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285" windowWidth="15870" windowHeight="5595" firstSheet="1" activeTab="1"/>
  </bookViews>
  <sheets>
    <sheet name="Détail" sheetId="1" r:id="rId1"/>
    <sheet name="Macro" sheetId="4" r:id="rId2"/>
    <sheet name="Feuil2" sheetId="2" r:id="rId3"/>
    <sheet name="Feuil3" sheetId="3" r:id="rId4"/>
  </sheets>
  <definedNames>
    <definedName name="Bois" localSheetId="1">Macro!$F$1</definedName>
    <definedName name="Bois">Détail!$C$1</definedName>
  </definedNames>
  <calcPr calcId="145621"/>
</workbook>
</file>

<file path=xl/calcChain.xml><?xml version="1.0" encoding="utf-8"?>
<calcChain xmlns="http://schemas.openxmlformats.org/spreadsheetml/2006/main">
  <c r="C395" i="4" l="1"/>
  <c r="C361" i="4"/>
  <c r="C344" i="4"/>
  <c r="D411" i="4"/>
  <c r="E411" i="4"/>
  <c r="F411" i="4"/>
  <c r="G411" i="4"/>
  <c r="H411" i="4"/>
  <c r="I411" i="4"/>
  <c r="J411" i="4"/>
  <c r="M411" i="4"/>
  <c r="P411" i="4"/>
  <c r="C411" i="4"/>
  <c r="K394" i="4"/>
  <c r="N394" i="4"/>
  <c r="O394" i="4"/>
  <c r="H377" i="4"/>
  <c r="K377" i="4"/>
  <c r="L377" i="4"/>
  <c r="N377" i="4"/>
  <c r="H360" i="4"/>
  <c r="N360" i="4"/>
  <c r="H343" i="4"/>
  <c r="K343" i="4"/>
  <c r="L343" i="4"/>
  <c r="N343" i="4"/>
  <c r="O343" i="4"/>
  <c r="D410" i="4"/>
  <c r="D412" i="4" s="1"/>
  <c r="E410" i="4"/>
  <c r="E412" i="4" s="1"/>
  <c r="F410" i="4"/>
  <c r="F412" i="4" s="1"/>
  <c r="F413" i="4" s="1"/>
  <c r="F416" i="4" s="1"/>
  <c r="G410" i="4"/>
  <c r="G412" i="4" s="1"/>
  <c r="H410" i="4"/>
  <c r="H412" i="4" s="1"/>
  <c r="H413" i="4" s="1"/>
  <c r="H416" i="4" s="1"/>
  <c r="I410" i="4"/>
  <c r="I412" i="4" s="1"/>
  <c r="I413" i="4" s="1"/>
  <c r="I416" i="4" s="1"/>
  <c r="J410" i="4"/>
  <c r="J412" i="4" s="1"/>
  <c r="J413" i="4" s="1"/>
  <c r="J416" i="4" s="1"/>
  <c r="K410" i="4"/>
  <c r="K412" i="4" s="1"/>
  <c r="L410" i="4"/>
  <c r="L412" i="4" s="1"/>
  <c r="M410" i="4"/>
  <c r="M412" i="4" s="1"/>
  <c r="M413" i="4" s="1"/>
  <c r="M416" i="4" s="1"/>
  <c r="N410" i="4"/>
  <c r="N412" i="4" s="1"/>
  <c r="O410" i="4"/>
  <c r="O412" i="4" s="1"/>
  <c r="P410" i="4"/>
  <c r="P412" i="4" s="1"/>
  <c r="C410" i="4"/>
  <c r="C412" i="4" s="1"/>
  <c r="C393" i="4"/>
  <c r="D393" i="4"/>
  <c r="D395" i="4" s="1"/>
  <c r="E393" i="4"/>
  <c r="E395" i="4" s="1"/>
  <c r="F393" i="4"/>
  <c r="F395" i="4" s="1"/>
  <c r="G393" i="4"/>
  <c r="G395" i="4" s="1"/>
  <c r="H393" i="4"/>
  <c r="H395" i="4" s="1"/>
  <c r="I393" i="4"/>
  <c r="I395" i="4" s="1"/>
  <c r="J393" i="4"/>
  <c r="J395" i="4" s="1"/>
  <c r="K393" i="4"/>
  <c r="K395" i="4" s="1"/>
  <c r="L393" i="4"/>
  <c r="L395" i="4" s="1"/>
  <c r="M393" i="4"/>
  <c r="M395" i="4" s="1"/>
  <c r="N393" i="4"/>
  <c r="N395" i="4" s="1"/>
  <c r="O393" i="4"/>
  <c r="O395" i="4" s="1"/>
  <c r="P393" i="4"/>
  <c r="P395" i="4" s="1"/>
  <c r="D376" i="4"/>
  <c r="D378" i="4" s="1"/>
  <c r="E376" i="4"/>
  <c r="E378" i="4" s="1"/>
  <c r="F376" i="4"/>
  <c r="F378" i="4" s="1"/>
  <c r="G376" i="4"/>
  <c r="G378" i="4" s="1"/>
  <c r="H376" i="4"/>
  <c r="H378" i="4" s="1"/>
  <c r="H379" i="4" s="1"/>
  <c r="H382" i="4" s="1"/>
  <c r="I376" i="4"/>
  <c r="I378" i="4" s="1"/>
  <c r="J376" i="4"/>
  <c r="J378" i="4" s="1"/>
  <c r="K376" i="4"/>
  <c r="K378" i="4" s="1"/>
  <c r="L376" i="4"/>
  <c r="L378" i="4" s="1"/>
  <c r="M376" i="4"/>
  <c r="M378" i="4" s="1"/>
  <c r="N376" i="4"/>
  <c r="N378" i="4" s="1"/>
  <c r="O376" i="4"/>
  <c r="O378" i="4" s="1"/>
  <c r="P376" i="4"/>
  <c r="P378" i="4" s="1"/>
  <c r="C376" i="4"/>
  <c r="C378" i="4" s="1"/>
  <c r="D359" i="4"/>
  <c r="D361" i="4" s="1"/>
  <c r="E359" i="4"/>
  <c r="E361" i="4" s="1"/>
  <c r="F359" i="4"/>
  <c r="F361" i="4" s="1"/>
  <c r="G359" i="4"/>
  <c r="G361" i="4" s="1"/>
  <c r="H359" i="4"/>
  <c r="H361" i="4" s="1"/>
  <c r="I359" i="4"/>
  <c r="I361" i="4" s="1"/>
  <c r="J359" i="4"/>
  <c r="J361" i="4" s="1"/>
  <c r="K359" i="4"/>
  <c r="K361" i="4" s="1"/>
  <c r="L359" i="4"/>
  <c r="L361" i="4" s="1"/>
  <c r="M359" i="4"/>
  <c r="M361" i="4" s="1"/>
  <c r="N359" i="4"/>
  <c r="N361" i="4" s="1"/>
  <c r="O359" i="4"/>
  <c r="O361" i="4" s="1"/>
  <c r="P359" i="4"/>
  <c r="P361" i="4" s="1"/>
  <c r="C359" i="4"/>
  <c r="D342" i="4"/>
  <c r="D344" i="4" s="1"/>
  <c r="E342" i="4"/>
  <c r="E344" i="4" s="1"/>
  <c r="F342" i="4"/>
  <c r="F344" i="4" s="1"/>
  <c r="G342" i="4"/>
  <c r="G344" i="4" s="1"/>
  <c r="H342" i="4"/>
  <c r="H344" i="4" s="1"/>
  <c r="H345" i="4" s="1"/>
  <c r="H348" i="4" s="1"/>
  <c r="I342" i="4"/>
  <c r="I344" i="4" s="1"/>
  <c r="J342" i="4"/>
  <c r="J344" i="4" s="1"/>
  <c r="K342" i="4"/>
  <c r="K344" i="4" s="1"/>
  <c r="L342" i="4"/>
  <c r="L344" i="4" s="1"/>
  <c r="L345" i="4" s="1"/>
  <c r="L348" i="4" s="1"/>
  <c r="M342" i="4"/>
  <c r="M344" i="4" s="1"/>
  <c r="N342" i="4"/>
  <c r="N344" i="4" s="1"/>
  <c r="O342" i="4"/>
  <c r="O344" i="4" s="1"/>
  <c r="P342" i="4"/>
  <c r="P344" i="4" s="1"/>
  <c r="C342" i="4"/>
  <c r="E337" i="4"/>
  <c r="E354" i="4"/>
  <c r="E371" i="4"/>
  <c r="E388" i="4"/>
  <c r="E178" i="4"/>
  <c r="E360" i="4" s="1"/>
  <c r="R182" i="4"/>
  <c r="R181" i="4"/>
  <c r="E405" i="4"/>
  <c r="J407" i="4"/>
  <c r="J390" i="4"/>
  <c r="J373" i="4"/>
  <c r="J356" i="4"/>
  <c r="J339" i="4"/>
  <c r="E413" i="4" l="1"/>
  <c r="E416" i="4" s="1"/>
  <c r="K379" i="4"/>
  <c r="K382" i="4" s="1"/>
  <c r="N345" i="4"/>
  <c r="N348" i="4" s="1"/>
  <c r="O396" i="4"/>
  <c r="O399" i="4" s="1"/>
  <c r="K396" i="4"/>
  <c r="K399" i="4" s="1"/>
  <c r="K345" i="4"/>
  <c r="K348" i="4" s="1"/>
  <c r="N396" i="4"/>
  <c r="N399" i="4" s="1"/>
  <c r="D413" i="4"/>
  <c r="D416" i="4" s="1"/>
  <c r="N362" i="4"/>
  <c r="N365" i="4" s="1"/>
  <c r="L379" i="4"/>
  <c r="L382" i="4" s="1"/>
  <c r="N379" i="4"/>
  <c r="N382" i="4" s="1"/>
  <c r="O345" i="4"/>
  <c r="O348" i="4" s="1"/>
  <c r="E362" i="4"/>
  <c r="E365" i="4" s="1"/>
  <c r="C413" i="4"/>
  <c r="C416" i="4" s="1"/>
  <c r="P413" i="4"/>
  <c r="P416" i="4" s="1"/>
  <c r="G413" i="4"/>
  <c r="G416" i="4" s="1"/>
  <c r="H362" i="4"/>
  <c r="H365" i="4" s="1"/>
  <c r="E326" i="4"/>
  <c r="H326" i="4"/>
  <c r="L326" i="4"/>
  <c r="D325" i="4"/>
  <c r="D327" i="4" s="1"/>
  <c r="E325" i="4"/>
  <c r="E327" i="4" s="1"/>
  <c r="F325" i="4"/>
  <c r="F327" i="4" s="1"/>
  <c r="G325" i="4"/>
  <c r="G327" i="4" s="1"/>
  <c r="H325" i="4"/>
  <c r="H327" i="4" s="1"/>
  <c r="I325" i="4"/>
  <c r="I327" i="4" s="1"/>
  <c r="J325" i="4"/>
  <c r="J327" i="4" s="1"/>
  <c r="K325" i="4"/>
  <c r="L325" i="4"/>
  <c r="L327" i="4" s="1"/>
  <c r="M325" i="4"/>
  <c r="M327" i="4" s="1"/>
  <c r="N325" i="4"/>
  <c r="O325" i="4"/>
  <c r="O327" i="4" s="1"/>
  <c r="P325" i="4"/>
  <c r="P327" i="4" s="1"/>
  <c r="C325" i="4"/>
  <c r="C327" i="4" s="1"/>
  <c r="E320" i="4"/>
  <c r="J322" i="4"/>
  <c r="N327" i="4"/>
  <c r="K327" i="4"/>
  <c r="E328" i="4" l="1"/>
  <c r="E331" i="4" s="1"/>
  <c r="H328" i="4"/>
  <c r="H331" i="4" s="1"/>
  <c r="L328" i="4"/>
  <c r="L331" i="4" s="1"/>
  <c r="E309" i="4"/>
  <c r="I309" i="4"/>
  <c r="L309" i="4"/>
  <c r="M309" i="4"/>
  <c r="N309" i="4"/>
  <c r="O309" i="4"/>
  <c r="D308" i="4"/>
  <c r="D310" i="4" s="1"/>
  <c r="E308" i="4"/>
  <c r="E310" i="4" s="1"/>
  <c r="F308" i="4"/>
  <c r="F310" i="4" s="1"/>
  <c r="G308" i="4"/>
  <c r="H308" i="4"/>
  <c r="H310" i="4" s="1"/>
  <c r="I308" i="4"/>
  <c r="I310" i="4" s="1"/>
  <c r="J308" i="4"/>
  <c r="K308" i="4"/>
  <c r="K310" i="4" s="1"/>
  <c r="L308" i="4"/>
  <c r="L310" i="4" s="1"/>
  <c r="M308" i="4"/>
  <c r="M310" i="4" s="1"/>
  <c r="N308" i="4"/>
  <c r="N310" i="4" s="1"/>
  <c r="O308" i="4"/>
  <c r="O310" i="4" s="1"/>
  <c r="P308" i="4"/>
  <c r="C308" i="4"/>
  <c r="C310" i="4" s="1"/>
  <c r="J305" i="4"/>
  <c r="J288" i="4"/>
  <c r="E303" i="4"/>
  <c r="J310" i="4"/>
  <c r="P310" i="4"/>
  <c r="G310" i="4"/>
  <c r="N311" i="4" l="1"/>
  <c r="N314" i="4" s="1"/>
  <c r="M311" i="4"/>
  <c r="M314" i="4" s="1"/>
  <c r="E311" i="4"/>
  <c r="E314" i="4" s="1"/>
  <c r="L311" i="4"/>
  <c r="L314" i="4" s="1"/>
  <c r="I311" i="4"/>
  <c r="I314" i="4" s="1"/>
  <c r="O311" i="4"/>
  <c r="O314" i="4" s="1"/>
  <c r="E292" i="4"/>
  <c r="H292" i="4"/>
  <c r="I292" i="4"/>
  <c r="K292" i="4"/>
  <c r="M292" i="4"/>
  <c r="O292" i="4"/>
  <c r="D291" i="4"/>
  <c r="D293" i="4" s="1"/>
  <c r="E291" i="4"/>
  <c r="E293" i="4" s="1"/>
  <c r="F291" i="4"/>
  <c r="F293" i="4" s="1"/>
  <c r="G291" i="4"/>
  <c r="G293" i="4" s="1"/>
  <c r="H291" i="4"/>
  <c r="H293" i="4" s="1"/>
  <c r="I291" i="4"/>
  <c r="I293" i="4" s="1"/>
  <c r="J291" i="4"/>
  <c r="J293" i="4" s="1"/>
  <c r="K291" i="4"/>
  <c r="K293" i="4" s="1"/>
  <c r="L291" i="4"/>
  <c r="L293" i="4" s="1"/>
  <c r="M291" i="4"/>
  <c r="M293" i="4" s="1"/>
  <c r="N291" i="4"/>
  <c r="N293" i="4" s="1"/>
  <c r="O291" i="4"/>
  <c r="O293" i="4" s="1"/>
  <c r="P291" i="4"/>
  <c r="P293" i="4" s="1"/>
  <c r="C291" i="4"/>
  <c r="C293" i="4" s="1"/>
  <c r="E286" i="4"/>
  <c r="R33" i="4"/>
  <c r="R232" i="4"/>
  <c r="R84" i="4"/>
  <c r="R207" i="4"/>
  <c r="R231" i="4"/>
  <c r="R242" i="4"/>
  <c r="R243" i="4"/>
  <c r="R58" i="4"/>
  <c r="R83" i="4"/>
  <c r="R134" i="4"/>
  <c r="R159" i="4"/>
  <c r="R158" i="4"/>
  <c r="R133" i="4"/>
  <c r="R109" i="4"/>
  <c r="R108" i="4"/>
  <c r="R59" i="4"/>
  <c r="R34" i="4"/>
  <c r="R206" i="4"/>
  <c r="E203" i="4"/>
  <c r="E377" i="4" s="1"/>
  <c r="E379" i="4" s="1"/>
  <c r="E382" i="4" s="1"/>
  <c r="R205" i="4"/>
  <c r="G274" i="4"/>
  <c r="G276" i="4" s="1"/>
  <c r="D274" i="4"/>
  <c r="D276" i="4" s="1"/>
  <c r="E274" i="4"/>
  <c r="E276" i="4" s="1"/>
  <c r="F274" i="4"/>
  <c r="F276" i="4" s="1"/>
  <c r="H274" i="4"/>
  <c r="H276" i="4" s="1"/>
  <c r="I274" i="4"/>
  <c r="I276" i="4" s="1"/>
  <c r="J274" i="4"/>
  <c r="J276" i="4" s="1"/>
  <c r="K274" i="4"/>
  <c r="K276" i="4" s="1"/>
  <c r="L274" i="4"/>
  <c r="L276" i="4" s="1"/>
  <c r="M274" i="4"/>
  <c r="M276" i="4" s="1"/>
  <c r="N274" i="4"/>
  <c r="N276" i="4" s="1"/>
  <c r="O274" i="4"/>
  <c r="O276" i="4" s="1"/>
  <c r="P274" i="4"/>
  <c r="P276" i="4" s="1"/>
  <c r="C274" i="4"/>
  <c r="C276" i="4" s="1"/>
  <c r="J271" i="4"/>
  <c r="J254" i="4"/>
  <c r="E269" i="4"/>
  <c r="E252" i="4"/>
  <c r="C257" i="4"/>
  <c r="C259" i="4" s="1"/>
  <c r="K294" i="4" l="1"/>
  <c r="K297" i="4" s="1"/>
  <c r="I294" i="4"/>
  <c r="I297" i="4" s="1"/>
  <c r="M294" i="4"/>
  <c r="M297" i="4" s="1"/>
  <c r="E294" i="4"/>
  <c r="E297" i="4" s="1"/>
  <c r="H294" i="4"/>
  <c r="H297" i="4" s="1"/>
  <c r="O294" i="4"/>
  <c r="O297" i="4" s="1"/>
  <c r="R82" i="4"/>
  <c r="R57" i="4"/>
  <c r="R32" i="4"/>
  <c r="R107" i="4"/>
  <c r="R132" i="4"/>
  <c r="R157" i="4"/>
  <c r="R241" i="4"/>
  <c r="R230" i="4"/>
  <c r="R180" i="4"/>
  <c r="R202" i="4"/>
  <c r="E202" i="4" s="1"/>
  <c r="E383" i="4" s="1"/>
  <c r="E384" i="4" s="1"/>
  <c r="K257" i="4" l="1"/>
  <c r="D257" i="4" l="1"/>
  <c r="E257" i="4"/>
  <c r="F257" i="4"/>
  <c r="G257" i="4"/>
  <c r="H257" i="4"/>
  <c r="I257" i="4"/>
  <c r="J257" i="4"/>
  <c r="L257" i="4"/>
  <c r="M257" i="4"/>
  <c r="N257" i="4"/>
  <c r="O257" i="4"/>
  <c r="P257" i="4"/>
  <c r="O239" i="4" l="1"/>
  <c r="O411" i="4" s="1"/>
  <c r="O413" i="4" s="1"/>
  <c r="O416" i="4" s="1"/>
  <c r="N239" i="4"/>
  <c r="L239" i="4"/>
  <c r="P30" i="4"/>
  <c r="K30" i="4"/>
  <c r="K275" i="4" s="1"/>
  <c r="K277" i="4" s="1"/>
  <c r="K280" i="4" s="1"/>
  <c r="M30" i="4"/>
  <c r="J30" i="4"/>
  <c r="I30" i="4"/>
  <c r="I258" i="4" s="1"/>
  <c r="H30" i="4"/>
  <c r="G30" i="4"/>
  <c r="F30" i="4"/>
  <c r="E30" i="4"/>
  <c r="D30" i="4"/>
  <c r="C30" i="4"/>
  <c r="O55" i="4"/>
  <c r="P55" i="4"/>
  <c r="P258" i="4" s="1"/>
  <c r="N55" i="4"/>
  <c r="N275" i="4" s="1"/>
  <c r="N277" i="4" s="1"/>
  <c r="N280" i="4" s="1"/>
  <c r="L55" i="4"/>
  <c r="L275" i="4" s="1"/>
  <c r="L277" i="4" s="1"/>
  <c r="L280" i="4" s="1"/>
  <c r="K55" i="4"/>
  <c r="J55" i="4"/>
  <c r="F55" i="4"/>
  <c r="F258" i="4" s="1"/>
  <c r="G55" i="4"/>
  <c r="H55" i="4"/>
  <c r="E55" i="4"/>
  <c r="E258" i="4" s="1"/>
  <c r="D55" i="4"/>
  <c r="C55" i="4"/>
  <c r="P80" i="4"/>
  <c r="P292" i="4" s="1"/>
  <c r="P294" i="4" s="1"/>
  <c r="P297" i="4" s="1"/>
  <c r="N80" i="4"/>
  <c r="N292" i="4" s="1"/>
  <c r="N294" i="4" s="1"/>
  <c r="N297" i="4" s="1"/>
  <c r="L80" i="4"/>
  <c r="L292" i="4" s="1"/>
  <c r="L294" i="4" s="1"/>
  <c r="L297" i="4" s="1"/>
  <c r="J80" i="4"/>
  <c r="J292" i="4" s="1"/>
  <c r="J294" i="4" s="1"/>
  <c r="J297" i="4" s="1"/>
  <c r="G80" i="4"/>
  <c r="G292" i="4" s="1"/>
  <c r="G294" i="4" s="1"/>
  <c r="G297" i="4" s="1"/>
  <c r="F80" i="4"/>
  <c r="F292" i="4" s="1"/>
  <c r="F294" i="4" s="1"/>
  <c r="F297" i="4" s="1"/>
  <c r="D80" i="4"/>
  <c r="D292" i="4" s="1"/>
  <c r="D294" i="4" s="1"/>
  <c r="D297" i="4" s="1"/>
  <c r="C80" i="4"/>
  <c r="C292" i="4" s="1"/>
  <c r="C294" i="4" s="1"/>
  <c r="C297" i="4" s="1"/>
  <c r="P105" i="4"/>
  <c r="P309" i="4" s="1"/>
  <c r="P311" i="4" s="1"/>
  <c r="P314" i="4" s="1"/>
  <c r="K105" i="4"/>
  <c r="K309" i="4" s="1"/>
  <c r="K311" i="4" s="1"/>
  <c r="K314" i="4" s="1"/>
  <c r="J105" i="4"/>
  <c r="J309" i="4" s="1"/>
  <c r="J311" i="4" s="1"/>
  <c r="J314" i="4" s="1"/>
  <c r="F105" i="4"/>
  <c r="F309" i="4" s="1"/>
  <c r="F311" i="4" s="1"/>
  <c r="F314" i="4" s="1"/>
  <c r="G105" i="4"/>
  <c r="G309" i="4" s="1"/>
  <c r="G311" i="4" s="1"/>
  <c r="G314" i="4" s="1"/>
  <c r="H105" i="4"/>
  <c r="H309" i="4" s="1"/>
  <c r="H311" i="4" s="1"/>
  <c r="H314" i="4" s="1"/>
  <c r="D105" i="4"/>
  <c r="D309" i="4" s="1"/>
  <c r="D311" i="4" s="1"/>
  <c r="D314" i="4" s="1"/>
  <c r="C105" i="4"/>
  <c r="C309" i="4" s="1"/>
  <c r="C311" i="4" s="1"/>
  <c r="C314" i="4" s="1"/>
  <c r="P130" i="4"/>
  <c r="P326" i="4" s="1"/>
  <c r="P328" i="4" s="1"/>
  <c r="P331" i="4" s="1"/>
  <c r="O130" i="4"/>
  <c r="O326" i="4" s="1"/>
  <c r="O328" i="4" s="1"/>
  <c r="O331" i="4" s="1"/>
  <c r="N130" i="4"/>
  <c r="N326" i="4" s="1"/>
  <c r="N328" i="4" s="1"/>
  <c r="N331" i="4" s="1"/>
  <c r="M130" i="4"/>
  <c r="M326" i="4" s="1"/>
  <c r="M328" i="4" s="1"/>
  <c r="M331" i="4" s="1"/>
  <c r="K130" i="4"/>
  <c r="K326" i="4" s="1"/>
  <c r="K328" i="4" s="1"/>
  <c r="K331" i="4" s="1"/>
  <c r="J130" i="4"/>
  <c r="J326" i="4" s="1"/>
  <c r="J328" i="4" s="1"/>
  <c r="J331" i="4" s="1"/>
  <c r="I130" i="4"/>
  <c r="I326" i="4" s="1"/>
  <c r="I328" i="4" s="1"/>
  <c r="I331" i="4" s="1"/>
  <c r="G130" i="4"/>
  <c r="G326" i="4" s="1"/>
  <c r="G328" i="4" s="1"/>
  <c r="G331" i="4" s="1"/>
  <c r="F130" i="4"/>
  <c r="F326" i="4" s="1"/>
  <c r="F328" i="4" s="1"/>
  <c r="F331" i="4" s="1"/>
  <c r="D130" i="4"/>
  <c r="D326" i="4" s="1"/>
  <c r="D328" i="4" s="1"/>
  <c r="D331" i="4" s="1"/>
  <c r="C130" i="4"/>
  <c r="C326" i="4" s="1"/>
  <c r="C328" i="4" s="1"/>
  <c r="C331" i="4" s="1"/>
  <c r="P155" i="4"/>
  <c r="P343" i="4" s="1"/>
  <c r="P345" i="4" s="1"/>
  <c r="P348" i="4" s="1"/>
  <c r="P178" i="4"/>
  <c r="P360" i="4" s="1"/>
  <c r="P362" i="4" s="1"/>
  <c r="P365" i="4" s="1"/>
  <c r="J178" i="4"/>
  <c r="J360" i="4" s="1"/>
  <c r="J362" i="4" s="1"/>
  <c r="J365" i="4" s="1"/>
  <c r="K178" i="4"/>
  <c r="K360" i="4" s="1"/>
  <c r="K362" i="4" s="1"/>
  <c r="K365" i="4" s="1"/>
  <c r="M155" i="4"/>
  <c r="M343" i="4" s="1"/>
  <c r="M345" i="4" s="1"/>
  <c r="M348" i="4" s="1"/>
  <c r="J155" i="4"/>
  <c r="J343" i="4" s="1"/>
  <c r="J345" i="4" s="1"/>
  <c r="J348" i="4" s="1"/>
  <c r="I155" i="4"/>
  <c r="I343" i="4" s="1"/>
  <c r="I345" i="4" s="1"/>
  <c r="I348" i="4" s="1"/>
  <c r="G155" i="4"/>
  <c r="G343" i="4" s="1"/>
  <c r="G345" i="4" s="1"/>
  <c r="G348" i="4" s="1"/>
  <c r="F155" i="4"/>
  <c r="F343" i="4" s="1"/>
  <c r="F345" i="4" s="1"/>
  <c r="F348" i="4" s="1"/>
  <c r="E155" i="4"/>
  <c r="E343" i="4" s="1"/>
  <c r="E345" i="4" s="1"/>
  <c r="E348" i="4" s="1"/>
  <c r="D155" i="4"/>
  <c r="D343" i="4" s="1"/>
  <c r="D345" i="4" s="1"/>
  <c r="D348" i="4" s="1"/>
  <c r="C155" i="4"/>
  <c r="C343" i="4" s="1"/>
  <c r="C345" i="4" s="1"/>
  <c r="C348" i="4" s="1"/>
  <c r="O178" i="4"/>
  <c r="O360" i="4" s="1"/>
  <c r="O362" i="4" s="1"/>
  <c r="O365" i="4" s="1"/>
  <c r="M178" i="4"/>
  <c r="M360" i="4" s="1"/>
  <c r="M362" i="4" s="1"/>
  <c r="M365" i="4" s="1"/>
  <c r="L178" i="4"/>
  <c r="L360" i="4" s="1"/>
  <c r="L362" i="4" s="1"/>
  <c r="L365" i="4" s="1"/>
  <c r="I178" i="4"/>
  <c r="I360" i="4" s="1"/>
  <c r="I362" i="4" s="1"/>
  <c r="I365" i="4" s="1"/>
  <c r="G178" i="4"/>
  <c r="G360" i="4" s="1"/>
  <c r="G362" i="4" s="1"/>
  <c r="G365" i="4" s="1"/>
  <c r="F178" i="4"/>
  <c r="F360" i="4" s="1"/>
  <c r="F362" i="4" s="1"/>
  <c r="F365" i="4" s="1"/>
  <c r="D178" i="4"/>
  <c r="D360" i="4" s="1"/>
  <c r="D362" i="4" s="1"/>
  <c r="D365" i="4" s="1"/>
  <c r="C178" i="4"/>
  <c r="C360" i="4" s="1"/>
  <c r="C362" i="4" s="1"/>
  <c r="C365" i="4" s="1"/>
  <c r="P203" i="4"/>
  <c r="P377" i="4" s="1"/>
  <c r="P379" i="4" s="1"/>
  <c r="P382" i="4" s="1"/>
  <c r="O203" i="4"/>
  <c r="O377" i="4" s="1"/>
  <c r="O379" i="4" s="1"/>
  <c r="O382" i="4" s="1"/>
  <c r="M203" i="4"/>
  <c r="M377" i="4" s="1"/>
  <c r="M379" i="4" s="1"/>
  <c r="M382" i="4" s="1"/>
  <c r="P187" i="4"/>
  <c r="P189" i="4"/>
  <c r="P191" i="4"/>
  <c r="P193" i="4"/>
  <c r="P195" i="4"/>
  <c r="P197" i="4"/>
  <c r="P199" i="4"/>
  <c r="P201" i="4"/>
  <c r="J203" i="4"/>
  <c r="J377" i="4" s="1"/>
  <c r="J379" i="4" s="1"/>
  <c r="J382" i="4" s="1"/>
  <c r="I203" i="4"/>
  <c r="I377" i="4" s="1"/>
  <c r="I379" i="4" s="1"/>
  <c r="I382" i="4" s="1"/>
  <c r="G203" i="4"/>
  <c r="G377" i="4" s="1"/>
  <c r="G379" i="4" s="1"/>
  <c r="G382" i="4" s="1"/>
  <c r="F203" i="4"/>
  <c r="F377" i="4" s="1"/>
  <c r="F379" i="4" s="1"/>
  <c r="F382" i="4" s="1"/>
  <c r="D203" i="4"/>
  <c r="D377" i="4" s="1"/>
  <c r="D379" i="4" s="1"/>
  <c r="D382" i="4" s="1"/>
  <c r="C203" i="4"/>
  <c r="C377" i="4" s="1"/>
  <c r="C379" i="4" s="1"/>
  <c r="C382" i="4" s="1"/>
  <c r="P228" i="4"/>
  <c r="P394" i="4" s="1"/>
  <c r="P396" i="4" s="1"/>
  <c r="P399" i="4" s="1"/>
  <c r="M228" i="4"/>
  <c r="M394" i="4" s="1"/>
  <c r="M396" i="4" s="1"/>
  <c r="M399" i="4" s="1"/>
  <c r="L228" i="4"/>
  <c r="L394" i="4" s="1"/>
  <c r="L396" i="4" s="1"/>
  <c r="L399" i="4" s="1"/>
  <c r="J228" i="4"/>
  <c r="J394" i="4" s="1"/>
  <c r="J396" i="4" s="1"/>
  <c r="J399" i="4" s="1"/>
  <c r="I228" i="4"/>
  <c r="I394" i="4" s="1"/>
  <c r="I396" i="4" s="1"/>
  <c r="I399" i="4" s="1"/>
  <c r="H228" i="4"/>
  <c r="H394" i="4" s="1"/>
  <c r="H396" i="4" s="1"/>
  <c r="H399" i="4" s="1"/>
  <c r="G228" i="4"/>
  <c r="G394" i="4" s="1"/>
  <c r="G396" i="4" s="1"/>
  <c r="G399" i="4" s="1"/>
  <c r="F228" i="4"/>
  <c r="F394" i="4" s="1"/>
  <c r="F396" i="4" s="1"/>
  <c r="F399" i="4" s="1"/>
  <c r="E228" i="4"/>
  <c r="E394" i="4" s="1"/>
  <c r="E396" i="4" s="1"/>
  <c r="E399" i="4" s="1"/>
  <c r="D228" i="4"/>
  <c r="D394" i="4" s="1"/>
  <c r="D396" i="4" s="1"/>
  <c r="D399" i="4" s="1"/>
  <c r="C228" i="4"/>
  <c r="C394" i="4" s="1"/>
  <c r="C396" i="4" s="1"/>
  <c r="C399" i="4" s="1"/>
  <c r="K239" i="4"/>
  <c r="E187" i="4"/>
  <c r="E189" i="4"/>
  <c r="E191" i="4"/>
  <c r="E193" i="4"/>
  <c r="E195" i="4"/>
  <c r="E197" i="4"/>
  <c r="E199" i="4"/>
  <c r="E201" i="4"/>
  <c r="C258" i="4" l="1"/>
  <c r="C260" i="4" s="1"/>
  <c r="D258" i="4"/>
  <c r="H258" i="4"/>
  <c r="K258" i="4"/>
  <c r="K411" i="4"/>
  <c r="K413" i="4" s="1"/>
  <c r="K416" i="4" s="1"/>
  <c r="G258" i="4"/>
  <c r="C275" i="4"/>
  <c r="C277" i="4" s="1"/>
  <c r="C280" i="4" s="1"/>
  <c r="M275" i="4"/>
  <c r="M277" i="4" s="1"/>
  <c r="M280" i="4" s="1"/>
  <c r="M258" i="4"/>
  <c r="J258" i="4"/>
  <c r="D275" i="4"/>
  <c r="D277" i="4" s="1"/>
  <c r="D280" i="4" s="1"/>
  <c r="L258" i="4"/>
  <c r="L411" i="4"/>
  <c r="L413" i="4" s="1"/>
  <c r="L416" i="4" s="1"/>
  <c r="N258" i="4"/>
  <c r="N411" i="4"/>
  <c r="N413" i="4" s="1"/>
  <c r="N416" i="4" s="1"/>
  <c r="O275" i="4"/>
  <c r="O277" i="4" s="1"/>
  <c r="O280" i="4" s="1"/>
  <c r="H275" i="4"/>
  <c r="H277" i="4" s="1"/>
  <c r="H280" i="4" s="1"/>
  <c r="I275" i="4"/>
  <c r="I277" i="4" s="1"/>
  <c r="I280" i="4" s="1"/>
  <c r="F275" i="4"/>
  <c r="F277" i="4" s="1"/>
  <c r="F280" i="4" s="1"/>
  <c r="J275" i="4"/>
  <c r="J277" i="4" s="1"/>
  <c r="J280" i="4" s="1"/>
  <c r="E275" i="4"/>
  <c r="E277" i="4" s="1"/>
  <c r="E280" i="4" s="1"/>
  <c r="P275" i="4"/>
  <c r="P277" i="4" s="1"/>
  <c r="P280" i="4" s="1"/>
  <c r="G275" i="4"/>
  <c r="G277" i="4" s="1"/>
  <c r="G280" i="4" s="1"/>
  <c r="O258" i="4"/>
  <c r="C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R238" i="4"/>
  <c r="C238" i="4" s="1"/>
  <c r="C417" i="4" s="1"/>
  <c r="C418" i="4" s="1"/>
  <c r="R227" i="4"/>
  <c r="R177" i="4"/>
  <c r="R154" i="4"/>
  <c r="R129" i="4"/>
  <c r="R104" i="4"/>
  <c r="R79" i="4"/>
  <c r="R54" i="4"/>
  <c r="R135" i="4" l="1"/>
  <c r="R160" i="4"/>
  <c r="R183" i="4"/>
  <c r="R233" i="4"/>
  <c r="R244" i="4"/>
  <c r="R60" i="4"/>
  <c r="R85" i="4"/>
  <c r="R110" i="4"/>
  <c r="P154" i="4"/>
  <c r="P349" i="4" s="1"/>
  <c r="P350" i="4" s="1"/>
  <c r="C79" i="4"/>
  <c r="K104" i="4"/>
  <c r="K315" i="4" s="1"/>
  <c r="K316" i="4" s="1"/>
  <c r="C104" i="4"/>
  <c r="C315" i="4" s="1"/>
  <c r="C316" i="4" s="1"/>
  <c r="N104" i="4"/>
  <c r="N315" i="4" s="1"/>
  <c r="N316" i="4" s="1"/>
  <c r="J104" i="4"/>
  <c r="J315" i="4" s="1"/>
  <c r="J316" i="4" s="1"/>
  <c r="I104" i="4"/>
  <c r="I315" i="4" s="1"/>
  <c r="I316" i="4" s="1"/>
  <c r="P104" i="4"/>
  <c r="P315" i="4" s="1"/>
  <c r="P316" i="4" s="1"/>
  <c r="G104" i="4"/>
  <c r="G315" i="4" s="1"/>
  <c r="G316" i="4" s="1"/>
  <c r="M104" i="4"/>
  <c r="M315" i="4" s="1"/>
  <c r="M316" i="4" s="1"/>
  <c r="E104" i="4"/>
  <c r="E315" i="4" s="1"/>
  <c r="E316" i="4" s="1"/>
  <c r="L104" i="4"/>
  <c r="L315" i="4" s="1"/>
  <c r="L316" i="4" s="1"/>
  <c r="D104" i="4"/>
  <c r="D315" i="4" s="1"/>
  <c r="D316" i="4" s="1"/>
  <c r="H104" i="4"/>
  <c r="H315" i="4" s="1"/>
  <c r="H316" i="4" s="1"/>
  <c r="O104" i="4"/>
  <c r="O315" i="4" s="1"/>
  <c r="O316" i="4" s="1"/>
  <c r="F104" i="4"/>
  <c r="F315" i="4" s="1"/>
  <c r="F316" i="4" s="1"/>
  <c r="M129" i="4"/>
  <c r="M332" i="4" s="1"/>
  <c r="M333" i="4" s="1"/>
  <c r="E129" i="4"/>
  <c r="E332" i="4" s="1"/>
  <c r="E333" i="4" s="1"/>
  <c r="C129" i="4"/>
  <c r="J129" i="4"/>
  <c r="J332" i="4" s="1"/>
  <c r="J333" i="4" s="1"/>
  <c r="L129" i="4"/>
  <c r="L332" i="4" s="1"/>
  <c r="L333" i="4" s="1"/>
  <c r="D129" i="4"/>
  <c r="D332" i="4" s="1"/>
  <c r="D333" i="4" s="1"/>
  <c r="K129" i="4"/>
  <c r="K332" i="4" s="1"/>
  <c r="K333" i="4" s="1"/>
  <c r="I129" i="4"/>
  <c r="I332" i="4" s="1"/>
  <c r="I333" i="4" s="1"/>
  <c r="H129" i="4"/>
  <c r="H332" i="4" s="1"/>
  <c r="H333" i="4" s="1"/>
  <c r="O129" i="4"/>
  <c r="O332" i="4" s="1"/>
  <c r="O333" i="4" s="1"/>
  <c r="G129" i="4"/>
  <c r="G332" i="4" s="1"/>
  <c r="G333" i="4" s="1"/>
  <c r="N129" i="4"/>
  <c r="N332" i="4" s="1"/>
  <c r="N333" i="4" s="1"/>
  <c r="F129" i="4"/>
  <c r="F332" i="4" s="1"/>
  <c r="F333" i="4" s="1"/>
  <c r="P129" i="4"/>
  <c r="P332" i="4" s="1"/>
  <c r="P333" i="4" s="1"/>
  <c r="O154" i="4"/>
  <c r="O349" i="4" s="1"/>
  <c r="O350" i="4" s="1"/>
  <c r="G154" i="4"/>
  <c r="G349" i="4" s="1"/>
  <c r="G350" i="4" s="1"/>
  <c r="E154" i="4"/>
  <c r="E349" i="4" s="1"/>
  <c r="E350" i="4" s="1"/>
  <c r="C154" i="4"/>
  <c r="C349" i="4" s="1"/>
  <c r="C350" i="4" s="1"/>
  <c r="J154" i="4"/>
  <c r="J349" i="4" s="1"/>
  <c r="J350" i="4" s="1"/>
  <c r="N154" i="4"/>
  <c r="N349" i="4" s="1"/>
  <c r="N350" i="4" s="1"/>
  <c r="F154" i="4"/>
  <c r="F349" i="4" s="1"/>
  <c r="F350" i="4" s="1"/>
  <c r="M154" i="4"/>
  <c r="M349" i="4" s="1"/>
  <c r="M350" i="4" s="1"/>
  <c r="L154" i="4"/>
  <c r="L349" i="4" s="1"/>
  <c r="L350" i="4" s="1"/>
  <c r="K154" i="4"/>
  <c r="K349" i="4" s="1"/>
  <c r="K350" i="4" s="1"/>
  <c r="I154" i="4"/>
  <c r="I349" i="4" s="1"/>
  <c r="I350" i="4" s="1"/>
  <c r="H154" i="4"/>
  <c r="H349" i="4" s="1"/>
  <c r="H350" i="4" s="1"/>
  <c r="D154" i="4"/>
  <c r="D349" i="4" s="1"/>
  <c r="D350" i="4" s="1"/>
  <c r="I177" i="4"/>
  <c r="I366" i="4" s="1"/>
  <c r="I367" i="4" s="1"/>
  <c r="O177" i="4"/>
  <c r="O366" i="4" s="1"/>
  <c r="O367" i="4" s="1"/>
  <c r="G177" i="4"/>
  <c r="G366" i="4" s="1"/>
  <c r="G367" i="4" s="1"/>
  <c r="F177" i="4"/>
  <c r="F366" i="4" s="1"/>
  <c r="F367" i="4" s="1"/>
  <c r="E177" i="4"/>
  <c r="E366" i="4" s="1"/>
  <c r="E367" i="4" s="1"/>
  <c r="L177" i="4"/>
  <c r="L366" i="4" s="1"/>
  <c r="L367" i="4" s="1"/>
  <c r="P177" i="4"/>
  <c r="P366" i="4" s="1"/>
  <c r="P367" i="4" s="1"/>
  <c r="H177" i="4"/>
  <c r="H366" i="4" s="1"/>
  <c r="H367" i="4" s="1"/>
  <c r="D177" i="4"/>
  <c r="D366" i="4" s="1"/>
  <c r="D367" i="4" s="1"/>
  <c r="K177" i="4"/>
  <c r="K366" i="4" s="1"/>
  <c r="K367" i="4" s="1"/>
  <c r="C177" i="4"/>
  <c r="C366" i="4" s="1"/>
  <c r="C367" i="4" s="1"/>
  <c r="J177" i="4"/>
  <c r="J366" i="4" s="1"/>
  <c r="J367" i="4" s="1"/>
  <c r="N177" i="4"/>
  <c r="N366" i="4" s="1"/>
  <c r="N367" i="4" s="1"/>
  <c r="M177" i="4"/>
  <c r="M366" i="4" s="1"/>
  <c r="M367" i="4" s="1"/>
  <c r="J227" i="4"/>
  <c r="O227" i="4"/>
  <c r="I227" i="4"/>
  <c r="N227" i="4"/>
  <c r="F227" i="4"/>
  <c r="M227" i="4"/>
  <c r="E227" i="4"/>
  <c r="L227" i="4"/>
  <c r="D227" i="4"/>
  <c r="K227" i="4"/>
  <c r="C227" i="4"/>
  <c r="P227" i="4"/>
  <c r="H227" i="4"/>
  <c r="G227" i="4"/>
  <c r="J247" i="4"/>
  <c r="O238" i="4"/>
  <c r="O417" i="4" s="1"/>
  <c r="O418" i="4" s="1"/>
  <c r="G238" i="4"/>
  <c r="G417" i="4" s="1"/>
  <c r="G418" i="4" s="1"/>
  <c r="N238" i="4"/>
  <c r="N417" i="4" s="1"/>
  <c r="N418" i="4" s="1"/>
  <c r="F238" i="4"/>
  <c r="F417" i="4" s="1"/>
  <c r="F418" i="4" s="1"/>
  <c r="H238" i="4"/>
  <c r="H417" i="4" s="1"/>
  <c r="H418" i="4" s="1"/>
  <c r="M238" i="4"/>
  <c r="M417" i="4" s="1"/>
  <c r="M418" i="4" s="1"/>
  <c r="E238" i="4"/>
  <c r="E417" i="4" s="1"/>
  <c r="E418" i="4" s="1"/>
  <c r="L238" i="4"/>
  <c r="L417" i="4" s="1"/>
  <c r="L418" i="4" s="1"/>
  <c r="D238" i="4"/>
  <c r="D417" i="4" s="1"/>
  <c r="D418" i="4" s="1"/>
  <c r="K238" i="4"/>
  <c r="K417" i="4" s="1"/>
  <c r="K418" i="4" s="1"/>
  <c r="J238" i="4"/>
  <c r="J417" i="4" s="1"/>
  <c r="J418" i="4" s="1"/>
  <c r="I238" i="4"/>
  <c r="I417" i="4" s="1"/>
  <c r="I418" i="4" s="1"/>
  <c r="P238" i="4"/>
  <c r="P417" i="4" s="1"/>
  <c r="P418" i="4" s="1"/>
  <c r="C247" i="4"/>
  <c r="O247" i="4"/>
  <c r="D247" i="4"/>
  <c r="J79" i="4"/>
  <c r="O79" i="4"/>
  <c r="G79" i="4"/>
  <c r="F79" i="4"/>
  <c r="M79" i="4"/>
  <c r="D79" i="4"/>
  <c r="K79" i="4"/>
  <c r="I79" i="4"/>
  <c r="P79" i="4"/>
  <c r="H79" i="4"/>
  <c r="N79" i="4"/>
  <c r="E79" i="4"/>
  <c r="L79" i="4"/>
  <c r="P232" i="4" l="1"/>
  <c r="P233" i="4" s="1"/>
  <c r="P400" i="4"/>
  <c r="P401" i="4" s="1"/>
  <c r="N232" i="4"/>
  <c r="N233" i="4" s="1"/>
  <c r="N400" i="4"/>
  <c r="N401" i="4" s="1"/>
  <c r="K232" i="4"/>
  <c r="K233" i="4" s="1"/>
  <c r="K400" i="4"/>
  <c r="K401" i="4" s="1"/>
  <c r="O232" i="4"/>
  <c r="O233" i="4" s="1"/>
  <c r="O400" i="4"/>
  <c r="O401" i="4" s="1"/>
  <c r="E232" i="4"/>
  <c r="E233" i="4" s="1"/>
  <c r="E400" i="4"/>
  <c r="E401" i="4" s="1"/>
  <c r="I232" i="4"/>
  <c r="I233" i="4" s="1"/>
  <c r="I400" i="4"/>
  <c r="I401" i="4" s="1"/>
  <c r="D232" i="4"/>
  <c r="D233" i="4" s="1"/>
  <c r="D400" i="4"/>
  <c r="D401" i="4" s="1"/>
  <c r="J232" i="4"/>
  <c r="J233" i="4" s="1"/>
  <c r="J400" i="4"/>
  <c r="J401" i="4" s="1"/>
  <c r="G232" i="4"/>
  <c r="G233" i="4" s="1"/>
  <c r="G400" i="4"/>
  <c r="G401" i="4" s="1"/>
  <c r="M232" i="4"/>
  <c r="M233" i="4" s="1"/>
  <c r="M400" i="4"/>
  <c r="M401" i="4" s="1"/>
  <c r="L232" i="4"/>
  <c r="L233" i="4" s="1"/>
  <c r="L400" i="4"/>
  <c r="L401" i="4" s="1"/>
  <c r="H232" i="4"/>
  <c r="H233" i="4" s="1"/>
  <c r="H400" i="4"/>
  <c r="H401" i="4" s="1"/>
  <c r="F232" i="4"/>
  <c r="F233" i="4" s="1"/>
  <c r="F400" i="4"/>
  <c r="F401" i="4" s="1"/>
  <c r="I84" i="4"/>
  <c r="I298" i="4"/>
  <c r="I299" i="4" s="1"/>
  <c r="D84" i="4"/>
  <c r="D298" i="4"/>
  <c r="D299" i="4" s="1"/>
  <c r="L84" i="4"/>
  <c r="L298" i="4"/>
  <c r="L299" i="4" s="1"/>
  <c r="M84" i="4"/>
  <c r="M298" i="4"/>
  <c r="M299" i="4" s="1"/>
  <c r="F84" i="4"/>
  <c r="F298" i="4"/>
  <c r="F299" i="4" s="1"/>
  <c r="C232" i="4"/>
  <c r="C233" i="4" s="1"/>
  <c r="Q233" i="4" s="1"/>
  <c r="C400" i="4"/>
  <c r="C401" i="4" s="1"/>
  <c r="N84" i="4"/>
  <c r="N298" i="4"/>
  <c r="N299" i="4" s="1"/>
  <c r="G84" i="4"/>
  <c r="G298" i="4"/>
  <c r="G299" i="4" s="1"/>
  <c r="C332" i="4"/>
  <c r="C333" i="4" s="1"/>
  <c r="K84" i="4"/>
  <c r="K298" i="4"/>
  <c r="K299" i="4" s="1"/>
  <c r="E84" i="4"/>
  <c r="E298" i="4"/>
  <c r="E299" i="4" s="1"/>
  <c r="H84" i="4"/>
  <c r="H298" i="4"/>
  <c r="H299" i="4" s="1"/>
  <c r="O84" i="4"/>
  <c r="O298" i="4"/>
  <c r="O299" i="4" s="1"/>
  <c r="C84" i="4"/>
  <c r="C298" i="4"/>
  <c r="C299" i="4" s="1"/>
  <c r="P84" i="4"/>
  <c r="P298" i="4"/>
  <c r="P299" i="4" s="1"/>
  <c r="J84" i="4"/>
  <c r="J298" i="4"/>
  <c r="J299" i="4" s="1"/>
  <c r="D7" i="4"/>
  <c r="E7" i="4"/>
  <c r="F7" i="4"/>
  <c r="G7" i="4"/>
  <c r="H7" i="4"/>
  <c r="I7" i="4"/>
  <c r="J7" i="4"/>
  <c r="K7" i="4"/>
  <c r="L7" i="4"/>
  <c r="M7" i="4"/>
  <c r="N7" i="4"/>
  <c r="O7" i="4"/>
  <c r="P7" i="4"/>
  <c r="C6" i="4"/>
  <c r="G3" i="4"/>
  <c r="D6" i="4"/>
  <c r="E6" i="4"/>
  <c r="F6" i="4"/>
  <c r="G6" i="4"/>
  <c r="H6" i="4"/>
  <c r="I6" i="4"/>
  <c r="J6" i="4"/>
  <c r="K6" i="4"/>
  <c r="L6" i="4"/>
  <c r="M6" i="4"/>
  <c r="N6" i="4"/>
  <c r="O6" i="4"/>
  <c r="P6" i="4"/>
  <c r="R29" i="4"/>
  <c r="D3" i="4"/>
  <c r="E3" i="4"/>
  <c r="F3" i="4"/>
  <c r="H3" i="4"/>
  <c r="I3" i="4"/>
  <c r="J3" i="4"/>
  <c r="K3" i="4"/>
  <c r="L3" i="4"/>
  <c r="M3" i="4"/>
  <c r="N3" i="4"/>
  <c r="O3" i="4"/>
  <c r="P3" i="4"/>
  <c r="C3" i="4"/>
  <c r="D5" i="4"/>
  <c r="E5" i="4"/>
  <c r="F5" i="4"/>
  <c r="G5" i="4"/>
  <c r="H5" i="4"/>
  <c r="I5" i="4"/>
  <c r="J5" i="4"/>
  <c r="K5" i="4"/>
  <c r="L5" i="4"/>
  <c r="M5" i="4"/>
  <c r="N5" i="4"/>
  <c r="O5" i="4"/>
  <c r="P5" i="4"/>
  <c r="C5" i="4"/>
  <c r="R35" i="4" l="1"/>
  <c r="K54" i="4"/>
  <c r="J54" i="4"/>
  <c r="I54" i="4"/>
  <c r="H54" i="4"/>
  <c r="L54" i="4"/>
  <c r="N54" i="4"/>
  <c r="O54" i="4"/>
  <c r="P54" i="4"/>
  <c r="F54" i="4"/>
  <c r="D54" i="4"/>
  <c r="E54" i="4"/>
  <c r="G54" i="4"/>
  <c r="M54" i="4"/>
  <c r="C54" i="4"/>
  <c r="C281" i="4" s="1"/>
  <c r="C282" i="4" s="1"/>
  <c r="O29" i="4"/>
  <c r="G29" i="4"/>
  <c r="N29" i="4"/>
  <c r="F29" i="4"/>
  <c r="M29" i="4"/>
  <c r="L29" i="4"/>
  <c r="C29" i="4"/>
  <c r="I29" i="4"/>
  <c r="P29" i="4"/>
  <c r="H29" i="4"/>
  <c r="E29" i="4"/>
  <c r="D29" i="4"/>
  <c r="K29" i="4"/>
  <c r="J29" i="4"/>
  <c r="N243" i="4"/>
  <c r="N244" i="4" s="1"/>
  <c r="O226" i="4"/>
  <c r="M226" i="4"/>
  <c r="K226" i="4"/>
  <c r="L226" i="4"/>
  <c r="N226" i="4"/>
  <c r="I226" i="4"/>
  <c r="E226" i="4"/>
  <c r="J226" i="4"/>
  <c r="G226" i="4"/>
  <c r="D226" i="4"/>
  <c r="P226" i="4"/>
  <c r="H226" i="4"/>
  <c r="C226" i="4"/>
  <c r="F226" i="4"/>
  <c r="O224" i="4"/>
  <c r="M224" i="4"/>
  <c r="K224" i="4"/>
  <c r="L224" i="4"/>
  <c r="N224" i="4"/>
  <c r="I224" i="4"/>
  <c r="E224" i="4"/>
  <c r="J224" i="4"/>
  <c r="G224" i="4"/>
  <c r="D224" i="4"/>
  <c r="P224" i="4"/>
  <c r="H224" i="4"/>
  <c r="C224" i="4"/>
  <c r="F224" i="4"/>
  <c r="O222" i="4"/>
  <c r="M222" i="4"/>
  <c r="K222" i="4"/>
  <c r="L222" i="4"/>
  <c r="N222" i="4"/>
  <c r="I222" i="4"/>
  <c r="E222" i="4"/>
  <c r="J222" i="4"/>
  <c r="G222" i="4"/>
  <c r="D222" i="4"/>
  <c r="P222" i="4"/>
  <c r="H222" i="4"/>
  <c r="C222" i="4"/>
  <c r="F222" i="4"/>
  <c r="O220" i="4"/>
  <c r="M220" i="4"/>
  <c r="K220" i="4"/>
  <c r="L220" i="4"/>
  <c r="N220" i="4"/>
  <c r="I220" i="4"/>
  <c r="E220" i="4"/>
  <c r="J220" i="4"/>
  <c r="G220" i="4"/>
  <c r="D220" i="4"/>
  <c r="P220" i="4"/>
  <c r="H220" i="4"/>
  <c r="C220" i="4"/>
  <c r="F220" i="4"/>
  <c r="O218" i="4"/>
  <c r="M218" i="4"/>
  <c r="K218" i="4"/>
  <c r="L218" i="4"/>
  <c r="N218" i="4"/>
  <c r="I218" i="4"/>
  <c r="E218" i="4"/>
  <c r="J218" i="4"/>
  <c r="G218" i="4"/>
  <c r="D218" i="4"/>
  <c r="P218" i="4"/>
  <c r="H218" i="4"/>
  <c r="C218" i="4"/>
  <c r="F218" i="4"/>
  <c r="O216" i="4"/>
  <c r="M216" i="4"/>
  <c r="K216" i="4"/>
  <c r="L216" i="4"/>
  <c r="N216" i="4"/>
  <c r="I216" i="4"/>
  <c r="E216" i="4"/>
  <c r="J216" i="4"/>
  <c r="G216" i="4"/>
  <c r="D216" i="4"/>
  <c r="P216" i="4"/>
  <c r="H216" i="4"/>
  <c r="C216" i="4"/>
  <c r="F216" i="4"/>
  <c r="O214" i="4"/>
  <c r="M214" i="4"/>
  <c r="K214" i="4"/>
  <c r="L214" i="4"/>
  <c r="N214" i="4"/>
  <c r="I214" i="4"/>
  <c r="E214" i="4"/>
  <c r="J214" i="4"/>
  <c r="G214" i="4"/>
  <c r="D214" i="4"/>
  <c r="P214" i="4"/>
  <c r="H214" i="4"/>
  <c r="C214" i="4"/>
  <c r="F214" i="4"/>
  <c r="O212" i="4"/>
  <c r="M212" i="4"/>
  <c r="K212" i="4"/>
  <c r="L212" i="4"/>
  <c r="N212" i="4"/>
  <c r="I212" i="4"/>
  <c r="E212" i="4"/>
  <c r="J212" i="4"/>
  <c r="G212" i="4"/>
  <c r="D212" i="4"/>
  <c r="P212" i="4"/>
  <c r="H212" i="4"/>
  <c r="C212" i="4"/>
  <c r="F212" i="4"/>
  <c r="O201" i="4"/>
  <c r="M201" i="4"/>
  <c r="K201" i="4"/>
  <c r="L201" i="4"/>
  <c r="N201" i="4"/>
  <c r="I201" i="4"/>
  <c r="J201" i="4"/>
  <c r="G201" i="4"/>
  <c r="D201" i="4"/>
  <c r="H201" i="4"/>
  <c r="C201" i="4"/>
  <c r="F201" i="4"/>
  <c r="O199" i="4"/>
  <c r="M199" i="4"/>
  <c r="K199" i="4"/>
  <c r="L199" i="4"/>
  <c r="N199" i="4"/>
  <c r="I199" i="4"/>
  <c r="J199" i="4"/>
  <c r="G199" i="4"/>
  <c r="D199" i="4"/>
  <c r="H199" i="4"/>
  <c r="C199" i="4"/>
  <c r="F199" i="4"/>
  <c r="O197" i="4"/>
  <c r="M197" i="4"/>
  <c r="K197" i="4"/>
  <c r="L197" i="4"/>
  <c r="N197" i="4"/>
  <c r="I197" i="4"/>
  <c r="J197" i="4"/>
  <c r="G197" i="4"/>
  <c r="D197" i="4"/>
  <c r="H197" i="4"/>
  <c r="C197" i="4"/>
  <c r="F197" i="4"/>
  <c r="O195" i="4"/>
  <c r="M195" i="4"/>
  <c r="K195" i="4"/>
  <c r="L195" i="4"/>
  <c r="N195" i="4"/>
  <c r="I195" i="4"/>
  <c r="J195" i="4"/>
  <c r="G195" i="4"/>
  <c r="D195" i="4"/>
  <c r="H195" i="4"/>
  <c r="C195" i="4"/>
  <c r="F195" i="4"/>
  <c r="O193" i="4"/>
  <c r="M193" i="4"/>
  <c r="K193" i="4"/>
  <c r="L193" i="4"/>
  <c r="N193" i="4"/>
  <c r="I193" i="4"/>
  <c r="J193" i="4"/>
  <c r="G193" i="4"/>
  <c r="D193" i="4"/>
  <c r="H193" i="4"/>
  <c r="C193" i="4"/>
  <c r="F193" i="4"/>
  <c r="O191" i="4"/>
  <c r="M191" i="4"/>
  <c r="K191" i="4"/>
  <c r="L191" i="4"/>
  <c r="N191" i="4"/>
  <c r="I191" i="4"/>
  <c r="J191" i="4"/>
  <c r="G191" i="4"/>
  <c r="D191" i="4"/>
  <c r="H191" i="4"/>
  <c r="C191" i="4"/>
  <c r="F191" i="4"/>
  <c r="O189" i="4"/>
  <c r="M189" i="4"/>
  <c r="K189" i="4"/>
  <c r="L189" i="4"/>
  <c r="N189" i="4"/>
  <c r="I189" i="4"/>
  <c r="J189" i="4"/>
  <c r="G189" i="4"/>
  <c r="D189" i="4"/>
  <c r="H189" i="4"/>
  <c r="C189" i="4"/>
  <c r="F189" i="4"/>
  <c r="O187" i="4"/>
  <c r="M187" i="4"/>
  <c r="K187" i="4"/>
  <c r="L187" i="4"/>
  <c r="N187" i="4"/>
  <c r="I187" i="4"/>
  <c r="J187" i="4"/>
  <c r="G187" i="4"/>
  <c r="D187" i="4"/>
  <c r="H187" i="4"/>
  <c r="C187" i="4"/>
  <c r="F187" i="4"/>
  <c r="O176" i="4"/>
  <c r="M176" i="4"/>
  <c r="K176" i="4"/>
  <c r="L176" i="4"/>
  <c r="N176" i="4"/>
  <c r="I176" i="4"/>
  <c r="E176" i="4"/>
  <c r="J176" i="4"/>
  <c r="G176" i="4"/>
  <c r="D176" i="4"/>
  <c r="P176" i="4"/>
  <c r="H176" i="4"/>
  <c r="C176" i="4"/>
  <c r="F176" i="4"/>
  <c r="O174" i="4"/>
  <c r="M174" i="4"/>
  <c r="K174" i="4"/>
  <c r="L174" i="4"/>
  <c r="N174" i="4"/>
  <c r="I174" i="4"/>
  <c r="E174" i="4"/>
  <c r="J174" i="4"/>
  <c r="G174" i="4"/>
  <c r="D174" i="4"/>
  <c r="P174" i="4"/>
  <c r="H174" i="4"/>
  <c r="C174" i="4"/>
  <c r="F174" i="4"/>
  <c r="O172" i="4"/>
  <c r="M172" i="4"/>
  <c r="K172" i="4"/>
  <c r="L172" i="4"/>
  <c r="N172" i="4"/>
  <c r="I172" i="4"/>
  <c r="E172" i="4"/>
  <c r="J172" i="4"/>
  <c r="G172" i="4"/>
  <c r="D172" i="4"/>
  <c r="P172" i="4"/>
  <c r="H172" i="4"/>
  <c r="C172" i="4"/>
  <c r="F172" i="4"/>
  <c r="O170" i="4"/>
  <c r="M170" i="4"/>
  <c r="K170" i="4"/>
  <c r="L170" i="4"/>
  <c r="N170" i="4"/>
  <c r="I170" i="4"/>
  <c r="E170" i="4"/>
  <c r="J170" i="4"/>
  <c r="G170" i="4"/>
  <c r="D170" i="4"/>
  <c r="P170" i="4"/>
  <c r="H170" i="4"/>
  <c r="C170" i="4"/>
  <c r="F170" i="4"/>
  <c r="O168" i="4"/>
  <c r="M168" i="4"/>
  <c r="K168" i="4"/>
  <c r="L168" i="4"/>
  <c r="N168" i="4"/>
  <c r="I168" i="4"/>
  <c r="E168" i="4"/>
  <c r="J168" i="4"/>
  <c r="G168" i="4"/>
  <c r="D168" i="4"/>
  <c r="P168" i="4"/>
  <c r="H168" i="4"/>
  <c r="C168" i="4"/>
  <c r="F168" i="4"/>
  <c r="O166" i="4"/>
  <c r="M166" i="4"/>
  <c r="K166" i="4"/>
  <c r="L166" i="4"/>
  <c r="N166" i="4"/>
  <c r="I166" i="4"/>
  <c r="E166" i="4"/>
  <c r="J166" i="4"/>
  <c r="G166" i="4"/>
  <c r="D166" i="4"/>
  <c r="P166" i="4"/>
  <c r="H166" i="4"/>
  <c r="C166" i="4"/>
  <c r="F166" i="4"/>
  <c r="O164" i="4"/>
  <c r="M164" i="4"/>
  <c r="K164" i="4"/>
  <c r="L164" i="4"/>
  <c r="N164" i="4"/>
  <c r="I164" i="4"/>
  <c r="E164" i="4"/>
  <c r="J164" i="4"/>
  <c r="G164" i="4"/>
  <c r="D164" i="4"/>
  <c r="P164" i="4"/>
  <c r="H164" i="4"/>
  <c r="C164" i="4"/>
  <c r="F164" i="4"/>
  <c r="O153" i="4"/>
  <c r="M153" i="4"/>
  <c r="K153" i="4"/>
  <c r="L153" i="4"/>
  <c r="N153" i="4"/>
  <c r="I153" i="4"/>
  <c r="E153" i="4"/>
  <c r="J153" i="4"/>
  <c r="G153" i="4"/>
  <c r="D153" i="4"/>
  <c r="P153" i="4"/>
  <c r="H153" i="4"/>
  <c r="C153" i="4"/>
  <c r="F153" i="4"/>
  <c r="O151" i="4"/>
  <c r="M151" i="4"/>
  <c r="K151" i="4"/>
  <c r="L151" i="4"/>
  <c r="N151" i="4"/>
  <c r="I151" i="4"/>
  <c r="E151" i="4"/>
  <c r="J151" i="4"/>
  <c r="G151" i="4"/>
  <c r="D151" i="4"/>
  <c r="P151" i="4"/>
  <c r="H151" i="4"/>
  <c r="C151" i="4"/>
  <c r="F151" i="4"/>
  <c r="O149" i="4"/>
  <c r="M149" i="4"/>
  <c r="K149" i="4"/>
  <c r="L149" i="4"/>
  <c r="N149" i="4"/>
  <c r="I149" i="4"/>
  <c r="E149" i="4"/>
  <c r="J149" i="4"/>
  <c r="G149" i="4"/>
  <c r="D149" i="4"/>
  <c r="P149" i="4"/>
  <c r="H149" i="4"/>
  <c r="C149" i="4"/>
  <c r="F149" i="4"/>
  <c r="O147" i="4"/>
  <c r="M147" i="4"/>
  <c r="K147" i="4"/>
  <c r="L147" i="4"/>
  <c r="N147" i="4"/>
  <c r="I147" i="4"/>
  <c r="E147" i="4"/>
  <c r="J147" i="4"/>
  <c r="G147" i="4"/>
  <c r="D147" i="4"/>
  <c r="P147" i="4"/>
  <c r="H147" i="4"/>
  <c r="C147" i="4"/>
  <c r="F147" i="4"/>
  <c r="O145" i="4"/>
  <c r="M145" i="4"/>
  <c r="K145" i="4"/>
  <c r="L145" i="4"/>
  <c r="N145" i="4"/>
  <c r="I145" i="4"/>
  <c r="E145" i="4"/>
  <c r="J145" i="4"/>
  <c r="G145" i="4"/>
  <c r="D145" i="4"/>
  <c r="P145" i="4"/>
  <c r="H145" i="4"/>
  <c r="C145" i="4"/>
  <c r="F145" i="4"/>
  <c r="O143" i="4"/>
  <c r="M143" i="4"/>
  <c r="K143" i="4"/>
  <c r="L143" i="4"/>
  <c r="N143" i="4"/>
  <c r="I143" i="4"/>
  <c r="E143" i="4"/>
  <c r="J143" i="4"/>
  <c r="G143" i="4"/>
  <c r="D143" i="4"/>
  <c r="P143" i="4"/>
  <c r="H143" i="4"/>
  <c r="C143" i="4"/>
  <c r="F143" i="4"/>
  <c r="O141" i="4"/>
  <c r="M141" i="4"/>
  <c r="K141" i="4"/>
  <c r="L141" i="4"/>
  <c r="N141" i="4"/>
  <c r="I141" i="4"/>
  <c r="E141" i="4"/>
  <c r="J141" i="4"/>
  <c r="G141" i="4"/>
  <c r="D141" i="4"/>
  <c r="P141" i="4"/>
  <c r="H141" i="4"/>
  <c r="C141" i="4"/>
  <c r="F141" i="4"/>
  <c r="O139" i="4"/>
  <c r="M139" i="4"/>
  <c r="K139" i="4"/>
  <c r="L139" i="4"/>
  <c r="N139" i="4"/>
  <c r="I139" i="4"/>
  <c r="E139" i="4"/>
  <c r="J139" i="4"/>
  <c r="G139" i="4"/>
  <c r="D139" i="4"/>
  <c r="P139" i="4"/>
  <c r="H139" i="4"/>
  <c r="C139" i="4"/>
  <c r="F139" i="4"/>
  <c r="O128" i="4"/>
  <c r="M128" i="4"/>
  <c r="K128" i="4"/>
  <c r="L128" i="4"/>
  <c r="N128" i="4"/>
  <c r="I128" i="4"/>
  <c r="E128" i="4"/>
  <c r="J128" i="4"/>
  <c r="G128" i="4"/>
  <c r="D128" i="4"/>
  <c r="P128" i="4"/>
  <c r="H128" i="4"/>
  <c r="C128" i="4"/>
  <c r="F128" i="4"/>
  <c r="O126" i="4"/>
  <c r="M126" i="4"/>
  <c r="K126" i="4"/>
  <c r="L126" i="4"/>
  <c r="N126" i="4"/>
  <c r="I126" i="4"/>
  <c r="E126" i="4"/>
  <c r="J126" i="4"/>
  <c r="G126" i="4"/>
  <c r="D126" i="4"/>
  <c r="P126" i="4"/>
  <c r="H126" i="4"/>
  <c r="C126" i="4"/>
  <c r="F126" i="4"/>
  <c r="O124" i="4"/>
  <c r="M124" i="4"/>
  <c r="K124" i="4"/>
  <c r="L124" i="4"/>
  <c r="N124" i="4"/>
  <c r="I124" i="4"/>
  <c r="E124" i="4"/>
  <c r="J124" i="4"/>
  <c r="G124" i="4"/>
  <c r="D124" i="4"/>
  <c r="P124" i="4"/>
  <c r="H124" i="4"/>
  <c r="C124" i="4"/>
  <c r="F124" i="4"/>
  <c r="O122" i="4"/>
  <c r="M122" i="4"/>
  <c r="K122" i="4"/>
  <c r="L122" i="4"/>
  <c r="N122" i="4"/>
  <c r="I122" i="4"/>
  <c r="E122" i="4"/>
  <c r="J122" i="4"/>
  <c r="G122" i="4"/>
  <c r="D122" i="4"/>
  <c r="P122" i="4"/>
  <c r="H122" i="4"/>
  <c r="C122" i="4"/>
  <c r="F122" i="4"/>
  <c r="O120" i="4"/>
  <c r="M120" i="4"/>
  <c r="K120" i="4"/>
  <c r="L120" i="4"/>
  <c r="N120" i="4"/>
  <c r="I120" i="4"/>
  <c r="E120" i="4"/>
  <c r="J120" i="4"/>
  <c r="G120" i="4"/>
  <c r="D120" i="4"/>
  <c r="P120" i="4"/>
  <c r="H120" i="4"/>
  <c r="C120" i="4"/>
  <c r="F120" i="4"/>
  <c r="O118" i="4"/>
  <c r="M118" i="4"/>
  <c r="K118" i="4"/>
  <c r="L118" i="4"/>
  <c r="N118" i="4"/>
  <c r="I118" i="4"/>
  <c r="E118" i="4"/>
  <c r="J118" i="4"/>
  <c r="G118" i="4"/>
  <c r="D118" i="4"/>
  <c r="P118" i="4"/>
  <c r="H118" i="4"/>
  <c r="C118" i="4"/>
  <c r="F118" i="4"/>
  <c r="O116" i="4"/>
  <c r="M116" i="4"/>
  <c r="K116" i="4"/>
  <c r="L116" i="4"/>
  <c r="N116" i="4"/>
  <c r="I116" i="4"/>
  <c r="E116" i="4"/>
  <c r="J116" i="4"/>
  <c r="G116" i="4"/>
  <c r="D116" i="4"/>
  <c r="P116" i="4"/>
  <c r="H116" i="4"/>
  <c r="C116" i="4"/>
  <c r="F116" i="4"/>
  <c r="O114" i="4"/>
  <c r="M114" i="4"/>
  <c r="K114" i="4"/>
  <c r="L114" i="4"/>
  <c r="N114" i="4"/>
  <c r="I114" i="4"/>
  <c r="E114" i="4"/>
  <c r="J114" i="4"/>
  <c r="G114" i="4"/>
  <c r="D114" i="4"/>
  <c r="P114" i="4"/>
  <c r="H114" i="4"/>
  <c r="C114" i="4"/>
  <c r="F114" i="4"/>
  <c r="O103" i="4"/>
  <c r="M103" i="4"/>
  <c r="K103" i="4"/>
  <c r="L103" i="4"/>
  <c r="N103" i="4"/>
  <c r="I103" i="4"/>
  <c r="E103" i="4"/>
  <c r="J103" i="4"/>
  <c r="G103" i="4"/>
  <c r="D103" i="4"/>
  <c r="P103" i="4"/>
  <c r="H103" i="4"/>
  <c r="C103" i="4"/>
  <c r="F103" i="4"/>
  <c r="O101" i="4"/>
  <c r="M101" i="4"/>
  <c r="K101" i="4"/>
  <c r="L101" i="4"/>
  <c r="N101" i="4"/>
  <c r="I101" i="4"/>
  <c r="E101" i="4"/>
  <c r="J101" i="4"/>
  <c r="G101" i="4"/>
  <c r="D101" i="4"/>
  <c r="P101" i="4"/>
  <c r="H101" i="4"/>
  <c r="C101" i="4"/>
  <c r="F101" i="4"/>
  <c r="O99" i="4"/>
  <c r="M99" i="4"/>
  <c r="K99" i="4"/>
  <c r="L99" i="4"/>
  <c r="N99" i="4"/>
  <c r="I99" i="4"/>
  <c r="E99" i="4"/>
  <c r="J99" i="4"/>
  <c r="G99" i="4"/>
  <c r="D99" i="4"/>
  <c r="P99" i="4"/>
  <c r="H99" i="4"/>
  <c r="C99" i="4"/>
  <c r="F99" i="4"/>
  <c r="O97" i="4"/>
  <c r="M97" i="4"/>
  <c r="K97" i="4"/>
  <c r="L97" i="4"/>
  <c r="N97" i="4"/>
  <c r="I97" i="4"/>
  <c r="E97" i="4"/>
  <c r="J97" i="4"/>
  <c r="G97" i="4"/>
  <c r="D97" i="4"/>
  <c r="P97" i="4"/>
  <c r="H97" i="4"/>
  <c r="C97" i="4"/>
  <c r="F97" i="4"/>
  <c r="O95" i="4"/>
  <c r="M95" i="4"/>
  <c r="K95" i="4"/>
  <c r="L95" i="4"/>
  <c r="N95" i="4"/>
  <c r="I95" i="4"/>
  <c r="E95" i="4"/>
  <c r="J95" i="4"/>
  <c r="G95" i="4"/>
  <c r="D95" i="4"/>
  <c r="P95" i="4"/>
  <c r="H95" i="4"/>
  <c r="C95" i="4"/>
  <c r="F95" i="4"/>
  <c r="O93" i="4"/>
  <c r="M93" i="4"/>
  <c r="K93" i="4"/>
  <c r="L93" i="4"/>
  <c r="N93" i="4"/>
  <c r="I93" i="4"/>
  <c r="E93" i="4"/>
  <c r="J93" i="4"/>
  <c r="G93" i="4"/>
  <c r="D93" i="4"/>
  <c r="P93" i="4"/>
  <c r="H93" i="4"/>
  <c r="C93" i="4"/>
  <c r="F93" i="4"/>
  <c r="O91" i="4"/>
  <c r="M91" i="4"/>
  <c r="K91" i="4"/>
  <c r="L91" i="4"/>
  <c r="N91" i="4"/>
  <c r="I91" i="4"/>
  <c r="E91" i="4"/>
  <c r="J91" i="4"/>
  <c r="G91" i="4"/>
  <c r="D91" i="4"/>
  <c r="P91" i="4"/>
  <c r="H91" i="4"/>
  <c r="C91" i="4"/>
  <c r="F91" i="4"/>
  <c r="O89" i="4"/>
  <c r="M89" i="4"/>
  <c r="K89" i="4"/>
  <c r="L89" i="4"/>
  <c r="N89" i="4"/>
  <c r="I89" i="4"/>
  <c r="E89" i="4"/>
  <c r="J89" i="4"/>
  <c r="G89" i="4"/>
  <c r="D89" i="4"/>
  <c r="P89" i="4"/>
  <c r="H89" i="4"/>
  <c r="C89" i="4"/>
  <c r="F89" i="4"/>
  <c r="O78" i="4"/>
  <c r="M78" i="4"/>
  <c r="K78" i="4"/>
  <c r="L78" i="4"/>
  <c r="N78" i="4"/>
  <c r="I78" i="4"/>
  <c r="E78" i="4"/>
  <c r="J78" i="4"/>
  <c r="G78" i="4"/>
  <c r="D78" i="4"/>
  <c r="P78" i="4"/>
  <c r="H78" i="4"/>
  <c r="C78" i="4"/>
  <c r="F78" i="4"/>
  <c r="O76" i="4"/>
  <c r="M76" i="4"/>
  <c r="K76" i="4"/>
  <c r="L76" i="4"/>
  <c r="N76" i="4"/>
  <c r="I76" i="4"/>
  <c r="E76" i="4"/>
  <c r="J76" i="4"/>
  <c r="G76" i="4"/>
  <c r="D76" i="4"/>
  <c r="P76" i="4"/>
  <c r="H76" i="4"/>
  <c r="C76" i="4"/>
  <c r="F76" i="4"/>
  <c r="O74" i="4"/>
  <c r="M74" i="4"/>
  <c r="K74" i="4"/>
  <c r="L74" i="4"/>
  <c r="N74" i="4"/>
  <c r="I74" i="4"/>
  <c r="E74" i="4"/>
  <c r="J74" i="4"/>
  <c r="G74" i="4"/>
  <c r="D74" i="4"/>
  <c r="P74" i="4"/>
  <c r="H74" i="4"/>
  <c r="C74" i="4"/>
  <c r="F74" i="4"/>
  <c r="O72" i="4"/>
  <c r="M72" i="4"/>
  <c r="K72" i="4"/>
  <c r="L72" i="4"/>
  <c r="N72" i="4"/>
  <c r="I72" i="4"/>
  <c r="E72" i="4"/>
  <c r="J72" i="4"/>
  <c r="G72" i="4"/>
  <c r="D72" i="4"/>
  <c r="P72" i="4"/>
  <c r="H72" i="4"/>
  <c r="C72" i="4"/>
  <c r="F72" i="4"/>
  <c r="O70" i="4"/>
  <c r="M70" i="4"/>
  <c r="K70" i="4"/>
  <c r="L70" i="4"/>
  <c r="N70" i="4"/>
  <c r="I70" i="4"/>
  <c r="E70" i="4"/>
  <c r="J70" i="4"/>
  <c r="G70" i="4"/>
  <c r="D70" i="4"/>
  <c r="P70" i="4"/>
  <c r="H70" i="4"/>
  <c r="C70" i="4"/>
  <c r="F70" i="4"/>
  <c r="O68" i="4"/>
  <c r="M68" i="4"/>
  <c r="K68" i="4"/>
  <c r="L68" i="4"/>
  <c r="N68" i="4"/>
  <c r="I68" i="4"/>
  <c r="E68" i="4"/>
  <c r="J68" i="4"/>
  <c r="G68" i="4"/>
  <c r="D68" i="4"/>
  <c r="P68" i="4"/>
  <c r="H68" i="4"/>
  <c r="C68" i="4"/>
  <c r="F68" i="4"/>
  <c r="O66" i="4"/>
  <c r="M66" i="4"/>
  <c r="K66" i="4"/>
  <c r="L66" i="4"/>
  <c r="N66" i="4"/>
  <c r="I66" i="4"/>
  <c r="E66" i="4"/>
  <c r="J66" i="4"/>
  <c r="G66" i="4"/>
  <c r="D66" i="4"/>
  <c r="P66" i="4"/>
  <c r="H66" i="4"/>
  <c r="C66" i="4"/>
  <c r="F66" i="4"/>
  <c r="O64" i="4"/>
  <c r="M64" i="4"/>
  <c r="K64" i="4"/>
  <c r="L64" i="4"/>
  <c r="N64" i="4"/>
  <c r="I64" i="4"/>
  <c r="E64" i="4"/>
  <c r="J64" i="4"/>
  <c r="G64" i="4"/>
  <c r="D64" i="4"/>
  <c r="P64" i="4"/>
  <c r="H64" i="4"/>
  <c r="C64" i="4"/>
  <c r="F64" i="4"/>
  <c r="O53" i="4"/>
  <c r="M53" i="4"/>
  <c r="K53" i="4"/>
  <c r="L53" i="4"/>
  <c r="N53" i="4"/>
  <c r="I53" i="4"/>
  <c r="E53" i="4"/>
  <c r="J53" i="4"/>
  <c r="G53" i="4"/>
  <c r="D53" i="4"/>
  <c r="P53" i="4"/>
  <c r="H53" i="4"/>
  <c r="C53" i="4"/>
  <c r="F53" i="4"/>
  <c r="O51" i="4"/>
  <c r="M51" i="4"/>
  <c r="K51" i="4"/>
  <c r="L51" i="4"/>
  <c r="N51" i="4"/>
  <c r="I51" i="4"/>
  <c r="E51" i="4"/>
  <c r="J51" i="4"/>
  <c r="G51" i="4"/>
  <c r="D51" i="4"/>
  <c r="P51" i="4"/>
  <c r="H51" i="4"/>
  <c r="C51" i="4"/>
  <c r="F51" i="4"/>
  <c r="O49" i="4"/>
  <c r="M49" i="4"/>
  <c r="K49" i="4"/>
  <c r="L49" i="4"/>
  <c r="N49" i="4"/>
  <c r="I49" i="4"/>
  <c r="E49" i="4"/>
  <c r="J49" i="4"/>
  <c r="G49" i="4"/>
  <c r="D49" i="4"/>
  <c r="P49" i="4"/>
  <c r="H49" i="4"/>
  <c r="C49" i="4"/>
  <c r="F49" i="4"/>
  <c r="O47" i="4"/>
  <c r="M47" i="4"/>
  <c r="K47" i="4"/>
  <c r="L47" i="4"/>
  <c r="N47" i="4"/>
  <c r="I47" i="4"/>
  <c r="E47" i="4"/>
  <c r="J47" i="4"/>
  <c r="G47" i="4"/>
  <c r="D47" i="4"/>
  <c r="P47" i="4"/>
  <c r="H47" i="4"/>
  <c r="C47" i="4"/>
  <c r="F47" i="4"/>
  <c r="O45" i="4"/>
  <c r="M45" i="4"/>
  <c r="K45" i="4"/>
  <c r="L45" i="4"/>
  <c r="N45" i="4"/>
  <c r="I45" i="4"/>
  <c r="E45" i="4"/>
  <c r="J45" i="4"/>
  <c r="G45" i="4"/>
  <c r="D45" i="4"/>
  <c r="P45" i="4"/>
  <c r="H45" i="4"/>
  <c r="C45" i="4"/>
  <c r="F45" i="4"/>
  <c r="O43" i="4"/>
  <c r="M43" i="4"/>
  <c r="K43" i="4"/>
  <c r="L43" i="4"/>
  <c r="N43" i="4"/>
  <c r="I43" i="4"/>
  <c r="E43" i="4"/>
  <c r="J43" i="4"/>
  <c r="G43" i="4"/>
  <c r="D43" i="4"/>
  <c r="P43" i="4"/>
  <c r="H43" i="4"/>
  <c r="C43" i="4"/>
  <c r="F43" i="4"/>
  <c r="O41" i="4"/>
  <c r="M41" i="4"/>
  <c r="K41" i="4"/>
  <c r="L41" i="4"/>
  <c r="N41" i="4"/>
  <c r="I41" i="4"/>
  <c r="E41" i="4"/>
  <c r="J41" i="4"/>
  <c r="G41" i="4"/>
  <c r="D41" i="4"/>
  <c r="P41" i="4"/>
  <c r="H41" i="4"/>
  <c r="C41" i="4"/>
  <c r="F41" i="4"/>
  <c r="O39" i="4"/>
  <c r="M39" i="4"/>
  <c r="K39" i="4"/>
  <c r="L39" i="4"/>
  <c r="N39" i="4"/>
  <c r="I39" i="4"/>
  <c r="E39" i="4"/>
  <c r="J39" i="4"/>
  <c r="G39" i="4"/>
  <c r="D39" i="4"/>
  <c r="P39" i="4"/>
  <c r="H39" i="4"/>
  <c r="C39" i="4"/>
  <c r="F39" i="4"/>
  <c r="O26" i="4"/>
  <c r="M26" i="4"/>
  <c r="K26" i="4"/>
  <c r="L26" i="4"/>
  <c r="N26" i="4"/>
  <c r="I26" i="4"/>
  <c r="E26" i="4"/>
  <c r="J26" i="4"/>
  <c r="G26" i="4"/>
  <c r="D26" i="4"/>
  <c r="P26" i="4"/>
  <c r="H26" i="4"/>
  <c r="C26" i="4"/>
  <c r="F26" i="4"/>
  <c r="O24" i="4"/>
  <c r="M24" i="4"/>
  <c r="K24" i="4"/>
  <c r="L24" i="4"/>
  <c r="N24" i="4"/>
  <c r="I24" i="4"/>
  <c r="E24" i="4"/>
  <c r="J24" i="4"/>
  <c r="G24" i="4"/>
  <c r="D24" i="4"/>
  <c r="P24" i="4"/>
  <c r="H24" i="4"/>
  <c r="C24" i="4"/>
  <c r="F24" i="4"/>
  <c r="O22" i="4"/>
  <c r="M22" i="4"/>
  <c r="K22" i="4"/>
  <c r="L22" i="4"/>
  <c r="N22" i="4"/>
  <c r="I22" i="4"/>
  <c r="E22" i="4"/>
  <c r="J22" i="4"/>
  <c r="G22" i="4"/>
  <c r="D22" i="4"/>
  <c r="P22" i="4"/>
  <c r="H22" i="4"/>
  <c r="C22" i="4"/>
  <c r="F22" i="4"/>
  <c r="O20" i="4"/>
  <c r="M20" i="4"/>
  <c r="K20" i="4"/>
  <c r="L20" i="4"/>
  <c r="N20" i="4"/>
  <c r="I20" i="4"/>
  <c r="E20" i="4"/>
  <c r="J20" i="4"/>
  <c r="G20" i="4"/>
  <c r="D20" i="4"/>
  <c r="P20" i="4"/>
  <c r="H20" i="4"/>
  <c r="C20" i="4"/>
  <c r="F20" i="4"/>
  <c r="O18" i="4"/>
  <c r="M18" i="4"/>
  <c r="K18" i="4"/>
  <c r="L18" i="4"/>
  <c r="N18" i="4"/>
  <c r="I18" i="4"/>
  <c r="E18" i="4"/>
  <c r="J18" i="4"/>
  <c r="G18" i="4"/>
  <c r="D18" i="4"/>
  <c r="P18" i="4"/>
  <c r="H18" i="4"/>
  <c r="C18" i="4"/>
  <c r="F18" i="4"/>
  <c r="O16" i="4"/>
  <c r="M16" i="4"/>
  <c r="K16" i="4"/>
  <c r="L16" i="4"/>
  <c r="N16" i="4"/>
  <c r="I16" i="4"/>
  <c r="E16" i="4"/>
  <c r="J16" i="4"/>
  <c r="G16" i="4"/>
  <c r="D16" i="4"/>
  <c r="P16" i="4"/>
  <c r="H16" i="4"/>
  <c r="C16" i="4"/>
  <c r="F16" i="4"/>
  <c r="O14" i="4"/>
  <c r="M14" i="4"/>
  <c r="K14" i="4"/>
  <c r="L14" i="4"/>
  <c r="N14" i="4"/>
  <c r="I14" i="4"/>
  <c r="E14" i="4"/>
  <c r="J14" i="4"/>
  <c r="G14" i="4"/>
  <c r="D14" i="4"/>
  <c r="P14" i="4"/>
  <c r="H14" i="4"/>
  <c r="C14" i="4"/>
  <c r="F14" i="4"/>
  <c r="O12" i="4"/>
  <c r="M12" i="4"/>
  <c r="K12" i="4"/>
  <c r="L12" i="4"/>
  <c r="N12" i="4"/>
  <c r="I12" i="4"/>
  <c r="E12" i="4"/>
  <c r="J12" i="4"/>
  <c r="G12" i="4"/>
  <c r="D12" i="4"/>
  <c r="P12" i="4"/>
  <c r="H12" i="4"/>
  <c r="C12" i="4"/>
  <c r="F12" i="4"/>
  <c r="H59" i="4" l="1"/>
  <c r="H60" i="4" s="1"/>
  <c r="H264" i="4"/>
  <c r="I59" i="4"/>
  <c r="I264" i="4"/>
  <c r="C59" i="4"/>
  <c r="C264" i="4"/>
  <c r="N59" i="4"/>
  <c r="N264" i="4"/>
  <c r="M59" i="4"/>
  <c r="M60" i="4" s="1"/>
  <c r="M264" i="4"/>
  <c r="L59" i="4"/>
  <c r="L264" i="4"/>
  <c r="F59" i="4"/>
  <c r="F60" i="4" s="1"/>
  <c r="F264" i="4"/>
  <c r="K59" i="4"/>
  <c r="K60" i="4" s="1"/>
  <c r="K264" i="4"/>
  <c r="D59" i="4"/>
  <c r="D60" i="4" s="1"/>
  <c r="D264" i="4"/>
  <c r="P59" i="4"/>
  <c r="P60" i="4" s="1"/>
  <c r="P264" i="4"/>
  <c r="G59" i="4"/>
  <c r="G60" i="4" s="1"/>
  <c r="G264" i="4"/>
  <c r="E59" i="4"/>
  <c r="E60" i="4" s="1"/>
  <c r="E264" i="4"/>
  <c r="J59" i="4"/>
  <c r="J60" i="4" s="1"/>
  <c r="J264" i="4"/>
  <c r="O59" i="4"/>
  <c r="O60" i="4" s="1"/>
  <c r="O264" i="4"/>
  <c r="K28" i="4"/>
  <c r="I28" i="4"/>
  <c r="C28" i="4"/>
  <c r="L28" i="4"/>
  <c r="P28" i="4"/>
  <c r="N28" i="4"/>
  <c r="F28" i="4"/>
  <c r="H28" i="4"/>
  <c r="E28" i="4"/>
  <c r="J28" i="4"/>
  <c r="J34" i="4"/>
  <c r="J35" i="4" s="1"/>
  <c r="O159" i="4"/>
  <c r="O160" i="4" s="1"/>
  <c r="H159" i="4"/>
  <c r="H160" i="4" s="1"/>
  <c r="K134" i="4"/>
  <c r="K135" i="4" s="1"/>
  <c r="N159" i="4"/>
  <c r="N160" i="4" s="1"/>
  <c r="E182" i="4"/>
  <c r="E183" i="4" s="1"/>
  <c r="N109" i="4"/>
  <c r="N110" i="4" s="1"/>
  <c r="P109" i="4"/>
  <c r="P110" i="4" s="1"/>
  <c r="J159" i="4"/>
  <c r="J160" i="4" s="1"/>
  <c r="H182" i="4"/>
  <c r="H183" i="4" s="1"/>
  <c r="L182" i="4"/>
  <c r="L183" i="4" s="1"/>
  <c r="M85" i="4"/>
  <c r="E85" i="4"/>
  <c r="D109" i="4"/>
  <c r="D110" i="4" s="1"/>
  <c r="M109" i="4"/>
  <c r="M110" i="4" s="1"/>
  <c r="I182" i="4"/>
  <c r="I183" i="4" s="1"/>
  <c r="D182" i="4"/>
  <c r="D183" i="4" s="1"/>
  <c r="M182" i="4"/>
  <c r="M183" i="4" s="1"/>
  <c r="O109" i="4"/>
  <c r="O110" i="4" s="1"/>
  <c r="I134" i="4"/>
  <c r="I135" i="4" s="1"/>
  <c r="G159" i="4"/>
  <c r="G160" i="4" s="1"/>
  <c r="P182" i="4"/>
  <c r="P183" i="4" s="1"/>
  <c r="F34" i="4"/>
  <c r="F35" i="4" s="1"/>
  <c r="C85" i="4"/>
  <c r="J182" i="4"/>
  <c r="J183" i="4" s="1"/>
  <c r="G85" i="4"/>
  <c r="I34" i="4"/>
  <c r="I35" i="4" s="1"/>
  <c r="D28" i="4"/>
  <c r="G28" i="4"/>
  <c r="E109" i="4"/>
  <c r="E110" i="4" s="1"/>
  <c r="F134" i="4"/>
  <c r="F135" i="4" s="1"/>
  <c r="M28" i="4"/>
  <c r="P134" i="4"/>
  <c r="P135" i="4" s="1"/>
  <c r="O28" i="4"/>
  <c r="P85" i="4"/>
  <c r="I109" i="4"/>
  <c r="I110" i="4" s="1"/>
  <c r="L85" i="4"/>
  <c r="D134" i="4"/>
  <c r="D135" i="4" s="1"/>
  <c r="J243" i="4"/>
  <c r="J244" i="4" s="1"/>
  <c r="H247" i="4"/>
  <c r="I247" i="4"/>
  <c r="M247" i="4"/>
  <c r="C34" i="4"/>
  <c r="C35" i="4" s="1"/>
  <c r="N34" i="4"/>
  <c r="N35" i="4" s="1"/>
  <c r="H34" i="4"/>
  <c r="H35" i="4" s="1"/>
  <c r="L34" i="4"/>
  <c r="L35" i="4" s="1"/>
  <c r="K85" i="4"/>
  <c r="H134" i="4"/>
  <c r="H135" i="4" s="1"/>
  <c r="J134" i="4"/>
  <c r="J135" i="4" s="1"/>
  <c r="L134" i="4"/>
  <c r="L135" i="4" s="1"/>
  <c r="F247" i="4"/>
  <c r="H243" i="4"/>
  <c r="H244" i="4" s="1"/>
  <c r="P34" i="4"/>
  <c r="P35" i="4" s="1"/>
  <c r="E34" i="4"/>
  <c r="E35" i="4" s="1"/>
  <c r="K34" i="4"/>
  <c r="K35" i="4" s="1"/>
  <c r="H85" i="4"/>
  <c r="J85" i="4"/>
  <c r="F85" i="4"/>
  <c r="D85" i="4"/>
  <c r="I85" i="4"/>
  <c r="C109" i="4"/>
  <c r="C110" i="4" s="1"/>
  <c r="G109" i="4"/>
  <c r="G110" i="4" s="1"/>
  <c r="K182" i="4"/>
  <c r="K183" i="4" s="1"/>
  <c r="C182" i="4"/>
  <c r="C183" i="4" s="1"/>
  <c r="G182" i="4"/>
  <c r="G183" i="4" s="1"/>
  <c r="N182" i="4"/>
  <c r="N183" i="4" s="1"/>
  <c r="O182" i="4"/>
  <c r="O183" i="4" s="1"/>
  <c r="L243" i="4"/>
  <c r="L244" i="4" s="1"/>
  <c r="P243" i="4"/>
  <c r="P244" i="4" s="1"/>
  <c r="G243" i="4"/>
  <c r="G244" i="4" s="1"/>
  <c r="N85" i="4"/>
  <c r="O85" i="4"/>
  <c r="M134" i="4"/>
  <c r="M135" i="4" s="1"/>
  <c r="L247" i="4"/>
  <c r="F243" i="4"/>
  <c r="F244" i="4" s="1"/>
  <c r="D243" i="4"/>
  <c r="D244" i="4" s="1"/>
  <c r="I243" i="4"/>
  <c r="I244" i="4" s="1"/>
  <c r="M243" i="4"/>
  <c r="M244" i="4" s="1"/>
  <c r="K109" i="4"/>
  <c r="K110" i="4" s="1"/>
  <c r="C159" i="4"/>
  <c r="C160" i="4" s="1"/>
  <c r="P159" i="4"/>
  <c r="P160" i="4" s="1"/>
  <c r="E159" i="4"/>
  <c r="E160" i="4" s="1"/>
  <c r="K159" i="4"/>
  <c r="K160" i="4" s="1"/>
  <c r="E243" i="4"/>
  <c r="E244" i="4" s="1"/>
  <c r="O243" i="4"/>
  <c r="O244" i="4" s="1"/>
  <c r="F109" i="4"/>
  <c r="F110" i="4" s="1"/>
  <c r="E134" i="4"/>
  <c r="E135" i="4" s="1"/>
  <c r="C134" i="4"/>
  <c r="C135" i="4" s="1"/>
  <c r="G134" i="4"/>
  <c r="G135" i="4" s="1"/>
  <c r="N134" i="4"/>
  <c r="N135" i="4" s="1"/>
  <c r="O134" i="4"/>
  <c r="O135" i="4" s="1"/>
  <c r="L159" i="4"/>
  <c r="L160" i="4" s="1"/>
  <c r="F159" i="4"/>
  <c r="F160" i="4" s="1"/>
  <c r="D159" i="4"/>
  <c r="D160" i="4" s="1"/>
  <c r="I159" i="4"/>
  <c r="I160" i="4" s="1"/>
  <c r="M159" i="4"/>
  <c r="M160" i="4" s="1"/>
  <c r="F182" i="4"/>
  <c r="F183" i="4" s="1"/>
  <c r="K247" i="4"/>
  <c r="K243" i="4"/>
  <c r="K244" i="4" s="1"/>
  <c r="P247" i="4"/>
  <c r="G247" i="4"/>
  <c r="N247" i="4"/>
  <c r="C243" i="4"/>
  <c r="C244" i="4" s="1"/>
  <c r="E247" i="4"/>
  <c r="H109" i="4"/>
  <c r="H110" i="4" s="1"/>
  <c r="J109" i="4"/>
  <c r="J110" i="4" s="1"/>
  <c r="L109" i="4"/>
  <c r="L110" i="4" s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C211" i="1"/>
  <c r="G34" i="4" l="1"/>
  <c r="G35" i="4" s="1"/>
  <c r="O34" i="4"/>
  <c r="O35" i="4" s="1"/>
  <c r="D34" i="4"/>
  <c r="D35" i="4" s="1"/>
  <c r="M34" i="4"/>
  <c r="M35" i="4" s="1"/>
  <c r="Q244" i="4"/>
  <c r="Q183" i="4"/>
  <c r="Q135" i="4"/>
  <c r="Q160" i="4"/>
  <c r="Q85" i="4"/>
  <c r="Q110" i="4"/>
  <c r="L60" i="4"/>
  <c r="I60" i="4"/>
  <c r="C60" i="4"/>
  <c r="N60" i="4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C154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C176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C198" i="1"/>
  <c r="J205" i="1"/>
  <c r="D206" i="1"/>
  <c r="E206" i="1"/>
  <c r="F206" i="1"/>
  <c r="G206" i="1"/>
  <c r="H206" i="1"/>
  <c r="H207" i="1" s="1"/>
  <c r="H208" i="1" s="1"/>
  <c r="I206" i="1"/>
  <c r="J206" i="1"/>
  <c r="K206" i="1"/>
  <c r="L206" i="1"/>
  <c r="L207" i="1" s="1"/>
  <c r="L208" i="1" s="1"/>
  <c r="M206" i="1"/>
  <c r="N206" i="1"/>
  <c r="O206" i="1"/>
  <c r="P206" i="1"/>
  <c r="C206" i="1"/>
  <c r="N133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C134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C112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C90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C68" i="1"/>
  <c r="P204" i="1"/>
  <c r="P205" i="1" s="1"/>
  <c r="P207" i="1" s="1"/>
  <c r="P208" i="1" s="1"/>
  <c r="O204" i="1"/>
  <c r="O205" i="1" s="1"/>
  <c r="N204" i="1"/>
  <c r="N205" i="1" s="1"/>
  <c r="M204" i="1"/>
  <c r="M205" i="1" s="1"/>
  <c r="L204" i="1"/>
  <c r="L205" i="1" s="1"/>
  <c r="K204" i="1"/>
  <c r="K205" i="1" s="1"/>
  <c r="J204" i="1"/>
  <c r="I204" i="1"/>
  <c r="I205" i="1" s="1"/>
  <c r="H204" i="1"/>
  <c r="H205" i="1" s="1"/>
  <c r="G204" i="1"/>
  <c r="G205" i="1" s="1"/>
  <c r="F204" i="1"/>
  <c r="F205" i="1" s="1"/>
  <c r="E204" i="1"/>
  <c r="E205" i="1" s="1"/>
  <c r="D204" i="1"/>
  <c r="D205" i="1" s="1"/>
  <c r="D207" i="1" s="1"/>
  <c r="D208" i="1" s="1"/>
  <c r="C204" i="1"/>
  <c r="C205" i="1" s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C46" i="1"/>
  <c r="E2" i="1"/>
  <c r="F2" i="1"/>
  <c r="G2" i="1"/>
  <c r="H2" i="1"/>
  <c r="I2" i="1"/>
  <c r="J2" i="1"/>
  <c r="K2" i="1"/>
  <c r="L2" i="1"/>
  <c r="M2" i="1"/>
  <c r="N2" i="1"/>
  <c r="O2" i="1"/>
  <c r="P2" i="1"/>
  <c r="D2" i="1"/>
  <c r="C2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C24" i="1"/>
  <c r="E6" i="1"/>
  <c r="F6" i="1"/>
  <c r="G6" i="1"/>
  <c r="H6" i="1"/>
  <c r="I6" i="1"/>
  <c r="J6" i="1"/>
  <c r="K6" i="1"/>
  <c r="L6" i="1"/>
  <c r="M6" i="1"/>
  <c r="N6" i="1"/>
  <c r="O6" i="1"/>
  <c r="P6" i="1"/>
  <c r="E8" i="1"/>
  <c r="F8" i="1"/>
  <c r="G8" i="1"/>
  <c r="H8" i="1"/>
  <c r="I8" i="1"/>
  <c r="J8" i="1"/>
  <c r="K8" i="1"/>
  <c r="L8" i="1"/>
  <c r="M8" i="1"/>
  <c r="N8" i="1"/>
  <c r="O8" i="1"/>
  <c r="P8" i="1"/>
  <c r="E10" i="1"/>
  <c r="F10" i="1"/>
  <c r="G10" i="1"/>
  <c r="H10" i="1"/>
  <c r="I10" i="1"/>
  <c r="J10" i="1"/>
  <c r="K10" i="1"/>
  <c r="L10" i="1"/>
  <c r="M10" i="1"/>
  <c r="N10" i="1"/>
  <c r="O10" i="1"/>
  <c r="P10" i="1"/>
  <c r="E12" i="1"/>
  <c r="F12" i="1"/>
  <c r="G12" i="1"/>
  <c r="H12" i="1"/>
  <c r="I12" i="1"/>
  <c r="J12" i="1"/>
  <c r="K12" i="1"/>
  <c r="L12" i="1"/>
  <c r="M12" i="1"/>
  <c r="N12" i="1"/>
  <c r="O12" i="1"/>
  <c r="P12" i="1"/>
  <c r="E14" i="1"/>
  <c r="F14" i="1"/>
  <c r="G14" i="1"/>
  <c r="H14" i="1"/>
  <c r="I14" i="1"/>
  <c r="J14" i="1"/>
  <c r="K14" i="1"/>
  <c r="L14" i="1"/>
  <c r="M14" i="1"/>
  <c r="N14" i="1"/>
  <c r="O14" i="1"/>
  <c r="P14" i="1"/>
  <c r="E16" i="1"/>
  <c r="F16" i="1"/>
  <c r="G16" i="1"/>
  <c r="H16" i="1"/>
  <c r="I16" i="1"/>
  <c r="J16" i="1"/>
  <c r="K16" i="1"/>
  <c r="L16" i="1"/>
  <c r="M16" i="1"/>
  <c r="N16" i="1"/>
  <c r="O16" i="1"/>
  <c r="P16" i="1"/>
  <c r="E18" i="1"/>
  <c r="F18" i="1"/>
  <c r="G18" i="1"/>
  <c r="H18" i="1"/>
  <c r="I18" i="1"/>
  <c r="J18" i="1"/>
  <c r="K18" i="1"/>
  <c r="L18" i="1"/>
  <c r="M18" i="1"/>
  <c r="N18" i="1"/>
  <c r="O18" i="1"/>
  <c r="P18" i="1"/>
  <c r="E20" i="1"/>
  <c r="F20" i="1"/>
  <c r="G20" i="1"/>
  <c r="H20" i="1"/>
  <c r="I20" i="1"/>
  <c r="J20" i="1"/>
  <c r="K20" i="1"/>
  <c r="L20" i="1"/>
  <c r="M20" i="1"/>
  <c r="N20" i="1"/>
  <c r="O20" i="1"/>
  <c r="P20" i="1"/>
  <c r="E30" i="1"/>
  <c r="F30" i="1"/>
  <c r="G30" i="1"/>
  <c r="H30" i="1"/>
  <c r="I30" i="1"/>
  <c r="J30" i="1"/>
  <c r="K30" i="1"/>
  <c r="L30" i="1"/>
  <c r="M30" i="1"/>
  <c r="N30" i="1"/>
  <c r="O30" i="1"/>
  <c r="P30" i="1"/>
  <c r="E32" i="1"/>
  <c r="F32" i="1"/>
  <c r="G32" i="1"/>
  <c r="H32" i="1"/>
  <c r="I32" i="1"/>
  <c r="J32" i="1"/>
  <c r="K32" i="1"/>
  <c r="L32" i="1"/>
  <c r="M32" i="1"/>
  <c r="N32" i="1"/>
  <c r="O32" i="1"/>
  <c r="P32" i="1"/>
  <c r="E34" i="1"/>
  <c r="F34" i="1"/>
  <c r="G34" i="1"/>
  <c r="H34" i="1"/>
  <c r="I34" i="1"/>
  <c r="J34" i="1"/>
  <c r="K34" i="1"/>
  <c r="L34" i="1"/>
  <c r="M34" i="1"/>
  <c r="N34" i="1"/>
  <c r="O34" i="1"/>
  <c r="P34" i="1"/>
  <c r="E36" i="1"/>
  <c r="F36" i="1"/>
  <c r="G36" i="1"/>
  <c r="H36" i="1"/>
  <c r="I36" i="1"/>
  <c r="J36" i="1"/>
  <c r="K36" i="1"/>
  <c r="L36" i="1"/>
  <c r="M36" i="1"/>
  <c r="N36" i="1"/>
  <c r="O36" i="1"/>
  <c r="P36" i="1"/>
  <c r="E38" i="1"/>
  <c r="F38" i="1"/>
  <c r="G38" i="1"/>
  <c r="H38" i="1"/>
  <c r="I38" i="1"/>
  <c r="J38" i="1"/>
  <c r="K38" i="1"/>
  <c r="L38" i="1"/>
  <c r="M38" i="1"/>
  <c r="N38" i="1"/>
  <c r="O38" i="1"/>
  <c r="P38" i="1"/>
  <c r="E40" i="1"/>
  <c r="F40" i="1"/>
  <c r="G40" i="1"/>
  <c r="H40" i="1"/>
  <c r="I40" i="1"/>
  <c r="J40" i="1"/>
  <c r="K40" i="1"/>
  <c r="L40" i="1"/>
  <c r="M40" i="1"/>
  <c r="N40" i="1"/>
  <c r="O40" i="1"/>
  <c r="P40" i="1"/>
  <c r="E42" i="1"/>
  <c r="F42" i="1"/>
  <c r="G42" i="1"/>
  <c r="H42" i="1"/>
  <c r="I42" i="1"/>
  <c r="J42" i="1"/>
  <c r="K42" i="1"/>
  <c r="L42" i="1"/>
  <c r="M42" i="1"/>
  <c r="N42" i="1"/>
  <c r="O42" i="1"/>
  <c r="P42" i="1"/>
  <c r="E44" i="1"/>
  <c r="F44" i="1"/>
  <c r="F45" i="1" s="1"/>
  <c r="G44" i="1"/>
  <c r="G45" i="1" s="1"/>
  <c r="H44" i="1"/>
  <c r="H45" i="1" s="1"/>
  <c r="I44" i="1"/>
  <c r="I45" i="1" s="1"/>
  <c r="J44" i="1"/>
  <c r="J45" i="1" s="1"/>
  <c r="K44" i="1"/>
  <c r="K45" i="1" s="1"/>
  <c r="L44" i="1"/>
  <c r="L45" i="1" s="1"/>
  <c r="M44" i="1"/>
  <c r="M45" i="1" s="1"/>
  <c r="N44" i="1"/>
  <c r="N45" i="1" s="1"/>
  <c r="O44" i="1"/>
  <c r="O45" i="1" s="1"/>
  <c r="P44" i="1"/>
  <c r="P45" i="1" s="1"/>
  <c r="E52" i="1"/>
  <c r="F52" i="1"/>
  <c r="G52" i="1"/>
  <c r="H52" i="1"/>
  <c r="I52" i="1"/>
  <c r="J52" i="1"/>
  <c r="K52" i="1"/>
  <c r="L52" i="1"/>
  <c r="M52" i="1"/>
  <c r="N52" i="1"/>
  <c r="O52" i="1"/>
  <c r="P52" i="1"/>
  <c r="E54" i="1"/>
  <c r="F54" i="1"/>
  <c r="G54" i="1"/>
  <c r="H54" i="1"/>
  <c r="I54" i="1"/>
  <c r="J54" i="1"/>
  <c r="K54" i="1"/>
  <c r="L54" i="1"/>
  <c r="M54" i="1"/>
  <c r="N54" i="1"/>
  <c r="O54" i="1"/>
  <c r="P54" i="1"/>
  <c r="E56" i="1"/>
  <c r="F56" i="1"/>
  <c r="G56" i="1"/>
  <c r="H56" i="1"/>
  <c r="I56" i="1"/>
  <c r="J56" i="1"/>
  <c r="K56" i="1"/>
  <c r="L56" i="1"/>
  <c r="M56" i="1"/>
  <c r="N56" i="1"/>
  <c r="O56" i="1"/>
  <c r="P56" i="1"/>
  <c r="E58" i="1"/>
  <c r="F58" i="1"/>
  <c r="G58" i="1"/>
  <c r="H58" i="1"/>
  <c r="I58" i="1"/>
  <c r="J58" i="1"/>
  <c r="K58" i="1"/>
  <c r="L58" i="1"/>
  <c r="M58" i="1"/>
  <c r="N58" i="1"/>
  <c r="O58" i="1"/>
  <c r="P58" i="1"/>
  <c r="E60" i="1"/>
  <c r="F60" i="1"/>
  <c r="G60" i="1"/>
  <c r="H60" i="1"/>
  <c r="I60" i="1"/>
  <c r="J60" i="1"/>
  <c r="K60" i="1"/>
  <c r="L60" i="1"/>
  <c r="M60" i="1"/>
  <c r="N60" i="1"/>
  <c r="O60" i="1"/>
  <c r="P60" i="1"/>
  <c r="E62" i="1"/>
  <c r="F62" i="1"/>
  <c r="G62" i="1"/>
  <c r="H62" i="1"/>
  <c r="I62" i="1"/>
  <c r="J62" i="1"/>
  <c r="K62" i="1"/>
  <c r="L62" i="1"/>
  <c r="M62" i="1"/>
  <c r="N62" i="1"/>
  <c r="O62" i="1"/>
  <c r="P62" i="1"/>
  <c r="E64" i="1"/>
  <c r="F64" i="1"/>
  <c r="G64" i="1"/>
  <c r="H64" i="1"/>
  <c r="I64" i="1"/>
  <c r="J64" i="1"/>
  <c r="K64" i="1"/>
  <c r="L64" i="1"/>
  <c r="M64" i="1"/>
  <c r="N64" i="1"/>
  <c r="O64" i="1"/>
  <c r="P64" i="1"/>
  <c r="E66" i="1"/>
  <c r="E67" i="1" s="1"/>
  <c r="F66" i="1"/>
  <c r="F67" i="1" s="1"/>
  <c r="G66" i="1"/>
  <c r="G67" i="1" s="1"/>
  <c r="H66" i="1"/>
  <c r="H67" i="1" s="1"/>
  <c r="H69" i="1" s="1"/>
  <c r="H70" i="1" s="1"/>
  <c r="I66" i="1"/>
  <c r="I67" i="1" s="1"/>
  <c r="J66" i="1"/>
  <c r="J67" i="1" s="1"/>
  <c r="K66" i="1"/>
  <c r="K67" i="1" s="1"/>
  <c r="L66" i="1"/>
  <c r="L67" i="1" s="1"/>
  <c r="M66" i="1"/>
  <c r="M67" i="1" s="1"/>
  <c r="N66" i="1"/>
  <c r="N67" i="1" s="1"/>
  <c r="O66" i="1"/>
  <c r="O67" i="1" s="1"/>
  <c r="P66" i="1"/>
  <c r="P67" i="1" s="1"/>
  <c r="P69" i="1" s="1"/>
  <c r="P70" i="1" s="1"/>
  <c r="E74" i="1"/>
  <c r="F74" i="1"/>
  <c r="G74" i="1"/>
  <c r="H74" i="1"/>
  <c r="I74" i="1"/>
  <c r="J74" i="1"/>
  <c r="K74" i="1"/>
  <c r="L74" i="1"/>
  <c r="M74" i="1"/>
  <c r="N74" i="1"/>
  <c r="O74" i="1"/>
  <c r="P74" i="1"/>
  <c r="E76" i="1"/>
  <c r="F76" i="1"/>
  <c r="G76" i="1"/>
  <c r="H76" i="1"/>
  <c r="I76" i="1"/>
  <c r="J76" i="1"/>
  <c r="K76" i="1"/>
  <c r="L76" i="1"/>
  <c r="M76" i="1"/>
  <c r="N76" i="1"/>
  <c r="O76" i="1"/>
  <c r="P76" i="1"/>
  <c r="E78" i="1"/>
  <c r="F78" i="1"/>
  <c r="G78" i="1"/>
  <c r="H78" i="1"/>
  <c r="I78" i="1"/>
  <c r="J78" i="1"/>
  <c r="K78" i="1"/>
  <c r="L78" i="1"/>
  <c r="M78" i="1"/>
  <c r="N78" i="1"/>
  <c r="O78" i="1"/>
  <c r="P78" i="1"/>
  <c r="E80" i="1"/>
  <c r="F80" i="1"/>
  <c r="G80" i="1"/>
  <c r="H80" i="1"/>
  <c r="I80" i="1"/>
  <c r="J80" i="1"/>
  <c r="K80" i="1"/>
  <c r="L80" i="1"/>
  <c r="M80" i="1"/>
  <c r="N80" i="1"/>
  <c r="O80" i="1"/>
  <c r="P80" i="1"/>
  <c r="E82" i="1"/>
  <c r="F82" i="1"/>
  <c r="G82" i="1"/>
  <c r="H82" i="1"/>
  <c r="I82" i="1"/>
  <c r="J82" i="1"/>
  <c r="K82" i="1"/>
  <c r="L82" i="1"/>
  <c r="M82" i="1"/>
  <c r="N82" i="1"/>
  <c r="O82" i="1"/>
  <c r="P82" i="1"/>
  <c r="E84" i="1"/>
  <c r="F84" i="1"/>
  <c r="G84" i="1"/>
  <c r="H84" i="1"/>
  <c r="I84" i="1"/>
  <c r="J84" i="1"/>
  <c r="K84" i="1"/>
  <c r="L84" i="1"/>
  <c r="M84" i="1"/>
  <c r="N84" i="1"/>
  <c r="O84" i="1"/>
  <c r="P84" i="1"/>
  <c r="E86" i="1"/>
  <c r="F86" i="1"/>
  <c r="G86" i="1"/>
  <c r="H86" i="1"/>
  <c r="I86" i="1"/>
  <c r="J86" i="1"/>
  <c r="K86" i="1"/>
  <c r="L86" i="1"/>
  <c r="M86" i="1"/>
  <c r="N86" i="1"/>
  <c r="O86" i="1"/>
  <c r="P86" i="1"/>
  <c r="E88" i="1"/>
  <c r="E89" i="1" s="1"/>
  <c r="F88" i="1"/>
  <c r="F89" i="1" s="1"/>
  <c r="G88" i="1"/>
  <c r="G89" i="1" s="1"/>
  <c r="H88" i="1"/>
  <c r="H89" i="1" s="1"/>
  <c r="I88" i="1"/>
  <c r="I89" i="1" s="1"/>
  <c r="J88" i="1"/>
  <c r="J89" i="1" s="1"/>
  <c r="K88" i="1"/>
  <c r="K89" i="1" s="1"/>
  <c r="L88" i="1"/>
  <c r="L89" i="1" s="1"/>
  <c r="M88" i="1"/>
  <c r="M89" i="1" s="1"/>
  <c r="N88" i="1"/>
  <c r="N89" i="1" s="1"/>
  <c r="O88" i="1"/>
  <c r="O89" i="1" s="1"/>
  <c r="P88" i="1"/>
  <c r="P89" i="1" s="1"/>
  <c r="E96" i="1"/>
  <c r="F96" i="1"/>
  <c r="G96" i="1"/>
  <c r="H96" i="1"/>
  <c r="I96" i="1"/>
  <c r="J96" i="1"/>
  <c r="K96" i="1"/>
  <c r="L96" i="1"/>
  <c r="M96" i="1"/>
  <c r="N96" i="1"/>
  <c r="O96" i="1"/>
  <c r="P96" i="1"/>
  <c r="E98" i="1"/>
  <c r="F98" i="1"/>
  <c r="G98" i="1"/>
  <c r="H98" i="1"/>
  <c r="I98" i="1"/>
  <c r="J98" i="1"/>
  <c r="K98" i="1"/>
  <c r="L98" i="1"/>
  <c r="M98" i="1"/>
  <c r="N98" i="1"/>
  <c r="O98" i="1"/>
  <c r="P98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E110" i="1"/>
  <c r="E111" i="1" s="1"/>
  <c r="F110" i="1"/>
  <c r="F111" i="1" s="1"/>
  <c r="G110" i="1"/>
  <c r="G111" i="1" s="1"/>
  <c r="H110" i="1"/>
  <c r="H111" i="1" s="1"/>
  <c r="H113" i="1" s="1"/>
  <c r="H114" i="1" s="1"/>
  <c r="I110" i="1"/>
  <c r="I111" i="1" s="1"/>
  <c r="J110" i="1"/>
  <c r="J111" i="1" s="1"/>
  <c r="K110" i="1"/>
  <c r="K111" i="1" s="1"/>
  <c r="L110" i="1"/>
  <c r="L111" i="1" s="1"/>
  <c r="L113" i="1" s="1"/>
  <c r="L114" i="1" s="1"/>
  <c r="M110" i="1"/>
  <c r="M111" i="1" s="1"/>
  <c r="N110" i="1"/>
  <c r="N111" i="1" s="1"/>
  <c r="O110" i="1"/>
  <c r="O111" i="1" s="1"/>
  <c r="P110" i="1"/>
  <c r="P111" i="1" s="1"/>
  <c r="P113" i="1" s="1"/>
  <c r="P114" i="1" s="1"/>
  <c r="E118" i="1"/>
  <c r="F118" i="1"/>
  <c r="G118" i="1"/>
  <c r="H118" i="1"/>
  <c r="I118" i="1"/>
  <c r="J118" i="1"/>
  <c r="K118" i="1"/>
  <c r="L118" i="1"/>
  <c r="M118" i="1"/>
  <c r="N118" i="1"/>
  <c r="O118" i="1"/>
  <c r="P118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E132" i="1"/>
  <c r="E133" i="1" s="1"/>
  <c r="F132" i="1"/>
  <c r="F133" i="1" s="1"/>
  <c r="G132" i="1"/>
  <c r="H132" i="1"/>
  <c r="H133" i="1" s="1"/>
  <c r="I132" i="1"/>
  <c r="I133" i="1" s="1"/>
  <c r="J132" i="1"/>
  <c r="J133" i="1" s="1"/>
  <c r="K132" i="1"/>
  <c r="K133" i="1" s="1"/>
  <c r="L132" i="1"/>
  <c r="L133" i="1" s="1"/>
  <c r="M132" i="1"/>
  <c r="M133" i="1" s="1"/>
  <c r="N132" i="1"/>
  <c r="O132" i="1"/>
  <c r="O133" i="1" s="1"/>
  <c r="P132" i="1"/>
  <c r="P133" i="1" s="1"/>
  <c r="E140" i="1"/>
  <c r="F140" i="1"/>
  <c r="G140" i="1"/>
  <c r="H140" i="1"/>
  <c r="I140" i="1"/>
  <c r="J140" i="1"/>
  <c r="K140" i="1"/>
  <c r="L140" i="1"/>
  <c r="M140" i="1"/>
  <c r="N140" i="1"/>
  <c r="O140" i="1"/>
  <c r="P140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E152" i="1"/>
  <c r="E153" i="1" s="1"/>
  <c r="E155" i="1" s="1"/>
  <c r="E156" i="1" s="1"/>
  <c r="F152" i="1"/>
  <c r="F153" i="1" s="1"/>
  <c r="G152" i="1"/>
  <c r="G153" i="1" s="1"/>
  <c r="H152" i="1"/>
  <c r="H153" i="1" s="1"/>
  <c r="H155" i="1" s="1"/>
  <c r="H156" i="1" s="1"/>
  <c r="I152" i="1"/>
  <c r="I153" i="1" s="1"/>
  <c r="I155" i="1" s="1"/>
  <c r="I156" i="1" s="1"/>
  <c r="J152" i="1"/>
  <c r="J153" i="1" s="1"/>
  <c r="K152" i="1"/>
  <c r="K153" i="1" s="1"/>
  <c r="L152" i="1"/>
  <c r="L153" i="1" s="1"/>
  <c r="L155" i="1" s="1"/>
  <c r="L156" i="1" s="1"/>
  <c r="M152" i="1"/>
  <c r="M153" i="1" s="1"/>
  <c r="M155" i="1" s="1"/>
  <c r="M156" i="1" s="1"/>
  <c r="N152" i="1"/>
  <c r="N153" i="1" s="1"/>
  <c r="O152" i="1"/>
  <c r="O153" i="1" s="1"/>
  <c r="P152" i="1"/>
  <c r="P153" i="1" s="1"/>
  <c r="P155" i="1" s="1"/>
  <c r="P156" i="1" s="1"/>
  <c r="E160" i="1"/>
  <c r="F160" i="1"/>
  <c r="G160" i="1"/>
  <c r="H160" i="1"/>
  <c r="I160" i="1"/>
  <c r="J160" i="1"/>
  <c r="K160" i="1"/>
  <c r="L160" i="1"/>
  <c r="M160" i="1"/>
  <c r="N160" i="1"/>
  <c r="O160" i="1"/>
  <c r="P160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E174" i="1"/>
  <c r="E175" i="1" s="1"/>
  <c r="E177" i="1" s="1"/>
  <c r="E178" i="1" s="1"/>
  <c r="F174" i="1"/>
  <c r="F175" i="1" s="1"/>
  <c r="F177" i="1" s="1"/>
  <c r="F178" i="1" s="1"/>
  <c r="G174" i="1"/>
  <c r="G175" i="1" s="1"/>
  <c r="H174" i="1"/>
  <c r="H175" i="1" s="1"/>
  <c r="H177" i="1" s="1"/>
  <c r="H178" i="1" s="1"/>
  <c r="I174" i="1"/>
  <c r="I175" i="1" s="1"/>
  <c r="I177" i="1" s="1"/>
  <c r="I178" i="1" s="1"/>
  <c r="J174" i="1"/>
  <c r="J175" i="1" s="1"/>
  <c r="K174" i="1"/>
  <c r="K175" i="1" s="1"/>
  <c r="L174" i="1"/>
  <c r="L175" i="1" s="1"/>
  <c r="L177" i="1" s="1"/>
  <c r="L178" i="1" s="1"/>
  <c r="M174" i="1"/>
  <c r="M175" i="1" s="1"/>
  <c r="M177" i="1" s="1"/>
  <c r="M178" i="1" s="1"/>
  <c r="N174" i="1"/>
  <c r="N175" i="1" s="1"/>
  <c r="N177" i="1" s="1"/>
  <c r="N178" i="1" s="1"/>
  <c r="O174" i="1"/>
  <c r="O175" i="1" s="1"/>
  <c r="P174" i="1"/>
  <c r="P175" i="1" s="1"/>
  <c r="P177" i="1" s="1"/>
  <c r="P178" i="1" s="1"/>
  <c r="E182" i="1"/>
  <c r="F182" i="1"/>
  <c r="G182" i="1"/>
  <c r="H182" i="1"/>
  <c r="I182" i="1"/>
  <c r="J182" i="1"/>
  <c r="K182" i="1"/>
  <c r="L182" i="1"/>
  <c r="M182" i="1"/>
  <c r="N182" i="1"/>
  <c r="O182" i="1"/>
  <c r="P182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E196" i="1"/>
  <c r="E197" i="1" s="1"/>
  <c r="F196" i="1"/>
  <c r="F197" i="1" s="1"/>
  <c r="G196" i="1"/>
  <c r="G197" i="1" s="1"/>
  <c r="H196" i="1"/>
  <c r="H197" i="1" s="1"/>
  <c r="H199" i="1" s="1"/>
  <c r="H200" i="1" s="1"/>
  <c r="I196" i="1"/>
  <c r="I197" i="1" s="1"/>
  <c r="J196" i="1"/>
  <c r="J197" i="1" s="1"/>
  <c r="K196" i="1"/>
  <c r="K197" i="1" s="1"/>
  <c r="L196" i="1"/>
  <c r="L197" i="1" s="1"/>
  <c r="L199" i="1" s="1"/>
  <c r="L200" i="1" s="1"/>
  <c r="M196" i="1"/>
  <c r="M197" i="1" s="1"/>
  <c r="N196" i="1"/>
  <c r="N197" i="1" s="1"/>
  <c r="O196" i="1"/>
  <c r="O197" i="1" s="1"/>
  <c r="P196" i="1"/>
  <c r="P197" i="1" s="1"/>
  <c r="P199" i="1" s="1"/>
  <c r="P200" i="1" s="1"/>
  <c r="D6" i="1"/>
  <c r="D8" i="1"/>
  <c r="D10" i="1"/>
  <c r="D12" i="1"/>
  <c r="D14" i="1"/>
  <c r="D16" i="1"/>
  <c r="D18" i="1"/>
  <c r="D20" i="1"/>
  <c r="D30" i="1"/>
  <c r="D32" i="1"/>
  <c r="D34" i="1"/>
  <c r="D36" i="1"/>
  <c r="D38" i="1"/>
  <c r="D40" i="1"/>
  <c r="D42" i="1"/>
  <c r="D44" i="1"/>
  <c r="D52" i="1"/>
  <c r="D54" i="1"/>
  <c r="D56" i="1"/>
  <c r="D58" i="1"/>
  <c r="D60" i="1"/>
  <c r="D62" i="1"/>
  <c r="D64" i="1"/>
  <c r="D66" i="1"/>
  <c r="D74" i="1"/>
  <c r="D76" i="1"/>
  <c r="D78" i="1"/>
  <c r="D80" i="1"/>
  <c r="D82" i="1"/>
  <c r="D84" i="1"/>
  <c r="D86" i="1"/>
  <c r="D88" i="1"/>
  <c r="D96" i="1"/>
  <c r="D98" i="1"/>
  <c r="D100" i="1"/>
  <c r="D102" i="1"/>
  <c r="D104" i="1"/>
  <c r="D106" i="1"/>
  <c r="D108" i="1"/>
  <c r="D110" i="1"/>
  <c r="D118" i="1"/>
  <c r="D120" i="1"/>
  <c r="D122" i="1"/>
  <c r="D124" i="1"/>
  <c r="D126" i="1"/>
  <c r="D128" i="1"/>
  <c r="D130" i="1"/>
  <c r="D132" i="1"/>
  <c r="D140" i="1"/>
  <c r="D142" i="1"/>
  <c r="D144" i="1"/>
  <c r="D146" i="1"/>
  <c r="D148" i="1"/>
  <c r="D150" i="1"/>
  <c r="D152" i="1"/>
  <c r="D160" i="1"/>
  <c r="D162" i="1"/>
  <c r="D164" i="1"/>
  <c r="D166" i="1"/>
  <c r="D168" i="1"/>
  <c r="D170" i="1"/>
  <c r="D172" i="1"/>
  <c r="D174" i="1"/>
  <c r="D182" i="1"/>
  <c r="D184" i="1"/>
  <c r="D186" i="1"/>
  <c r="D188" i="1"/>
  <c r="D190" i="1"/>
  <c r="D192" i="1"/>
  <c r="D194" i="1"/>
  <c r="D196" i="1"/>
  <c r="C14" i="1"/>
  <c r="C16" i="1"/>
  <c r="C18" i="1"/>
  <c r="C20" i="1"/>
  <c r="C22" i="1" s="1"/>
  <c r="C30" i="1"/>
  <c r="C32" i="1"/>
  <c r="C34" i="1"/>
  <c r="C36" i="1"/>
  <c r="C38" i="1"/>
  <c r="C40" i="1"/>
  <c r="C42" i="1"/>
  <c r="C44" i="1"/>
  <c r="C52" i="1"/>
  <c r="C54" i="1"/>
  <c r="C56" i="1"/>
  <c r="C58" i="1"/>
  <c r="C60" i="1"/>
  <c r="C62" i="1"/>
  <c r="C64" i="1"/>
  <c r="C66" i="1"/>
  <c r="C74" i="1"/>
  <c r="C76" i="1"/>
  <c r="C78" i="1"/>
  <c r="C80" i="1"/>
  <c r="C82" i="1"/>
  <c r="C84" i="1"/>
  <c r="C86" i="1"/>
  <c r="C88" i="1"/>
  <c r="C96" i="1"/>
  <c r="C98" i="1"/>
  <c r="C100" i="1"/>
  <c r="C102" i="1"/>
  <c r="C104" i="1"/>
  <c r="C106" i="1"/>
  <c r="C108" i="1"/>
  <c r="C110" i="1"/>
  <c r="C118" i="1"/>
  <c r="C120" i="1"/>
  <c r="C122" i="1"/>
  <c r="C124" i="1"/>
  <c r="C126" i="1"/>
  <c r="C128" i="1"/>
  <c r="C130" i="1"/>
  <c r="C132" i="1"/>
  <c r="C140" i="1"/>
  <c r="C142" i="1"/>
  <c r="C144" i="1"/>
  <c r="C146" i="1"/>
  <c r="C148" i="1"/>
  <c r="C150" i="1"/>
  <c r="C152" i="1"/>
  <c r="C160" i="1"/>
  <c r="C162" i="1"/>
  <c r="C164" i="1"/>
  <c r="C166" i="1"/>
  <c r="C168" i="1"/>
  <c r="C170" i="1"/>
  <c r="C172" i="1"/>
  <c r="C174" i="1"/>
  <c r="C182" i="1"/>
  <c r="C184" i="1"/>
  <c r="C186" i="1"/>
  <c r="C188" i="1"/>
  <c r="C190" i="1"/>
  <c r="C192" i="1"/>
  <c r="C194" i="1"/>
  <c r="C196" i="1"/>
  <c r="C6" i="1"/>
  <c r="C8" i="1"/>
  <c r="C10" i="1"/>
  <c r="C12" i="1"/>
  <c r="Q35" i="4" l="1"/>
  <c r="Q60" i="4"/>
  <c r="C197" i="1"/>
  <c r="C199" i="1" s="1"/>
  <c r="C200" i="1" s="1"/>
  <c r="D133" i="1"/>
  <c r="D135" i="1" s="1"/>
  <c r="D136" i="1" s="1"/>
  <c r="D111" i="1"/>
  <c r="D113" i="1" s="1"/>
  <c r="D114" i="1" s="1"/>
  <c r="D89" i="1"/>
  <c r="D91" i="1" s="1"/>
  <c r="D92" i="1" s="1"/>
  <c r="D67" i="1"/>
  <c r="D69" i="1" s="1"/>
  <c r="D70" i="1" s="1"/>
  <c r="P135" i="1"/>
  <c r="P136" i="1" s="1"/>
  <c r="L135" i="1"/>
  <c r="L136" i="1" s="1"/>
  <c r="H135" i="1"/>
  <c r="H136" i="1" s="1"/>
  <c r="P91" i="1"/>
  <c r="P92" i="1" s="1"/>
  <c r="L91" i="1"/>
  <c r="L92" i="1" s="1"/>
  <c r="H91" i="1"/>
  <c r="H92" i="1" s="1"/>
  <c r="M113" i="1"/>
  <c r="M114" i="1" s="1"/>
  <c r="I113" i="1"/>
  <c r="I114" i="1" s="1"/>
  <c r="E113" i="1"/>
  <c r="E114" i="1" s="1"/>
  <c r="M199" i="1"/>
  <c r="M200" i="1" s="1"/>
  <c r="I199" i="1"/>
  <c r="I200" i="1" s="1"/>
  <c r="E199" i="1"/>
  <c r="E200" i="1" s="1"/>
  <c r="G133" i="1"/>
  <c r="C133" i="1"/>
  <c r="C135" i="1" s="1"/>
  <c r="C136" i="1" s="1"/>
  <c r="D197" i="1"/>
  <c r="D199" i="1" s="1"/>
  <c r="D200" i="1" s="1"/>
  <c r="D175" i="1"/>
  <c r="D177" i="1" s="1"/>
  <c r="D178" i="1" s="1"/>
  <c r="D153" i="1"/>
  <c r="D155" i="1" s="1"/>
  <c r="D156" i="1" s="1"/>
  <c r="N155" i="1"/>
  <c r="N156" i="1" s="1"/>
  <c r="F155" i="1"/>
  <c r="F156" i="1" s="1"/>
  <c r="N113" i="1"/>
  <c r="N114" i="1" s="1"/>
  <c r="J113" i="1"/>
  <c r="J114" i="1" s="1"/>
  <c r="F113" i="1"/>
  <c r="F114" i="1" s="1"/>
  <c r="N69" i="1"/>
  <c r="N70" i="1" s="1"/>
  <c r="J69" i="1"/>
  <c r="J70" i="1" s="1"/>
  <c r="F69" i="1"/>
  <c r="F70" i="1" s="1"/>
  <c r="J177" i="1"/>
  <c r="J178" i="1" s="1"/>
  <c r="K210" i="1"/>
  <c r="G155" i="1"/>
  <c r="G156" i="1" s="1"/>
  <c r="M135" i="1"/>
  <c r="M136" i="1" s="1"/>
  <c r="I135" i="1"/>
  <c r="I136" i="1" s="1"/>
  <c r="E135" i="1"/>
  <c r="E136" i="1" s="1"/>
  <c r="C207" i="1"/>
  <c r="C208" i="1" s="1"/>
  <c r="J155" i="1"/>
  <c r="J156" i="1" s="1"/>
  <c r="C111" i="1"/>
  <c r="C113" i="1" s="1"/>
  <c r="C114" i="1" s="1"/>
  <c r="O155" i="1"/>
  <c r="O156" i="1" s="1"/>
  <c r="K155" i="1"/>
  <c r="K156" i="1" s="1"/>
  <c r="C175" i="1"/>
  <c r="C177" i="1" s="1"/>
  <c r="C178" i="1" s="1"/>
  <c r="C153" i="1"/>
  <c r="C155" i="1" s="1"/>
  <c r="C156" i="1" s="1"/>
  <c r="C67" i="1"/>
  <c r="C69" i="1" s="1"/>
  <c r="C70" i="1" s="1"/>
  <c r="O113" i="1"/>
  <c r="O114" i="1" s="1"/>
  <c r="K113" i="1"/>
  <c r="K114" i="1" s="1"/>
  <c r="G113" i="1"/>
  <c r="G114" i="1" s="1"/>
  <c r="F210" i="1"/>
  <c r="O199" i="1"/>
  <c r="O200" i="1" s="1"/>
  <c r="K199" i="1"/>
  <c r="K200" i="1" s="1"/>
  <c r="G199" i="1"/>
  <c r="G200" i="1" s="1"/>
  <c r="O135" i="1"/>
  <c r="O136" i="1" s="1"/>
  <c r="K135" i="1"/>
  <c r="K136" i="1" s="1"/>
  <c r="G135" i="1"/>
  <c r="G136" i="1" s="1"/>
  <c r="M207" i="1"/>
  <c r="M208" i="1" s="1"/>
  <c r="I207" i="1"/>
  <c r="I208" i="1" s="1"/>
  <c r="E207" i="1"/>
  <c r="E208" i="1" s="1"/>
  <c r="O177" i="1"/>
  <c r="O178" i="1" s="1"/>
  <c r="K177" i="1"/>
  <c r="K178" i="1" s="1"/>
  <c r="G177" i="1"/>
  <c r="G178" i="1" s="1"/>
  <c r="M91" i="1"/>
  <c r="M92" i="1" s="1"/>
  <c r="I91" i="1"/>
  <c r="I92" i="1" s="1"/>
  <c r="E91" i="1"/>
  <c r="E92" i="1" s="1"/>
  <c r="N135" i="1"/>
  <c r="N136" i="1" s="1"/>
  <c r="J135" i="1"/>
  <c r="J136" i="1" s="1"/>
  <c r="F135" i="1"/>
  <c r="F136" i="1" s="1"/>
  <c r="N199" i="1"/>
  <c r="N200" i="1" s="1"/>
  <c r="J199" i="1"/>
  <c r="J200" i="1" s="1"/>
  <c r="F199" i="1"/>
  <c r="F200" i="1" s="1"/>
  <c r="O207" i="1"/>
  <c r="O208" i="1" s="1"/>
  <c r="K207" i="1"/>
  <c r="K208" i="1" s="1"/>
  <c r="G207" i="1"/>
  <c r="G208" i="1" s="1"/>
  <c r="O91" i="1"/>
  <c r="O92" i="1" s="1"/>
  <c r="K91" i="1"/>
  <c r="K92" i="1" s="1"/>
  <c r="G91" i="1"/>
  <c r="G92" i="1" s="1"/>
  <c r="O69" i="1"/>
  <c r="O70" i="1" s="1"/>
  <c r="K69" i="1"/>
  <c r="K70" i="1" s="1"/>
  <c r="G69" i="1"/>
  <c r="G70" i="1" s="1"/>
  <c r="N207" i="1"/>
  <c r="N208" i="1" s="1"/>
  <c r="J207" i="1"/>
  <c r="J208" i="1" s="1"/>
  <c r="F207" i="1"/>
  <c r="F208" i="1" s="1"/>
  <c r="C89" i="1"/>
  <c r="C91" i="1" s="1"/>
  <c r="C92" i="1" s="1"/>
  <c r="L69" i="1"/>
  <c r="L70" i="1" s="1"/>
  <c r="M69" i="1"/>
  <c r="M70" i="1" s="1"/>
  <c r="I69" i="1"/>
  <c r="I70" i="1" s="1"/>
  <c r="E69" i="1"/>
  <c r="E70" i="1" s="1"/>
  <c r="N91" i="1"/>
  <c r="N92" i="1" s="1"/>
  <c r="J91" i="1"/>
  <c r="J92" i="1" s="1"/>
  <c r="F91" i="1"/>
  <c r="F92" i="1" s="1"/>
  <c r="K47" i="1"/>
  <c r="K48" i="1" s="1"/>
  <c r="E45" i="1"/>
  <c r="E47" i="1" s="1"/>
  <c r="E48" i="1" s="1"/>
  <c r="P47" i="1"/>
  <c r="P48" i="1" s="1"/>
  <c r="H47" i="1"/>
  <c r="H48" i="1" s="1"/>
  <c r="G47" i="1"/>
  <c r="G48" i="1" s="1"/>
  <c r="O47" i="1"/>
  <c r="O48" i="1" s="1"/>
  <c r="D45" i="1"/>
  <c r="D47" i="1" s="1"/>
  <c r="D48" i="1" s="1"/>
  <c r="L47" i="1"/>
  <c r="L48" i="1" s="1"/>
  <c r="C45" i="1"/>
  <c r="C47" i="1" s="1"/>
  <c r="C48" i="1" s="1"/>
  <c r="M47" i="1"/>
  <c r="M48" i="1" s="1"/>
  <c r="I47" i="1"/>
  <c r="I48" i="1" s="1"/>
  <c r="N47" i="1"/>
  <c r="N48" i="1" s="1"/>
  <c r="J47" i="1"/>
  <c r="J48" i="1" s="1"/>
  <c r="F47" i="1"/>
  <c r="F48" i="1" s="1"/>
  <c r="C23" i="1"/>
  <c r="C25" i="1" s="1"/>
  <c r="C26" i="1" s="1"/>
  <c r="P22" i="1"/>
  <c r="P23" i="1" s="1"/>
  <c r="P25" i="1" s="1"/>
  <c r="P26" i="1" s="1"/>
  <c r="L22" i="1"/>
  <c r="L23" i="1" s="1"/>
  <c r="L25" i="1" s="1"/>
  <c r="L26" i="1" s="1"/>
  <c r="H22" i="1"/>
  <c r="H23" i="1" s="1"/>
  <c r="H25" i="1" s="1"/>
  <c r="H26" i="1" s="1"/>
  <c r="D22" i="1"/>
  <c r="D23" i="1" s="1"/>
  <c r="D25" i="1" s="1"/>
  <c r="D26" i="1" s="1"/>
  <c r="O22" i="1"/>
  <c r="O23" i="1" s="1"/>
  <c r="O25" i="1" s="1"/>
  <c r="O26" i="1" s="1"/>
  <c r="K22" i="1"/>
  <c r="G22" i="1"/>
  <c r="G23" i="1" s="1"/>
  <c r="G25" i="1" s="1"/>
  <c r="G26" i="1" s="1"/>
  <c r="N22" i="1"/>
  <c r="N23" i="1" s="1"/>
  <c r="N25" i="1" s="1"/>
  <c r="N26" i="1" s="1"/>
  <c r="J22" i="1"/>
  <c r="J23" i="1" s="1"/>
  <c r="J25" i="1" s="1"/>
  <c r="J26" i="1" s="1"/>
  <c r="F22" i="1"/>
  <c r="F23" i="1" s="1"/>
  <c r="F25" i="1" s="1"/>
  <c r="F26" i="1" s="1"/>
  <c r="M22" i="1"/>
  <c r="M23" i="1" s="1"/>
  <c r="M25" i="1" s="1"/>
  <c r="M26" i="1" s="1"/>
  <c r="I22" i="1"/>
  <c r="I23" i="1" s="1"/>
  <c r="I25" i="1" s="1"/>
  <c r="I26" i="1" s="1"/>
  <c r="E22" i="1"/>
  <c r="E23" i="1" s="1"/>
  <c r="E25" i="1" s="1"/>
  <c r="E26" i="1" s="1"/>
  <c r="K23" i="1"/>
  <c r="K25" i="1" s="1"/>
  <c r="K26" i="1" s="1"/>
  <c r="Q136" i="1" l="1"/>
  <c r="Q114" i="1"/>
  <c r="Q200" i="1"/>
  <c r="D210" i="1"/>
  <c r="E210" i="1"/>
  <c r="Q178" i="1"/>
  <c r="Q208" i="1"/>
  <c r="C210" i="1"/>
  <c r="Q70" i="1"/>
  <c r="N210" i="1"/>
  <c r="Q92" i="1"/>
  <c r="M210" i="1"/>
  <c r="H210" i="1"/>
  <c r="G210" i="1"/>
  <c r="L210" i="1"/>
  <c r="I210" i="1"/>
  <c r="Q156" i="1"/>
  <c r="J210" i="1"/>
  <c r="P210" i="1"/>
  <c r="O210" i="1"/>
  <c r="Q26" i="1"/>
  <c r="Q48" i="1"/>
  <c r="Q213" i="1" l="1"/>
  <c r="D259" i="4" l="1"/>
  <c r="D260" i="4" s="1"/>
  <c r="D263" i="4" s="1"/>
  <c r="M259" i="4"/>
  <c r="M260" i="4" s="1"/>
  <c r="M263" i="4" s="1"/>
  <c r="I259" i="4"/>
  <c r="I260" i="4" s="1"/>
  <c r="I263" i="4" s="1"/>
  <c r="H259" i="4"/>
  <c r="H260" i="4" s="1"/>
  <c r="H263" i="4" s="1"/>
  <c r="O259" i="4"/>
  <c r="O260" i="4" s="1"/>
  <c r="O263" i="4" s="1"/>
  <c r="P202" i="4"/>
  <c r="R208" i="4"/>
  <c r="E281" i="4"/>
  <c r="E282" i="4" s="1"/>
  <c r="O202" i="4"/>
  <c r="F202" i="4"/>
  <c r="F383" i="4" s="1"/>
  <c r="F384" i="4" s="1"/>
  <c r="I202" i="4"/>
  <c r="L202" i="4"/>
  <c r="H202" i="4"/>
  <c r="D202" i="4"/>
  <c r="C202" i="4"/>
  <c r="C383" i="4" s="1"/>
  <c r="C384" i="4" s="1"/>
  <c r="K202" i="4"/>
  <c r="J202" i="4"/>
  <c r="J383" i="4" s="1"/>
  <c r="J384" i="4" s="1"/>
  <c r="N202" i="4"/>
  <c r="N383" i="4" s="1"/>
  <c r="N384" i="4" s="1"/>
  <c r="M202" i="4"/>
  <c r="G202" i="4"/>
  <c r="G383" i="4" s="1"/>
  <c r="G384" i="4" s="1"/>
  <c r="K281" i="4" l="1"/>
  <c r="K282" i="4" s="1"/>
  <c r="K383" i="4"/>
  <c r="K384" i="4" s="1"/>
  <c r="H281" i="4"/>
  <c r="H282" i="4" s="1"/>
  <c r="H383" i="4"/>
  <c r="H384" i="4" s="1"/>
  <c r="D281" i="4"/>
  <c r="D282" i="4" s="1"/>
  <c r="D383" i="4"/>
  <c r="D384" i="4" s="1"/>
  <c r="M281" i="4"/>
  <c r="M282" i="4" s="1"/>
  <c r="M383" i="4"/>
  <c r="M384" i="4" s="1"/>
  <c r="I281" i="4"/>
  <c r="I282" i="4" s="1"/>
  <c r="I383" i="4"/>
  <c r="I384" i="4" s="1"/>
  <c r="L281" i="4"/>
  <c r="L282" i="4" s="1"/>
  <c r="L383" i="4"/>
  <c r="L384" i="4" s="1"/>
  <c r="P281" i="4"/>
  <c r="P282" i="4" s="1"/>
  <c r="P383" i="4"/>
  <c r="P384" i="4" s="1"/>
  <c r="O281" i="4"/>
  <c r="O282" i="4" s="1"/>
  <c r="O383" i="4"/>
  <c r="O384" i="4" s="1"/>
  <c r="N259" i="4"/>
  <c r="N260" i="4" s="1"/>
  <c r="N263" i="4" s="1"/>
  <c r="N265" i="4" s="1"/>
  <c r="N281" i="4"/>
  <c r="N282" i="4" s="1"/>
  <c r="F259" i="4"/>
  <c r="F260" i="4" s="1"/>
  <c r="F263" i="4" s="1"/>
  <c r="F281" i="4"/>
  <c r="F282" i="4" s="1"/>
  <c r="J259" i="4"/>
  <c r="J260" i="4" s="1"/>
  <c r="J263" i="4" s="1"/>
  <c r="J265" i="4" s="1"/>
  <c r="J281" i="4"/>
  <c r="J282" i="4" s="1"/>
  <c r="C263" i="4"/>
  <c r="C265" i="4" s="1"/>
  <c r="G259" i="4"/>
  <c r="G260" i="4" s="1"/>
  <c r="G263" i="4" s="1"/>
  <c r="G281" i="4"/>
  <c r="G282" i="4" s="1"/>
  <c r="O265" i="4"/>
  <c r="H265" i="4"/>
  <c r="I265" i="4"/>
  <c r="M265" i="4"/>
  <c r="D265" i="4"/>
  <c r="K246" i="4"/>
  <c r="K248" i="4" s="1"/>
  <c r="K259" i="4"/>
  <c r="K260" i="4" s="1"/>
  <c r="K263" i="4" s="1"/>
  <c r="E246" i="4"/>
  <c r="E248" i="4" s="1"/>
  <c r="E259" i="4"/>
  <c r="E260" i="4" s="1"/>
  <c r="E263" i="4" s="1"/>
  <c r="L207" i="4"/>
  <c r="L208" i="4" s="1"/>
  <c r="L259" i="4"/>
  <c r="L260" i="4" s="1"/>
  <c r="L263" i="4" s="1"/>
  <c r="P207" i="4"/>
  <c r="P208" i="4" s="1"/>
  <c r="P259" i="4"/>
  <c r="P260" i="4" s="1"/>
  <c r="K207" i="4"/>
  <c r="K208" i="4" s="1"/>
  <c r="E207" i="4"/>
  <c r="E208" i="4" s="1"/>
  <c r="I246" i="4"/>
  <c r="I248" i="4" s="1"/>
  <c r="I207" i="4"/>
  <c r="I208" i="4" s="1"/>
  <c r="L246" i="4"/>
  <c r="L248" i="4" s="1"/>
  <c r="O207" i="4"/>
  <c r="O208" i="4" s="1"/>
  <c r="O246" i="4"/>
  <c r="O248" i="4" s="1"/>
  <c r="C246" i="4"/>
  <c r="C248" i="4" s="1"/>
  <c r="C207" i="4"/>
  <c r="C208" i="4" s="1"/>
  <c r="D246" i="4"/>
  <c r="D248" i="4" s="1"/>
  <c r="D207" i="4"/>
  <c r="D208" i="4" s="1"/>
  <c r="F207" i="4"/>
  <c r="F208" i="4" s="1"/>
  <c r="F246" i="4"/>
  <c r="F248" i="4" s="1"/>
  <c r="H246" i="4"/>
  <c r="H248" i="4" s="1"/>
  <c r="H207" i="4"/>
  <c r="H208" i="4" s="1"/>
  <c r="M246" i="4"/>
  <c r="M248" i="4" s="1"/>
  <c r="M207" i="4"/>
  <c r="M208" i="4" s="1"/>
  <c r="J207" i="4"/>
  <c r="J208" i="4" s="1"/>
  <c r="J246" i="4"/>
  <c r="J248" i="4" s="1"/>
  <c r="G207" i="4"/>
  <c r="G208" i="4" s="1"/>
  <c r="G246" i="4"/>
  <c r="G248" i="4" s="1"/>
  <c r="P246" i="4"/>
  <c r="P248" i="4" s="1"/>
  <c r="N246" i="4"/>
  <c r="N248" i="4" s="1"/>
  <c r="N207" i="4"/>
  <c r="N208" i="4" s="1"/>
  <c r="G265" i="4" l="1"/>
  <c r="F265" i="4"/>
  <c r="E265" i="4"/>
  <c r="L265" i="4"/>
  <c r="K265" i="4"/>
  <c r="P263" i="4"/>
  <c r="Q208" i="4"/>
  <c r="Q249" i="4" s="1"/>
  <c r="P265" i="4" l="1"/>
</calcChain>
</file>

<file path=xl/sharedStrings.xml><?xml version="1.0" encoding="utf-8"?>
<sst xmlns="http://schemas.openxmlformats.org/spreadsheetml/2006/main" count="1409" uniqueCount="228">
  <si>
    <t>CYRODIIL</t>
  </si>
  <si>
    <t>BORDECIEL</t>
  </si>
  <si>
    <t>LENCLUME</t>
  </si>
  <si>
    <t>HAUTEROCHE</t>
  </si>
  <si>
    <t>ALINOR</t>
  </si>
  <si>
    <t>VAL-BOISÉ</t>
  </si>
  <si>
    <t>ELSWEYR</t>
  </si>
  <si>
    <t>ARGONIA</t>
  </si>
  <si>
    <t>MORROWIND</t>
  </si>
  <si>
    <t>ORSINIUM</t>
  </si>
  <si>
    <t>BOIS</t>
  </si>
  <si>
    <t>Ressource</t>
  </si>
  <si>
    <t>BLE</t>
  </si>
  <si>
    <t>Besoin</t>
  </si>
  <si>
    <t>besoin</t>
  </si>
  <si>
    <t>GRANIT</t>
  </si>
  <si>
    <t>MAT ENCH</t>
  </si>
  <si>
    <t>FOIN</t>
  </si>
  <si>
    <t>BETAIL</t>
  </si>
  <si>
    <t>ALCOOL</t>
  </si>
  <si>
    <t>CHARBON</t>
  </si>
  <si>
    <t>LIN</t>
  </si>
  <si>
    <t>OR</t>
  </si>
  <si>
    <t>CUIVRE</t>
  </si>
  <si>
    <t>CALCAIRE</t>
  </si>
  <si>
    <t>SOIE</t>
  </si>
  <si>
    <t>PIERRES</t>
  </si>
  <si>
    <t>BESOIN CYRODIIL</t>
  </si>
  <si>
    <t>RESSOURCES CYRODIIL</t>
  </si>
  <si>
    <t>ECART</t>
  </si>
  <si>
    <t>TOTAL RESSOURCES TAMRIEL</t>
  </si>
  <si>
    <t>TOTAL BESOINS TAMRIEL</t>
  </si>
  <si>
    <t>Bruma</t>
  </si>
  <si>
    <t>Cité Impériale</t>
  </si>
  <si>
    <t>Leyawiin</t>
  </si>
  <si>
    <t>Chorrol</t>
  </si>
  <si>
    <t>Bravil</t>
  </si>
  <si>
    <t>Cheydinhal</t>
  </si>
  <si>
    <t>Skingrad</t>
  </si>
  <si>
    <t>Kvatch</t>
  </si>
  <si>
    <t>Anvil</t>
  </si>
  <si>
    <t>BESOIN BORDECIEL</t>
  </si>
  <si>
    <t>RESSOURCE BORDECIEL</t>
  </si>
  <si>
    <t>Prix Unitaire</t>
  </si>
  <si>
    <t>Excédent en Septims</t>
  </si>
  <si>
    <t>BESOIN LENCLUME</t>
  </si>
  <si>
    <t>RESSOURCES LENCUME</t>
  </si>
  <si>
    <t>Excédent en septims</t>
  </si>
  <si>
    <t>BESOIN HAUTEROCHE</t>
  </si>
  <si>
    <t>RESSOURCES HAUTEROCHE</t>
  </si>
  <si>
    <t>BESOIN ALINOR</t>
  </si>
  <si>
    <t>RESSOURCE ALINOR</t>
  </si>
  <si>
    <t>BESOIN VAL BOISE</t>
  </si>
  <si>
    <t>RESSOURCE VAL BOISE</t>
  </si>
  <si>
    <t>BESOIN ELSWEYR</t>
  </si>
  <si>
    <t>RESSOURCE ELSWEYR</t>
  </si>
  <si>
    <t>BESOIN ARGONIE</t>
  </si>
  <si>
    <t>RESSOURCE ARGONIE</t>
  </si>
  <si>
    <t>BESOIN MORROWIND</t>
  </si>
  <si>
    <t>RESSOURCE MORROWIND</t>
  </si>
  <si>
    <t>BESOIN ORSINIUM</t>
  </si>
  <si>
    <t>RESSOURCE ORSINIUM</t>
  </si>
  <si>
    <t>Besoin Tamriel CTRL</t>
  </si>
  <si>
    <t>Ressources Tamriel CTRL</t>
  </si>
  <si>
    <t>Blancherive</t>
  </si>
  <si>
    <t>Faillaise</t>
  </si>
  <si>
    <t xml:space="preserve">Épervine </t>
  </si>
  <si>
    <t xml:space="preserve">Fortdhiver </t>
  </si>
  <si>
    <t>Vendeaume</t>
  </si>
  <si>
    <t xml:space="preserve">Aubétoile </t>
  </si>
  <si>
    <t>Morthal</t>
  </si>
  <si>
    <t xml:space="preserve">Markarth </t>
  </si>
  <si>
    <t>Dragonstar</t>
  </si>
  <si>
    <t>Skaven</t>
  </si>
  <si>
    <t xml:space="preserve">Elinhir </t>
  </si>
  <si>
    <t>Faneth</t>
  </si>
  <si>
    <t xml:space="preserve">Rihad </t>
  </si>
  <si>
    <t xml:space="preserve">Sentinelle </t>
  </si>
  <si>
    <t xml:space="preserve">Helgathe </t>
  </si>
  <si>
    <t xml:space="preserve">Gilane </t>
  </si>
  <si>
    <t xml:space="preserve">Daggerfall </t>
  </si>
  <si>
    <t>Wayrest</t>
  </si>
  <si>
    <t xml:space="preserve">Northpoint </t>
  </si>
  <si>
    <t xml:space="preserve">Evermor </t>
  </si>
  <si>
    <t xml:space="preserve">Sharnhelm </t>
  </si>
  <si>
    <t>Camlorn</t>
  </si>
  <si>
    <t>Farrun</t>
  </si>
  <si>
    <t xml:space="preserve">Jehanna </t>
  </si>
  <si>
    <t xml:space="preserve">Firtshold </t>
  </si>
  <si>
    <t>Skywatch</t>
  </si>
  <si>
    <t>Cloudrest</t>
  </si>
  <si>
    <t xml:space="preserve">Lillandril </t>
  </si>
  <si>
    <t>Shimmerene</t>
  </si>
  <si>
    <t xml:space="preserve">Alinor </t>
  </si>
  <si>
    <t>Sunnhold</t>
  </si>
  <si>
    <t xml:space="preserve">Dusk </t>
  </si>
  <si>
    <t xml:space="preserve">Greenheart </t>
  </si>
  <si>
    <t xml:space="preserve">Woodheart </t>
  </si>
  <si>
    <t>Southpoint</t>
  </si>
  <si>
    <t xml:space="preserve">Haven </t>
  </si>
  <si>
    <t xml:space="preserve">Falinesti : foin </t>
  </si>
  <si>
    <t>Silvenar : bétail</t>
  </si>
  <si>
    <t xml:space="preserve">Arenthia </t>
  </si>
  <si>
    <t xml:space="preserve">Elden Root </t>
  </si>
  <si>
    <t xml:space="preserve">Forval </t>
  </si>
  <si>
    <t xml:space="preserve">Rimmen </t>
  </si>
  <si>
    <t xml:space="preserve">Corinth </t>
  </si>
  <si>
    <t xml:space="preserve">Orcrest </t>
  </si>
  <si>
    <t xml:space="preserve">Dune </t>
  </si>
  <si>
    <t xml:space="preserve">Riverhold </t>
  </si>
  <si>
    <t xml:space="preserve">Senchal </t>
  </si>
  <si>
    <t xml:space="preserve">Soulrest </t>
  </si>
  <si>
    <t xml:space="preserve">Gideon </t>
  </si>
  <si>
    <t>Stormhold</t>
  </si>
  <si>
    <t xml:space="preserve">Thorn </t>
  </si>
  <si>
    <t xml:space="preserve">Archon </t>
  </si>
  <si>
    <t xml:space="preserve">Helstrom </t>
  </si>
  <si>
    <t xml:space="preserve">Blackrose </t>
  </si>
  <si>
    <t xml:space="preserve">Lilmoth </t>
  </si>
  <si>
    <t xml:space="preserve">Narsis </t>
  </si>
  <si>
    <t xml:space="preserve">Fear </t>
  </si>
  <si>
    <t xml:space="preserve">Mournhold </t>
  </si>
  <si>
    <t>Necrom</t>
  </si>
  <si>
    <t>Vivec</t>
  </si>
  <si>
    <t xml:space="preserve">Ald'ruhn </t>
  </si>
  <si>
    <t xml:space="preserve">Blacklight </t>
  </si>
  <si>
    <t>Balmora</t>
  </si>
  <si>
    <t>Orsinium</t>
  </si>
  <si>
    <t>MITHRIL</t>
  </si>
  <si>
    <t>Valeur totale</t>
  </si>
  <si>
    <t>% Malus de productivité</t>
  </si>
  <si>
    <t>TOTAL BESOINS TAMRIEL recherché</t>
  </si>
  <si>
    <t>Produit par</t>
  </si>
  <si>
    <t>Ville possédée ? (1=oui, 0=non)</t>
  </si>
  <si>
    <t>Villes conquises</t>
  </si>
  <si>
    <t>Villes totales possédées</t>
  </si>
  <si>
    <t>Villes de sa province possédées</t>
  </si>
  <si>
    <t>-</t>
  </si>
  <si>
    <t>Salaires à payer</t>
  </si>
  <si>
    <t>Besoin par ville théorique</t>
  </si>
  <si>
    <t>TOTAL RESSOURCES TAMRIEL théo.</t>
  </si>
  <si>
    <t>Épervine</t>
  </si>
  <si>
    <t>Markarth</t>
  </si>
  <si>
    <t>Solitude</t>
  </si>
  <si>
    <t>Fordhiver</t>
  </si>
  <si>
    <t>Aubétoile</t>
  </si>
  <si>
    <t>ARGONIE</t>
  </si>
  <si>
    <t>Taneth</t>
  </si>
  <si>
    <t>Sentinelle</t>
  </si>
  <si>
    <t>Gilane</t>
  </si>
  <si>
    <t>Rihad</t>
  </si>
  <si>
    <t>Elinhir</t>
  </si>
  <si>
    <t>Hégathe</t>
  </si>
  <si>
    <t>Ratio Conso/Prod recherché</t>
  </si>
  <si>
    <t>Shornhelm</t>
  </si>
  <si>
    <t>Refuge</t>
  </si>
  <si>
    <t>Evermore</t>
  </si>
  <si>
    <t>Pointenord</t>
  </si>
  <si>
    <t>Daggerfall</t>
  </si>
  <si>
    <t>Jéhanna</t>
  </si>
  <si>
    <t>Alinor</t>
  </si>
  <si>
    <t>Gardeciel</t>
  </si>
  <si>
    <t>Primeterre</t>
  </si>
  <si>
    <t>Dusk</t>
  </si>
  <si>
    <t>Lillandril</t>
  </si>
  <si>
    <t>Sunhold</t>
  </si>
  <si>
    <t>Havrebrume</t>
  </si>
  <si>
    <t>Silvenar</t>
  </si>
  <si>
    <t>Havre</t>
  </si>
  <si>
    <t>Falinesti</t>
  </si>
  <si>
    <t>Coeurvert</t>
  </si>
  <si>
    <t>Boisfoyer</t>
  </si>
  <si>
    <t>Pointesud</t>
  </si>
  <si>
    <t>Eldenroot</t>
  </si>
  <si>
    <t>Fort-de-Rive</t>
  </si>
  <si>
    <t>Torval</t>
  </si>
  <si>
    <t>Corinthe</t>
  </si>
  <si>
    <t>Dune</t>
  </si>
  <si>
    <t>Senchelle</t>
  </si>
  <si>
    <t>Orcrest</t>
  </si>
  <si>
    <t>Ratio Conso/Prod CTRL</t>
  </si>
  <si>
    <t>Havrelâme</t>
  </si>
  <si>
    <t>Gideon</t>
  </si>
  <si>
    <t>Thorn</t>
  </si>
  <si>
    <t>Archon</t>
  </si>
  <si>
    <t>Helstrom</t>
  </si>
  <si>
    <t>Rosenoire</t>
  </si>
  <si>
    <t>Lilmoth</t>
  </si>
  <si>
    <t>Narsis</t>
  </si>
  <si>
    <t>Sombrejour</t>
  </si>
  <si>
    <t>Longsanglot</t>
  </si>
  <si>
    <t>Larme</t>
  </si>
  <si>
    <t>Nécrom</t>
  </si>
  <si>
    <t>Ald'ruhn</t>
  </si>
  <si>
    <t>Coeurébène</t>
  </si>
  <si>
    <t>Ratio Conso/Prod théorique</t>
  </si>
  <si>
    <t>Complèter les cases jaunes</t>
  </si>
  <si>
    <t>et uniquement les jaunes</t>
  </si>
  <si>
    <t>Ville de sa province possédée</t>
  </si>
  <si>
    <t>Besoin par ville fixé</t>
  </si>
  <si>
    <t>Productivité (%)</t>
  </si>
  <si>
    <t>Impöts à recevoir en Primétoile</t>
  </si>
  <si>
    <t>Impöts à recevoir en Hautzénith</t>
  </si>
  <si>
    <t>Malus de productivité (%) :</t>
  </si>
  <si>
    <t>Nombre de villes possèdées :</t>
  </si>
  <si>
    <t>N° province</t>
  </si>
  <si>
    <t>N° de votre province (entre 1 et 10) :</t>
  </si>
  <si>
    <t>Ancien stock 31 Soirétoile</t>
  </si>
  <si>
    <t>Stock 1er Primétoile</t>
  </si>
  <si>
    <t>Stock final</t>
  </si>
  <si>
    <t>Besoin satisfait ?</t>
  </si>
  <si>
    <t>=&gt; Mettre le résultat du début de l'année dernière !</t>
  </si>
  <si>
    <t>Consomation prévue fin d'année</t>
  </si>
  <si>
    <r>
      <rPr>
        <sz val="11"/>
        <color rgb="FF008000"/>
        <rFont val="Calibri"/>
        <family val="2"/>
        <scheme val="minor"/>
      </rPr>
      <t>Surplus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/</t>
    </r>
    <r>
      <rPr>
        <sz val="11"/>
        <color rgb="FF0070C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manque</t>
    </r>
  </si>
  <si>
    <t>Consommation 31 Soirétoile</t>
  </si>
  <si>
    <t>Production 1er Primétoile</t>
  </si>
  <si>
    <t>Nom de votre province :</t>
  </si>
  <si>
    <t>Calculateur de ressources</t>
  </si>
  <si>
    <t xml:space="preserve"> du nouvel an</t>
  </si>
  <si>
    <t>Erreur !</t>
  </si>
  <si>
    <t>Importations</t>
  </si>
  <si>
    <t>Exportations</t>
  </si>
  <si>
    <t>Mise à jour :</t>
  </si>
  <si>
    <t>5E 155</t>
  </si>
  <si>
    <t>Torval + Leyawiin</t>
  </si>
  <si>
    <t>5E 156</t>
  </si>
  <si>
    <t>Pronvince non jouée</t>
  </si>
  <si>
    <t>5E 157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</si>
</sst>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CC0000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rgb="FFFF6600"/>
      <name val="Calibri"/>
      <family val="2"/>
      <scheme val="minor"/>
    </font>
    <font>
      <b/>
      <sz val="11"/>
      <color rgb="FF80008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2F2F2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medium">
        <color theme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2" borderId="12" applyNumberFormat="0" applyFont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8" fillId="5" borderId="17" applyNumberFormat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</cellStyleXfs>
  <cellXfs count="85">
    <xf numFmtId="0" fontId="0" fillId="0" borderId="0" xfId="0"/>
    <xf numFmtId="3" fontId="0" fillId="0" borderId="0" xfId="0" applyNumberFormat="1" applyFont="1"/>
    <xf numFmtId="0" fontId="0" fillId="0" borderId="0" xfId="0" applyFont="1"/>
    <xf numFmtId="0" fontId="0" fillId="0" borderId="0" xfId="0" applyFont="1" applyAlignment="1">
      <alignment vertical="center"/>
    </xf>
    <xf numFmtId="0" fontId="1" fillId="0" borderId="0" xfId="0" applyFont="1"/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3" fontId="0" fillId="0" borderId="3" xfId="0" applyNumberFormat="1" applyFont="1" applyBorder="1"/>
    <xf numFmtId="3" fontId="0" fillId="0" borderId="4" xfId="0" applyNumberFormat="1" applyFont="1" applyBorder="1"/>
    <xf numFmtId="0" fontId="0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3" fontId="0" fillId="0" borderId="0" xfId="0" applyNumberFormat="1" applyFont="1" applyBorder="1"/>
    <xf numFmtId="3" fontId="0" fillId="0" borderId="6" xfId="0" applyNumberFormat="1" applyFont="1" applyBorder="1"/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0" xfId="0" applyFont="1" applyBorder="1"/>
    <xf numFmtId="0" fontId="0" fillId="0" borderId="6" xfId="0" applyFont="1" applyBorder="1"/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3" fontId="0" fillId="0" borderId="9" xfId="0" applyNumberFormat="1" applyFont="1" applyBorder="1"/>
    <xf numFmtId="3" fontId="0" fillId="0" borderId="10" xfId="0" applyNumberFormat="1" applyFont="1" applyBorder="1"/>
    <xf numFmtId="3" fontId="1" fillId="0" borderId="1" xfId="0" applyNumberFormat="1" applyFont="1" applyBorder="1"/>
    <xf numFmtId="3" fontId="1" fillId="0" borderId="9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3" fontId="1" fillId="0" borderId="10" xfId="0" applyNumberFormat="1" applyFont="1" applyBorder="1"/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3" fontId="0" fillId="0" borderId="0" xfId="0" applyNumberFormat="1" applyFont="1" applyFill="1" applyBorder="1"/>
    <xf numFmtId="3" fontId="1" fillId="0" borderId="0" xfId="0" applyNumberFormat="1" applyFont="1" applyFill="1" applyBorder="1" applyAlignment="1">
      <alignment horizontal="center"/>
    </xf>
    <xf numFmtId="3" fontId="1" fillId="0" borderId="0" xfId="0" applyNumberFormat="1" applyFont="1"/>
    <xf numFmtId="3" fontId="0" fillId="2" borderId="12" xfId="1" applyNumberFormat="1" applyFont="1"/>
    <xf numFmtId="3" fontId="3" fillId="3" borderId="0" xfId="2" applyNumberFormat="1" applyBorder="1"/>
    <xf numFmtId="3" fontId="3" fillId="3" borderId="6" xfId="2" applyNumberFormat="1" applyBorder="1"/>
    <xf numFmtId="0" fontId="3" fillId="3" borderId="0" xfId="2"/>
    <xf numFmtId="0" fontId="0" fillId="2" borderId="12" xfId="1" applyFont="1"/>
    <xf numFmtId="3" fontId="0" fillId="0" borderId="13" xfId="0" applyNumberFormat="1" applyFont="1" applyBorder="1"/>
    <xf numFmtId="3" fontId="0" fillId="0" borderId="14" xfId="0" applyNumberFormat="1" applyFont="1" applyBorder="1"/>
    <xf numFmtId="3" fontId="3" fillId="2" borderId="12" xfId="1" applyNumberFormat="1"/>
    <xf numFmtId="3" fontId="0" fillId="2" borderId="15" xfId="1" applyNumberFormat="1" applyFont="1" applyBorder="1"/>
    <xf numFmtId="0" fontId="0" fillId="0" borderId="16" xfId="0" applyFont="1" applyBorder="1" applyAlignment="1">
      <alignment vertical="center"/>
    </xf>
    <xf numFmtId="0" fontId="0" fillId="2" borderId="15" xfId="1" applyFont="1" applyBorder="1"/>
    <xf numFmtId="0" fontId="0" fillId="0" borderId="0" xfId="0" applyFont="1" applyFill="1" applyBorder="1"/>
    <xf numFmtId="3" fontId="3" fillId="4" borderId="0" xfId="3" applyNumberFormat="1" applyBorder="1"/>
    <xf numFmtId="3" fontId="3" fillId="4" borderId="6" xfId="3" applyNumberFormat="1" applyBorder="1"/>
    <xf numFmtId="0" fontId="3" fillId="4" borderId="0" xfId="3"/>
    <xf numFmtId="0" fontId="0" fillId="0" borderId="0" xfId="0"/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3" fontId="1" fillId="0" borderId="8" xfId="0" applyNumberFormat="1" applyFont="1" applyBorder="1" applyAlignment="1">
      <alignment horizontal="center"/>
    </xf>
    <xf numFmtId="0" fontId="10" fillId="0" borderId="9" xfId="0" applyFont="1" applyBorder="1" applyAlignment="1">
      <alignment horizontal="left" vertical="center"/>
    </xf>
    <xf numFmtId="0" fontId="11" fillId="0" borderId="0" xfId="0" applyFont="1"/>
    <xf numFmtId="0" fontId="2" fillId="0" borderId="0" xfId="0" applyFont="1"/>
    <xf numFmtId="0" fontId="2" fillId="2" borderId="12" xfId="1" applyFont="1" applyAlignment="1">
      <alignment horizontal="left"/>
    </xf>
    <xf numFmtId="0" fontId="12" fillId="0" borderId="0" xfId="0" applyFont="1"/>
    <xf numFmtId="0" fontId="0" fillId="2" borderId="12" xfId="1" applyFont="1" applyAlignment="1">
      <alignment horizontal="left"/>
    </xf>
    <xf numFmtId="3" fontId="8" fillId="5" borderId="17" xfId="4" applyNumberFormat="1" applyBorder="1" applyAlignment="1">
      <alignment horizontal="right"/>
    </xf>
    <xf numFmtId="3" fontId="3" fillId="8" borderId="17" xfId="7" applyNumberFormat="1" applyBorder="1"/>
    <xf numFmtId="3" fontId="2" fillId="2" borderId="17" xfId="1" applyNumberFormat="1" applyFont="1" applyBorder="1"/>
    <xf numFmtId="3" fontId="3" fillId="6" borderId="17" xfId="5" applyNumberFormat="1" applyBorder="1"/>
    <xf numFmtId="3" fontId="14" fillId="5" borderId="20" xfId="4" applyNumberFormat="1" applyFont="1" applyBorder="1"/>
    <xf numFmtId="3" fontId="14" fillId="5" borderId="17" xfId="4" applyNumberFormat="1" applyFont="1" applyBorder="1"/>
    <xf numFmtId="3" fontId="9" fillId="5" borderId="18" xfId="4" applyNumberFormat="1" applyFont="1" applyBorder="1"/>
    <xf numFmtId="3" fontId="3" fillId="2" borderId="19" xfId="1" applyNumberFormat="1" applyFont="1" applyBorder="1"/>
    <xf numFmtId="3" fontId="3" fillId="7" borderId="21" xfId="6" applyNumberFormat="1" applyBorder="1"/>
    <xf numFmtId="49" fontId="4" fillId="0" borderId="0" xfId="0" applyNumberFormat="1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3" fillId="2" borderId="12" xfId="1"/>
    <xf numFmtId="3" fontId="0" fillId="4" borderId="0" xfId="3" applyNumberFormat="1" applyFont="1" applyBorder="1"/>
    <xf numFmtId="0" fontId="17" fillId="0" borderId="0" xfId="0" applyFont="1"/>
    <xf numFmtId="0" fontId="1" fillId="0" borderId="0" xfId="0" applyFont="1" applyBorder="1"/>
    <xf numFmtId="3" fontId="0" fillId="2" borderId="19" xfId="1" applyNumberFormat="1" applyFont="1" applyBorder="1"/>
    <xf numFmtId="0" fontId="0" fillId="0" borderId="5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1" xfId="0" applyFont="1" applyBorder="1" applyAlignment="1">
      <alignment horizontal="center" vertical="center"/>
    </xf>
  </cellXfs>
  <cellStyles count="8">
    <cellStyle name="20 % - Accent3" xfId="2" builtinId="38"/>
    <cellStyle name="20 % - Accent6" xfId="3" builtinId="50"/>
    <cellStyle name="40 % - Accent1" xfId="5" builtinId="31"/>
    <cellStyle name="40 % - Accent3" xfId="6" builtinId="39"/>
    <cellStyle name="40 % - Accent4" xfId="7" builtinId="43"/>
    <cellStyle name="Calcul" xfId="4" builtinId="22"/>
    <cellStyle name="Commentaire" xfId="1" builtinId="10"/>
    <cellStyle name="Normal" xfId="0" builtinId="0"/>
  </cellStyles>
  <dxfs count="72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Light16"/>
  <colors>
    <mruColors>
      <color rgb="FF800080"/>
      <color rgb="FF0000FF"/>
      <color rgb="FF008000"/>
      <color rgb="FFFF6600"/>
      <color rgb="FFCC00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Q217"/>
  <sheetViews>
    <sheetView topLeftCell="A3" workbookViewId="0">
      <pane xSplit="3825" ySplit="1140" topLeftCell="J1" activePane="bottomRight"/>
      <selection sqref="A1:XFD1048576"/>
      <selection pane="topRight" activeCell="L4" sqref="L4"/>
      <selection pane="bottomLeft" activeCell="A19" sqref="A19:A20"/>
      <selection pane="bottomRight" activeCell="P1" sqref="P1"/>
    </sheetView>
  </sheetViews>
  <sheetFormatPr baseColWidth="10" defaultColWidth="11.5703125" defaultRowHeight="15" x14ac:dyDescent="0.25"/>
  <cols>
    <col min="1" max="1" width="24" style="2" customWidth="1"/>
    <col min="2" max="2" width="9.140625" style="2" customWidth="1"/>
    <col min="3" max="16384" width="11.5703125" style="2"/>
  </cols>
  <sheetData>
    <row r="1" spans="1:16" s="1" customFormat="1" x14ac:dyDescent="0.25">
      <c r="A1" s="1" t="s">
        <v>30</v>
      </c>
      <c r="C1" s="1">
        <v>92000</v>
      </c>
      <c r="D1" s="1">
        <v>100000</v>
      </c>
      <c r="E1" s="1">
        <v>80000</v>
      </c>
      <c r="F1" s="1">
        <v>1000</v>
      </c>
      <c r="G1" s="1">
        <v>98000</v>
      </c>
      <c r="H1" s="1">
        <v>88000</v>
      </c>
      <c r="I1" s="1">
        <v>48000</v>
      </c>
      <c r="J1" s="1">
        <v>96000</v>
      </c>
      <c r="K1" s="1">
        <v>66000</v>
      </c>
      <c r="L1" s="1">
        <v>4000</v>
      </c>
      <c r="M1" s="1">
        <v>24000</v>
      </c>
      <c r="N1" s="1">
        <v>34000</v>
      </c>
      <c r="O1" s="1">
        <v>8000</v>
      </c>
      <c r="P1" s="1">
        <v>2000</v>
      </c>
    </row>
    <row r="2" spans="1:16" x14ac:dyDescent="0.25">
      <c r="A2" s="2" t="s">
        <v>31</v>
      </c>
      <c r="C2" s="1">
        <f>C1*8/10</f>
        <v>73600</v>
      </c>
      <c r="D2" s="1">
        <f>D1*9/10</f>
        <v>90000</v>
      </c>
      <c r="E2" s="1">
        <f>E1*8/10</f>
        <v>64000</v>
      </c>
      <c r="F2" s="1">
        <f>F1*9/10</f>
        <v>900</v>
      </c>
      <c r="G2" s="1">
        <f>G1*8/10</f>
        <v>78400</v>
      </c>
      <c r="H2" s="1">
        <f>H1*9/10</f>
        <v>79200</v>
      </c>
      <c r="I2" s="1">
        <f>I1*8/10</f>
        <v>38400</v>
      </c>
      <c r="J2" s="1">
        <f>J1*9/10</f>
        <v>86400</v>
      </c>
      <c r="K2" s="1">
        <f>K1*8/10</f>
        <v>52800</v>
      </c>
      <c r="L2" s="1">
        <f>L1*9/10</f>
        <v>3600</v>
      </c>
      <c r="M2" s="1">
        <f>M1*8/10</f>
        <v>19200</v>
      </c>
      <c r="N2" s="1">
        <f>N1*9/10</f>
        <v>30600</v>
      </c>
      <c r="O2" s="1">
        <f>O1*8/10</f>
        <v>6400</v>
      </c>
      <c r="P2" s="1">
        <f>P1*9/10</f>
        <v>1800</v>
      </c>
    </row>
    <row r="3" spans="1:16" ht="15.75" thickBot="1" x14ac:dyDescent="0.3">
      <c r="A3" s="2" t="s">
        <v>43</v>
      </c>
      <c r="C3" s="1">
        <v>25</v>
      </c>
      <c r="D3" s="2">
        <v>5</v>
      </c>
      <c r="E3" s="2">
        <v>25</v>
      </c>
      <c r="F3" s="2">
        <v>100</v>
      </c>
      <c r="G3" s="2">
        <v>5</v>
      </c>
      <c r="H3" s="2">
        <v>25</v>
      </c>
      <c r="I3" s="2">
        <v>50</v>
      </c>
      <c r="J3" s="2">
        <v>5</v>
      </c>
      <c r="K3" s="2">
        <v>50</v>
      </c>
      <c r="L3" s="2">
        <v>100</v>
      </c>
      <c r="M3" s="2">
        <v>75</v>
      </c>
      <c r="N3" s="2">
        <v>50</v>
      </c>
      <c r="O3" s="2">
        <v>75</v>
      </c>
      <c r="P3" s="2">
        <v>100</v>
      </c>
    </row>
    <row r="4" spans="1:16" s="4" customFormat="1" ht="15.75" thickBot="1" x14ac:dyDescent="0.3">
      <c r="A4" s="13" t="s">
        <v>0</v>
      </c>
      <c r="B4" s="14"/>
      <c r="C4" s="15" t="s">
        <v>10</v>
      </c>
      <c r="D4" s="15" t="s">
        <v>12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15" t="s">
        <v>20</v>
      </c>
      <c r="K4" s="15" t="s">
        <v>21</v>
      </c>
      <c r="L4" s="15" t="s">
        <v>22</v>
      </c>
      <c r="M4" s="15" t="s">
        <v>23</v>
      </c>
      <c r="N4" s="15" t="s">
        <v>24</v>
      </c>
      <c r="O4" s="15" t="s">
        <v>25</v>
      </c>
      <c r="P4" s="16" t="s">
        <v>26</v>
      </c>
    </row>
    <row r="5" spans="1:16" x14ac:dyDescent="0.25">
      <c r="A5" s="79" t="s">
        <v>32</v>
      </c>
      <c r="B5" s="10" t="s">
        <v>11</v>
      </c>
      <c r="C5" s="11">
        <v>10000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25">
      <c r="A6" s="79"/>
      <c r="B6" s="17" t="s">
        <v>13</v>
      </c>
      <c r="C6" s="11">
        <f>$C$1*8/10/9/8</f>
        <v>1022.2222222222222</v>
      </c>
      <c r="D6" s="11">
        <f>$D$1*9/10/9/8</f>
        <v>1250</v>
      </c>
      <c r="E6" s="11">
        <f>$E$1*8/10/9/8</f>
        <v>888.88888888888891</v>
      </c>
      <c r="F6" s="11">
        <f>$F$1*9/10/9/8</f>
        <v>12.5</v>
      </c>
      <c r="G6" s="11">
        <f>$G$1*9/10/9/8</f>
        <v>1225</v>
      </c>
      <c r="H6" s="11">
        <f>$H$1*8/10/9/8</f>
        <v>977.77777777777783</v>
      </c>
      <c r="I6" s="11">
        <f>$I$1*8/10/9/8</f>
        <v>533.33333333333337</v>
      </c>
      <c r="J6" s="11">
        <f>$J$1*9/10/9/8</f>
        <v>1200</v>
      </c>
      <c r="K6" s="11">
        <f>$K$1*8/10/9/8</f>
        <v>733.33333333333337</v>
      </c>
      <c r="L6" s="11">
        <f>$L$1*9/10/9/8</f>
        <v>50</v>
      </c>
      <c r="M6" s="11">
        <f>$M$1*8/10/9/8</f>
        <v>266.66666666666669</v>
      </c>
      <c r="N6" s="11">
        <f>$N$1*8/10/9/8</f>
        <v>377.77777777777777</v>
      </c>
      <c r="O6" s="11">
        <f>$O$1*8/10/9/8</f>
        <v>88.888888888888886</v>
      </c>
      <c r="P6" s="12">
        <f>$P$1*9/10/9/8</f>
        <v>25</v>
      </c>
    </row>
    <row r="7" spans="1:16" x14ac:dyDescent="0.25">
      <c r="A7" s="79" t="s">
        <v>33</v>
      </c>
      <c r="B7" s="10" t="s">
        <v>11</v>
      </c>
      <c r="C7" s="11"/>
      <c r="D7" s="11">
        <v>14500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2"/>
    </row>
    <row r="8" spans="1:16" x14ac:dyDescent="0.25">
      <c r="A8" s="79"/>
      <c r="B8" s="10" t="s">
        <v>14</v>
      </c>
      <c r="C8" s="11">
        <f>$C$1*8/10/9/8</f>
        <v>1022.2222222222222</v>
      </c>
      <c r="D8" s="11">
        <f>$D$1*9/10/9/8</f>
        <v>1250</v>
      </c>
      <c r="E8" s="11">
        <f>$E$1*8/10/9/8</f>
        <v>888.88888888888891</v>
      </c>
      <c r="F8" s="11">
        <f>$F$1*9/10/9/8</f>
        <v>12.5</v>
      </c>
      <c r="G8" s="11">
        <f>$G$1*9/10/9/8</f>
        <v>1225</v>
      </c>
      <c r="H8" s="11">
        <f>$H$1*8/10/9/8</f>
        <v>977.77777777777783</v>
      </c>
      <c r="I8" s="11">
        <f>$I$1*8/10/9/8</f>
        <v>533.33333333333337</v>
      </c>
      <c r="J8" s="11">
        <f>$J$1*9/10/9/8</f>
        <v>1200</v>
      </c>
      <c r="K8" s="11">
        <f>$K$1*8/10/9/8</f>
        <v>733.33333333333337</v>
      </c>
      <c r="L8" s="11">
        <f>$L$1*9/10/9/8</f>
        <v>50</v>
      </c>
      <c r="M8" s="11">
        <f>$M$1*8/10/9/8</f>
        <v>266.66666666666669</v>
      </c>
      <c r="N8" s="11">
        <f>$N$1*8/10/9/8</f>
        <v>377.77777777777777</v>
      </c>
      <c r="O8" s="11">
        <f>$O$1*8/10/9/8</f>
        <v>88.888888888888886</v>
      </c>
      <c r="P8" s="12">
        <f>$P$1*9/10/9/8</f>
        <v>25</v>
      </c>
    </row>
    <row r="9" spans="1:16" x14ac:dyDescent="0.25">
      <c r="A9" s="79" t="s">
        <v>34</v>
      </c>
      <c r="B9" s="10" t="s">
        <v>11</v>
      </c>
      <c r="C9" s="11"/>
      <c r="D9" s="11"/>
      <c r="E9" s="11">
        <v>20000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x14ac:dyDescent="0.25">
      <c r="A10" s="79"/>
      <c r="B10" s="17" t="s">
        <v>13</v>
      </c>
      <c r="C10" s="11">
        <f>$C$1*8/10/9/8</f>
        <v>1022.2222222222222</v>
      </c>
      <c r="D10" s="11">
        <f>$D$1*9/10/9/8</f>
        <v>1250</v>
      </c>
      <c r="E10" s="11">
        <f>$E$1*8/10/9/8</f>
        <v>888.88888888888891</v>
      </c>
      <c r="F10" s="11">
        <f>$F$1*9/10/9/8</f>
        <v>12.5</v>
      </c>
      <c r="G10" s="11">
        <f>$G$1*9/10/9/8</f>
        <v>1225</v>
      </c>
      <c r="H10" s="11">
        <f>$H$1*8/10/9/8</f>
        <v>977.77777777777783</v>
      </c>
      <c r="I10" s="11">
        <f>$I$1*8/10/9/8</f>
        <v>533.33333333333337</v>
      </c>
      <c r="J10" s="11">
        <f>$J$1*9/10/9/8</f>
        <v>1200</v>
      </c>
      <c r="K10" s="11">
        <f>$K$1*8/10/9/8</f>
        <v>733.33333333333337</v>
      </c>
      <c r="L10" s="11">
        <f>$L$1*9/10/9/8</f>
        <v>50</v>
      </c>
      <c r="M10" s="11">
        <f>$M$1*8/10/9/8</f>
        <v>266.66666666666669</v>
      </c>
      <c r="N10" s="11">
        <f>$N$1*8/10/9/8</f>
        <v>377.77777777777777</v>
      </c>
      <c r="O10" s="11">
        <f>$O$1*8/10/9/8</f>
        <v>88.888888888888886</v>
      </c>
      <c r="P10" s="12">
        <f>$P$1*9/10/9/8</f>
        <v>25</v>
      </c>
    </row>
    <row r="11" spans="1:16" x14ac:dyDescent="0.25">
      <c r="A11" s="79" t="s">
        <v>35</v>
      </c>
      <c r="B11" s="10" t="s">
        <v>11</v>
      </c>
      <c r="C11" s="11"/>
      <c r="D11" s="11"/>
      <c r="E11" s="11"/>
      <c r="F11" s="11">
        <v>80</v>
      </c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6" x14ac:dyDescent="0.25">
      <c r="A12" s="79"/>
      <c r="B12" s="10" t="s">
        <v>14</v>
      </c>
      <c r="C12" s="11">
        <f>$C$1*8/10/9/8</f>
        <v>1022.2222222222222</v>
      </c>
      <c r="D12" s="11">
        <f>$D$1*9/10/9/8</f>
        <v>1250</v>
      </c>
      <c r="E12" s="11">
        <f>$E$1*8/10/9/8</f>
        <v>888.88888888888891</v>
      </c>
      <c r="F12" s="11">
        <f>$F$1*9/10/9/8</f>
        <v>12.5</v>
      </c>
      <c r="G12" s="11">
        <f>$G$1*9/10/9/8</f>
        <v>1225</v>
      </c>
      <c r="H12" s="11">
        <f>$H$1*8/10/9/8</f>
        <v>977.77777777777783</v>
      </c>
      <c r="I12" s="11">
        <f>$I$1*8/10/9/8</f>
        <v>533.33333333333337</v>
      </c>
      <c r="J12" s="11">
        <f>$J$1*9/10/9/8</f>
        <v>1200</v>
      </c>
      <c r="K12" s="11">
        <f>$K$1*8/10/9/8</f>
        <v>733.33333333333337</v>
      </c>
      <c r="L12" s="11">
        <f>$L$1*9/10/9/8</f>
        <v>50</v>
      </c>
      <c r="M12" s="11">
        <f>$M$1*8/10/9/8</f>
        <v>266.66666666666669</v>
      </c>
      <c r="N12" s="11">
        <f>$N$1*8/10/9/8</f>
        <v>377.77777777777777</v>
      </c>
      <c r="O12" s="11">
        <f>$O$1*8/10/9/8</f>
        <v>88.888888888888886</v>
      </c>
      <c r="P12" s="12">
        <f>$P$1*9/10/9/8</f>
        <v>25</v>
      </c>
    </row>
    <row r="13" spans="1:16" x14ac:dyDescent="0.25">
      <c r="A13" s="79" t="s">
        <v>36</v>
      </c>
      <c r="B13" s="10" t="s">
        <v>11</v>
      </c>
      <c r="C13" s="11"/>
      <c r="D13" s="11"/>
      <c r="E13" s="11"/>
      <c r="F13" s="11"/>
      <c r="G13" s="11">
        <v>10500</v>
      </c>
      <c r="H13" s="11"/>
      <c r="I13" s="11"/>
      <c r="J13" s="11"/>
      <c r="K13" s="11"/>
      <c r="L13" s="11"/>
      <c r="M13" s="11"/>
      <c r="N13" s="11"/>
      <c r="O13" s="11"/>
      <c r="P13" s="12"/>
    </row>
    <row r="14" spans="1:16" x14ac:dyDescent="0.25">
      <c r="A14" s="79"/>
      <c r="B14" s="17" t="s">
        <v>13</v>
      </c>
      <c r="C14" s="11">
        <f>$C$1*8/10/9/8</f>
        <v>1022.2222222222222</v>
      </c>
      <c r="D14" s="11">
        <f>$D$1*9/10/9/8</f>
        <v>1250</v>
      </c>
      <c r="E14" s="11">
        <f>$E$1*8/10/9/8</f>
        <v>888.88888888888891</v>
      </c>
      <c r="F14" s="11">
        <f>$F$1*9/10/9/8</f>
        <v>12.5</v>
      </c>
      <c r="G14" s="11">
        <f>$G$1*9/10/9/8</f>
        <v>1225</v>
      </c>
      <c r="H14" s="11">
        <f>$H$1*8/10/9/8</f>
        <v>977.77777777777783</v>
      </c>
      <c r="I14" s="11">
        <f>$I$1*8/10/9/8</f>
        <v>533.33333333333337</v>
      </c>
      <c r="J14" s="11">
        <f>$J$1*9/10/9/8</f>
        <v>1200</v>
      </c>
      <c r="K14" s="11">
        <f>$K$1*8/10/9/8</f>
        <v>733.33333333333337</v>
      </c>
      <c r="L14" s="11">
        <f>$L$1*9/10/9/8</f>
        <v>50</v>
      </c>
      <c r="M14" s="11">
        <f>$M$1*8/10/9/8</f>
        <v>266.66666666666669</v>
      </c>
      <c r="N14" s="11">
        <f>$N$1*8/10/9/8</f>
        <v>377.77777777777777</v>
      </c>
      <c r="O14" s="11">
        <f>$O$1*8/10/9/8</f>
        <v>88.888888888888886</v>
      </c>
      <c r="P14" s="12">
        <f>$P$1*9/10/9/8</f>
        <v>25</v>
      </c>
    </row>
    <row r="15" spans="1:16" x14ac:dyDescent="0.25">
      <c r="A15" s="79" t="s">
        <v>37</v>
      </c>
      <c r="B15" s="10" t="s">
        <v>11</v>
      </c>
      <c r="C15" s="11"/>
      <c r="D15" s="11"/>
      <c r="E15" s="11"/>
      <c r="F15" s="11"/>
      <c r="G15" s="11"/>
      <c r="H15" s="11">
        <v>9500</v>
      </c>
      <c r="I15" s="11"/>
      <c r="J15" s="11"/>
      <c r="K15" s="11"/>
      <c r="L15" s="11"/>
      <c r="M15" s="11"/>
      <c r="N15" s="11"/>
      <c r="O15" s="11"/>
      <c r="P15" s="12"/>
    </row>
    <row r="16" spans="1:16" x14ac:dyDescent="0.25">
      <c r="A16" s="79"/>
      <c r="B16" s="10" t="s">
        <v>14</v>
      </c>
      <c r="C16" s="11">
        <f>$C$1*8/10/9/8</f>
        <v>1022.2222222222222</v>
      </c>
      <c r="D16" s="11">
        <f>$D$1*9/10/9/8</f>
        <v>1250</v>
      </c>
      <c r="E16" s="11">
        <f>$E$1*8/10/9/8</f>
        <v>888.88888888888891</v>
      </c>
      <c r="F16" s="11">
        <f>$F$1*9/10/9/8</f>
        <v>12.5</v>
      </c>
      <c r="G16" s="11">
        <f>$G$1*9/10/9/8</f>
        <v>1225</v>
      </c>
      <c r="H16" s="11">
        <f>$H$1*8/10/9/8</f>
        <v>977.77777777777783</v>
      </c>
      <c r="I16" s="11">
        <f>$I$1*8/10/9/8</f>
        <v>533.33333333333337</v>
      </c>
      <c r="J16" s="11">
        <f>$J$1*9/10/9/8</f>
        <v>1200</v>
      </c>
      <c r="K16" s="11">
        <f>$K$1*8/10/9/8</f>
        <v>733.33333333333337</v>
      </c>
      <c r="L16" s="11">
        <f>$L$1*9/10/9/8</f>
        <v>50</v>
      </c>
      <c r="M16" s="11">
        <f>$M$1*8/10/9/8</f>
        <v>266.66666666666669</v>
      </c>
      <c r="N16" s="11">
        <f>$N$1*8/10/9/8</f>
        <v>377.77777777777777</v>
      </c>
      <c r="O16" s="11">
        <f>$O$1*8/10/9/8</f>
        <v>88.888888888888886</v>
      </c>
      <c r="P16" s="12">
        <f>$P$1*9/10/9/8</f>
        <v>25</v>
      </c>
    </row>
    <row r="17" spans="1:17" x14ac:dyDescent="0.25">
      <c r="A17" s="79" t="s">
        <v>38</v>
      </c>
      <c r="B17" s="10" t="s">
        <v>11</v>
      </c>
      <c r="C17" s="11"/>
      <c r="D17" s="11"/>
      <c r="E17" s="11"/>
      <c r="F17" s="11"/>
      <c r="G17" s="11"/>
      <c r="H17" s="11"/>
      <c r="I17" s="11">
        <v>5500</v>
      </c>
      <c r="J17" s="11"/>
      <c r="K17" s="11"/>
      <c r="L17" s="11"/>
      <c r="M17" s="11"/>
      <c r="N17" s="11"/>
      <c r="O17" s="11"/>
      <c r="P17" s="12"/>
    </row>
    <row r="18" spans="1:17" x14ac:dyDescent="0.25">
      <c r="A18" s="79"/>
      <c r="B18" s="17" t="s">
        <v>13</v>
      </c>
      <c r="C18" s="11">
        <f>$C$1*8/10/9/8</f>
        <v>1022.2222222222222</v>
      </c>
      <c r="D18" s="11">
        <f>$D$1*9/10/9/8</f>
        <v>1250</v>
      </c>
      <c r="E18" s="11">
        <f>$E$1*8/10/9/8</f>
        <v>888.88888888888891</v>
      </c>
      <c r="F18" s="11">
        <f>$F$1*9/10/9/8</f>
        <v>12.5</v>
      </c>
      <c r="G18" s="11">
        <f>$G$1*9/10/9/8</f>
        <v>1225</v>
      </c>
      <c r="H18" s="11">
        <f>$H$1*8/10/9/8</f>
        <v>977.77777777777783</v>
      </c>
      <c r="I18" s="11">
        <f>$I$1*8/10/9/8</f>
        <v>533.33333333333337</v>
      </c>
      <c r="J18" s="11">
        <f>$J$1*9/10/9/8</f>
        <v>1200</v>
      </c>
      <c r="K18" s="11">
        <f>$K$1*8/10/9/8</f>
        <v>733.33333333333337</v>
      </c>
      <c r="L18" s="11">
        <f>$L$1*9/10/9/8</f>
        <v>50</v>
      </c>
      <c r="M18" s="11">
        <f>$M$1*8/10/9/8</f>
        <v>266.66666666666669</v>
      </c>
      <c r="N18" s="11">
        <f>$N$1*8/10/9/8</f>
        <v>377.77777777777777</v>
      </c>
      <c r="O18" s="11">
        <f>$O$1*8/10/9/8</f>
        <v>88.888888888888886</v>
      </c>
      <c r="P18" s="12">
        <f>$P$1*9/10/9/8</f>
        <v>25</v>
      </c>
    </row>
    <row r="19" spans="1:17" x14ac:dyDescent="0.25">
      <c r="A19" s="79" t="s">
        <v>39</v>
      </c>
      <c r="B19" s="10" t="s">
        <v>11</v>
      </c>
      <c r="C19" s="11"/>
      <c r="D19" s="11"/>
      <c r="E19" s="11"/>
      <c r="F19" s="11"/>
      <c r="G19" s="11"/>
      <c r="H19" s="11"/>
      <c r="I19" s="11"/>
      <c r="J19" s="11">
        <v>16000</v>
      </c>
      <c r="K19" s="11"/>
      <c r="L19" s="11"/>
      <c r="M19" s="11"/>
      <c r="N19" s="11"/>
      <c r="O19" s="11"/>
      <c r="P19" s="12"/>
    </row>
    <row r="20" spans="1:17" x14ac:dyDescent="0.25">
      <c r="A20" s="79"/>
      <c r="B20" s="10" t="s">
        <v>13</v>
      </c>
      <c r="C20" s="11">
        <f>$C$1*8/10/9/8</f>
        <v>1022.2222222222222</v>
      </c>
      <c r="D20" s="11">
        <f>$D$1*9/10/9/8</f>
        <v>1250</v>
      </c>
      <c r="E20" s="11">
        <f>$E$1*8/10/9/8</f>
        <v>888.88888888888891</v>
      </c>
      <c r="F20" s="11">
        <f>$F$1*9/10/9/8</f>
        <v>12.5</v>
      </c>
      <c r="G20" s="11">
        <f>$G$1*9/10/9/8</f>
        <v>1225</v>
      </c>
      <c r="H20" s="11">
        <f>$H$1*8/10/9/8</f>
        <v>977.77777777777783</v>
      </c>
      <c r="I20" s="11">
        <f>$I$1*8/10/9/8</f>
        <v>533.33333333333337</v>
      </c>
      <c r="J20" s="11">
        <f>$J$1*9/10/9/8</f>
        <v>1200</v>
      </c>
      <c r="K20" s="11">
        <f>$K$1*8/10/9/8</f>
        <v>733.33333333333337</v>
      </c>
      <c r="L20" s="11">
        <f>$L$1*9/10/9/8</f>
        <v>50</v>
      </c>
      <c r="M20" s="11">
        <f>$M$1*8/10/9/8</f>
        <v>266.66666666666669</v>
      </c>
      <c r="N20" s="11">
        <f>$N$1*8/10/9/8</f>
        <v>377.77777777777777</v>
      </c>
      <c r="O20" s="11">
        <f>$O$1*8/10/9/8</f>
        <v>88.888888888888886</v>
      </c>
      <c r="P20" s="12">
        <f>$P$1*9/10/9/8</f>
        <v>25</v>
      </c>
    </row>
    <row r="21" spans="1:17" x14ac:dyDescent="0.25">
      <c r="A21" s="79" t="s">
        <v>40</v>
      </c>
      <c r="B21" s="10" t="s">
        <v>11</v>
      </c>
      <c r="C21" s="11"/>
      <c r="D21" s="11"/>
      <c r="E21" s="11"/>
      <c r="F21" s="11"/>
      <c r="G21" s="11"/>
      <c r="H21" s="11"/>
      <c r="I21" s="11"/>
      <c r="J21" s="11"/>
      <c r="K21" s="11">
        <v>22000</v>
      </c>
      <c r="L21" s="11"/>
      <c r="M21" s="11"/>
      <c r="N21" s="11"/>
      <c r="O21" s="11"/>
      <c r="P21" s="12"/>
    </row>
    <row r="22" spans="1:17" ht="15.75" thickBot="1" x14ac:dyDescent="0.3">
      <c r="A22" s="79"/>
      <c r="B22" s="10" t="s">
        <v>13</v>
      </c>
      <c r="C22" s="11">
        <f>C20</f>
        <v>1022.2222222222222</v>
      </c>
      <c r="D22" s="11">
        <f t="shared" ref="D22:P22" si="0">D20</f>
        <v>1250</v>
      </c>
      <c r="E22" s="11">
        <f t="shared" si="0"/>
        <v>888.88888888888891</v>
      </c>
      <c r="F22" s="11">
        <f t="shared" si="0"/>
        <v>12.5</v>
      </c>
      <c r="G22" s="11">
        <f t="shared" si="0"/>
        <v>1225</v>
      </c>
      <c r="H22" s="11">
        <f t="shared" si="0"/>
        <v>977.77777777777783</v>
      </c>
      <c r="I22" s="11">
        <f t="shared" si="0"/>
        <v>533.33333333333337</v>
      </c>
      <c r="J22" s="11">
        <f t="shared" si="0"/>
        <v>1200</v>
      </c>
      <c r="K22" s="11">
        <f t="shared" si="0"/>
        <v>733.33333333333337</v>
      </c>
      <c r="L22" s="11">
        <f t="shared" si="0"/>
        <v>50</v>
      </c>
      <c r="M22" s="11">
        <f t="shared" si="0"/>
        <v>266.66666666666669</v>
      </c>
      <c r="N22" s="11">
        <f t="shared" si="0"/>
        <v>377.77777777777777</v>
      </c>
      <c r="O22" s="11">
        <f t="shared" si="0"/>
        <v>88.888888888888886</v>
      </c>
      <c r="P22" s="12">
        <f t="shared" si="0"/>
        <v>25</v>
      </c>
    </row>
    <row r="23" spans="1:17" x14ac:dyDescent="0.25">
      <c r="A23" s="5" t="s">
        <v>27</v>
      </c>
      <c r="B23" s="6"/>
      <c r="C23" s="7">
        <f>SUM(C20+C18+C16+C14+C12+C10+C8+C6+C22)</f>
        <v>9200.0000000000018</v>
      </c>
      <c r="D23" s="7">
        <f t="shared" ref="D23:P23" si="1">SUM(D20+D18+D16+D14+D12+D10+D8+D6+D22)</f>
        <v>11250</v>
      </c>
      <c r="E23" s="7">
        <f t="shared" si="1"/>
        <v>7999.9999999999991</v>
      </c>
      <c r="F23" s="7">
        <f t="shared" si="1"/>
        <v>112.5</v>
      </c>
      <c r="G23" s="7">
        <f t="shared" si="1"/>
        <v>11025</v>
      </c>
      <c r="H23" s="7">
        <f t="shared" si="1"/>
        <v>8799.9999999999982</v>
      </c>
      <c r="I23" s="7">
        <f t="shared" si="1"/>
        <v>4800</v>
      </c>
      <c r="J23" s="7">
        <f t="shared" si="1"/>
        <v>10800</v>
      </c>
      <c r="K23" s="7">
        <f t="shared" si="1"/>
        <v>6599.9999999999991</v>
      </c>
      <c r="L23" s="7">
        <f t="shared" si="1"/>
        <v>450</v>
      </c>
      <c r="M23" s="7">
        <f t="shared" si="1"/>
        <v>2400</v>
      </c>
      <c r="N23" s="7">
        <f t="shared" si="1"/>
        <v>3400</v>
      </c>
      <c r="O23" s="7">
        <f t="shared" si="1"/>
        <v>800.00000000000011</v>
      </c>
      <c r="P23" s="8">
        <f t="shared" si="1"/>
        <v>225</v>
      </c>
    </row>
    <row r="24" spans="1:17" x14ac:dyDescent="0.25">
      <c r="A24" s="9" t="s">
        <v>28</v>
      </c>
      <c r="B24" s="10"/>
      <c r="C24" s="11">
        <f>SUM(C21+C19+C17+C15+C13+C11+C9+C7+C5)</f>
        <v>10000</v>
      </c>
      <c r="D24" s="11">
        <f t="shared" ref="D24:P24" si="2">SUM(D21+D19+D17+D15+D13+D11+D9+D7+D5)</f>
        <v>14500</v>
      </c>
      <c r="E24" s="11">
        <f t="shared" si="2"/>
        <v>20000</v>
      </c>
      <c r="F24" s="11">
        <f t="shared" si="2"/>
        <v>80</v>
      </c>
      <c r="G24" s="11">
        <f t="shared" si="2"/>
        <v>10500</v>
      </c>
      <c r="H24" s="11">
        <f t="shared" si="2"/>
        <v>9500</v>
      </c>
      <c r="I24" s="11">
        <f t="shared" si="2"/>
        <v>5500</v>
      </c>
      <c r="J24" s="11">
        <f t="shared" si="2"/>
        <v>16000</v>
      </c>
      <c r="K24" s="11">
        <f t="shared" si="2"/>
        <v>22000</v>
      </c>
      <c r="L24" s="11">
        <f t="shared" si="2"/>
        <v>0</v>
      </c>
      <c r="M24" s="11">
        <f t="shared" si="2"/>
        <v>0</v>
      </c>
      <c r="N24" s="11">
        <f t="shared" si="2"/>
        <v>0</v>
      </c>
      <c r="O24" s="11">
        <f t="shared" si="2"/>
        <v>0</v>
      </c>
      <c r="P24" s="12">
        <f t="shared" si="2"/>
        <v>0</v>
      </c>
    </row>
    <row r="25" spans="1:17" ht="15.75" thickBot="1" x14ac:dyDescent="0.3">
      <c r="A25" s="9" t="s">
        <v>29</v>
      </c>
      <c r="B25" s="10"/>
      <c r="C25" s="11">
        <f>C24-C23</f>
        <v>799.99999999999818</v>
      </c>
      <c r="D25" s="11">
        <f t="shared" ref="D25:P25" si="3">D24-D23</f>
        <v>3250</v>
      </c>
      <c r="E25" s="11">
        <f t="shared" si="3"/>
        <v>12000</v>
      </c>
      <c r="F25" s="11">
        <f t="shared" si="3"/>
        <v>-32.5</v>
      </c>
      <c r="G25" s="11">
        <f t="shared" si="3"/>
        <v>-525</v>
      </c>
      <c r="H25" s="11">
        <f t="shared" si="3"/>
        <v>700.00000000000182</v>
      </c>
      <c r="I25" s="11">
        <f t="shared" si="3"/>
        <v>700</v>
      </c>
      <c r="J25" s="11">
        <f t="shared" si="3"/>
        <v>5200</v>
      </c>
      <c r="K25" s="11">
        <f t="shared" si="3"/>
        <v>15400</v>
      </c>
      <c r="L25" s="11">
        <f t="shared" si="3"/>
        <v>-450</v>
      </c>
      <c r="M25" s="11">
        <f t="shared" si="3"/>
        <v>-2400</v>
      </c>
      <c r="N25" s="11">
        <f t="shared" si="3"/>
        <v>-3400</v>
      </c>
      <c r="O25" s="11">
        <f t="shared" si="3"/>
        <v>-800.00000000000011</v>
      </c>
      <c r="P25" s="12">
        <f t="shared" si="3"/>
        <v>-225</v>
      </c>
    </row>
    <row r="26" spans="1:17" ht="15.75" thickBot="1" x14ac:dyDescent="0.3">
      <c r="A26" s="19" t="s">
        <v>44</v>
      </c>
      <c r="B26" s="20"/>
      <c r="C26" s="21">
        <f>C25*C3</f>
        <v>19999.999999999956</v>
      </c>
      <c r="D26" s="21">
        <f t="shared" ref="D26:P26" si="4">D25*D3</f>
        <v>16250</v>
      </c>
      <c r="E26" s="21">
        <f t="shared" si="4"/>
        <v>300000</v>
      </c>
      <c r="F26" s="21">
        <f t="shared" si="4"/>
        <v>-3250</v>
      </c>
      <c r="G26" s="21">
        <f t="shared" si="4"/>
        <v>-2625</v>
      </c>
      <c r="H26" s="21">
        <f t="shared" si="4"/>
        <v>17500.000000000044</v>
      </c>
      <c r="I26" s="21">
        <f t="shared" si="4"/>
        <v>35000</v>
      </c>
      <c r="J26" s="21">
        <f t="shared" si="4"/>
        <v>26000</v>
      </c>
      <c r="K26" s="21">
        <f t="shared" si="4"/>
        <v>770000</v>
      </c>
      <c r="L26" s="21">
        <f t="shared" si="4"/>
        <v>-45000</v>
      </c>
      <c r="M26" s="21">
        <f t="shared" si="4"/>
        <v>-180000</v>
      </c>
      <c r="N26" s="21">
        <f t="shared" si="4"/>
        <v>-170000</v>
      </c>
      <c r="O26" s="21">
        <f t="shared" si="4"/>
        <v>-60000.000000000007</v>
      </c>
      <c r="P26" s="21">
        <f t="shared" si="4"/>
        <v>-22500</v>
      </c>
      <c r="Q26" s="23">
        <f>SUM(C26:P26)</f>
        <v>701375</v>
      </c>
    </row>
    <row r="27" spans="1:17" ht="15.75" thickBot="1" x14ac:dyDescent="0.3">
      <c r="A27" s="3"/>
      <c r="B27" s="3"/>
    </row>
    <row r="28" spans="1:17" ht="15.75" thickBot="1" x14ac:dyDescent="0.3">
      <c r="A28" s="13" t="s">
        <v>1</v>
      </c>
      <c r="B28" s="20"/>
      <c r="C28" s="15" t="s">
        <v>10</v>
      </c>
      <c r="D28" s="15" t="s">
        <v>12</v>
      </c>
      <c r="E28" s="15" t="s">
        <v>15</v>
      </c>
      <c r="F28" s="15" t="s">
        <v>16</v>
      </c>
      <c r="G28" s="15" t="s">
        <v>17</v>
      </c>
      <c r="H28" s="15" t="s">
        <v>18</v>
      </c>
      <c r="I28" s="15" t="s">
        <v>19</v>
      </c>
      <c r="J28" s="15" t="s">
        <v>20</v>
      </c>
      <c r="K28" s="15" t="s">
        <v>21</v>
      </c>
      <c r="L28" s="15" t="s">
        <v>22</v>
      </c>
      <c r="M28" s="15" t="s">
        <v>23</v>
      </c>
      <c r="N28" s="15" t="s">
        <v>24</v>
      </c>
      <c r="O28" s="15" t="s">
        <v>25</v>
      </c>
      <c r="P28" s="16" t="s">
        <v>26</v>
      </c>
    </row>
    <row r="29" spans="1:17" x14ac:dyDescent="0.25">
      <c r="A29" s="81" t="s">
        <v>64</v>
      </c>
      <c r="B29" s="10" t="s">
        <v>11</v>
      </c>
      <c r="C29" s="11"/>
      <c r="D29" s="11"/>
      <c r="E29" s="11"/>
      <c r="F29" s="11"/>
      <c r="G29" s="11"/>
      <c r="H29" s="11">
        <v>9500</v>
      </c>
      <c r="I29" s="11"/>
      <c r="J29" s="11"/>
      <c r="K29" s="11"/>
      <c r="L29" s="11"/>
      <c r="M29" s="11"/>
      <c r="N29" s="11"/>
      <c r="O29" s="11"/>
      <c r="P29" s="12"/>
      <c r="Q29" s="1"/>
    </row>
    <row r="30" spans="1:17" x14ac:dyDescent="0.25">
      <c r="A30" s="79"/>
      <c r="B30" s="17" t="s">
        <v>13</v>
      </c>
      <c r="C30" s="11">
        <f>$C$1*8/10/9/8</f>
        <v>1022.2222222222222</v>
      </c>
      <c r="D30" s="11">
        <f>$D$1*9/10/9/8</f>
        <v>1250</v>
      </c>
      <c r="E30" s="11">
        <f>$E$1*8/10/9/8</f>
        <v>888.88888888888891</v>
      </c>
      <c r="F30" s="11">
        <f>$F$1*9/10/9/8</f>
        <v>12.5</v>
      </c>
      <c r="G30" s="11">
        <f>$G$1*9/10/9/8</f>
        <v>1225</v>
      </c>
      <c r="H30" s="11">
        <f>$H$1*8/10/9/8</f>
        <v>977.77777777777783</v>
      </c>
      <c r="I30" s="11">
        <f>$I$1*8/10/9/8</f>
        <v>533.33333333333337</v>
      </c>
      <c r="J30" s="11">
        <f>$J$1*9/10/9/8</f>
        <v>1200</v>
      </c>
      <c r="K30" s="11">
        <f>$K$1*8/10/9/8</f>
        <v>733.33333333333337</v>
      </c>
      <c r="L30" s="11">
        <f>$L$1*9/10/9/8</f>
        <v>50</v>
      </c>
      <c r="M30" s="11">
        <f>$M$1*8/10/9/8</f>
        <v>266.66666666666669</v>
      </c>
      <c r="N30" s="11">
        <f>$N$1*8/10/9/8</f>
        <v>377.77777777777777</v>
      </c>
      <c r="O30" s="11">
        <f>$O$1*8/10/9/8</f>
        <v>88.888888888888886</v>
      </c>
      <c r="P30" s="12">
        <f>$P$1*9/10/9/8</f>
        <v>25</v>
      </c>
      <c r="Q30" s="1"/>
    </row>
    <row r="31" spans="1:17" x14ac:dyDescent="0.25">
      <c r="A31" s="79" t="s">
        <v>65</v>
      </c>
      <c r="B31" s="10" t="s">
        <v>11</v>
      </c>
      <c r="C31" s="11"/>
      <c r="D31" s="11"/>
      <c r="E31" s="11"/>
      <c r="F31" s="11"/>
      <c r="G31" s="11"/>
      <c r="H31" s="11"/>
      <c r="I31" s="11">
        <v>5500</v>
      </c>
      <c r="J31" s="11"/>
      <c r="K31" s="11"/>
      <c r="L31" s="11"/>
      <c r="M31" s="11"/>
      <c r="N31" s="11"/>
      <c r="O31" s="11"/>
      <c r="P31" s="12"/>
      <c r="Q31" s="1"/>
    </row>
    <row r="32" spans="1:17" x14ac:dyDescent="0.25">
      <c r="A32" s="79"/>
      <c r="B32" s="10" t="s">
        <v>13</v>
      </c>
      <c r="C32" s="11">
        <f>$C$1*8/10/9/8</f>
        <v>1022.2222222222222</v>
      </c>
      <c r="D32" s="11">
        <f>$D$1*9/10/9/8</f>
        <v>1250</v>
      </c>
      <c r="E32" s="11">
        <f>$E$1*8/10/9/8</f>
        <v>888.88888888888891</v>
      </c>
      <c r="F32" s="11">
        <f>$F$1*9/10/9/8</f>
        <v>12.5</v>
      </c>
      <c r="G32" s="11">
        <f>$G$1*9/10/9/8</f>
        <v>1225</v>
      </c>
      <c r="H32" s="11">
        <f>$H$1*8/10/9/8</f>
        <v>977.77777777777783</v>
      </c>
      <c r="I32" s="11">
        <f>$I$1*8/10/9/8</f>
        <v>533.33333333333337</v>
      </c>
      <c r="J32" s="11">
        <f>$J$1*9/10/9/8</f>
        <v>1200</v>
      </c>
      <c r="K32" s="11">
        <f>$K$1*8/10/9/8</f>
        <v>733.33333333333337</v>
      </c>
      <c r="L32" s="11">
        <f>$L$1*9/10/9/8</f>
        <v>50</v>
      </c>
      <c r="M32" s="11">
        <f>$M$1*8/10/9/8</f>
        <v>266.66666666666669</v>
      </c>
      <c r="N32" s="11">
        <f>$N$1*8/10/9/8</f>
        <v>377.77777777777777</v>
      </c>
      <c r="O32" s="11">
        <f>$O$1*8/10/9/8</f>
        <v>88.888888888888886</v>
      </c>
      <c r="P32" s="12">
        <f>$P$1*9/10/9/8</f>
        <v>25</v>
      </c>
      <c r="Q32" s="1"/>
    </row>
    <row r="33" spans="1:17" x14ac:dyDescent="0.25">
      <c r="A33" s="79" t="s">
        <v>66</v>
      </c>
      <c r="B33" s="10" t="s">
        <v>11</v>
      </c>
      <c r="C33" s="11"/>
      <c r="D33" s="11"/>
      <c r="E33" s="11"/>
      <c r="F33" s="11"/>
      <c r="G33" s="11"/>
      <c r="H33" s="11"/>
      <c r="I33" s="11"/>
      <c r="J33" s="11">
        <v>20000</v>
      </c>
      <c r="K33" s="11"/>
      <c r="L33" s="11"/>
      <c r="M33" s="11"/>
      <c r="N33" s="11"/>
      <c r="O33" s="11"/>
      <c r="P33" s="12"/>
      <c r="Q33" s="1"/>
    </row>
    <row r="34" spans="1:17" x14ac:dyDescent="0.25">
      <c r="A34" s="79"/>
      <c r="B34" s="17" t="s">
        <v>13</v>
      </c>
      <c r="C34" s="11">
        <f>$C$1*8/10/9/8</f>
        <v>1022.2222222222222</v>
      </c>
      <c r="D34" s="11">
        <f>$D$1*9/10/9/8</f>
        <v>1250</v>
      </c>
      <c r="E34" s="11">
        <f>$E$1*8/10/9/8</f>
        <v>888.88888888888891</v>
      </c>
      <c r="F34" s="11">
        <f>$F$1*9/10/9/8</f>
        <v>12.5</v>
      </c>
      <c r="G34" s="11">
        <f>$G$1*9/10/9/8</f>
        <v>1225</v>
      </c>
      <c r="H34" s="11">
        <f>$H$1*8/10/9/8</f>
        <v>977.77777777777783</v>
      </c>
      <c r="I34" s="11">
        <f>$I$1*8/10/9/8</f>
        <v>533.33333333333337</v>
      </c>
      <c r="J34" s="11">
        <f>$J$1*9/10/9/8</f>
        <v>1200</v>
      </c>
      <c r="K34" s="11">
        <f>$K$1*8/10/9/8</f>
        <v>733.33333333333337</v>
      </c>
      <c r="L34" s="11">
        <f>$L$1*9/10/9/8</f>
        <v>50</v>
      </c>
      <c r="M34" s="11">
        <f>$M$1*8/10/9/8</f>
        <v>266.66666666666669</v>
      </c>
      <c r="N34" s="11">
        <f>$N$1*8/10/9/8</f>
        <v>377.77777777777777</v>
      </c>
      <c r="O34" s="11">
        <f>$O$1*8/10/9/8</f>
        <v>88.888888888888886</v>
      </c>
      <c r="P34" s="12">
        <f>$P$1*9/10/9/8</f>
        <v>25</v>
      </c>
      <c r="Q34" s="1"/>
    </row>
    <row r="35" spans="1:17" x14ac:dyDescent="0.25">
      <c r="A35" s="79" t="s">
        <v>67</v>
      </c>
      <c r="B35" s="10" t="s">
        <v>11</v>
      </c>
      <c r="C35" s="11"/>
      <c r="D35" s="11"/>
      <c r="E35" s="11"/>
      <c r="F35" s="11">
        <v>80</v>
      </c>
      <c r="G35" s="11"/>
      <c r="H35" s="11"/>
      <c r="I35" s="11"/>
      <c r="J35" s="11"/>
      <c r="K35" s="11"/>
      <c r="L35" s="11"/>
      <c r="M35" s="11"/>
      <c r="N35" s="11"/>
      <c r="O35" s="11"/>
      <c r="P35" s="12"/>
      <c r="Q35" s="1"/>
    </row>
    <row r="36" spans="1:17" x14ac:dyDescent="0.25">
      <c r="A36" s="79"/>
      <c r="B36" s="10" t="s">
        <v>14</v>
      </c>
      <c r="C36" s="11">
        <f>$C$1*8/10/9/8</f>
        <v>1022.2222222222222</v>
      </c>
      <c r="D36" s="11">
        <f>$D$1*9/10/9/8</f>
        <v>1250</v>
      </c>
      <c r="E36" s="11">
        <f>$E$1*8/10/9/8</f>
        <v>888.88888888888891</v>
      </c>
      <c r="F36" s="11">
        <f>$F$1*9/10/9/8</f>
        <v>12.5</v>
      </c>
      <c r="G36" s="11">
        <f>$G$1*9/10/9/8</f>
        <v>1225</v>
      </c>
      <c r="H36" s="11">
        <f>$H$1*8/10/9/8</f>
        <v>977.77777777777783</v>
      </c>
      <c r="I36" s="11">
        <f>$I$1*8/10/9/8</f>
        <v>533.33333333333337</v>
      </c>
      <c r="J36" s="11">
        <f>$J$1*9/10/9/8</f>
        <v>1200</v>
      </c>
      <c r="K36" s="11">
        <f>$K$1*8/10/9/8</f>
        <v>733.33333333333337</v>
      </c>
      <c r="L36" s="11">
        <f>$L$1*9/10/9/8</f>
        <v>50</v>
      </c>
      <c r="M36" s="11">
        <f>$M$1*8/10/9/8</f>
        <v>266.66666666666669</v>
      </c>
      <c r="N36" s="11">
        <f>$N$1*8/10/9/8</f>
        <v>377.77777777777777</v>
      </c>
      <c r="O36" s="11">
        <f>$O$1*8/10/9/8</f>
        <v>88.888888888888886</v>
      </c>
      <c r="P36" s="12">
        <f>$P$1*9/10/9/8</f>
        <v>25</v>
      </c>
      <c r="Q36" s="1"/>
    </row>
    <row r="37" spans="1:17" x14ac:dyDescent="0.25">
      <c r="A37" s="79" t="s">
        <v>68</v>
      </c>
      <c r="B37" s="10" t="s">
        <v>11</v>
      </c>
      <c r="C37" s="11"/>
      <c r="D37" s="11">
        <v>9500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  <c r="Q37" s="1"/>
    </row>
    <row r="38" spans="1:17" x14ac:dyDescent="0.25">
      <c r="A38" s="79"/>
      <c r="B38" s="17" t="s">
        <v>13</v>
      </c>
      <c r="C38" s="11">
        <f>$C$1*8/10/9/8</f>
        <v>1022.2222222222222</v>
      </c>
      <c r="D38" s="11">
        <f>$D$1*9/10/9/8</f>
        <v>1250</v>
      </c>
      <c r="E38" s="11">
        <f>$E$1*8/10/9/8</f>
        <v>888.88888888888891</v>
      </c>
      <c r="F38" s="11">
        <f>$F$1*9/10/9/8</f>
        <v>12.5</v>
      </c>
      <c r="G38" s="11">
        <f>$G$1*9/10/9/8</f>
        <v>1225</v>
      </c>
      <c r="H38" s="11">
        <f>$H$1*8/10/9/8</f>
        <v>977.77777777777783</v>
      </c>
      <c r="I38" s="11">
        <f>$I$1*8/10/9/8</f>
        <v>533.33333333333337</v>
      </c>
      <c r="J38" s="11">
        <f>$J$1*9/10/9/8</f>
        <v>1200</v>
      </c>
      <c r="K38" s="11">
        <f>$K$1*8/10/9/8</f>
        <v>733.33333333333337</v>
      </c>
      <c r="L38" s="11">
        <f>$L$1*9/10/9/8</f>
        <v>50</v>
      </c>
      <c r="M38" s="11">
        <f>$M$1*8/10/9/8</f>
        <v>266.66666666666669</v>
      </c>
      <c r="N38" s="11">
        <f>$N$1*8/10/9/8</f>
        <v>377.77777777777777</v>
      </c>
      <c r="O38" s="11">
        <f>$O$1*8/10/9/8</f>
        <v>88.888888888888886</v>
      </c>
      <c r="P38" s="12">
        <f>$P$1*9/10/9/8</f>
        <v>25</v>
      </c>
      <c r="Q38" s="1"/>
    </row>
    <row r="39" spans="1:17" x14ac:dyDescent="0.25">
      <c r="A39" s="79" t="s">
        <v>69</v>
      </c>
      <c r="B39" s="10" t="s">
        <v>11</v>
      </c>
      <c r="C39" s="11">
        <v>10000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2"/>
      <c r="Q39" s="1"/>
    </row>
    <row r="40" spans="1:17" x14ac:dyDescent="0.25">
      <c r="A40" s="79"/>
      <c r="B40" s="10" t="s">
        <v>14</v>
      </c>
      <c r="C40" s="11">
        <f>$C$1*8/10/9/8</f>
        <v>1022.2222222222222</v>
      </c>
      <c r="D40" s="11">
        <f>$D$1*9/10/9/8</f>
        <v>1250</v>
      </c>
      <c r="E40" s="11">
        <f>$E$1*8/10/9/8</f>
        <v>888.88888888888891</v>
      </c>
      <c r="F40" s="11">
        <f>$F$1*9/10/9/8</f>
        <v>12.5</v>
      </c>
      <c r="G40" s="11">
        <f>$G$1*9/10/9/8</f>
        <v>1225</v>
      </c>
      <c r="H40" s="11">
        <f>$H$1*8/10/9/8</f>
        <v>977.77777777777783</v>
      </c>
      <c r="I40" s="11">
        <f>$I$1*8/10/9/8</f>
        <v>533.33333333333337</v>
      </c>
      <c r="J40" s="11">
        <f>$J$1*9/10/9/8</f>
        <v>1200</v>
      </c>
      <c r="K40" s="11">
        <f>$K$1*8/10/9/8</f>
        <v>733.33333333333337</v>
      </c>
      <c r="L40" s="11">
        <f>$L$1*9/10/9/8</f>
        <v>50</v>
      </c>
      <c r="M40" s="11">
        <f>$M$1*8/10/9/8</f>
        <v>266.66666666666669</v>
      </c>
      <c r="N40" s="11">
        <f>$N$1*8/10/9/8</f>
        <v>377.77777777777777</v>
      </c>
      <c r="O40" s="11">
        <f>$O$1*8/10/9/8</f>
        <v>88.888888888888886</v>
      </c>
      <c r="P40" s="12">
        <f>$P$1*9/10/9/8</f>
        <v>25</v>
      </c>
      <c r="Q40" s="1"/>
    </row>
    <row r="41" spans="1:17" x14ac:dyDescent="0.25">
      <c r="A41" s="79" t="s">
        <v>70</v>
      </c>
      <c r="B41" s="10" t="s">
        <v>11</v>
      </c>
      <c r="C41" s="11"/>
      <c r="D41" s="11"/>
      <c r="E41" s="11"/>
      <c r="F41" s="11"/>
      <c r="G41" s="11">
        <v>14000</v>
      </c>
      <c r="H41" s="11"/>
      <c r="I41" s="11"/>
      <c r="J41" s="11"/>
      <c r="K41" s="11"/>
      <c r="L41" s="11"/>
      <c r="M41" s="11"/>
      <c r="N41" s="11"/>
      <c r="O41" s="11"/>
      <c r="P41" s="12"/>
      <c r="Q41" s="1"/>
    </row>
    <row r="42" spans="1:17" x14ac:dyDescent="0.25">
      <c r="A42" s="79"/>
      <c r="B42" s="17" t="s">
        <v>13</v>
      </c>
      <c r="C42" s="11">
        <f>$C$1*8/10/9/8</f>
        <v>1022.2222222222222</v>
      </c>
      <c r="D42" s="11">
        <f>$D$1*9/10/9/8</f>
        <v>1250</v>
      </c>
      <c r="E42" s="11">
        <f>$E$1*8/10/9/8</f>
        <v>888.88888888888891</v>
      </c>
      <c r="F42" s="11">
        <f>$F$1*9/10/9/8</f>
        <v>12.5</v>
      </c>
      <c r="G42" s="11">
        <f>$G$1*9/10/9/8</f>
        <v>1225</v>
      </c>
      <c r="H42" s="11">
        <f>$H$1*8/10/9/8</f>
        <v>977.77777777777783</v>
      </c>
      <c r="I42" s="11">
        <f>$I$1*8/10/9/8</f>
        <v>533.33333333333337</v>
      </c>
      <c r="J42" s="11">
        <f>$J$1*9/10/9/8</f>
        <v>1200</v>
      </c>
      <c r="K42" s="11">
        <f>$K$1*8/10/9/8</f>
        <v>733.33333333333337</v>
      </c>
      <c r="L42" s="11">
        <f>$L$1*9/10/9/8</f>
        <v>50</v>
      </c>
      <c r="M42" s="11">
        <f>$M$1*8/10/9/8</f>
        <v>266.66666666666669</v>
      </c>
      <c r="N42" s="11">
        <f>$N$1*8/10/9/8</f>
        <v>377.77777777777777</v>
      </c>
      <c r="O42" s="11">
        <f>$O$1*8/10/9/8</f>
        <v>88.888888888888886</v>
      </c>
      <c r="P42" s="12">
        <f>$P$1*9/10/9/8</f>
        <v>25</v>
      </c>
      <c r="Q42" s="1"/>
    </row>
    <row r="43" spans="1:17" x14ac:dyDescent="0.25">
      <c r="A43" s="79" t="s">
        <v>71</v>
      </c>
      <c r="B43" s="10" t="s">
        <v>11</v>
      </c>
      <c r="C43" s="11"/>
      <c r="D43" s="11"/>
      <c r="E43" s="11"/>
      <c r="F43" s="11"/>
      <c r="G43" s="11"/>
      <c r="H43" s="11"/>
      <c r="I43" s="11"/>
      <c r="J43" s="11"/>
      <c r="K43" s="11"/>
      <c r="L43" s="11">
        <v>2000</v>
      </c>
      <c r="M43" s="11"/>
      <c r="N43" s="11"/>
      <c r="O43" s="11"/>
      <c r="P43" s="12"/>
      <c r="Q43" s="1"/>
    </row>
    <row r="44" spans="1:17" ht="15.75" thickBot="1" x14ac:dyDescent="0.3">
      <c r="A44" s="80"/>
      <c r="B44" s="10" t="s">
        <v>14</v>
      </c>
      <c r="C44" s="11">
        <f>$C$1*8/10/9/8</f>
        <v>1022.2222222222222</v>
      </c>
      <c r="D44" s="11">
        <f>$D$1*9/10/9/8</f>
        <v>1250</v>
      </c>
      <c r="E44" s="11">
        <f>$E$1*8/10/9/8</f>
        <v>888.88888888888891</v>
      </c>
      <c r="F44" s="11">
        <f>$F$1*9/10/9/8</f>
        <v>12.5</v>
      </c>
      <c r="G44" s="11">
        <f>$G$1*9/10/9/8</f>
        <v>1225</v>
      </c>
      <c r="H44" s="11">
        <f>$H$1*8/10/9/8</f>
        <v>977.77777777777783</v>
      </c>
      <c r="I44" s="11">
        <f>$I$1*8/10/9/8</f>
        <v>533.33333333333337</v>
      </c>
      <c r="J44" s="11">
        <f>$J$1*9/10/9/8</f>
        <v>1200</v>
      </c>
      <c r="K44" s="11">
        <f>$K$1*8/10/9/8</f>
        <v>733.33333333333337</v>
      </c>
      <c r="L44" s="11">
        <f>$L$1*9/10/9/8</f>
        <v>50</v>
      </c>
      <c r="M44" s="11">
        <f>$M$1*8/10/9/8</f>
        <v>266.66666666666669</v>
      </c>
      <c r="N44" s="11">
        <f>$N$1*8/10/9/8</f>
        <v>377.77777777777777</v>
      </c>
      <c r="O44" s="11">
        <f>$O$1*8/10/9/8</f>
        <v>88.888888888888886</v>
      </c>
      <c r="P44" s="12">
        <f>$P$1*9/10/9/8</f>
        <v>25</v>
      </c>
      <c r="Q44" s="1"/>
    </row>
    <row r="45" spans="1:17" x14ac:dyDescent="0.25">
      <c r="A45" s="5" t="s">
        <v>41</v>
      </c>
      <c r="B45" s="6"/>
      <c r="C45" s="7">
        <f>C44+C42+C40+C38+C36+C34+C32+C30</f>
        <v>8177.7777777777792</v>
      </c>
      <c r="D45" s="7">
        <f t="shared" ref="D45:P45" si="5">D44+D42+D40+D38+D36+D34+D32+D30</f>
        <v>10000</v>
      </c>
      <c r="E45" s="7">
        <f t="shared" si="5"/>
        <v>7111.1111111111104</v>
      </c>
      <c r="F45" s="7">
        <f t="shared" si="5"/>
        <v>100</v>
      </c>
      <c r="G45" s="7">
        <f t="shared" si="5"/>
        <v>9800</v>
      </c>
      <c r="H45" s="7">
        <f t="shared" si="5"/>
        <v>7822.2222222222208</v>
      </c>
      <c r="I45" s="7">
        <f t="shared" si="5"/>
        <v>4266.666666666667</v>
      </c>
      <c r="J45" s="7">
        <f t="shared" si="5"/>
        <v>9600</v>
      </c>
      <c r="K45" s="7">
        <f t="shared" si="5"/>
        <v>5866.6666666666661</v>
      </c>
      <c r="L45" s="7">
        <f t="shared" si="5"/>
        <v>400</v>
      </c>
      <c r="M45" s="7">
        <f t="shared" si="5"/>
        <v>2133.3333333333335</v>
      </c>
      <c r="N45" s="7">
        <f t="shared" si="5"/>
        <v>3022.2222222222222</v>
      </c>
      <c r="O45" s="7">
        <f t="shared" si="5"/>
        <v>711.1111111111112</v>
      </c>
      <c r="P45" s="8">
        <f t="shared" si="5"/>
        <v>200</v>
      </c>
      <c r="Q45" s="1"/>
    </row>
    <row r="46" spans="1:17" x14ac:dyDescent="0.25">
      <c r="A46" s="9" t="s">
        <v>42</v>
      </c>
      <c r="B46" s="10"/>
      <c r="C46" s="11">
        <f>C43+C41+C39+C37+C35+C33+C31+C29</f>
        <v>10000</v>
      </c>
      <c r="D46" s="11">
        <f t="shared" ref="D46:P46" si="6">D43+D41+D39+D37+D35+D33+D31+D29</f>
        <v>9500</v>
      </c>
      <c r="E46" s="11">
        <f t="shared" si="6"/>
        <v>0</v>
      </c>
      <c r="F46" s="11">
        <f t="shared" si="6"/>
        <v>80</v>
      </c>
      <c r="G46" s="11">
        <f t="shared" si="6"/>
        <v>14000</v>
      </c>
      <c r="H46" s="11">
        <f t="shared" si="6"/>
        <v>9500</v>
      </c>
      <c r="I46" s="11">
        <f t="shared" si="6"/>
        <v>5500</v>
      </c>
      <c r="J46" s="11">
        <f t="shared" si="6"/>
        <v>20000</v>
      </c>
      <c r="K46" s="11">
        <f t="shared" si="6"/>
        <v>0</v>
      </c>
      <c r="L46" s="11">
        <f t="shared" si="6"/>
        <v>2000</v>
      </c>
      <c r="M46" s="11">
        <f t="shared" si="6"/>
        <v>0</v>
      </c>
      <c r="N46" s="11">
        <f t="shared" si="6"/>
        <v>0</v>
      </c>
      <c r="O46" s="11">
        <f t="shared" si="6"/>
        <v>0</v>
      </c>
      <c r="P46" s="12">
        <f t="shared" si="6"/>
        <v>0</v>
      </c>
      <c r="Q46" s="1"/>
    </row>
    <row r="47" spans="1:17" ht="15.75" thickBot="1" x14ac:dyDescent="0.3">
      <c r="A47" s="9" t="s">
        <v>29</v>
      </c>
      <c r="B47" s="10"/>
      <c r="C47" s="11">
        <f t="shared" ref="C47:P47" si="7">C46-C45</f>
        <v>1822.2222222222208</v>
      </c>
      <c r="D47" s="11">
        <f t="shared" si="7"/>
        <v>-500</v>
      </c>
      <c r="E47" s="11">
        <f t="shared" si="7"/>
        <v>-7111.1111111111104</v>
      </c>
      <c r="F47" s="11">
        <f t="shared" si="7"/>
        <v>-20</v>
      </c>
      <c r="G47" s="11">
        <f t="shared" si="7"/>
        <v>4200</v>
      </c>
      <c r="H47" s="11">
        <f t="shared" si="7"/>
        <v>1677.7777777777792</v>
      </c>
      <c r="I47" s="11">
        <f t="shared" si="7"/>
        <v>1233.333333333333</v>
      </c>
      <c r="J47" s="11">
        <f t="shared" si="7"/>
        <v>10400</v>
      </c>
      <c r="K47" s="11">
        <f t="shared" si="7"/>
        <v>-5866.6666666666661</v>
      </c>
      <c r="L47" s="11">
        <f t="shared" si="7"/>
        <v>1600</v>
      </c>
      <c r="M47" s="11">
        <f t="shared" si="7"/>
        <v>-2133.3333333333335</v>
      </c>
      <c r="N47" s="11">
        <f t="shared" si="7"/>
        <v>-3022.2222222222222</v>
      </c>
      <c r="O47" s="11">
        <f t="shared" si="7"/>
        <v>-711.1111111111112</v>
      </c>
      <c r="P47" s="12">
        <f t="shared" si="7"/>
        <v>-200</v>
      </c>
      <c r="Q47" s="1"/>
    </row>
    <row r="48" spans="1:17" ht="15.75" thickBot="1" x14ac:dyDescent="0.3">
      <c r="A48" s="19" t="s">
        <v>44</v>
      </c>
      <c r="B48" s="20"/>
      <c r="C48" s="21">
        <f t="shared" ref="C48:P48" si="8">C47*C3</f>
        <v>45555.555555555518</v>
      </c>
      <c r="D48" s="21">
        <f t="shared" si="8"/>
        <v>-2500</v>
      </c>
      <c r="E48" s="21">
        <f t="shared" si="8"/>
        <v>-177777.77777777775</v>
      </c>
      <c r="F48" s="21">
        <f t="shared" si="8"/>
        <v>-2000</v>
      </c>
      <c r="G48" s="21">
        <f t="shared" si="8"/>
        <v>21000</v>
      </c>
      <c r="H48" s="21">
        <f t="shared" si="8"/>
        <v>41944.444444444482</v>
      </c>
      <c r="I48" s="21">
        <f t="shared" si="8"/>
        <v>61666.66666666665</v>
      </c>
      <c r="J48" s="21">
        <f t="shared" si="8"/>
        <v>52000</v>
      </c>
      <c r="K48" s="21">
        <f t="shared" si="8"/>
        <v>-293333.33333333331</v>
      </c>
      <c r="L48" s="21">
        <f t="shared" si="8"/>
        <v>160000</v>
      </c>
      <c r="M48" s="21">
        <f t="shared" si="8"/>
        <v>-160000</v>
      </c>
      <c r="N48" s="21">
        <f t="shared" si="8"/>
        <v>-151111.11111111109</v>
      </c>
      <c r="O48" s="21">
        <f t="shared" si="8"/>
        <v>-53333.333333333343</v>
      </c>
      <c r="P48" s="22">
        <f t="shared" si="8"/>
        <v>-20000</v>
      </c>
      <c r="Q48" s="27">
        <f>SUM(C48:P48)</f>
        <v>-477888.88888888888</v>
      </c>
    </row>
    <row r="49" spans="1:17" ht="15.75" thickBot="1" x14ac:dyDescent="0.3">
      <c r="A49" s="3"/>
      <c r="B49" s="3"/>
    </row>
    <row r="50" spans="1:17" ht="15.75" thickBot="1" x14ac:dyDescent="0.3">
      <c r="A50" s="13" t="s">
        <v>2</v>
      </c>
      <c r="B50" s="14"/>
      <c r="C50" s="15" t="s">
        <v>10</v>
      </c>
      <c r="D50" s="15" t="s">
        <v>12</v>
      </c>
      <c r="E50" s="15" t="s">
        <v>15</v>
      </c>
      <c r="F50" s="15" t="s">
        <v>16</v>
      </c>
      <c r="G50" s="15" t="s">
        <v>17</v>
      </c>
      <c r="H50" s="15" t="s">
        <v>18</v>
      </c>
      <c r="I50" s="15" t="s">
        <v>19</v>
      </c>
      <c r="J50" s="15" t="s">
        <v>20</v>
      </c>
      <c r="K50" s="15" t="s">
        <v>21</v>
      </c>
      <c r="L50" s="15" t="s">
        <v>22</v>
      </c>
      <c r="M50" s="15" t="s">
        <v>23</v>
      </c>
      <c r="N50" s="15" t="s">
        <v>24</v>
      </c>
      <c r="O50" s="15" t="s">
        <v>25</v>
      </c>
      <c r="P50" s="16" t="s">
        <v>26</v>
      </c>
    </row>
    <row r="51" spans="1:17" x14ac:dyDescent="0.25">
      <c r="A51" s="81" t="s">
        <v>72</v>
      </c>
      <c r="B51" s="10" t="s">
        <v>11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>
        <v>14000</v>
      </c>
      <c r="N51" s="11"/>
      <c r="O51" s="11"/>
      <c r="P51" s="12"/>
      <c r="Q51" s="1"/>
    </row>
    <row r="52" spans="1:17" x14ac:dyDescent="0.25">
      <c r="A52" s="79"/>
      <c r="B52" s="17" t="s">
        <v>13</v>
      </c>
      <c r="C52" s="11">
        <f>$C$1*8/10/9/8</f>
        <v>1022.2222222222222</v>
      </c>
      <c r="D52" s="11">
        <f>$D$1*9/10/9/8</f>
        <v>1250</v>
      </c>
      <c r="E52" s="11">
        <f>$E$1*8/10/9/8</f>
        <v>888.88888888888891</v>
      </c>
      <c r="F52" s="11">
        <f>$F$1*9/10/9/8</f>
        <v>12.5</v>
      </c>
      <c r="G52" s="11">
        <f>$G$1*9/10/9/8</f>
        <v>1225</v>
      </c>
      <c r="H52" s="11">
        <f>$H$1*8/10/9/8</f>
        <v>977.77777777777783</v>
      </c>
      <c r="I52" s="11">
        <f>$I$1*8/10/9/8</f>
        <v>533.33333333333337</v>
      </c>
      <c r="J52" s="11">
        <f>$J$1*9/10/9/8</f>
        <v>1200</v>
      </c>
      <c r="K52" s="11">
        <f>$K$1*8/10/9/8</f>
        <v>733.33333333333337</v>
      </c>
      <c r="L52" s="11">
        <f>$L$1*9/10/9/8</f>
        <v>50</v>
      </c>
      <c r="M52" s="11">
        <f>$M$1*8/10/9/8</f>
        <v>266.66666666666669</v>
      </c>
      <c r="N52" s="11">
        <f>$N$1*8/10/9/8</f>
        <v>377.77777777777777</v>
      </c>
      <c r="O52" s="11">
        <f>$O$1*8/10/9/8</f>
        <v>88.888888888888886</v>
      </c>
      <c r="P52" s="12">
        <f>$P$1*9/10/9/8</f>
        <v>25</v>
      </c>
      <c r="Q52" s="1"/>
    </row>
    <row r="53" spans="1:17" x14ac:dyDescent="0.25">
      <c r="A53" s="79" t="s">
        <v>73</v>
      </c>
      <c r="B53" s="10" t="s">
        <v>11</v>
      </c>
      <c r="C53" s="11"/>
      <c r="D53" s="11"/>
      <c r="E53" s="11"/>
      <c r="F53" s="11"/>
      <c r="G53" s="11"/>
      <c r="H53" s="11"/>
      <c r="I53" s="11"/>
      <c r="J53" s="11"/>
      <c r="K53" s="11"/>
      <c r="L53" s="11">
        <v>1500</v>
      </c>
      <c r="M53" s="11"/>
      <c r="N53" s="11"/>
      <c r="O53" s="11"/>
      <c r="P53" s="12"/>
      <c r="Q53" s="1"/>
    </row>
    <row r="54" spans="1:17" x14ac:dyDescent="0.25">
      <c r="A54" s="79"/>
      <c r="B54" s="10" t="s">
        <v>13</v>
      </c>
      <c r="C54" s="11">
        <f>$C$1*8/10/9/8</f>
        <v>1022.2222222222222</v>
      </c>
      <c r="D54" s="11">
        <f>$D$1*9/10/9/8</f>
        <v>1250</v>
      </c>
      <c r="E54" s="11">
        <f>$E$1*8/10/9/8</f>
        <v>888.88888888888891</v>
      </c>
      <c r="F54" s="11">
        <f>$F$1*9/10/9/8</f>
        <v>12.5</v>
      </c>
      <c r="G54" s="11">
        <f>$G$1*9/10/9/8</f>
        <v>1225</v>
      </c>
      <c r="H54" s="11">
        <f>$H$1*8/10/9/8</f>
        <v>977.77777777777783</v>
      </c>
      <c r="I54" s="11">
        <f>$I$1*8/10/9/8</f>
        <v>533.33333333333337</v>
      </c>
      <c r="J54" s="11">
        <f>$J$1*9/10/9/8</f>
        <v>1200</v>
      </c>
      <c r="K54" s="11">
        <f>$K$1*8/10/9/8</f>
        <v>733.33333333333337</v>
      </c>
      <c r="L54" s="11">
        <f>$L$1*9/10/9/8</f>
        <v>50</v>
      </c>
      <c r="M54" s="11">
        <f>$M$1*8/10/9/8</f>
        <v>266.66666666666669</v>
      </c>
      <c r="N54" s="11">
        <f>$N$1*8/10/9/8</f>
        <v>377.77777777777777</v>
      </c>
      <c r="O54" s="11">
        <f>$O$1*8/10/9/8</f>
        <v>88.888888888888886</v>
      </c>
      <c r="P54" s="12">
        <f>$P$1*9/10/9/8</f>
        <v>25</v>
      </c>
      <c r="Q54" s="1"/>
    </row>
    <row r="55" spans="1:17" x14ac:dyDescent="0.25">
      <c r="A55" s="79" t="s">
        <v>74</v>
      </c>
      <c r="B55" s="10" t="s">
        <v>11</v>
      </c>
      <c r="C55" s="11"/>
      <c r="D55" s="11"/>
      <c r="E55" s="11"/>
      <c r="F55" s="11"/>
      <c r="G55" s="11">
        <v>10500</v>
      </c>
      <c r="H55" s="11"/>
      <c r="I55" s="11"/>
      <c r="J55" s="11"/>
      <c r="K55" s="11"/>
      <c r="L55" s="11"/>
      <c r="M55" s="11"/>
      <c r="N55" s="11"/>
      <c r="O55" s="11"/>
      <c r="P55" s="12"/>
      <c r="Q55" s="1"/>
    </row>
    <row r="56" spans="1:17" x14ac:dyDescent="0.25">
      <c r="A56" s="79"/>
      <c r="B56" s="17" t="s">
        <v>13</v>
      </c>
      <c r="C56" s="11">
        <f>$C$1*8/10/9/8</f>
        <v>1022.2222222222222</v>
      </c>
      <c r="D56" s="11">
        <f>$D$1*9/10/9/8</f>
        <v>1250</v>
      </c>
      <c r="E56" s="11">
        <f>$E$1*8/10/9/8</f>
        <v>888.88888888888891</v>
      </c>
      <c r="F56" s="11">
        <f>$F$1*9/10/9/8</f>
        <v>12.5</v>
      </c>
      <c r="G56" s="11">
        <f>$G$1*9/10/9/8</f>
        <v>1225</v>
      </c>
      <c r="H56" s="11">
        <f>$H$1*8/10/9/8</f>
        <v>977.77777777777783</v>
      </c>
      <c r="I56" s="11">
        <f>$I$1*8/10/9/8</f>
        <v>533.33333333333337</v>
      </c>
      <c r="J56" s="11">
        <f>$J$1*9/10/9/8</f>
        <v>1200</v>
      </c>
      <c r="K56" s="11">
        <f>$K$1*8/10/9/8</f>
        <v>733.33333333333337</v>
      </c>
      <c r="L56" s="11">
        <f>$L$1*9/10/9/8</f>
        <v>50</v>
      </c>
      <c r="M56" s="11">
        <f>$M$1*8/10/9/8</f>
        <v>266.66666666666669</v>
      </c>
      <c r="N56" s="11">
        <f>$N$1*8/10/9/8</f>
        <v>377.77777777777777</v>
      </c>
      <c r="O56" s="11">
        <f>$O$1*8/10/9/8</f>
        <v>88.888888888888886</v>
      </c>
      <c r="P56" s="12">
        <f>$P$1*9/10/9/8</f>
        <v>25</v>
      </c>
      <c r="Q56" s="1"/>
    </row>
    <row r="57" spans="1:17" x14ac:dyDescent="0.25">
      <c r="A57" s="79" t="s">
        <v>75</v>
      </c>
      <c r="B57" s="10" t="s">
        <v>11</v>
      </c>
      <c r="C57" s="11"/>
      <c r="D57" s="11">
        <v>9500</v>
      </c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2"/>
      <c r="Q57" s="1"/>
    </row>
    <row r="58" spans="1:17" x14ac:dyDescent="0.25">
      <c r="A58" s="79"/>
      <c r="B58" s="10" t="s">
        <v>13</v>
      </c>
      <c r="C58" s="11">
        <f>$C$1*8/10/9/8</f>
        <v>1022.2222222222222</v>
      </c>
      <c r="D58" s="11">
        <f>$D$1*9/10/9/8</f>
        <v>1250</v>
      </c>
      <c r="E58" s="11">
        <f>$E$1*8/10/9/8</f>
        <v>888.88888888888891</v>
      </c>
      <c r="F58" s="11">
        <f>$F$1*9/10/9/8</f>
        <v>12.5</v>
      </c>
      <c r="G58" s="11">
        <f>$G$1*9/10/9/8</f>
        <v>1225</v>
      </c>
      <c r="H58" s="11">
        <f>$H$1*8/10/9/8</f>
        <v>977.77777777777783</v>
      </c>
      <c r="I58" s="11">
        <f>$I$1*8/10/9/8</f>
        <v>533.33333333333337</v>
      </c>
      <c r="J58" s="11">
        <f>$J$1*9/10/9/8</f>
        <v>1200</v>
      </c>
      <c r="K58" s="11">
        <f>$K$1*8/10/9/8</f>
        <v>733.33333333333337</v>
      </c>
      <c r="L58" s="11">
        <f>$L$1*9/10/9/8</f>
        <v>50</v>
      </c>
      <c r="M58" s="11">
        <f>$M$1*8/10/9/8</f>
        <v>266.66666666666669</v>
      </c>
      <c r="N58" s="11">
        <f>$N$1*8/10/9/8</f>
        <v>377.77777777777777</v>
      </c>
      <c r="O58" s="11">
        <f>$O$1*8/10/9/8</f>
        <v>88.888888888888886</v>
      </c>
      <c r="P58" s="12">
        <f>$P$1*9/10/9/8</f>
        <v>25</v>
      </c>
      <c r="Q58" s="1"/>
    </row>
    <row r="59" spans="1:17" x14ac:dyDescent="0.25">
      <c r="A59" s="79" t="s">
        <v>76</v>
      </c>
      <c r="B59" s="10" t="s">
        <v>11</v>
      </c>
      <c r="C59" s="11"/>
      <c r="D59" s="11"/>
      <c r="E59" s="11"/>
      <c r="F59" s="11">
        <v>80</v>
      </c>
      <c r="G59" s="11"/>
      <c r="H59" s="11"/>
      <c r="I59" s="11"/>
      <c r="J59" s="11"/>
      <c r="K59" s="11"/>
      <c r="L59" s="11"/>
      <c r="M59" s="11"/>
      <c r="N59" s="11"/>
      <c r="O59" s="11"/>
      <c r="P59" s="12"/>
      <c r="Q59" s="1"/>
    </row>
    <row r="60" spans="1:17" x14ac:dyDescent="0.25">
      <c r="A60" s="79"/>
      <c r="B60" s="17" t="s">
        <v>13</v>
      </c>
      <c r="C60" s="11">
        <f>$C$1*8/10/9/8</f>
        <v>1022.2222222222222</v>
      </c>
      <c r="D60" s="11">
        <f>$D$1*9/10/9/8</f>
        <v>1250</v>
      </c>
      <c r="E60" s="11">
        <f>$E$1*8/10/9/8</f>
        <v>888.88888888888891</v>
      </c>
      <c r="F60" s="11">
        <f>$F$1*9/10/9/8</f>
        <v>12.5</v>
      </c>
      <c r="G60" s="11">
        <f>$G$1*9/10/9/8</f>
        <v>1225</v>
      </c>
      <c r="H60" s="11">
        <f>$H$1*8/10/9/8</f>
        <v>977.77777777777783</v>
      </c>
      <c r="I60" s="11">
        <f>$I$1*8/10/9/8</f>
        <v>533.33333333333337</v>
      </c>
      <c r="J60" s="11">
        <f>$J$1*9/10/9/8</f>
        <v>1200</v>
      </c>
      <c r="K60" s="11">
        <f>$K$1*8/10/9/8</f>
        <v>733.33333333333337</v>
      </c>
      <c r="L60" s="11">
        <f>$L$1*9/10/9/8</f>
        <v>50</v>
      </c>
      <c r="M60" s="11">
        <f>$M$1*8/10/9/8</f>
        <v>266.66666666666669</v>
      </c>
      <c r="N60" s="11">
        <f>$N$1*8/10/9/8</f>
        <v>377.77777777777777</v>
      </c>
      <c r="O60" s="11">
        <f>$O$1*8/10/9/8</f>
        <v>88.888888888888886</v>
      </c>
      <c r="P60" s="12">
        <f>$P$1*9/10/9/8</f>
        <v>25</v>
      </c>
      <c r="Q60" s="1"/>
    </row>
    <row r="61" spans="1:17" x14ac:dyDescent="0.25">
      <c r="A61" s="79" t="s">
        <v>77</v>
      </c>
      <c r="B61" s="10" t="s">
        <v>11</v>
      </c>
      <c r="C61" s="11"/>
      <c r="D61" s="11"/>
      <c r="E61" s="11"/>
      <c r="F61" s="11"/>
      <c r="G61" s="11"/>
      <c r="H61" s="11">
        <v>9500</v>
      </c>
      <c r="I61" s="11"/>
      <c r="J61" s="11"/>
      <c r="K61" s="11"/>
      <c r="L61" s="11"/>
      <c r="M61" s="11"/>
      <c r="N61" s="11"/>
      <c r="O61" s="11"/>
      <c r="P61" s="12"/>
      <c r="Q61" s="1"/>
    </row>
    <row r="62" spans="1:17" x14ac:dyDescent="0.25">
      <c r="A62" s="79"/>
      <c r="B62" s="10" t="s">
        <v>13</v>
      </c>
      <c r="C62" s="11">
        <f>$C$1*8/10/9/8</f>
        <v>1022.2222222222222</v>
      </c>
      <c r="D62" s="11">
        <f>$D$1*9/10/9/8</f>
        <v>1250</v>
      </c>
      <c r="E62" s="11">
        <f>$E$1*8/10/9/8</f>
        <v>888.88888888888891</v>
      </c>
      <c r="F62" s="11">
        <f>$F$1*9/10/9/8</f>
        <v>12.5</v>
      </c>
      <c r="G62" s="11">
        <f>$G$1*9/10/9/8</f>
        <v>1225</v>
      </c>
      <c r="H62" s="11">
        <f>$H$1*8/10/9/8</f>
        <v>977.77777777777783</v>
      </c>
      <c r="I62" s="11">
        <f>$I$1*8/10/9/8</f>
        <v>533.33333333333337</v>
      </c>
      <c r="J62" s="11">
        <f>$J$1*9/10/9/8</f>
        <v>1200</v>
      </c>
      <c r="K62" s="11">
        <f>$K$1*8/10/9/8</f>
        <v>733.33333333333337</v>
      </c>
      <c r="L62" s="11">
        <f>$L$1*9/10/9/8</f>
        <v>50</v>
      </c>
      <c r="M62" s="11">
        <f>$M$1*8/10/9/8</f>
        <v>266.66666666666669</v>
      </c>
      <c r="N62" s="11">
        <f>$N$1*8/10/9/8</f>
        <v>377.77777777777777</v>
      </c>
      <c r="O62" s="11">
        <f>$O$1*8/10/9/8</f>
        <v>88.888888888888886</v>
      </c>
      <c r="P62" s="12">
        <f>$P$1*9/10/9/8</f>
        <v>25</v>
      </c>
      <c r="Q62" s="1"/>
    </row>
    <row r="63" spans="1:17" x14ac:dyDescent="0.25">
      <c r="A63" s="79" t="s">
        <v>78</v>
      </c>
      <c r="B63" s="10" t="s">
        <v>11</v>
      </c>
      <c r="C63" s="11">
        <v>10000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2"/>
      <c r="Q63" s="1"/>
    </row>
    <row r="64" spans="1:17" x14ac:dyDescent="0.25">
      <c r="A64" s="79"/>
      <c r="B64" s="17" t="s">
        <v>13</v>
      </c>
      <c r="C64" s="11">
        <f>$C$1*8/10/9/8</f>
        <v>1022.2222222222222</v>
      </c>
      <c r="D64" s="11">
        <f>$D$1*9/10/9/8</f>
        <v>1250</v>
      </c>
      <c r="E64" s="11">
        <f>$E$1*8/10/9/8</f>
        <v>888.88888888888891</v>
      </c>
      <c r="F64" s="11">
        <f>$F$1*9/10/9/8</f>
        <v>12.5</v>
      </c>
      <c r="G64" s="11">
        <f>$G$1*9/10/9/8</f>
        <v>1225</v>
      </c>
      <c r="H64" s="11">
        <f>$H$1*8/10/9/8</f>
        <v>977.77777777777783</v>
      </c>
      <c r="I64" s="11">
        <f>$I$1*8/10/9/8</f>
        <v>533.33333333333337</v>
      </c>
      <c r="J64" s="11">
        <f>$J$1*9/10/9/8</f>
        <v>1200</v>
      </c>
      <c r="K64" s="11">
        <f>$K$1*8/10/9/8</f>
        <v>733.33333333333337</v>
      </c>
      <c r="L64" s="11">
        <f>$L$1*9/10/9/8</f>
        <v>50</v>
      </c>
      <c r="M64" s="11">
        <f>$M$1*8/10/9/8</f>
        <v>266.66666666666669</v>
      </c>
      <c r="N64" s="11">
        <f>$N$1*8/10/9/8</f>
        <v>377.77777777777777</v>
      </c>
      <c r="O64" s="11">
        <f>$O$1*8/10/9/8</f>
        <v>88.888888888888886</v>
      </c>
      <c r="P64" s="12">
        <f>$P$1*9/10/9/8</f>
        <v>25</v>
      </c>
      <c r="Q64" s="1"/>
    </row>
    <row r="65" spans="1:17" x14ac:dyDescent="0.25">
      <c r="A65" s="79" t="s">
        <v>79</v>
      </c>
      <c r="B65" s="10" t="s">
        <v>11</v>
      </c>
      <c r="C65" s="11"/>
      <c r="D65" s="11"/>
      <c r="E65" s="11"/>
      <c r="F65" s="11"/>
      <c r="G65" s="11"/>
      <c r="H65" s="11"/>
      <c r="I65" s="11">
        <v>5500</v>
      </c>
      <c r="J65" s="11"/>
      <c r="K65" s="11"/>
      <c r="L65" s="11"/>
      <c r="M65" s="11"/>
      <c r="N65" s="11"/>
      <c r="O65" s="11"/>
      <c r="P65" s="12"/>
      <c r="Q65" s="1"/>
    </row>
    <row r="66" spans="1:17" ht="15.75" thickBot="1" x14ac:dyDescent="0.3">
      <c r="A66" s="80"/>
      <c r="B66" s="10" t="s">
        <v>13</v>
      </c>
      <c r="C66" s="11">
        <f>$C$1*8/10/9/8</f>
        <v>1022.2222222222222</v>
      </c>
      <c r="D66" s="11">
        <f>$D$1*9/10/9/8</f>
        <v>1250</v>
      </c>
      <c r="E66" s="11">
        <f>$E$1*8/10/9/8</f>
        <v>888.88888888888891</v>
      </c>
      <c r="F66" s="11">
        <f>$F$1*9/10/9/8</f>
        <v>12.5</v>
      </c>
      <c r="G66" s="11">
        <f>$G$1*9/10/9/8</f>
        <v>1225</v>
      </c>
      <c r="H66" s="11">
        <f>$H$1*8/10/9/8</f>
        <v>977.77777777777783</v>
      </c>
      <c r="I66" s="11">
        <f>$I$1*8/10/9/8</f>
        <v>533.33333333333337</v>
      </c>
      <c r="J66" s="11">
        <f>$J$1*9/10/9/8</f>
        <v>1200</v>
      </c>
      <c r="K66" s="11">
        <f>$K$1*8/10/9/8</f>
        <v>733.33333333333337</v>
      </c>
      <c r="L66" s="11">
        <f>$L$1*9/10/9/8</f>
        <v>50</v>
      </c>
      <c r="M66" s="11">
        <f>$M$1*8/10/9/8</f>
        <v>266.66666666666669</v>
      </c>
      <c r="N66" s="11">
        <f>$N$1*8/10/9/8</f>
        <v>377.77777777777777</v>
      </c>
      <c r="O66" s="11">
        <f>$O$1*8/10/9/8</f>
        <v>88.888888888888886</v>
      </c>
      <c r="P66" s="12">
        <f>$P$1*9/10/9/8</f>
        <v>25</v>
      </c>
      <c r="Q66" s="1"/>
    </row>
    <row r="67" spans="1:17" x14ac:dyDescent="0.25">
      <c r="A67" s="5" t="s">
        <v>45</v>
      </c>
      <c r="B67" s="6"/>
      <c r="C67" s="7">
        <f>C66+C64+C62+C60+C58+C56+C54+C52</f>
        <v>8177.7777777777792</v>
      </c>
      <c r="D67" s="7">
        <f t="shared" ref="D67:P67" si="9">D66+D64+D62+D60+D58+D56+D54+D52</f>
        <v>10000</v>
      </c>
      <c r="E67" s="7">
        <f t="shared" si="9"/>
        <v>7111.1111111111104</v>
      </c>
      <c r="F67" s="7">
        <f t="shared" si="9"/>
        <v>100</v>
      </c>
      <c r="G67" s="7">
        <f t="shared" si="9"/>
        <v>9800</v>
      </c>
      <c r="H67" s="7">
        <f t="shared" si="9"/>
        <v>7822.2222222222208</v>
      </c>
      <c r="I67" s="7">
        <f t="shared" si="9"/>
        <v>4266.666666666667</v>
      </c>
      <c r="J67" s="7">
        <f t="shared" si="9"/>
        <v>9600</v>
      </c>
      <c r="K67" s="7">
        <f t="shared" si="9"/>
        <v>5866.6666666666661</v>
      </c>
      <c r="L67" s="7">
        <f t="shared" si="9"/>
        <v>400</v>
      </c>
      <c r="M67" s="7">
        <f t="shared" si="9"/>
        <v>2133.3333333333335</v>
      </c>
      <c r="N67" s="7">
        <f t="shared" si="9"/>
        <v>3022.2222222222222</v>
      </c>
      <c r="O67" s="7">
        <f t="shared" si="9"/>
        <v>711.1111111111112</v>
      </c>
      <c r="P67" s="8">
        <f t="shared" si="9"/>
        <v>200</v>
      </c>
      <c r="Q67" s="1"/>
    </row>
    <row r="68" spans="1:17" x14ac:dyDescent="0.25">
      <c r="A68" s="9" t="s">
        <v>46</v>
      </c>
      <c r="B68" s="10"/>
      <c r="C68" s="11">
        <f>C65+C63+C61+C59+C57+C55+C53+C51</f>
        <v>10000</v>
      </c>
      <c r="D68" s="11">
        <f t="shared" ref="D68:P68" si="10">D65+D63+D61+D59+D57+D55+D53+D51</f>
        <v>9500</v>
      </c>
      <c r="E68" s="11">
        <f t="shared" si="10"/>
        <v>0</v>
      </c>
      <c r="F68" s="11">
        <f t="shared" si="10"/>
        <v>80</v>
      </c>
      <c r="G68" s="11">
        <f t="shared" si="10"/>
        <v>10500</v>
      </c>
      <c r="H68" s="11">
        <f t="shared" si="10"/>
        <v>9500</v>
      </c>
      <c r="I68" s="11">
        <f t="shared" si="10"/>
        <v>5500</v>
      </c>
      <c r="J68" s="11">
        <f t="shared" si="10"/>
        <v>0</v>
      </c>
      <c r="K68" s="11">
        <f t="shared" si="10"/>
        <v>0</v>
      </c>
      <c r="L68" s="11">
        <f t="shared" si="10"/>
        <v>1500</v>
      </c>
      <c r="M68" s="11">
        <f t="shared" si="10"/>
        <v>14000</v>
      </c>
      <c r="N68" s="11">
        <f t="shared" si="10"/>
        <v>0</v>
      </c>
      <c r="O68" s="11">
        <f t="shared" si="10"/>
        <v>0</v>
      </c>
      <c r="P68" s="12">
        <f t="shared" si="10"/>
        <v>0</v>
      </c>
      <c r="Q68" s="1"/>
    </row>
    <row r="69" spans="1:17" ht="15.75" thickBot="1" x14ac:dyDescent="0.3">
      <c r="A69" s="28" t="s">
        <v>29</v>
      </c>
      <c r="B69" s="10"/>
      <c r="C69" s="11">
        <f>C68-C67</f>
        <v>1822.2222222222208</v>
      </c>
      <c r="D69" s="11">
        <f t="shared" ref="D69:P69" si="11">D68-D67</f>
        <v>-500</v>
      </c>
      <c r="E69" s="11">
        <f t="shared" si="11"/>
        <v>-7111.1111111111104</v>
      </c>
      <c r="F69" s="11">
        <f t="shared" si="11"/>
        <v>-20</v>
      </c>
      <c r="G69" s="11">
        <f t="shared" si="11"/>
        <v>700</v>
      </c>
      <c r="H69" s="11">
        <f t="shared" si="11"/>
        <v>1677.7777777777792</v>
      </c>
      <c r="I69" s="11">
        <f t="shared" si="11"/>
        <v>1233.333333333333</v>
      </c>
      <c r="J69" s="11">
        <f t="shared" si="11"/>
        <v>-9600</v>
      </c>
      <c r="K69" s="11">
        <f t="shared" si="11"/>
        <v>-5866.6666666666661</v>
      </c>
      <c r="L69" s="11">
        <f t="shared" si="11"/>
        <v>1100</v>
      </c>
      <c r="M69" s="11">
        <f t="shared" si="11"/>
        <v>11866.666666666666</v>
      </c>
      <c r="N69" s="11">
        <f t="shared" si="11"/>
        <v>-3022.2222222222222</v>
      </c>
      <c r="O69" s="11">
        <f t="shared" si="11"/>
        <v>-711.1111111111112</v>
      </c>
      <c r="P69" s="12">
        <f t="shared" si="11"/>
        <v>-200</v>
      </c>
      <c r="Q69" s="1"/>
    </row>
    <row r="70" spans="1:17" ht="15.75" thickBot="1" x14ac:dyDescent="0.3">
      <c r="A70" s="29" t="s">
        <v>47</v>
      </c>
      <c r="B70" s="20"/>
      <c r="C70" s="21">
        <f t="shared" ref="C70:P70" si="12">C69*C3</f>
        <v>45555.555555555518</v>
      </c>
      <c r="D70" s="21">
        <f t="shared" si="12"/>
        <v>-2500</v>
      </c>
      <c r="E70" s="21">
        <f t="shared" si="12"/>
        <v>-177777.77777777775</v>
      </c>
      <c r="F70" s="21">
        <f t="shared" si="12"/>
        <v>-2000</v>
      </c>
      <c r="G70" s="21">
        <f t="shared" si="12"/>
        <v>3500</v>
      </c>
      <c r="H70" s="21">
        <f t="shared" si="12"/>
        <v>41944.444444444482</v>
      </c>
      <c r="I70" s="21">
        <f t="shared" si="12"/>
        <v>61666.66666666665</v>
      </c>
      <c r="J70" s="21">
        <f t="shared" si="12"/>
        <v>-48000</v>
      </c>
      <c r="K70" s="21">
        <f t="shared" si="12"/>
        <v>-293333.33333333331</v>
      </c>
      <c r="L70" s="21">
        <f t="shared" si="12"/>
        <v>110000</v>
      </c>
      <c r="M70" s="21">
        <f t="shared" si="12"/>
        <v>890000</v>
      </c>
      <c r="N70" s="21">
        <f t="shared" si="12"/>
        <v>-151111.11111111109</v>
      </c>
      <c r="O70" s="21">
        <f t="shared" si="12"/>
        <v>-53333.333333333343</v>
      </c>
      <c r="P70" s="22">
        <f t="shared" si="12"/>
        <v>-20000</v>
      </c>
      <c r="Q70" s="27">
        <f>SUM(C70:P70)</f>
        <v>404611.11111111101</v>
      </c>
    </row>
    <row r="71" spans="1:17" ht="15.75" thickBot="1" x14ac:dyDescent="0.3">
      <c r="A71" s="3"/>
      <c r="B71" s="3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ht="15.75" thickBot="1" x14ac:dyDescent="0.3">
      <c r="A72" s="13" t="s">
        <v>3</v>
      </c>
      <c r="B72" s="20"/>
      <c r="C72" s="24" t="s">
        <v>10</v>
      </c>
      <c r="D72" s="24" t="s">
        <v>12</v>
      </c>
      <c r="E72" s="24" t="s">
        <v>15</v>
      </c>
      <c r="F72" s="24" t="s">
        <v>16</v>
      </c>
      <c r="G72" s="24" t="s">
        <v>17</v>
      </c>
      <c r="H72" s="24" t="s">
        <v>18</v>
      </c>
      <c r="I72" s="24" t="s">
        <v>19</v>
      </c>
      <c r="J72" s="24" t="s">
        <v>20</v>
      </c>
      <c r="K72" s="24" t="s">
        <v>21</v>
      </c>
      <c r="L72" s="24" t="s">
        <v>22</v>
      </c>
      <c r="M72" s="24" t="s">
        <v>23</v>
      </c>
      <c r="N72" s="24" t="s">
        <v>24</v>
      </c>
      <c r="O72" s="24" t="s">
        <v>25</v>
      </c>
      <c r="P72" s="25" t="s">
        <v>26</v>
      </c>
      <c r="Q72" s="1"/>
    </row>
    <row r="73" spans="1:17" x14ac:dyDescent="0.25">
      <c r="A73" s="81" t="s">
        <v>80</v>
      </c>
      <c r="B73" s="10" t="s">
        <v>11</v>
      </c>
      <c r="C73" s="11"/>
      <c r="D73" s="11"/>
      <c r="E73" s="11"/>
      <c r="F73" s="11">
        <v>240</v>
      </c>
      <c r="G73" s="11"/>
      <c r="H73" s="11"/>
      <c r="I73" s="11"/>
      <c r="J73" s="11"/>
      <c r="K73" s="11"/>
      <c r="L73" s="11"/>
      <c r="M73" s="11"/>
      <c r="N73" s="11"/>
      <c r="O73" s="11"/>
      <c r="P73" s="12"/>
      <c r="Q73" s="1"/>
    </row>
    <row r="74" spans="1:17" x14ac:dyDescent="0.25">
      <c r="A74" s="79"/>
      <c r="B74" s="17" t="s">
        <v>13</v>
      </c>
      <c r="C74" s="11">
        <f>$C$1*8/10/9/8</f>
        <v>1022.2222222222222</v>
      </c>
      <c r="D74" s="11">
        <f>$D$1*9/10/9/8</f>
        <v>1250</v>
      </c>
      <c r="E74" s="11">
        <f>$E$1*8/10/9/8</f>
        <v>888.88888888888891</v>
      </c>
      <c r="F74" s="11">
        <f>$F$1*9/10/9/8</f>
        <v>12.5</v>
      </c>
      <c r="G74" s="11">
        <f>$G$1*9/10/9/8</f>
        <v>1225</v>
      </c>
      <c r="H74" s="11">
        <f>$H$1*8/10/9/8</f>
        <v>977.77777777777783</v>
      </c>
      <c r="I74" s="11">
        <f>$I$1*8/10/9/8</f>
        <v>533.33333333333337</v>
      </c>
      <c r="J74" s="11">
        <f>$J$1*9/10/9/8</f>
        <v>1200</v>
      </c>
      <c r="K74" s="11">
        <f>$K$1*8/10/9/8</f>
        <v>733.33333333333337</v>
      </c>
      <c r="L74" s="11">
        <f>$L$1*9/10/9/8</f>
        <v>50</v>
      </c>
      <c r="M74" s="11">
        <f>$M$1*8/10/9/8</f>
        <v>266.66666666666669</v>
      </c>
      <c r="N74" s="11">
        <f>$N$1*8/10/9/8</f>
        <v>377.77777777777777</v>
      </c>
      <c r="O74" s="11">
        <f>$O$1*8/10/9/8</f>
        <v>88.888888888888886</v>
      </c>
      <c r="P74" s="12">
        <f>$P$1*9/10/9/8</f>
        <v>25</v>
      </c>
      <c r="Q74" s="1"/>
    </row>
    <row r="75" spans="1:17" x14ac:dyDescent="0.25">
      <c r="A75" s="79" t="s">
        <v>81</v>
      </c>
      <c r="B75" s="10" t="s">
        <v>11</v>
      </c>
      <c r="C75" s="11"/>
      <c r="D75" s="11">
        <v>9500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2"/>
      <c r="Q75" s="1"/>
    </row>
    <row r="76" spans="1:17" x14ac:dyDescent="0.25">
      <c r="A76" s="79"/>
      <c r="B76" s="10" t="s">
        <v>14</v>
      </c>
      <c r="C76" s="11">
        <f>$C$1*8/10/9/8</f>
        <v>1022.2222222222222</v>
      </c>
      <c r="D76" s="11">
        <f>$D$1*9/10/9/8</f>
        <v>1250</v>
      </c>
      <c r="E76" s="11">
        <f>$E$1*8/10/9/8</f>
        <v>888.88888888888891</v>
      </c>
      <c r="F76" s="11">
        <f>$F$1*9/10/9/8</f>
        <v>12.5</v>
      </c>
      <c r="G76" s="11">
        <f>$G$1*9/10/9/8</f>
        <v>1225</v>
      </c>
      <c r="H76" s="11">
        <f>$H$1*8/10/9/8</f>
        <v>977.77777777777783</v>
      </c>
      <c r="I76" s="11">
        <f>$I$1*8/10/9/8</f>
        <v>533.33333333333337</v>
      </c>
      <c r="J76" s="11">
        <f>$J$1*9/10/9/8</f>
        <v>1200</v>
      </c>
      <c r="K76" s="11">
        <f>$K$1*8/10/9/8</f>
        <v>733.33333333333337</v>
      </c>
      <c r="L76" s="11">
        <f>$L$1*9/10/9/8</f>
        <v>50</v>
      </c>
      <c r="M76" s="11">
        <f>$M$1*8/10/9/8</f>
        <v>266.66666666666669</v>
      </c>
      <c r="N76" s="11">
        <f>$N$1*8/10/9/8</f>
        <v>377.77777777777777</v>
      </c>
      <c r="O76" s="11">
        <f>$O$1*8/10/9/8</f>
        <v>88.888888888888886</v>
      </c>
      <c r="P76" s="12">
        <f>$P$1*9/10/9/8</f>
        <v>25</v>
      </c>
      <c r="Q76" s="1"/>
    </row>
    <row r="77" spans="1:17" x14ac:dyDescent="0.25">
      <c r="A77" s="79" t="s">
        <v>82</v>
      </c>
      <c r="B77" s="10" t="s">
        <v>11</v>
      </c>
      <c r="C77" s="11">
        <v>10000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2"/>
      <c r="Q77" s="1"/>
    </row>
    <row r="78" spans="1:17" x14ac:dyDescent="0.25">
      <c r="A78" s="79"/>
      <c r="B78" s="17" t="s">
        <v>13</v>
      </c>
      <c r="C78" s="11">
        <f>$C$1*8/10/9/8</f>
        <v>1022.2222222222222</v>
      </c>
      <c r="D78" s="11">
        <f>$D$1*9/10/9/8</f>
        <v>1250</v>
      </c>
      <c r="E78" s="11">
        <f>$E$1*8/10/9/8</f>
        <v>888.88888888888891</v>
      </c>
      <c r="F78" s="11">
        <f>$F$1*9/10/9/8</f>
        <v>12.5</v>
      </c>
      <c r="G78" s="11">
        <f>$G$1*9/10/9/8</f>
        <v>1225</v>
      </c>
      <c r="H78" s="11">
        <f>$H$1*8/10/9/8</f>
        <v>977.77777777777783</v>
      </c>
      <c r="I78" s="11">
        <f>$I$1*8/10/9/8</f>
        <v>533.33333333333337</v>
      </c>
      <c r="J78" s="11">
        <f>$J$1*9/10/9/8</f>
        <v>1200</v>
      </c>
      <c r="K78" s="11">
        <f>$K$1*8/10/9/8</f>
        <v>733.33333333333337</v>
      </c>
      <c r="L78" s="11">
        <f>$L$1*9/10/9/8</f>
        <v>50</v>
      </c>
      <c r="M78" s="11">
        <f>$M$1*8/10/9/8</f>
        <v>266.66666666666669</v>
      </c>
      <c r="N78" s="11">
        <f>$N$1*8/10/9/8</f>
        <v>377.77777777777777</v>
      </c>
      <c r="O78" s="11">
        <f>$O$1*8/10/9/8</f>
        <v>88.888888888888886</v>
      </c>
      <c r="P78" s="12">
        <f>$P$1*9/10/9/8</f>
        <v>25</v>
      </c>
      <c r="Q78" s="1"/>
    </row>
    <row r="79" spans="1:17" x14ac:dyDescent="0.25">
      <c r="A79" s="79" t="s">
        <v>83</v>
      </c>
      <c r="B79" s="10" t="s">
        <v>11</v>
      </c>
      <c r="C79" s="11"/>
      <c r="D79" s="11"/>
      <c r="E79" s="11"/>
      <c r="F79" s="11"/>
      <c r="G79" s="11"/>
      <c r="H79" s="11"/>
      <c r="I79" s="11">
        <v>5500</v>
      </c>
      <c r="J79" s="11"/>
      <c r="K79" s="11"/>
      <c r="L79" s="11"/>
      <c r="M79" s="11"/>
      <c r="N79" s="11"/>
      <c r="O79" s="11"/>
      <c r="P79" s="12"/>
      <c r="Q79" s="1"/>
    </row>
    <row r="80" spans="1:17" x14ac:dyDescent="0.25">
      <c r="A80" s="79"/>
      <c r="B80" s="10" t="s">
        <v>14</v>
      </c>
      <c r="C80" s="11">
        <f>$C$1*8/10/9/8</f>
        <v>1022.2222222222222</v>
      </c>
      <c r="D80" s="11">
        <f>$D$1*9/10/9/8</f>
        <v>1250</v>
      </c>
      <c r="E80" s="11">
        <f>$E$1*8/10/9/8</f>
        <v>888.88888888888891</v>
      </c>
      <c r="F80" s="11">
        <f>$F$1*9/10/9/8</f>
        <v>12.5</v>
      </c>
      <c r="G80" s="11">
        <f>$G$1*9/10/9/8</f>
        <v>1225</v>
      </c>
      <c r="H80" s="11">
        <f>$H$1*8/10/9/8</f>
        <v>977.77777777777783</v>
      </c>
      <c r="I80" s="11">
        <f>$I$1*8/10/9/8</f>
        <v>533.33333333333337</v>
      </c>
      <c r="J80" s="11">
        <f>$J$1*9/10/9/8</f>
        <v>1200</v>
      </c>
      <c r="K80" s="11">
        <f>$K$1*8/10/9/8</f>
        <v>733.33333333333337</v>
      </c>
      <c r="L80" s="11">
        <f>$L$1*9/10/9/8</f>
        <v>50</v>
      </c>
      <c r="M80" s="11">
        <f>$M$1*8/10/9/8</f>
        <v>266.66666666666669</v>
      </c>
      <c r="N80" s="11">
        <f>$N$1*8/10/9/8</f>
        <v>377.77777777777777</v>
      </c>
      <c r="O80" s="11">
        <f>$O$1*8/10/9/8</f>
        <v>88.888888888888886</v>
      </c>
      <c r="P80" s="12">
        <f>$P$1*9/10/9/8</f>
        <v>25</v>
      </c>
      <c r="Q80" s="1"/>
    </row>
    <row r="81" spans="1:17" x14ac:dyDescent="0.25">
      <c r="A81" s="79" t="s">
        <v>84</v>
      </c>
      <c r="B81" s="10" t="s">
        <v>11</v>
      </c>
      <c r="C81" s="11"/>
      <c r="D81" s="11"/>
      <c r="E81" s="11"/>
      <c r="F81" s="11"/>
      <c r="G81" s="11">
        <v>10500</v>
      </c>
      <c r="H81" s="11"/>
      <c r="I81" s="11"/>
      <c r="J81" s="11"/>
      <c r="K81" s="11"/>
      <c r="L81" s="11"/>
      <c r="M81" s="11"/>
      <c r="N81" s="11"/>
      <c r="O81" s="11"/>
      <c r="P81" s="12"/>
      <c r="Q81" s="1"/>
    </row>
    <row r="82" spans="1:17" x14ac:dyDescent="0.25">
      <c r="A82" s="79"/>
      <c r="B82" s="17" t="s">
        <v>13</v>
      </c>
      <c r="C82" s="11">
        <f>$C$1*8/10/9/8</f>
        <v>1022.2222222222222</v>
      </c>
      <c r="D82" s="11">
        <f>$D$1*9/10/9/8</f>
        <v>1250</v>
      </c>
      <c r="E82" s="11">
        <f>$E$1*8/10/9/8</f>
        <v>888.88888888888891</v>
      </c>
      <c r="F82" s="11">
        <f>$F$1*9/10/9/8</f>
        <v>12.5</v>
      </c>
      <c r="G82" s="11">
        <f>$G$1*9/10/9/8</f>
        <v>1225</v>
      </c>
      <c r="H82" s="11">
        <f>$H$1*8/10/9/8</f>
        <v>977.77777777777783</v>
      </c>
      <c r="I82" s="11">
        <f>$I$1*8/10/9/8</f>
        <v>533.33333333333337</v>
      </c>
      <c r="J82" s="11">
        <f>$J$1*9/10/9/8</f>
        <v>1200</v>
      </c>
      <c r="K82" s="11">
        <f>$K$1*8/10/9/8</f>
        <v>733.33333333333337</v>
      </c>
      <c r="L82" s="11">
        <f>$L$1*9/10/9/8</f>
        <v>50</v>
      </c>
      <c r="M82" s="11">
        <f>$M$1*8/10/9/8</f>
        <v>266.66666666666669</v>
      </c>
      <c r="N82" s="11">
        <f>$N$1*8/10/9/8</f>
        <v>377.77777777777777</v>
      </c>
      <c r="O82" s="11">
        <f>$O$1*8/10/9/8</f>
        <v>88.888888888888886</v>
      </c>
      <c r="P82" s="12">
        <f>$P$1*9/10/9/8</f>
        <v>25</v>
      </c>
      <c r="Q82" s="1"/>
    </row>
    <row r="83" spans="1:17" x14ac:dyDescent="0.25">
      <c r="A83" s="79" t="s">
        <v>85</v>
      </c>
      <c r="B83" s="10" t="s">
        <v>11</v>
      </c>
      <c r="C83" s="11"/>
      <c r="D83" s="11"/>
      <c r="E83" s="11"/>
      <c r="F83" s="11"/>
      <c r="G83" s="11"/>
      <c r="H83" s="11">
        <v>9500</v>
      </c>
      <c r="I83" s="11"/>
      <c r="J83" s="11"/>
      <c r="K83" s="11"/>
      <c r="L83" s="11"/>
      <c r="M83" s="11"/>
      <c r="N83" s="11"/>
      <c r="O83" s="11"/>
      <c r="P83" s="12"/>
      <c r="Q83" s="1"/>
    </row>
    <row r="84" spans="1:17" x14ac:dyDescent="0.25">
      <c r="A84" s="79"/>
      <c r="B84" s="10" t="s">
        <v>14</v>
      </c>
      <c r="C84" s="11">
        <f>$C$1*8/10/9/8</f>
        <v>1022.2222222222222</v>
      </c>
      <c r="D84" s="11">
        <f>$D$1*9/10/9/8</f>
        <v>1250</v>
      </c>
      <c r="E84" s="11">
        <f>$E$1*8/10/9/8</f>
        <v>888.88888888888891</v>
      </c>
      <c r="F84" s="11">
        <f>$F$1*9/10/9/8</f>
        <v>12.5</v>
      </c>
      <c r="G84" s="11">
        <f>$G$1*9/10/9/8</f>
        <v>1225</v>
      </c>
      <c r="H84" s="11">
        <f>$H$1*8/10/9/8</f>
        <v>977.77777777777783</v>
      </c>
      <c r="I84" s="11">
        <f>$I$1*8/10/9/8</f>
        <v>533.33333333333337</v>
      </c>
      <c r="J84" s="11">
        <f>$J$1*9/10/9/8</f>
        <v>1200</v>
      </c>
      <c r="K84" s="11">
        <f>$K$1*8/10/9/8</f>
        <v>733.33333333333337</v>
      </c>
      <c r="L84" s="11">
        <f>$L$1*9/10/9/8</f>
        <v>50</v>
      </c>
      <c r="M84" s="11">
        <f>$M$1*8/10/9/8</f>
        <v>266.66666666666669</v>
      </c>
      <c r="N84" s="11">
        <f>$N$1*8/10/9/8</f>
        <v>377.77777777777777</v>
      </c>
      <c r="O84" s="11">
        <f>$O$1*8/10/9/8</f>
        <v>88.888888888888886</v>
      </c>
      <c r="P84" s="12">
        <f>$P$1*9/10/9/8</f>
        <v>25</v>
      </c>
      <c r="Q84" s="1"/>
    </row>
    <row r="85" spans="1:17" x14ac:dyDescent="0.25">
      <c r="A85" s="79" t="s">
        <v>86</v>
      </c>
      <c r="B85" s="10" t="s">
        <v>11</v>
      </c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>
        <v>20000</v>
      </c>
      <c r="O85" s="11"/>
      <c r="P85" s="12"/>
      <c r="Q85" s="1"/>
    </row>
    <row r="86" spans="1:17" x14ac:dyDescent="0.25">
      <c r="A86" s="79"/>
      <c r="B86" s="17" t="s">
        <v>13</v>
      </c>
      <c r="C86" s="11">
        <f>$C$1*8/10/9/8</f>
        <v>1022.2222222222222</v>
      </c>
      <c r="D86" s="11">
        <f>$D$1*9/10/9/8</f>
        <v>1250</v>
      </c>
      <c r="E86" s="11">
        <f>$E$1*8/10/9/8</f>
        <v>888.88888888888891</v>
      </c>
      <c r="F86" s="11">
        <f>$F$1*9/10/9/8</f>
        <v>12.5</v>
      </c>
      <c r="G86" s="11">
        <f>$G$1*9/10/9/8</f>
        <v>1225</v>
      </c>
      <c r="H86" s="11">
        <f>$H$1*8/10/9/8</f>
        <v>977.77777777777783</v>
      </c>
      <c r="I86" s="11">
        <f>$I$1*8/10/9/8</f>
        <v>533.33333333333337</v>
      </c>
      <c r="J86" s="11">
        <f>$J$1*9/10/9/8</f>
        <v>1200</v>
      </c>
      <c r="K86" s="11">
        <f>$K$1*8/10/9/8</f>
        <v>733.33333333333337</v>
      </c>
      <c r="L86" s="11">
        <f>$L$1*9/10/9/8</f>
        <v>50</v>
      </c>
      <c r="M86" s="11">
        <f>$M$1*8/10/9/8</f>
        <v>266.66666666666669</v>
      </c>
      <c r="N86" s="11">
        <f>$N$1*8/10/9/8</f>
        <v>377.77777777777777</v>
      </c>
      <c r="O86" s="11">
        <f>$O$1*8/10/9/8</f>
        <v>88.888888888888886</v>
      </c>
      <c r="P86" s="12">
        <f>$P$1*9/10/9/8</f>
        <v>25</v>
      </c>
      <c r="Q86" s="1"/>
    </row>
    <row r="87" spans="1:17" x14ac:dyDescent="0.25">
      <c r="A87" s="79" t="s">
        <v>87</v>
      </c>
      <c r="B87" s="10" t="s">
        <v>11</v>
      </c>
      <c r="C87" s="11"/>
      <c r="D87" s="11"/>
      <c r="E87" s="11">
        <v>40000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2"/>
      <c r="Q87" s="1"/>
    </row>
    <row r="88" spans="1:17" ht="15.75" thickBot="1" x14ac:dyDescent="0.3">
      <c r="A88" s="80"/>
      <c r="B88" s="10" t="s">
        <v>14</v>
      </c>
      <c r="C88" s="11">
        <f>$C$1*8/10/9/8</f>
        <v>1022.2222222222222</v>
      </c>
      <c r="D88" s="11">
        <f>$D$1*9/10/9/8</f>
        <v>1250</v>
      </c>
      <c r="E88" s="11">
        <f>$E$1*8/10/9/8</f>
        <v>888.88888888888891</v>
      </c>
      <c r="F88" s="11">
        <f>$F$1*9/10/9/8</f>
        <v>12.5</v>
      </c>
      <c r="G88" s="11">
        <f>$G$1*9/10/9/8</f>
        <v>1225</v>
      </c>
      <c r="H88" s="11">
        <f>$H$1*8/10/9/8</f>
        <v>977.77777777777783</v>
      </c>
      <c r="I88" s="11">
        <f>$I$1*8/10/9/8</f>
        <v>533.33333333333337</v>
      </c>
      <c r="J88" s="11">
        <f>$J$1*9/10/9/8</f>
        <v>1200</v>
      </c>
      <c r="K88" s="11">
        <f>$K$1*8/10/9/8</f>
        <v>733.33333333333337</v>
      </c>
      <c r="L88" s="11">
        <f>$L$1*9/10/9/8</f>
        <v>50</v>
      </c>
      <c r="M88" s="11">
        <f>$M$1*8/10/9/8</f>
        <v>266.66666666666669</v>
      </c>
      <c r="N88" s="11">
        <f>$N$1*8/10/9/8</f>
        <v>377.77777777777777</v>
      </c>
      <c r="O88" s="11">
        <f>$O$1*8/10/9/8</f>
        <v>88.888888888888886</v>
      </c>
      <c r="P88" s="12">
        <f>$P$1*9/10/9/8</f>
        <v>25</v>
      </c>
      <c r="Q88" s="1"/>
    </row>
    <row r="89" spans="1:17" x14ac:dyDescent="0.25">
      <c r="A89" s="5" t="s">
        <v>48</v>
      </c>
      <c r="B89" s="6"/>
      <c r="C89" s="7">
        <f>C88+C86+C84+C82+C80+C78+C76+C74</f>
        <v>8177.7777777777792</v>
      </c>
      <c r="D89" s="7">
        <f t="shared" ref="D89:P89" si="13">D88+D86+D84+D82+D80+D78+D76+D74</f>
        <v>10000</v>
      </c>
      <c r="E89" s="7">
        <f t="shared" si="13"/>
        <v>7111.1111111111104</v>
      </c>
      <c r="F89" s="7">
        <f t="shared" si="13"/>
        <v>100</v>
      </c>
      <c r="G89" s="7">
        <f t="shared" si="13"/>
        <v>9800</v>
      </c>
      <c r="H89" s="7">
        <f t="shared" si="13"/>
        <v>7822.2222222222208</v>
      </c>
      <c r="I89" s="7">
        <f t="shared" si="13"/>
        <v>4266.666666666667</v>
      </c>
      <c r="J89" s="7">
        <f t="shared" si="13"/>
        <v>9600</v>
      </c>
      <c r="K89" s="7">
        <f t="shared" si="13"/>
        <v>5866.6666666666661</v>
      </c>
      <c r="L89" s="7">
        <f t="shared" si="13"/>
        <v>400</v>
      </c>
      <c r="M89" s="7">
        <f t="shared" si="13"/>
        <v>2133.3333333333335</v>
      </c>
      <c r="N89" s="7">
        <f t="shared" si="13"/>
        <v>3022.2222222222222</v>
      </c>
      <c r="O89" s="7">
        <f t="shared" si="13"/>
        <v>711.1111111111112</v>
      </c>
      <c r="P89" s="8">
        <f t="shared" si="13"/>
        <v>200</v>
      </c>
      <c r="Q89" s="1"/>
    </row>
    <row r="90" spans="1:17" x14ac:dyDescent="0.25">
      <c r="A90" s="9" t="s">
        <v>49</v>
      </c>
      <c r="B90" s="10"/>
      <c r="C90" s="11">
        <f>C87+C85+C83+C81+C79+C77+C75+C73</f>
        <v>10000</v>
      </c>
      <c r="D90" s="11">
        <f t="shared" ref="D90:P90" si="14">D87+D85+D83+D81+D79+D77+D75+D73</f>
        <v>9500</v>
      </c>
      <c r="E90" s="11">
        <f t="shared" si="14"/>
        <v>40000</v>
      </c>
      <c r="F90" s="11">
        <f t="shared" si="14"/>
        <v>240</v>
      </c>
      <c r="G90" s="11">
        <f t="shared" si="14"/>
        <v>10500</v>
      </c>
      <c r="H90" s="11">
        <f t="shared" si="14"/>
        <v>9500</v>
      </c>
      <c r="I90" s="11">
        <f t="shared" si="14"/>
        <v>5500</v>
      </c>
      <c r="J90" s="11">
        <f t="shared" si="14"/>
        <v>0</v>
      </c>
      <c r="K90" s="11">
        <f t="shared" si="14"/>
        <v>0</v>
      </c>
      <c r="L90" s="11">
        <f t="shared" si="14"/>
        <v>0</v>
      </c>
      <c r="M90" s="11">
        <f t="shared" si="14"/>
        <v>0</v>
      </c>
      <c r="N90" s="11">
        <f t="shared" si="14"/>
        <v>20000</v>
      </c>
      <c r="O90" s="11">
        <f t="shared" si="14"/>
        <v>0</v>
      </c>
      <c r="P90" s="12">
        <f t="shared" si="14"/>
        <v>0</v>
      </c>
      <c r="Q90" s="1"/>
    </row>
    <row r="91" spans="1:17" ht="15.75" thickBot="1" x14ac:dyDescent="0.3">
      <c r="A91" s="9" t="s">
        <v>29</v>
      </c>
      <c r="B91" s="10"/>
      <c r="C91" s="11">
        <f t="shared" ref="C91:P91" si="15">C90-C89</f>
        <v>1822.2222222222208</v>
      </c>
      <c r="D91" s="11">
        <f t="shared" si="15"/>
        <v>-500</v>
      </c>
      <c r="E91" s="11">
        <f t="shared" si="15"/>
        <v>32888.888888888891</v>
      </c>
      <c r="F91" s="11">
        <f t="shared" si="15"/>
        <v>140</v>
      </c>
      <c r="G91" s="11">
        <f t="shared" si="15"/>
        <v>700</v>
      </c>
      <c r="H91" s="11">
        <f t="shared" si="15"/>
        <v>1677.7777777777792</v>
      </c>
      <c r="I91" s="11">
        <f t="shared" si="15"/>
        <v>1233.333333333333</v>
      </c>
      <c r="J91" s="11">
        <f t="shared" si="15"/>
        <v>-9600</v>
      </c>
      <c r="K91" s="11">
        <f t="shared" si="15"/>
        <v>-5866.6666666666661</v>
      </c>
      <c r="L91" s="11">
        <f t="shared" si="15"/>
        <v>-400</v>
      </c>
      <c r="M91" s="11">
        <f t="shared" si="15"/>
        <v>-2133.3333333333335</v>
      </c>
      <c r="N91" s="11">
        <f t="shared" si="15"/>
        <v>16977.777777777777</v>
      </c>
      <c r="O91" s="11">
        <f t="shared" si="15"/>
        <v>-711.1111111111112</v>
      </c>
      <c r="P91" s="12">
        <f t="shared" si="15"/>
        <v>-200</v>
      </c>
      <c r="Q91" s="1"/>
    </row>
    <row r="92" spans="1:17" ht="15.75" thickBot="1" x14ac:dyDescent="0.3">
      <c r="A92" s="19" t="s">
        <v>47</v>
      </c>
      <c r="B92" s="20"/>
      <c r="C92" s="21">
        <f t="shared" ref="C92:P92" si="16">C91*C3</f>
        <v>45555.555555555518</v>
      </c>
      <c r="D92" s="21">
        <f t="shared" si="16"/>
        <v>-2500</v>
      </c>
      <c r="E92" s="21">
        <f t="shared" si="16"/>
        <v>822222.22222222225</v>
      </c>
      <c r="F92" s="21">
        <f t="shared" si="16"/>
        <v>14000</v>
      </c>
      <c r="G92" s="21">
        <f t="shared" si="16"/>
        <v>3500</v>
      </c>
      <c r="H92" s="21">
        <f t="shared" si="16"/>
        <v>41944.444444444482</v>
      </c>
      <c r="I92" s="21">
        <f t="shared" si="16"/>
        <v>61666.66666666665</v>
      </c>
      <c r="J92" s="21">
        <f t="shared" si="16"/>
        <v>-48000</v>
      </c>
      <c r="K92" s="21">
        <f t="shared" si="16"/>
        <v>-293333.33333333331</v>
      </c>
      <c r="L92" s="21">
        <f t="shared" si="16"/>
        <v>-40000</v>
      </c>
      <c r="M92" s="21">
        <f t="shared" si="16"/>
        <v>-160000</v>
      </c>
      <c r="N92" s="21">
        <f t="shared" si="16"/>
        <v>848888.88888888888</v>
      </c>
      <c r="O92" s="21">
        <f t="shared" si="16"/>
        <v>-53333.333333333343</v>
      </c>
      <c r="P92" s="22">
        <f t="shared" si="16"/>
        <v>-20000</v>
      </c>
      <c r="Q92" s="27">
        <f>SUM(C92:P92)</f>
        <v>1220611.1111111112</v>
      </c>
    </row>
    <row r="93" spans="1:17" ht="15.75" thickBot="1" x14ac:dyDescent="0.3">
      <c r="A93" s="3"/>
      <c r="B93" s="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ht="15.75" thickBot="1" x14ac:dyDescent="0.3">
      <c r="A94" s="13" t="s">
        <v>4</v>
      </c>
      <c r="B94" s="20"/>
      <c r="C94" s="24" t="s">
        <v>10</v>
      </c>
      <c r="D94" s="24" t="s">
        <v>12</v>
      </c>
      <c r="E94" s="24" t="s">
        <v>15</v>
      </c>
      <c r="F94" s="24" t="s">
        <v>16</v>
      </c>
      <c r="G94" s="24" t="s">
        <v>17</v>
      </c>
      <c r="H94" s="24" t="s">
        <v>18</v>
      </c>
      <c r="I94" s="24" t="s">
        <v>19</v>
      </c>
      <c r="J94" s="24" t="s">
        <v>20</v>
      </c>
      <c r="K94" s="24" t="s">
        <v>21</v>
      </c>
      <c r="L94" s="24" t="s">
        <v>22</v>
      </c>
      <c r="M94" s="24" t="s">
        <v>23</v>
      </c>
      <c r="N94" s="24" t="s">
        <v>24</v>
      </c>
      <c r="O94" s="24" t="s">
        <v>25</v>
      </c>
      <c r="P94" s="25" t="s">
        <v>26</v>
      </c>
      <c r="Q94" s="1"/>
    </row>
    <row r="95" spans="1:17" x14ac:dyDescent="0.25">
      <c r="A95" s="81" t="s">
        <v>88</v>
      </c>
      <c r="B95" s="10" t="s">
        <v>11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>
        <v>3000</v>
      </c>
      <c r="P95" s="12"/>
      <c r="Q95" s="1"/>
    </row>
    <row r="96" spans="1:17" x14ac:dyDescent="0.25">
      <c r="A96" s="79"/>
      <c r="B96" s="17" t="s">
        <v>13</v>
      </c>
      <c r="C96" s="11">
        <f>$C$1*8/10/9/8</f>
        <v>1022.2222222222222</v>
      </c>
      <c r="D96" s="11">
        <f>$D$1*9/10/9/8</f>
        <v>1250</v>
      </c>
      <c r="E96" s="11">
        <f>$E$1*8/10/9/8</f>
        <v>888.88888888888891</v>
      </c>
      <c r="F96" s="11">
        <f>$F$1*9/10/9/8</f>
        <v>12.5</v>
      </c>
      <c r="G96" s="11">
        <f>$G$1*9/10/9/8</f>
        <v>1225</v>
      </c>
      <c r="H96" s="11">
        <f>$H$1*8/10/9/8</f>
        <v>977.77777777777783</v>
      </c>
      <c r="I96" s="11">
        <f>$I$1*8/10/9/8</f>
        <v>533.33333333333337</v>
      </c>
      <c r="J96" s="11">
        <f>$J$1*9/10/9/8</f>
        <v>1200</v>
      </c>
      <c r="K96" s="11">
        <f>$K$1*8/10/9/8</f>
        <v>733.33333333333337</v>
      </c>
      <c r="L96" s="11">
        <f>$L$1*9/10/9/8</f>
        <v>50</v>
      </c>
      <c r="M96" s="11">
        <f>$M$1*8/10/9/8</f>
        <v>266.66666666666669</v>
      </c>
      <c r="N96" s="11">
        <f>$N$1*8/10/9/8</f>
        <v>377.77777777777777</v>
      </c>
      <c r="O96" s="11">
        <f>$O$1*8/10/9/8</f>
        <v>88.888888888888886</v>
      </c>
      <c r="P96" s="12">
        <f>$P$1*9/10/9/8</f>
        <v>25</v>
      </c>
      <c r="Q96" s="1"/>
    </row>
    <row r="97" spans="1:17" x14ac:dyDescent="0.25">
      <c r="A97" s="79" t="s">
        <v>89</v>
      </c>
      <c r="B97" s="10" t="s">
        <v>11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2">
        <v>1000</v>
      </c>
      <c r="Q97" s="1"/>
    </row>
    <row r="98" spans="1:17" x14ac:dyDescent="0.25">
      <c r="A98" s="79"/>
      <c r="B98" s="10" t="s">
        <v>14</v>
      </c>
      <c r="C98" s="11">
        <f>$C$1*8/10/9/8</f>
        <v>1022.2222222222222</v>
      </c>
      <c r="D98" s="11">
        <f>$D$1*9/10/9/8</f>
        <v>1250</v>
      </c>
      <c r="E98" s="11">
        <f>$E$1*8/10/9/8</f>
        <v>888.88888888888891</v>
      </c>
      <c r="F98" s="11">
        <f>$F$1*9/10/9/8</f>
        <v>12.5</v>
      </c>
      <c r="G98" s="11">
        <f>$G$1*9/10/9/8</f>
        <v>1225</v>
      </c>
      <c r="H98" s="11">
        <f>$H$1*8/10/9/8</f>
        <v>977.77777777777783</v>
      </c>
      <c r="I98" s="11">
        <f>$I$1*8/10/9/8</f>
        <v>533.33333333333337</v>
      </c>
      <c r="J98" s="11">
        <f>$J$1*9/10/9/8</f>
        <v>1200</v>
      </c>
      <c r="K98" s="11">
        <f>$K$1*8/10/9/8</f>
        <v>733.33333333333337</v>
      </c>
      <c r="L98" s="11">
        <f>$L$1*9/10/9/8</f>
        <v>50</v>
      </c>
      <c r="M98" s="11">
        <f>$M$1*8/10/9/8</f>
        <v>266.66666666666669</v>
      </c>
      <c r="N98" s="11">
        <f>$N$1*8/10/9/8</f>
        <v>377.77777777777777</v>
      </c>
      <c r="O98" s="11">
        <f>$O$1*8/10/9/8</f>
        <v>88.888888888888886</v>
      </c>
      <c r="P98" s="12">
        <f>$P$1*9/10/9/8</f>
        <v>25</v>
      </c>
      <c r="Q98" s="1"/>
    </row>
    <row r="99" spans="1:17" x14ac:dyDescent="0.25">
      <c r="A99" s="79" t="s">
        <v>90</v>
      </c>
      <c r="B99" s="10" t="s">
        <v>11</v>
      </c>
      <c r="C99" s="11"/>
      <c r="D99" s="11"/>
      <c r="E99" s="11"/>
      <c r="F99" s="11"/>
      <c r="G99" s="11"/>
      <c r="H99" s="11"/>
      <c r="I99" s="11">
        <v>4000</v>
      </c>
      <c r="J99" s="11"/>
      <c r="K99" s="11"/>
      <c r="L99" s="11"/>
      <c r="M99" s="11"/>
      <c r="N99" s="11"/>
      <c r="O99" s="11"/>
      <c r="P99" s="12"/>
      <c r="Q99" s="1"/>
    </row>
    <row r="100" spans="1:17" x14ac:dyDescent="0.25">
      <c r="A100" s="79"/>
      <c r="B100" s="17" t="s">
        <v>13</v>
      </c>
      <c r="C100" s="11">
        <f>$C$1*8/10/9/8</f>
        <v>1022.2222222222222</v>
      </c>
      <c r="D100" s="11">
        <f>$D$1*9/10/9/8</f>
        <v>1250</v>
      </c>
      <c r="E100" s="11">
        <f>$E$1*8/10/9/8</f>
        <v>888.88888888888891</v>
      </c>
      <c r="F100" s="11">
        <f>$F$1*9/10/9/8</f>
        <v>12.5</v>
      </c>
      <c r="G100" s="11">
        <f>$G$1*9/10/9/8</f>
        <v>1225</v>
      </c>
      <c r="H100" s="11">
        <f>$H$1*8/10/9/8</f>
        <v>977.77777777777783</v>
      </c>
      <c r="I100" s="11">
        <f>$I$1*8/10/9/8</f>
        <v>533.33333333333337</v>
      </c>
      <c r="J100" s="11">
        <f>$J$1*9/10/9/8</f>
        <v>1200</v>
      </c>
      <c r="K100" s="11">
        <f>$K$1*8/10/9/8</f>
        <v>733.33333333333337</v>
      </c>
      <c r="L100" s="11">
        <f>$L$1*9/10/9/8</f>
        <v>50</v>
      </c>
      <c r="M100" s="11">
        <f>$M$1*8/10/9/8</f>
        <v>266.66666666666669</v>
      </c>
      <c r="N100" s="11">
        <f>$N$1*8/10/9/8</f>
        <v>377.77777777777777</v>
      </c>
      <c r="O100" s="11">
        <f>$O$1*8/10/9/8</f>
        <v>88.888888888888886</v>
      </c>
      <c r="P100" s="12">
        <f>$P$1*9/10/9/8</f>
        <v>25</v>
      </c>
      <c r="Q100" s="1"/>
    </row>
    <row r="101" spans="1:17" x14ac:dyDescent="0.25">
      <c r="A101" s="79" t="s">
        <v>91</v>
      </c>
      <c r="B101" s="10" t="s">
        <v>11</v>
      </c>
      <c r="C101" s="11"/>
      <c r="D101" s="11">
        <v>9500</v>
      </c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2"/>
      <c r="Q101" s="1"/>
    </row>
    <row r="102" spans="1:17" x14ac:dyDescent="0.25">
      <c r="A102" s="79"/>
      <c r="B102" s="10" t="s">
        <v>14</v>
      </c>
      <c r="C102" s="11">
        <f>$C$1*8/10/9/8</f>
        <v>1022.2222222222222</v>
      </c>
      <c r="D102" s="11">
        <f>$D$1*9/10/9/8</f>
        <v>1250</v>
      </c>
      <c r="E102" s="11">
        <f>$E$1*8/10/9/8</f>
        <v>888.88888888888891</v>
      </c>
      <c r="F102" s="11">
        <f>$F$1*9/10/9/8</f>
        <v>12.5</v>
      </c>
      <c r="G102" s="11">
        <f>$G$1*9/10/9/8</f>
        <v>1225</v>
      </c>
      <c r="H102" s="11">
        <f>$H$1*8/10/9/8</f>
        <v>977.77777777777783</v>
      </c>
      <c r="I102" s="11">
        <f>$I$1*8/10/9/8</f>
        <v>533.33333333333337</v>
      </c>
      <c r="J102" s="11">
        <f>$J$1*9/10/9/8</f>
        <v>1200</v>
      </c>
      <c r="K102" s="11">
        <f>$K$1*8/10/9/8</f>
        <v>733.33333333333337</v>
      </c>
      <c r="L102" s="11">
        <f>$L$1*9/10/9/8</f>
        <v>50</v>
      </c>
      <c r="M102" s="11">
        <f>$M$1*8/10/9/8</f>
        <v>266.66666666666669</v>
      </c>
      <c r="N102" s="11">
        <f>$N$1*8/10/9/8</f>
        <v>377.77777777777777</v>
      </c>
      <c r="O102" s="11">
        <f>$O$1*8/10/9/8</f>
        <v>88.888888888888886</v>
      </c>
      <c r="P102" s="12">
        <f>$P$1*9/10/9/8</f>
        <v>25</v>
      </c>
      <c r="Q102" s="1"/>
    </row>
    <row r="103" spans="1:17" x14ac:dyDescent="0.25">
      <c r="A103" s="79" t="s">
        <v>92</v>
      </c>
      <c r="B103" s="10" t="s">
        <v>11</v>
      </c>
      <c r="C103" s="11"/>
      <c r="D103" s="11"/>
      <c r="E103" s="11"/>
      <c r="F103" s="11"/>
      <c r="G103" s="11">
        <v>10500</v>
      </c>
      <c r="H103" s="11"/>
      <c r="I103" s="11"/>
      <c r="J103" s="11"/>
      <c r="K103" s="11"/>
      <c r="L103" s="11"/>
      <c r="M103" s="11"/>
      <c r="N103" s="11"/>
      <c r="O103" s="11"/>
      <c r="P103" s="12"/>
      <c r="Q103" s="1"/>
    </row>
    <row r="104" spans="1:17" x14ac:dyDescent="0.25">
      <c r="A104" s="79"/>
      <c r="B104" s="17" t="s">
        <v>13</v>
      </c>
      <c r="C104" s="11">
        <f>$C$1*8/10/9/8</f>
        <v>1022.2222222222222</v>
      </c>
      <c r="D104" s="11">
        <f>$D$1*9/10/9/8</f>
        <v>1250</v>
      </c>
      <c r="E104" s="11">
        <f>$E$1*8/10/9/8</f>
        <v>888.88888888888891</v>
      </c>
      <c r="F104" s="11">
        <f>$F$1*9/10/9/8</f>
        <v>12.5</v>
      </c>
      <c r="G104" s="11">
        <f>$G$1*9/10/9/8</f>
        <v>1225</v>
      </c>
      <c r="H104" s="11">
        <f>$H$1*8/10/9/8</f>
        <v>977.77777777777783</v>
      </c>
      <c r="I104" s="11">
        <f>$I$1*8/10/9/8</f>
        <v>533.33333333333337</v>
      </c>
      <c r="J104" s="11">
        <f>$J$1*9/10/9/8</f>
        <v>1200</v>
      </c>
      <c r="K104" s="11">
        <f>$K$1*8/10/9/8</f>
        <v>733.33333333333337</v>
      </c>
      <c r="L104" s="11">
        <f>$L$1*9/10/9/8</f>
        <v>50</v>
      </c>
      <c r="M104" s="11">
        <f>$M$1*8/10/9/8</f>
        <v>266.66666666666669</v>
      </c>
      <c r="N104" s="11">
        <f>$N$1*8/10/9/8</f>
        <v>377.77777777777777</v>
      </c>
      <c r="O104" s="11">
        <f>$O$1*8/10/9/8</f>
        <v>88.888888888888886</v>
      </c>
      <c r="P104" s="12">
        <f>$P$1*9/10/9/8</f>
        <v>25</v>
      </c>
      <c r="Q104" s="1"/>
    </row>
    <row r="105" spans="1:17" x14ac:dyDescent="0.25">
      <c r="A105" s="79" t="s">
        <v>93</v>
      </c>
      <c r="B105" s="10" t="s">
        <v>11</v>
      </c>
      <c r="C105" s="11"/>
      <c r="D105" s="11"/>
      <c r="E105" s="11"/>
      <c r="F105" s="11">
        <v>200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2"/>
      <c r="Q105" s="1"/>
    </row>
    <row r="106" spans="1:17" x14ac:dyDescent="0.25">
      <c r="A106" s="79"/>
      <c r="B106" s="10" t="s">
        <v>14</v>
      </c>
      <c r="C106" s="11">
        <f>$C$1*8/10/9/8</f>
        <v>1022.2222222222222</v>
      </c>
      <c r="D106" s="11">
        <f>$D$1*9/10/9/8</f>
        <v>1250</v>
      </c>
      <c r="E106" s="11">
        <f>$E$1*8/10/9/8</f>
        <v>888.88888888888891</v>
      </c>
      <c r="F106" s="11">
        <f>$F$1*9/10/9/8</f>
        <v>12.5</v>
      </c>
      <c r="G106" s="11">
        <f>$G$1*9/10/9/8</f>
        <v>1225</v>
      </c>
      <c r="H106" s="11">
        <f>$H$1*8/10/9/8</f>
        <v>977.77777777777783</v>
      </c>
      <c r="I106" s="11">
        <f>$I$1*8/10/9/8</f>
        <v>533.33333333333337</v>
      </c>
      <c r="J106" s="11">
        <f>$J$1*9/10/9/8</f>
        <v>1200</v>
      </c>
      <c r="K106" s="11">
        <f>$K$1*8/10/9/8</f>
        <v>733.33333333333337</v>
      </c>
      <c r="L106" s="11">
        <f>$L$1*9/10/9/8</f>
        <v>50</v>
      </c>
      <c r="M106" s="11">
        <f>$M$1*8/10/9/8</f>
        <v>266.66666666666669</v>
      </c>
      <c r="N106" s="11">
        <f>$N$1*8/10/9/8</f>
        <v>377.77777777777777</v>
      </c>
      <c r="O106" s="11">
        <f>$O$1*8/10/9/8</f>
        <v>88.888888888888886</v>
      </c>
      <c r="P106" s="12">
        <f>$P$1*9/10/9/8</f>
        <v>25</v>
      </c>
      <c r="Q106" s="1"/>
    </row>
    <row r="107" spans="1:17" x14ac:dyDescent="0.25">
      <c r="A107" s="79" t="s">
        <v>94</v>
      </c>
      <c r="B107" s="10" t="s">
        <v>11</v>
      </c>
      <c r="C107" s="11"/>
      <c r="D107" s="11"/>
      <c r="E107" s="11"/>
      <c r="F107" s="11"/>
      <c r="G107" s="11"/>
      <c r="H107" s="11">
        <v>9500</v>
      </c>
      <c r="I107" s="11"/>
      <c r="J107" s="11"/>
      <c r="K107" s="11"/>
      <c r="L107" s="11"/>
      <c r="M107" s="11"/>
      <c r="N107" s="11"/>
      <c r="O107" s="11"/>
      <c r="P107" s="12"/>
      <c r="Q107" s="1"/>
    </row>
    <row r="108" spans="1:17" x14ac:dyDescent="0.25">
      <c r="A108" s="79"/>
      <c r="B108" s="17" t="s">
        <v>13</v>
      </c>
      <c r="C108" s="11">
        <f>$C$1*8/10/9/8</f>
        <v>1022.2222222222222</v>
      </c>
      <c r="D108" s="11">
        <f>$D$1*9/10/9/8</f>
        <v>1250</v>
      </c>
      <c r="E108" s="11">
        <f>$E$1*8/10/9/8</f>
        <v>888.88888888888891</v>
      </c>
      <c r="F108" s="11">
        <f>$F$1*9/10/9/8</f>
        <v>12.5</v>
      </c>
      <c r="G108" s="11">
        <f>$G$1*9/10/9/8</f>
        <v>1225</v>
      </c>
      <c r="H108" s="11">
        <f>$H$1*8/10/9/8</f>
        <v>977.77777777777783</v>
      </c>
      <c r="I108" s="11">
        <f>$I$1*8/10/9/8</f>
        <v>533.33333333333337</v>
      </c>
      <c r="J108" s="11">
        <f>$J$1*9/10/9/8</f>
        <v>1200</v>
      </c>
      <c r="K108" s="11">
        <f>$K$1*8/10/9/8</f>
        <v>733.33333333333337</v>
      </c>
      <c r="L108" s="11">
        <f>$L$1*9/10/9/8</f>
        <v>50</v>
      </c>
      <c r="M108" s="11">
        <f>$M$1*8/10/9/8</f>
        <v>266.66666666666669</v>
      </c>
      <c r="N108" s="11">
        <f>$N$1*8/10/9/8</f>
        <v>377.77777777777777</v>
      </c>
      <c r="O108" s="11">
        <f>$O$1*8/10/9/8</f>
        <v>88.888888888888886</v>
      </c>
      <c r="P108" s="12">
        <f>$P$1*9/10/9/8</f>
        <v>25</v>
      </c>
      <c r="Q108" s="1"/>
    </row>
    <row r="109" spans="1:17" x14ac:dyDescent="0.25">
      <c r="A109" s="79" t="s">
        <v>95</v>
      </c>
      <c r="B109" s="10" t="s">
        <v>11</v>
      </c>
      <c r="C109" s="11">
        <v>10000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2"/>
      <c r="Q109" s="1"/>
    </row>
    <row r="110" spans="1:17" ht="15.75" thickBot="1" x14ac:dyDescent="0.3">
      <c r="A110" s="80"/>
      <c r="B110" s="10" t="s">
        <v>14</v>
      </c>
      <c r="C110" s="11">
        <f>$C$1*8/10/9/8</f>
        <v>1022.2222222222222</v>
      </c>
      <c r="D110" s="11">
        <f>$D$1*9/10/9/8</f>
        <v>1250</v>
      </c>
      <c r="E110" s="11">
        <f>$E$1*8/10/9/8</f>
        <v>888.88888888888891</v>
      </c>
      <c r="F110" s="11">
        <f>$F$1*9/10/9/8</f>
        <v>12.5</v>
      </c>
      <c r="G110" s="11">
        <f>$G$1*9/10/9/8</f>
        <v>1225</v>
      </c>
      <c r="H110" s="11">
        <f>$H$1*8/10/9/8</f>
        <v>977.77777777777783</v>
      </c>
      <c r="I110" s="11">
        <f>$I$1*8/10/9/8</f>
        <v>533.33333333333337</v>
      </c>
      <c r="J110" s="11">
        <f>$J$1*9/10/9/8</f>
        <v>1200</v>
      </c>
      <c r="K110" s="11">
        <f>$K$1*8/10/9/8</f>
        <v>733.33333333333337</v>
      </c>
      <c r="L110" s="11">
        <f>$L$1*9/10/9/8</f>
        <v>50</v>
      </c>
      <c r="M110" s="11">
        <f>$M$1*8/10/9/8</f>
        <v>266.66666666666669</v>
      </c>
      <c r="N110" s="11">
        <f>$N$1*8/10/9/8</f>
        <v>377.77777777777777</v>
      </c>
      <c r="O110" s="11">
        <f>$O$1*8/10/9/8</f>
        <v>88.888888888888886</v>
      </c>
      <c r="P110" s="12">
        <f>$P$1*9/10/9/8</f>
        <v>25</v>
      </c>
      <c r="Q110" s="1"/>
    </row>
    <row r="111" spans="1:17" x14ac:dyDescent="0.25">
      <c r="A111" s="5" t="s">
        <v>50</v>
      </c>
      <c r="B111" s="6"/>
      <c r="C111" s="7">
        <f>C110+C108+C106+C104+C102+C100+C98+C96</f>
        <v>8177.7777777777792</v>
      </c>
      <c r="D111" s="7">
        <f t="shared" ref="D111:P111" si="17">D110+D108+D106+D104+D102+D100+D98+D96</f>
        <v>10000</v>
      </c>
      <c r="E111" s="7">
        <f t="shared" si="17"/>
        <v>7111.1111111111104</v>
      </c>
      <c r="F111" s="7">
        <f t="shared" si="17"/>
        <v>100</v>
      </c>
      <c r="G111" s="7">
        <f t="shared" si="17"/>
        <v>9800</v>
      </c>
      <c r="H111" s="7">
        <f t="shared" si="17"/>
        <v>7822.2222222222208</v>
      </c>
      <c r="I111" s="7">
        <f t="shared" si="17"/>
        <v>4266.666666666667</v>
      </c>
      <c r="J111" s="7">
        <f t="shared" si="17"/>
        <v>9600</v>
      </c>
      <c r="K111" s="7">
        <f t="shared" si="17"/>
        <v>5866.6666666666661</v>
      </c>
      <c r="L111" s="7">
        <f t="shared" si="17"/>
        <v>400</v>
      </c>
      <c r="M111" s="7">
        <f t="shared" si="17"/>
        <v>2133.3333333333335</v>
      </c>
      <c r="N111" s="7">
        <f t="shared" si="17"/>
        <v>3022.2222222222222</v>
      </c>
      <c r="O111" s="7">
        <f t="shared" si="17"/>
        <v>711.1111111111112</v>
      </c>
      <c r="P111" s="8">
        <f t="shared" si="17"/>
        <v>200</v>
      </c>
      <c r="Q111" s="1"/>
    </row>
    <row r="112" spans="1:17" x14ac:dyDescent="0.25">
      <c r="A112" s="9" t="s">
        <v>51</v>
      </c>
      <c r="B112" s="10"/>
      <c r="C112" s="11">
        <f>C109+C107+C105+C103+C101+C99+C97+C95</f>
        <v>10000</v>
      </c>
      <c r="D112" s="11">
        <f t="shared" ref="D112:P112" si="18">D109+D107+D105+D103+D101+D99+D97+D95</f>
        <v>9500</v>
      </c>
      <c r="E112" s="11">
        <f t="shared" si="18"/>
        <v>0</v>
      </c>
      <c r="F112" s="11">
        <f t="shared" si="18"/>
        <v>200</v>
      </c>
      <c r="G112" s="11">
        <f t="shared" si="18"/>
        <v>10500</v>
      </c>
      <c r="H112" s="11">
        <f t="shared" si="18"/>
        <v>9500</v>
      </c>
      <c r="I112" s="11">
        <f t="shared" si="18"/>
        <v>4000</v>
      </c>
      <c r="J112" s="11">
        <f t="shared" si="18"/>
        <v>0</v>
      </c>
      <c r="K112" s="11">
        <f t="shared" si="18"/>
        <v>0</v>
      </c>
      <c r="L112" s="11">
        <f t="shared" si="18"/>
        <v>0</v>
      </c>
      <c r="M112" s="11">
        <f t="shared" si="18"/>
        <v>0</v>
      </c>
      <c r="N112" s="11">
        <f t="shared" si="18"/>
        <v>0</v>
      </c>
      <c r="O112" s="11">
        <f t="shared" si="18"/>
        <v>3000</v>
      </c>
      <c r="P112" s="12">
        <f t="shared" si="18"/>
        <v>1000</v>
      </c>
      <c r="Q112" s="1"/>
    </row>
    <row r="113" spans="1:17" ht="15.75" thickBot="1" x14ac:dyDescent="0.3">
      <c r="A113" s="9" t="s">
        <v>29</v>
      </c>
      <c r="B113" s="10"/>
      <c r="C113" s="11">
        <f>C112-C111</f>
        <v>1822.2222222222208</v>
      </c>
      <c r="D113" s="11">
        <f t="shared" ref="D113:P113" si="19">D112-D111</f>
        <v>-500</v>
      </c>
      <c r="E113" s="11">
        <f t="shared" si="19"/>
        <v>-7111.1111111111104</v>
      </c>
      <c r="F113" s="11">
        <f t="shared" si="19"/>
        <v>100</v>
      </c>
      <c r="G113" s="11">
        <f t="shared" si="19"/>
        <v>700</v>
      </c>
      <c r="H113" s="11">
        <f t="shared" si="19"/>
        <v>1677.7777777777792</v>
      </c>
      <c r="I113" s="11">
        <f t="shared" si="19"/>
        <v>-266.66666666666697</v>
      </c>
      <c r="J113" s="11">
        <f t="shared" si="19"/>
        <v>-9600</v>
      </c>
      <c r="K113" s="11">
        <f t="shared" si="19"/>
        <v>-5866.6666666666661</v>
      </c>
      <c r="L113" s="11">
        <f t="shared" si="19"/>
        <v>-400</v>
      </c>
      <c r="M113" s="11">
        <f t="shared" si="19"/>
        <v>-2133.3333333333335</v>
      </c>
      <c r="N113" s="11">
        <f t="shared" si="19"/>
        <v>-3022.2222222222222</v>
      </c>
      <c r="O113" s="11">
        <f t="shared" si="19"/>
        <v>2288.8888888888887</v>
      </c>
      <c r="P113" s="12">
        <f t="shared" si="19"/>
        <v>800</v>
      </c>
      <c r="Q113" s="1"/>
    </row>
    <row r="114" spans="1:17" ht="15.75" thickBot="1" x14ac:dyDescent="0.3">
      <c r="A114" s="19" t="s">
        <v>44</v>
      </c>
      <c r="B114" s="20"/>
      <c r="C114" s="21">
        <f t="shared" ref="C114:P114" si="20">C113*C3</f>
        <v>45555.555555555518</v>
      </c>
      <c r="D114" s="21">
        <f t="shared" si="20"/>
        <v>-2500</v>
      </c>
      <c r="E114" s="21">
        <f t="shared" si="20"/>
        <v>-177777.77777777775</v>
      </c>
      <c r="F114" s="21">
        <f t="shared" si="20"/>
        <v>10000</v>
      </c>
      <c r="G114" s="21">
        <f t="shared" si="20"/>
        <v>3500</v>
      </c>
      <c r="H114" s="21">
        <f t="shared" si="20"/>
        <v>41944.444444444482</v>
      </c>
      <c r="I114" s="21">
        <f t="shared" si="20"/>
        <v>-13333.333333333348</v>
      </c>
      <c r="J114" s="21">
        <f t="shared" si="20"/>
        <v>-48000</v>
      </c>
      <c r="K114" s="21">
        <f t="shared" si="20"/>
        <v>-293333.33333333331</v>
      </c>
      <c r="L114" s="21">
        <f t="shared" si="20"/>
        <v>-40000</v>
      </c>
      <c r="M114" s="21">
        <f t="shared" si="20"/>
        <v>-160000</v>
      </c>
      <c r="N114" s="21">
        <f t="shared" si="20"/>
        <v>-151111.11111111109</v>
      </c>
      <c r="O114" s="21">
        <f t="shared" si="20"/>
        <v>171666.66666666666</v>
      </c>
      <c r="P114" s="22">
        <f t="shared" si="20"/>
        <v>80000</v>
      </c>
      <c r="Q114" s="27">
        <f>SUM(C114:P114)</f>
        <v>-533388.88888888899</v>
      </c>
    </row>
    <row r="115" spans="1:17" ht="15.75" thickBot="1" x14ac:dyDescent="0.3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ht="15.75" thickBot="1" x14ac:dyDescent="0.3">
      <c r="A116" s="13" t="s">
        <v>5</v>
      </c>
      <c r="B116" s="20"/>
      <c r="C116" s="24" t="s">
        <v>10</v>
      </c>
      <c r="D116" s="24" t="s">
        <v>12</v>
      </c>
      <c r="E116" s="24" t="s">
        <v>15</v>
      </c>
      <c r="F116" s="24" t="s">
        <v>16</v>
      </c>
      <c r="G116" s="24" t="s">
        <v>17</v>
      </c>
      <c r="H116" s="24" t="s">
        <v>18</v>
      </c>
      <c r="I116" s="24" t="s">
        <v>19</v>
      </c>
      <c r="J116" s="24" t="s">
        <v>20</v>
      </c>
      <c r="K116" s="24" t="s">
        <v>21</v>
      </c>
      <c r="L116" s="24" t="s">
        <v>22</v>
      </c>
      <c r="M116" s="24" t="s">
        <v>23</v>
      </c>
      <c r="N116" s="24" t="s">
        <v>24</v>
      </c>
      <c r="O116" s="24" t="s">
        <v>25</v>
      </c>
      <c r="P116" s="25" t="s">
        <v>26</v>
      </c>
      <c r="Q116" s="1"/>
    </row>
    <row r="117" spans="1:17" x14ac:dyDescent="0.25">
      <c r="A117" s="81" t="s">
        <v>96</v>
      </c>
      <c r="B117" s="10" t="s">
        <v>11</v>
      </c>
      <c r="C117" s="11"/>
      <c r="D117" s="11"/>
      <c r="E117" s="11"/>
      <c r="F117" s="11"/>
      <c r="G117" s="11"/>
      <c r="H117" s="11"/>
      <c r="I117" s="11"/>
      <c r="J117" s="11"/>
      <c r="K117" s="11">
        <v>22000</v>
      </c>
      <c r="L117" s="11"/>
      <c r="M117" s="11"/>
      <c r="N117" s="11"/>
      <c r="O117" s="11"/>
      <c r="P117" s="12"/>
      <c r="Q117" s="1"/>
    </row>
    <row r="118" spans="1:17" x14ac:dyDescent="0.25">
      <c r="A118" s="79"/>
      <c r="B118" s="17" t="s">
        <v>13</v>
      </c>
      <c r="C118" s="11">
        <f>$C$1*8/10/9/8</f>
        <v>1022.2222222222222</v>
      </c>
      <c r="D118" s="11">
        <f>$D$1*9/10/9/8</f>
        <v>1250</v>
      </c>
      <c r="E118" s="11">
        <f>$E$1*8/10/9/8</f>
        <v>888.88888888888891</v>
      </c>
      <c r="F118" s="11">
        <f>$F$1*9/10/9/8</f>
        <v>12.5</v>
      </c>
      <c r="G118" s="11">
        <f>$G$1*9/10/9/8</f>
        <v>1225</v>
      </c>
      <c r="H118" s="11">
        <f>$H$1*8/10/9/8</f>
        <v>977.77777777777783</v>
      </c>
      <c r="I118" s="11">
        <f>$I$1*8/10/9/8</f>
        <v>533.33333333333337</v>
      </c>
      <c r="J118" s="11">
        <f>$J$1*9/10/9/8</f>
        <v>1200</v>
      </c>
      <c r="K118" s="11">
        <f>$K$1*8/10/9/8</f>
        <v>733.33333333333337</v>
      </c>
      <c r="L118" s="11">
        <f>$L$1*9/10/9/8</f>
        <v>50</v>
      </c>
      <c r="M118" s="11">
        <f>$M$1*8/10/9/8</f>
        <v>266.66666666666669</v>
      </c>
      <c r="N118" s="11">
        <f>$N$1*8/10/9/8</f>
        <v>377.77777777777777</v>
      </c>
      <c r="O118" s="11">
        <f>$O$1*8/10/9/8</f>
        <v>88.888888888888886</v>
      </c>
      <c r="P118" s="12">
        <f>$P$1*9/10/9/8</f>
        <v>25</v>
      </c>
      <c r="Q118" s="1"/>
    </row>
    <row r="119" spans="1:17" x14ac:dyDescent="0.25">
      <c r="A119" s="79" t="s">
        <v>97</v>
      </c>
      <c r="B119" s="10" t="s">
        <v>11</v>
      </c>
      <c r="C119" s="11">
        <v>12000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2"/>
      <c r="Q119" s="1"/>
    </row>
    <row r="120" spans="1:17" x14ac:dyDescent="0.25">
      <c r="A120" s="79"/>
      <c r="B120" s="10" t="s">
        <v>14</v>
      </c>
      <c r="C120" s="11">
        <f>$C$1*8/10/9/8</f>
        <v>1022.2222222222222</v>
      </c>
      <c r="D120" s="11">
        <f>$D$1*9/10/9/8</f>
        <v>1250</v>
      </c>
      <c r="E120" s="11">
        <f>$E$1*8/10/9/8</f>
        <v>888.88888888888891</v>
      </c>
      <c r="F120" s="11">
        <f>$F$1*9/10/9/8</f>
        <v>12.5</v>
      </c>
      <c r="G120" s="11">
        <f>$G$1*9/10/9/8</f>
        <v>1225</v>
      </c>
      <c r="H120" s="11">
        <f>$H$1*8/10/9/8</f>
        <v>977.77777777777783</v>
      </c>
      <c r="I120" s="11">
        <f>$I$1*8/10/9/8</f>
        <v>533.33333333333337</v>
      </c>
      <c r="J120" s="11">
        <f>$J$1*9/10/9/8</f>
        <v>1200</v>
      </c>
      <c r="K120" s="11">
        <f>$K$1*8/10/9/8</f>
        <v>733.33333333333337</v>
      </c>
      <c r="L120" s="11">
        <f>$L$1*9/10/9/8</f>
        <v>50</v>
      </c>
      <c r="M120" s="11">
        <f>$M$1*8/10/9/8</f>
        <v>266.66666666666669</v>
      </c>
      <c r="N120" s="11">
        <f>$N$1*8/10/9/8</f>
        <v>377.77777777777777</v>
      </c>
      <c r="O120" s="11">
        <f>$O$1*8/10/9/8</f>
        <v>88.888888888888886</v>
      </c>
      <c r="P120" s="12">
        <f>$P$1*9/10/9/8</f>
        <v>25</v>
      </c>
      <c r="Q120" s="1"/>
    </row>
    <row r="121" spans="1:17" x14ac:dyDescent="0.25">
      <c r="A121" s="79" t="s">
        <v>98</v>
      </c>
      <c r="B121" s="10" t="s">
        <v>11</v>
      </c>
      <c r="C121" s="11"/>
      <c r="D121" s="11"/>
      <c r="E121" s="11"/>
      <c r="F121" s="11"/>
      <c r="G121" s="11"/>
      <c r="H121" s="11"/>
      <c r="I121" s="11"/>
      <c r="J121" s="11">
        <v>20000</v>
      </c>
      <c r="K121" s="11"/>
      <c r="L121" s="11"/>
      <c r="M121" s="11"/>
      <c r="N121" s="11"/>
      <c r="O121" s="11"/>
      <c r="P121" s="12"/>
      <c r="Q121" s="1"/>
    </row>
    <row r="122" spans="1:17" x14ac:dyDescent="0.25">
      <c r="A122" s="79"/>
      <c r="B122" s="17" t="s">
        <v>13</v>
      </c>
      <c r="C122" s="11">
        <f>$C$1*8/10/9/8</f>
        <v>1022.2222222222222</v>
      </c>
      <c r="D122" s="11">
        <f>$D$1*9/10/9/8</f>
        <v>1250</v>
      </c>
      <c r="E122" s="11">
        <f>$E$1*8/10/9/8</f>
        <v>888.88888888888891</v>
      </c>
      <c r="F122" s="11">
        <f>$F$1*9/10/9/8</f>
        <v>12.5</v>
      </c>
      <c r="G122" s="11">
        <f>$G$1*9/10/9/8</f>
        <v>1225</v>
      </c>
      <c r="H122" s="11">
        <f>$H$1*8/10/9/8</f>
        <v>977.77777777777783</v>
      </c>
      <c r="I122" s="11">
        <f>$I$1*8/10/9/8</f>
        <v>533.33333333333337</v>
      </c>
      <c r="J122" s="11">
        <f>$J$1*9/10/9/8</f>
        <v>1200</v>
      </c>
      <c r="K122" s="11">
        <f>$K$1*8/10/9/8</f>
        <v>733.33333333333337</v>
      </c>
      <c r="L122" s="11">
        <f>$L$1*9/10/9/8</f>
        <v>50</v>
      </c>
      <c r="M122" s="11">
        <f>$M$1*8/10/9/8</f>
        <v>266.66666666666669</v>
      </c>
      <c r="N122" s="11">
        <f>$N$1*8/10/9/8</f>
        <v>377.77777777777777</v>
      </c>
      <c r="O122" s="11">
        <f>$O$1*8/10/9/8</f>
        <v>88.888888888888886</v>
      </c>
      <c r="P122" s="12">
        <f>$P$1*9/10/9/8</f>
        <v>25</v>
      </c>
      <c r="Q122" s="1"/>
    </row>
    <row r="123" spans="1:17" x14ac:dyDescent="0.25">
      <c r="A123" s="79" t="s">
        <v>99</v>
      </c>
      <c r="B123" s="10" t="s">
        <v>11</v>
      </c>
      <c r="C123" s="11"/>
      <c r="D123" s="11">
        <v>9500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2"/>
      <c r="Q123" s="1"/>
    </row>
    <row r="124" spans="1:17" x14ac:dyDescent="0.25">
      <c r="A124" s="79"/>
      <c r="B124" s="10" t="s">
        <v>14</v>
      </c>
      <c r="C124" s="11">
        <f>$C$1*8/10/9/8</f>
        <v>1022.2222222222222</v>
      </c>
      <c r="D124" s="11">
        <f>$D$1*9/10/9/8</f>
        <v>1250</v>
      </c>
      <c r="E124" s="11">
        <f>$E$1*8/10/9/8</f>
        <v>888.88888888888891</v>
      </c>
      <c r="F124" s="11">
        <f>$F$1*9/10/9/8</f>
        <v>12.5</v>
      </c>
      <c r="G124" s="11">
        <f>$G$1*9/10/9/8</f>
        <v>1225</v>
      </c>
      <c r="H124" s="11">
        <f>$H$1*8/10/9/8</f>
        <v>977.77777777777783</v>
      </c>
      <c r="I124" s="11">
        <f>$I$1*8/10/9/8</f>
        <v>533.33333333333337</v>
      </c>
      <c r="J124" s="11">
        <f>$J$1*9/10/9/8</f>
        <v>1200</v>
      </c>
      <c r="K124" s="11">
        <f>$K$1*8/10/9/8</f>
        <v>733.33333333333337</v>
      </c>
      <c r="L124" s="11">
        <f>$L$1*9/10/9/8</f>
        <v>50</v>
      </c>
      <c r="M124" s="11">
        <f>$M$1*8/10/9/8</f>
        <v>266.66666666666669</v>
      </c>
      <c r="N124" s="11">
        <f>$N$1*8/10/9/8</f>
        <v>377.77777777777777</v>
      </c>
      <c r="O124" s="11">
        <f>$O$1*8/10/9/8</f>
        <v>88.888888888888886</v>
      </c>
      <c r="P124" s="12">
        <f>$P$1*9/10/9/8</f>
        <v>25</v>
      </c>
      <c r="Q124" s="1"/>
    </row>
    <row r="125" spans="1:17" x14ac:dyDescent="0.25">
      <c r="A125" s="79" t="s">
        <v>100</v>
      </c>
      <c r="B125" s="10" t="s">
        <v>11</v>
      </c>
      <c r="C125" s="11"/>
      <c r="D125" s="11"/>
      <c r="E125" s="11"/>
      <c r="F125" s="11"/>
      <c r="G125" s="11">
        <v>10500</v>
      </c>
      <c r="H125" s="11"/>
      <c r="I125" s="11"/>
      <c r="J125" s="11"/>
      <c r="K125" s="11"/>
      <c r="L125" s="11"/>
      <c r="M125" s="11"/>
      <c r="N125" s="11"/>
      <c r="O125" s="11"/>
      <c r="P125" s="12"/>
      <c r="Q125" s="1"/>
    </row>
    <row r="126" spans="1:17" x14ac:dyDescent="0.25">
      <c r="A126" s="79"/>
      <c r="B126" s="17" t="s">
        <v>13</v>
      </c>
      <c r="C126" s="11">
        <f>$C$1*8/10/9/8</f>
        <v>1022.2222222222222</v>
      </c>
      <c r="D126" s="11">
        <f>$D$1*9/10/9/8</f>
        <v>1250</v>
      </c>
      <c r="E126" s="11">
        <f>$E$1*8/10/9/8</f>
        <v>888.88888888888891</v>
      </c>
      <c r="F126" s="11">
        <f>$F$1*9/10/9/8</f>
        <v>12.5</v>
      </c>
      <c r="G126" s="11">
        <f>$G$1*9/10/9/8</f>
        <v>1225</v>
      </c>
      <c r="H126" s="11">
        <f>$H$1*8/10/9/8</f>
        <v>977.77777777777783</v>
      </c>
      <c r="I126" s="11">
        <f>$I$1*8/10/9/8</f>
        <v>533.33333333333337</v>
      </c>
      <c r="J126" s="11">
        <f>$J$1*9/10/9/8</f>
        <v>1200</v>
      </c>
      <c r="K126" s="11">
        <f>$K$1*8/10/9/8</f>
        <v>733.33333333333337</v>
      </c>
      <c r="L126" s="11">
        <f>$L$1*9/10/9/8</f>
        <v>50</v>
      </c>
      <c r="M126" s="11">
        <f>$M$1*8/10/9/8</f>
        <v>266.66666666666669</v>
      </c>
      <c r="N126" s="11">
        <f>$N$1*8/10/9/8</f>
        <v>377.77777777777777</v>
      </c>
      <c r="O126" s="11">
        <f>$O$1*8/10/9/8</f>
        <v>88.888888888888886</v>
      </c>
      <c r="P126" s="12">
        <f>$P$1*9/10/9/8</f>
        <v>25</v>
      </c>
      <c r="Q126" s="1"/>
    </row>
    <row r="127" spans="1:17" x14ac:dyDescent="0.25">
      <c r="A127" s="79" t="s">
        <v>101</v>
      </c>
      <c r="B127" s="10" t="s">
        <v>11</v>
      </c>
      <c r="C127" s="11"/>
      <c r="D127" s="11"/>
      <c r="E127" s="11"/>
      <c r="F127" s="11"/>
      <c r="G127" s="11"/>
      <c r="H127" s="11">
        <v>9500</v>
      </c>
      <c r="I127" s="11"/>
      <c r="J127" s="11"/>
      <c r="K127" s="11"/>
      <c r="L127" s="11"/>
      <c r="M127" s="11"/>
      <c r="N127" s="11"/>
      <c r="O127" s="11"/>
      <c r="P127" s="12"/>
      <c r="Q127" s="1"/>
    </row>
    <row r="128" spans="1:17" x14ac:dyDescent="0.25">
      <c r="A128" s="79"/>
      <c r="B128" s="10" t="s">
        <v>14</v>
      </c>
      <c r="C128" s="11">
        <f>$C$1*8/10/9/8</f>
        <v>1022.2222222222222</v>
      </c>
      <c r="D128" s="11">
        <f>$D$1*9/10/9/8</f>
        <v>1250</v>
      </c>
      <c r="E128" s="11">
        <f>$E$1*8/10/9/8</f>
        <v>888.88888888888891</v>
      </c>
      <c r="F128" s="11">
        <f>$F$1*9/10/9/8</f>
        <v>12.5</v>
      </c>
      <c r="G128" s="11">
        <f>$G$1*9/10/9/8</f>
        <v>1225</v>
      </c>
      <c r="H128" s="11">
        <f>$H$1*8/10/9/8</f>
        <v>977.77777777777783</v>
      </c>
      <c r="I128" s="11">
        <f>$I$1*8/10/9/8</f>
        <v>533.33333333333337</v>
      </c>
      <c r="J128" s="11">
        <f>$J$1*9/10/9/8</f>
        <v>1200</v>
      </c>
      <c r="K128" s="11">
        <f>$K$1*8/10/9/8</f>
        <v>733.33333333333337</v>
      </c>
      <c r="L128" s="11">
        <f>$L$1*9/10/9/8</f>
        <v>50</v>
      </c>
      <c r="M128" s="11">
        <f>$M$1*8/10/9/8</f>
        <v>266.66666666666669</v>
      </c>
      <c r="N128" s="11">
        <f>$N$1*8/10/9/8</f>
        <v>377.77777777777777</v>
      </c>
      <c r="O128" s="11">
        <f>$O$1*8/10/9/8</f>
        <v>88.888888888888886</v>
      </c>
      <c r="P128" s="12">
        <f>$P$1*9/10/9/8</f>
        <v>25</v>
      </c>
      <c r="Q128" s="1"/>
    </row>
    <row r="129" spans="1:17" x14ac:dyDescent="0.25">
      <c r="A129" s="79" t="s">
        <v>102</v>
      </c>
      <c r="B129" s="10" t="s">
        <v>11</v>
      </c>
      <c r="C129" s="11"/>
      <c r="D129" s="11"/>
      <c r="E129" s="11"/>
      <c r="F129" s="11">
        <v>80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2"/>
      <c r="Q129" s="1"/>
    </row>
    <row r="130" spans="1:17" x14ac:dyDescent="0.25">
      <c r="A130" s="79"/>
      <c r="B130" s="17" t="s">
        <v>13</v>
      </c>
      <c r="C130" s="11">
        <f>$C$1*8/10/9/8</f>
        <v>1022.2222222222222</v>
      </c>
      <c r="D130" s="11">
        <f>$D$1*9/10/9/8</f>
        <v>1250</v>
      </c>
      <c r="E130" s="11">
        <f>$E$1*8/10/9/8</f>
        <v>888.88888888888891</v>
      </c>
      <c r="F130" s="11">
        <f>$F$1*9/10/9/8</f>
        <v>12.5</v>
      </c>
      <c r="G130" s="11">
        <f>$G$1*9/10/9/8</f>
        <v>1225</v>
      </c>
      <c r="H130" s="11">
        <f>$H$1*8/10/9/8</f>
        <v>977.77777777777783</v>
      </c>
      <c r="I130" s="11">
        <f>$I$1*8/10/9/8</f>
        <v>533.33333333333337</v>
      </c>
      <c r="J130" s="11">
        <f>$J$1*9/10/9/8</f>
        <v>1200</v>
      </c>
      <c r="K130" s="11">
        <f>$K$1*8/10/9/8</f>
        <v>733.33333333333337</v>
      </c>
      <c r="L130" s="11">
        <f>$L$1*9/10/9/8</f>
        <v>50</v>
      </c>
      <c r="M130" s="11">
        <f>$M$1*8/10/9/8</f>
        <v>266.66666666666669</v>
      </c>
      <c r="N130" s="11">
        <f>$N$1*8/10/9/8</f>
        <v>377.77777777777777</v>
      </c>
      <c r="O130" s="11">
        <f>$O$1*8/10/9/8</f>
        <v>88.888888888888886</v>
      </c>
      <c r="P130" s="12">
        <f>$P$1*9/10/9/8</f>
        <v>25</v>
      </c>
      <c r="Q130" s="1"/>
    </row>
    <row r="131" spans="1:17" x14ac:dyDescent="0.25">
      <c r="A131" s="79" t="s">
        <v>103</v>
      </c>
      <c r="B131" s="10" t="s">
        <v>11</v>
      </c>
      <c r="C131" s="11"/>
      <c r="D131" s="11"/>
      <c r="E131" s="11"/>
      <c r="F131" s="11"/>
      <c r="G131" s="11"/>
      <c r="H131" s="11"/>
      <c r="I131" s="11">
        <v>5500</v>
      </c>
      <c r="J131" s="11"/>
      <c r="K131" s="11"/>
      <c r="L131" s="11"/>
      <c r="M131" s="11"/>
      <c r="N131" s="11"/>
      <c r="O131" s="11"/>
      <c r="P131" s="12"/>
      <c r="Q131" s="1"/>
    </row>
    <row r="132" spans="1:17" ht="15.75" thickBot="1" x14ac:dyDescent="0.3">
      <c r="A132" s="80"/>
      <c r="B132" s="10" t="s">
        <v>14</v>
      </c>
      <c r="C132" s="11">
        <f>$C$1*8/10/9/8</f>
        <v>1022.2222222222222</v>
      </c>
      <c r="D132" s="11">
        <f>$D$1*9/10/9/8</f>
        <v>1250</v>
      </c>
      <c r="E132" s="11">
        <f>$E$1*8/10/9/8</f>
        <v>888.88888888888891</v>
      </c>
      <c r="F132" s="11">
        <f>$F$1*9/10/9/8</f>
        <v>12.5</v>
      </c>
      <c r="G132" s="11">
        <f>$G$1*9/10/9/8</f>
        <v>1225</v>
      </c>
      <c r="H132" s="11">
        <f>$H$1*8/10/9/8</f>
        <v>977.77777777777783</v>
      </c>
      <c r="I132" s="11">
        <f>$I$1*8/10/9/8</f>
        <v>533.33333333333337</v>
      </c>
      <c r="J132" s="11">
        <f>$J$1*9/10/9/8</f>
        <v>1200</v>
      </c>
      <c r="K132" s="11">
        <f>$K$1*8/10/9/8</f>
        <v>733.33333333333337</v>
      </c>
      <c r="L132" s="11">
        <f>$L$1*9/10/9/8</f>
        <v>50</v>
      </c>
      <c r="M132" s="11">
        <f>$M$1*8/10/9/8</f>
        <v>266.66666666666669</v>
      </c>
      <c r="N132" s="11">
        <f>$N$1*8/10/9/8</f>
        <v>377.77777777777777</v>
      </c>
      <c r="O132" s="11">
        <f>$O$1*8/10/9/8</f>
        <v>88.888888888888886</v>
      </c>
      <c r="P132" s="12">
        <f>$P$1*9/10/9/8</f>
        <v>25</v>
      </c>
      <c r="Q132" s="1"/>
    </row>
    <row r="133" spans="1:17" x14ac:dyDescent="0.25">
      <c r="A133" s="5" t="s">
        <v>52</v>
      </c>
      <c r="B133" s="6"/>
      <c r="C133" s="7">
        <f>C132+C130+C128+C126+C124+C122+C120+C118</f>
        <v>8177.7777777777792</v>
      </c>
      <c r="D133" s="7">
        <f t="shared" ref="D133:P133" si="21">D132+D130+D128+D126+D124+D122+D120+D118</f>
        <v>10000</v>
      </c>
      <c r="E133" s="7">
        <f t="shared" si="21"/>
        <v>7111.1111111111104</v>
      </c>
      <c r="F133" s="7">
        <f t="shared" si="21"/>
        <v>100</v>
      </c>
      <c r="G133" s="7">
        <f t="shared" si="21"/>
        <v>9800</v>
      </c>
      <c r="H133" s="7">
        <f t="shared" si="21"/>
        <v>7822.2222222222208</v>
      </c>
      <c r="I133" s="7">
        <f t="shared" si="21"/>
        <v>4266.666666666667</v>
      </c>
      <c r="J133" s="7">
        <f t="shared" si="21"/>
        <v>9600</v>
      </c>
      <c r="K133" s="7">
        <f t="shared" si="21"/>
        <v>5866.6666666666661</v>
      </c>
      <c r="L133" s="7">
        <f t="shared" si="21"/>
        <v>400</v>
      </c>
      <c r="M133" s="7">
        <f t="shared" si="21"/>
        <v>2133.3333333333335</v>
      </c>
      <c r="N133" s="7">
        <f t="shared" si="21"/>
        <v>3022.2222222222222</v>
      </c>
      <c r="O133" s="7">
        <f t="shared" si="21"/>
        <v>711.1111111111112</v>
      </c>
      <c r="P133" s="8">
        <f t="shared" si="21"/>
        <v>200</v>
      </c>
      <c r="Q133" s="1"/>
    </row>
    <row r="134" spans="1:17" x14ac:dyDescent="0.25">
      <c r="A134" s="9" t="s">
        <v>53</v>
      </c>
      <c r="B134" s="10"/>
      <c r="C134" s="11">
        <f>C131+C129+C127+C125+C123+C121+C119+C117</f>
        <v>12000</v>
      </c>
      <c r="D134" s="11">
        <f t="shared" ref="D134:P134" si="22">D131+D129+D127+D125+D123+D121+D119+D117</f>
        <v>9500</v>
      </c>
      <c r="E134" s="11">
        <f t="shared" si="22"/>
        <v>0</v>
      </c>
      <c r="F134" s="11">
        <f t="shared" si="22"/>
        <v>80</v>
      </c>
      <c r="G134" s="11">
        <f t="shared" si="22"/>
        <v>10500</v>
      </c>
      <c r="H134" s="11">
        <f t="shared" si="22"/>
        <v>9500</v>
      </c>
      <c r="I134" s="11">
        <f t="shared" si="22"/>
        <v>5500</v>
      </c>
      <c r="J134" s="11">
        <f t="shared" si="22"/>
        <v>20000</v>
      </c>
      <c r="K134" s="11">
        <f t="shared" si="22"/>
        <v>22000</v>
      </c>
      <c r="L134" s="11">
        <f t="shared" si="22"/>
        <v>0</v>
      </c>
      <c r="M134" s="11">
        <f t="shared" si="22"/>
        <v>0</v>
      </c>
      <c r="N134" s="11">
        <f t="shared" si="22"/>
        <v>0</v>
      </c>
      <c r="O134" s="11">
        <f t="shared" si="22"/>
        <v>0</v>
      </c>
      <c r="P134" s="12">
        <f t="shared" si="22"/>
        <v>0</v>
      </c>
      <c r="Q134" s="1"/>
    </row>
    <row r="135" spans="1:17" ht="15.75" thickBot="1" x14ac:dyDescent="0.3">
      <c r="A135" s="9" t="s">
        <v>29</v>
      </c>
      <c r="B135" s="10"/>
      <c r="C135" s="11">
        <f>C134-C133</f>
        <v>3822.2222222222208</v>
      </c>
      <c r="D135" s="11">
        <f t="shared" ref="D135:P135" si="23">D134-D133</f>
        <v>-500</v>
      </c>
      <c r="E135" s="11">
        <f t="shared" si="23"/>
        <v>-7111.1111111111104</v>
      </c>
      <c r="F135" s="11">
        <f t="shared" si="23"/>
        <v>-20</v>
      </c>
      <c r="G135" s="11">
        <f t="shared" si="23"/>
        <v>700</v>
      </c>
      <c r="H135" s="11">
        <f t="shared" si="23"/>
        <v>1677.7777777777792</v>
      </c>
      <c r="I135" s="11">
        <f t="shared" si="23"/>
        <v>1233.333333333333</v>
      </c>
      <c r="J135" s="11">
        <f t="shared" si="23"/>
        <v>10400</v>
      </c>
      <c r="K135" s="11">
        <f t="shared" si="23"/>
        <v>16133.333333333334</v>
      </c>
      <c r="L135" s="11">
        <f t="shared" si="23"/>
        <v>-400</v>
      </c>
      <c r="M135" s="11">
        <f t="shared" si="23"/>
        <v>-2133.3333333333335</v>
      </c>
      <c r="N135" s="11">
        <f t="shared" si="23"/>
        <v>-3022.2222222222222</v>
      </c>
      <c r="O135" s="11">
        <f t="shared" si="23"/>
        <v>-711.1111111111112</v>
      </c>
      <c r="P135" s="12">
        <f t="shared" si="23"/>
        <v>-200</v>
      </c>
      <c r="Q135" s="1"/>
    </row>
    <row r="136" spans="1:17" ht="15.75" thickBot="1" x14ac:dyDescent="0.3">
      <c r="A136" s="19" t="s">
        <v>44</v>
      </c>
      <c r="B136" s="20"/>
      <c r="C136" s="21">
        <f t="shared" ref="C136:P136" si="24">C135*C3</f>
        <v>95555.555555555518</v>
      </c>
      <c r="D136" s="21">
        <f t="shared" si="24"/>
        <v>-2500</v>
      </c>
      <c r="E136" s="21">
        <f t="shared" si="24"/>
        <v>-177777.77777777775</v>
      </c>
      <c r="F136" s="21">
        <f t="shared" si="24"/>
        <v>-2000</v>
      </c>
      <c r="G136" s="21">
        <f t="shared" si="24"/>
        <v>3500</v>
      </c>
      <c r="H136" s="21">
        <f t="shared" si="24"/>
        <v>41944.444444444482</v>
      </c>
      <c r="I136" s="21">
        <f t="shared" si="24"/>
        <v>61666.66666666665</v>
      </c>
      <c r="J136" s="21">
        <f t="shared" si="24"/>
        <v>52000</v>
      </c>
      <c r="K136" s="21">
        <f t="shared" si="24"/>
        <v>806666.66666666674</v>
      </c>
      <c r="L136" s="21">
        <f t="shared" si="24"/>
        <v>-40000</v>
      </c>
      <c r="M136" s="21">
        <f t="shared" si="24"/>
        <v>-160000</v>
      </c>
      <c r="N136" s="21">
        <f t="shared" si="24"/>
        <v>-151111.11111111109</v>
      </c>
      <c r="O136" s="21">
        <f t="shared" si="24"/>
        <v>-53333.333333333343</v>
      </c>
      <c r="P136" s="22">
        <f t="shared" si="24"/>
        <v>-20000</v>
      </c>
      <c r="Q136" s="27">
        <f>SUM(C136:P136)</f>
        <v>454611.11111111112</v>
      </c>
    </row>
    <row r="137" spans="1:17" ht="15.75" thickBot="1" x14ac:dyDescent="0.3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15.75" thickBot="1" x14ac:dyDescent="0.3">
      <c r="A138" s="13" t="s">
        <v>6</v>
      </c>
      <c r="B138" s="20"/>
      <c r="C138" s="24" t="s">
        <v>10</v>
      </c>
      <c r="D138" s="24" t="s">
        <v>12</v>
      </c>
      <c r="E138" s="24" t="s">
        <v>15</v>
      </c>
      <c r="F138" s="24" t="s">
        <v>16</v>
      </c>
      <c r="G138" s="24" t="s">
        <v>17</v>
      </c>
      <c r="H138" s="24" t="s">
        <v>18</v>
      </c>
      <c r="I138" s="24" t="s">
        <v>19</v>
      </c>
      <c r="J138" s="24" t="s">
        <v>20</v>
      </c>
      <c r="K138" s="24" t="s">
        <v>21</v>
      </c>
      <c r="L138" s="24" t="s">
        <v>22</v>
      </c>
      <c r="M138" s="24" t="s">
        <v>23</v>
      </c>
      <c r="N138" s="24" t="s">
        <v>24</v>
      </c>
      <c r="O138" s="24" t="s">
        <v>25</v>
      </c>
      <c r="P138" s="25" t="s">
        <v>26</v>
      </c>
      <c r="Q138" s="1"/>
    </row>
    <row r="139" spans="1:17" x14ac:dyDescent="0.25">
      <c r="A139" s="82" t="s">
        <v>104</v>
      </c>
      <c r="B139" s="3" t="s">
        <v>11</v>
      </c>
      <c r="C139" s="1"/>
      <c r="D139" s="1"/>
      <c r="E139" s="1"/>
      <c r="F139" s="1"/>
      <c r="G139" s="1"/>
      <c r="H139" s="1"/>
      <c r="I139" s="1"/>
      <c r="J139" s="1">
        <v>22000</v>
      </c>
      <c r="K139" s="1"/>
      <c r="L139" s="1"/>
      <c r="M139" s="1"/>
      <c r="N139" s="1"/>
      <c r="O139" s="1"/>
      <c r="P139" s="1"/>
      <c r="Q139" s="1"/>
    </row>
    <row r="140" spans="1:17" x14ac:dyDescent="0.25">
      <c r="A140" s="83"/>
      <c r="B140" s="2" t="s">
        <v>13</v>
      </c>
      <c r="C140" s="1">
        <f>$C$1*8/10/9/8</f>
        <v>1022.2222222222222</v>
      </c>
      <c r="D140" s="1">
        <f>$D$1*9/10/9/8</f>
        <v>1250</v>
      </c>
      <c r="E140" s="1">
        <f>$E$1*8/10/9/8</f>
        <v>888.88888888888891</v>
      </c>
      <c r="F140" s="1">
        <f>$F$1*9/10/9/8</f>
        <v>12.5</v>
      </c>
      <c r="G140" s="1">
        <f>$G$1*9/10/9/8</f>
        <v>1225</v>
      </c>
      <c r="H140" s="1">
        <f>$H$1*8/10/9/8</f>
        <v>977.77777777777783</v>
      </c>
      <c r="I140" s="1">
        <f>$I$1*8/10/9/8</f>
        <v>533.33333333333337</v>
      </c>
      <c r="J140" s="1">
        <f>$J$1*9/10/9/8</f>
        <v>1200</v>
      </c>
      <c r="K140" s="1">
        <f>$K$1*8/10/9/8</f>
        <v>733.33333333333337</v>
      </c>
      <c r="L140" s="1">
        <f>$L$1*9/10/9/8</f>
        <v>50</v>
      </c>
      <c r="M140" s="1">
        <f>$M$1*8/10/9/8</f>
        <v>266.66666666666669</v>
      </c>
      <c r="N140" s="1">
        <f>$N$1*8/10/9/8</f>
        <v>377.77777777777777</v>
      </c>
      <c r="O140" s="1">
        <f>$O$1*8/10/9/8</f>
        <v>88.888888888888886</v>
      </c>
      <c r="P140" s="1">
        <f>$P$1*9/10/9/8</f>
        <v>25</v>
      </c>
      <c r="Q140" s="1"/>
    </row>
    <row r="141" spans="1:17" x14ac:dyDescent="0.25">
      <c r="A141" s="83" t="s">
        <v>105</v>
      </c>
      <c r="B141" s="3" t="s">
        <v>11</v>
      </c>
      <c r="C141" s="1">
        <v>10000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1:17" x14ac:dyDescent="0.25">
      <c r="A142" s="83"/>
      <c r="B142" s="3" t="s">
        <v>14</v>
      </c>
      <c r="C142" s="1">
        <f>$C$1*8/10/9/8</f>
        <v>1022.2222222222222</v>
      </c>
      <c r="D142" s="1">
        <f>$D$1*9/10/9/8</f>
        <v>1250</v>
      </c>
      <c r="E142" s="1">
        <f>$E$1*8/10/9/8</f>
        <v>888.88888888888891</v>
      </c>
      <c r="F142" s="1">
        <f>$F$1*9/10/9/8</f>
        <v>12.5</v>
      </c>
      <c r="G142" s="1">
        <f>$G$1*9/10/9/8</f>
        <v>1225</v>
      </c>
      <c r="H142" s="1">
        <f>$H$1*8/10/9/8</f>
        <v>977.77777777777783</v>
      </c>
      <c r="I142" s="1">
        <f>$I$1*8/10/9/8</f>
        <v>533.33333333333337</v>
      </c>
      <c r="J142" s="1">
        <f>$J$1*9/10/9/8</f>
        <v>1200</v>
      </c>
      <c r="K142" s="1">
        <f>$K$1*8/10/9/8</f>
        <v>733.33333333333337</v>
      </c>
      <c r="L142" s="1">
        <f>$L$1*9/10/9/8</f>
        <v>50</v>
      </c>
      <c r="M142" s="1">
        <f>$M$1*8/10/9/8</f>
        <v>266.66666666666669</v>
      </c>
      <c r="N142" s="1">
        <f>$N$1*8/10/9/8</f>
        <v>377.77777777777777</v>
      </c>
      <c r="O142" s="1">
        <f>$O$1*8/10/9/8</f>
        <v>88.888888888888886</v>
      </c>
      <c r="P142" s="1">
        <f>$P$1*9/10/9/8</f>
        <v>25</v>
      </c>
      <c r="Q142" s="1"/>
    </row>
    <row r="143" spans="1:17" x14ac:dyDescent="0.25">
      <c r="A143" s="83" t="s">
        <v>106</v>
      </c>
      <c r="B143" s="3" t="s">
        <v>11</v>
      </c>
      <c r="C143" s="1"/>
      <c r="D143" s="1"/>
      <c r="E143" s="1"/>
      <c r="F143" s="1"/>
      <c r="G143" s="1"/>
      <c r="H143" s="1"/>
      <c r="I143" s="1">
        <v>5500</v>
      </c>
      <c r="J143" s="1"/>
      <c r="K143" s="1"/>
      <c r="L143" s="1"/>
      <c r="M143" s="1"/>
      <c r="N143" s="1"/>
      <c r="O143" s="1"/>
      <c r="P143" s="1"/>
      <c r="Q143" s="1"/>
    </row>
    <row r="144" spans="1:17" x14ac:dyDescent="0.25">
      <c r="A144" s="83"/>
      <c r="B144" s="2" t="s">
        <v>13</v>
      </c>
      <c r="C144" s="1">
        <f>$C$1*8/10/9/8</f>
        <v>1022.2222222222222</v>
      </c>
      <c r="D144" s="1">
        <f>$D$1*9/10/9/8</f>
        <v>1250</v>
      </c>
      <c r="E144" s="1">
        <f>$E$1*8/10/9/8</f>
        <v>888.88888888888891</v>
      </c>
      <c r="F144" s="1">
        <f>$F$1*9/10/9/8</f>
        <v>12.5</v>
      </c>
      <c r="G144" s="1">
        <f>$G$1*9/10/9/8</f>
        <v>1225</v>
      </c>
      <c r="H144" s="1">
        <f>$H$1*8/10/9/8</f>
        <v>977.77777777777783</v>
      </c>
      <c r="I144" s="1">
        <f>$I$1*8/10/9/8</f>
        <v>533.33333333333337</v>
      </c>
      <c r="J144" s="1">
        <f>$J$1*9/10/9/8</f>
        <v>1200</v>
      </c>
      <c r="K144" s="1">
        <f>$K$1*8/10/9/8</f>
        <v>733.33333333333337</v>
      </c>
      <c r="L144" s="1">
        <f>$L$1*9/10/9/8</f>
        <v>50</v>
      </c>
      <c r="M144" s="1">
        <f>$M$1*8/10/9/8</f>
        <v>266.66666666666669</v>
      </c>
      <c r="N144" s="1">
        <f>$N$1*8/10/9/8</f>
        <v>377.77777777777777</v>
      </c>
      <c r="O144" s="1">
        <f>$O$1*8/10/9/8</f>
        <v>88.888888888888886</v>
      </c>
      <c r="P144" s="1">
        <f>$P$1*9/10/9/8</f>
        <v>25</v>
      </c>
      <c r="Q144" s="1"/>
    </row>
    <row r="145" spans="1:17" x14ac:dyDescent="0.25">
      <c r="A145" s="83" t="s">
        <v>107</v>
      </c>
      <c r="B145" s="3" t="s">
        <v>11</v>
      </c>
      <c r="C145" s="1"/>
      <c r="D145" s="1"/>
      <c r="E145" s="1"/>
      <c r="F145" s="1"/>
      <c r="G145" s="1"/>
      <c r="H145" s="1">
        <v>12000</v>
      </c>
      <c r="I145" s="1"/>
      <c r="J145" s="1"/>
      <c r="K145" s="1"/>
      <c r="L145" s="1"/>
      <c r="M145" s="1"/>
      <c r="N145" s="1"/>
      <c r="O145" s="1"/>
      <c r="P145" s="1"/>
      <c r="Q145" s="1"/>
    </row>
    <row r="146" spans="1:17" x14ac:dyDescent="0.25">
      <c r="A146" s="83"/>
      <c r="B146" s="3" t="s">
        <v>14</v>
      </c>
      <c r="C146" s="1">
        <f>$C$1*8/10/9/8</f>
        <v>1022.2222222222222</v>
      </c>
      <c r="D146" s="1">
        <f>$D$1*9/10/9/8</f>
        <v>1250</v>
      </c>
      <c r="E146" s="1">
        <f>$E$1*8/10/9/8</f>
        <v>888.88888888888891</v>
      </c>
      <c r="F146" s="1">
        <f>$F$1*9/10/9/8</f>
        <v>12.5</v>
      </c>
      <c r="G146" s="1">
        <f>$G$1*9/10/9/8</f>
        <v>1225</v>
      </c>
      <c r="H146" s="1">
        <f>$H$1*8/10/9/8</f>
        <v>977.77777777777783</v>
      </c>
      <c r="I146" s="1">
        <f>$I$1*8/10/9/8</f>
        <v>533.33333333333337</v>
      </c>
      <c r="J146" s="1">
        <f>$J$1*9/10/9/8</f>
        <v>1200</v>
      </c>
      <c r="K146" s="1">
        <f>$K$1*8/10/9/8</f>
        <v>733.33333333333337</v>
      </c>
      <c r="L146" s="1">
        <f>$L$1*9/10/9/8</f>
        <v>50</v>
      </c>
      <c r="M146" s="1">
        <f>$M$1*8/10/9/8</f>
        <v>266.66666666666669</v>
      </c>
      <c r="N146" s="1">
        <f>$N$1*8/10/9/8</f>
        <v>377.77777777777777</v>
      </c>
      <c r="O146" s="1">
        <f>$O$1*8/10/9/8</f>
        <v>88.888888888888886</v>
      </c>
      <c r="P146" s="1">
        <f>$P$1*9/10/9/8</f>
        <v>25</v>
      </c>
      <c r="Q146" s="1"/>
    </row>
    <row r="147" spans="1:17" x14ac:dyDescent="0.25">
      <c r="A147" s="83" t="s">
        <v>108</v>
      </c>
      <c r="B147" s="3" t="s">
        <v>11</v>
      </c>
      <c r="C147" s="1"/>
      <c r="D147" s="1"/>
      <c r="E147" s="1"/>
      <c r="F147" s="1">
        <v>80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x14ac:dyDescent="0.25">
      <c r="A148" s="83"/>
      <c r="B148" s="2" t="s">
        <v>13</v>
      </c>
      <c r="C148" s="1">
        <f>$C$1*8/10/9/8</f>
        <v>1022.2222222222222</v>
      </c>
      <c r="D148" s="1">
        <f>$D$1*9/10/9/8</f>
        <v>1250</v>
      </c>
      <c r="E148" s="1">
        <f>$E$1*8/10/9/8</f>
        <v>888.88888888888891</v>
      </c>
      <c r="F148" s="1">
        <f>$F$1*9/10/9/8</f>
        <v>12.5</v>
      </c>
      <c r="G148" s="1">
        <f>$G$1*9/10/9/8</f>
        <v>1225</v>
      </c>
      <c r="H148" s="1">
        <f>$H$1*8/10/9/8</f>
        <v>977.77777777777783</v>
      </c>
      <c r="I148" s="1">
        <f>$I$1*8/10/9/8</f>
        <v>533.33333333333337</v>
      </c>
      <c r="J148" s="1">
        <f>$J$1*9/10/9/8</f>
        <v>1200</v>
      </c>
      <c r="K148" s="1">
        <f>$K$1*8/10/9/8</f>
        <v>733.33333333333337</v>
      </c>
      <c r="L148" s="1">
        <f>$L$1*9/10/9/8</f>
        <v>50</v>
      </c>
      <c r="M148" s="1">
        <f>$M$1*8/10/9/8</f>
        <v>266.66666666666669</v>
      </c>
      <c r="N148" s="1">
        <f>$N$1*8/10/9/8</f>
        <v>377.77777777777777</v>
      </c>
      <c r="O148" s="1">
        <f>$O$1*8/10/9/8</f>
        <v>88.888888888888886</v>
      </c>
      <c r="P148" s="1">
        <f>$P$1*9/10/9/8</f>
        <v>25</v>
      </c>
      <c r="Q148" s="1"/>
    </row>
    <row r="149" spans="1:17" x14ac:dyDescent="0.25">
      <c r="A149" s="83" t="s">
        <v>109</v>
      </c>
      <c r="B149" s="3" t="s">
        <v>11</v>
      </c>
      <c r="C149" s="1"/>
      <c r="D149" s="1"/>
      <c r="E149" s="1"/>
      <c r="F149" s="1"/>
      <c r="G149" s="1">
        <v>10500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x14ac:dyDescent="0.25">
      <c r="A150" s="83"/>
      <c r="B150" s="3" t="s">
        <v>14</v>
      </c>
      <c r="C150" s="1">
        <f>$C$1*8/10/9/8</f>
        <v>1022.2222222222222</v>
      </c>
      <c r="D150" s="1">
        <f>$D$1*9/10/9/8</f>
        <v>1250</v>
      </c>
      <c r="E150" s="1">
        <f>$E$1*8/10/9/8</f>
        <v>888.88888888888891</v>
      </c>
      <c r="F150" s="1">
        <f>$F$1*9/10/9/8</f>
        <v>12.5</v>
      </c>
      <c r="G150" s="1">
        <f>$G$1*9/10/9/8</f>
        <v>1225</v>
      </c>
      <c r="H150" s="1">
        <f>$H$1*8/10/9/8</f>
        <v>977.77777777777783</v>
      </c>
      <c r="I150" s="1">
        <f>$I$1*8/10/9/8</f>
        <v>533.33333333333337</v>
      </c>
      <c r="J150" s="1">
        <f>$J$1*9/10/9/8</f>
        <v>1200</v>
      </c>
      <c r="K150" s="1">
        <f>$K$1*8/10/9/8</f>
        <v>733.33333333333337</v>
      </c>
      <c r="L150" s="1">
        <f>$L$1*9/10/9/8</f>
        <v>50</v>
      </c>
      <c r="M150" s="1">
        <f>$M$1*8/10/9/8</f>
        <v>266.66666666666669</v>
      </c>
      <c r="N150" s="1">
        <f>$N$1*8/10/9/8</f>
        <v>377.77777777777777</v>
      </c>
      <c r="O150" s="1">
        <f>$O$1*8/10/9/8</f>
        <v>88.888888888888886</v>
      </c>
      <c r="P150" s="1">
        <f>$P$1*9/10/9/8</f>
        <v>25</v>
      </c>
      <c r="Q150" s="1"/>
    </row>
    <row r="151" spans="1:17" x14ac:dyDescent="0.25">
      <c r="A151" s="83" t="s">
        <v>110</v>
      </c>
      <c r="B151" s="3" t="s">
        <v>11</v>
      </c>
      <c r="C151" s="1"/>
      <c r="D151" s="1">
        <v>9500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5.75" thickBot="1" x14ac:dyDescent="0.3">
      <c r="A152" s="84"/>
      <c r="B152" s="2" t="s">
        <v>13</v>
      </c>
      <c r="C152" s="1">
        <f>$C$1*8/10/9/8</f>
        <v>1022.2222222222222</v>
      </c>
      <c r="D152" s="1">
        <f>$D$1*9/10/9/8</f>
        <v>1250</v>
      </c>
      <c r="E152" s="1">
        <f>$E$1*8/10/9/8</f>
        <v>888.88888888888891</v>
      </c>
      <c r="F152" s="1">
        <f>$F$1*9/10/9/8</f>
        <v>12.5</v>
      </c>
      <c r="G152" s="1">
        <f>$G$1*9/10/9/8</f>
        <v>1225</v>
      </c>
      <c r="H152" s="1">
        <f>$H$1*8/10/9/8</f>
        <v>977.77777777777783</v>
      </c>
      <c r="I152" s="1">
        <f>$I$1*8/10/9/8</f>
        <v>533.33333333333337</v>
      </c>
      <c r="J152" s="1">
        <f>$J$1*9/10/9/8</f>
        <v>1200</v>
      </c>
      <c r="K152" s="1">
        <f>$K$1*8/10/9/8</f>
        <v>733.33333333333337</v>
      </c>
      <c r="L152" s="1">
        <f>$L$1*9/10/9/8</f>
        <v>50</v>
      </c>
      <c r="M152" s="1">
        <f>$M$1*8/10/9/8</f>
        <v>266.66666666666669</v>
      </c>
      <c r="N152" s="1">
        <f>$N$1*8/10/9/8</f>
        <v>377.77777777777777</v>
      </c>
      <c r="O152" s="1">
        <f>$O$1*8/10/9/8</f>
        <v>88.888888888888886</v>
      </c>
      <c r="P152" s="1">
        <f>$P$1*9/10/9/8</f>
        <v>25</v>
      </c>
      <c r="Q152" s="1"/>
    </row>
    <row r="153" spans="1:17" x14ac:dyDescent="0.25">
      <c r="A153" s="5" t="s">
        <v>54</v>
      </c>
      <c r="B153" s="6"/>
      <c r="C153" s="7">
        <f>C152+C150+C148+C146+C144+C142+C140</f>
        <v>7155.5555555555566</v>
      </c>
      <c r="D153" s="7">
        <f t="shared" ref="D153:P153" si="25">D152+D150+D148+D146+D144+D142+D140</f>
        <v>8750</v>
      </c>
      <c r="E153" s="7">
        <f t="shared" si="25"/>
        <v>6222.2222222222217</v>
      </c>
      <c r="F153" s="7">
        <f t="shared" si="25"/>
        <v>87.5</v>
      </c>
      <c r="G153" s="7">
        <f t="shared" si="25"/>
        <v>8575</v>
      </c>
      <c r="H153" s="7">
        <f t="shared" si="25"/>
        <v>6844.4444444444434</v>
      </c>
      <c r="I153" s="7">
        <f t="shared" si="25"/>
        <v>3733.3333333333339</v>
      </c>
      <c r="J153" s="7">
        <f t="shared" si="25"/>
        <v>8400</v>
      </c>
      <c r="K153" s="7">
        <f t="shared" si="25"/>
        <v>5133.333333333333</v>
      </c>
      <c r="L153" s="7">
        <f t="shared" si="25"/>
        <v>350</v>
      </c>
      <c r="M153" s="7">
        <f t="shared" si="25"/>
        <v>1866.666666666667</v>
      </c>
      <c r="N153" s="7">
        <f t="shared" si="25"/>
        <v>2644.4444444444443</v>
      </c>
      <c r="O153" s="7">
        <f t="shared" si="25"/>
        <v>622.22222222222229</v>
      </c>
      <c r="P153" s="7">
        <f t="shared" si="25"/>
        <v>175</v>
      </c>
      <c r="Q153" s="1"/>
    </row>
    <row r="154" spans="1:17" x14ac:dyDescent="0.25">
      <c r="A154" s="9" t="s">
        <v>55</v>
      </c>
      <c r="B154" s="10"/>
      <c r="C154" s="11">
        <f>C151+C149+C147+C145+C143+C141+C139</f>
        <v>10000</v>
      </c>
      <c r="D154" s="11">
        <f t="shared" ref="D154:P154" si="26">D151+D149+D147+D145+D143+D141+D139</f>
        <v>9500</v>
      </c>
      <c r="E154" s="11">
        <f t="shared" si="26"/>
        <v>0</v>
      </c>
      <c r="F154" s="11">
        <f t="shared" si="26"/>
        <v>80</v>
      </c>
      <c r="G154" s="11">
        <f t="shared" si="26"/>
        <v>10500</v>
      </c>
      <c r="H154" s="11">
        <f t="shared" si="26"/>
        <v>12000</v>
      </c>
      <c r="I154" s="11">
        <f t="shared" si="26"/>
        <v>5500</v>
      </c>
      <c r="J154" s="11">
        <f t="shared" si="26"/>
        <v>22000</v>
      </c>
      <c r="K154" s="11">
        <f t="shared" si="26"/>
        <v>0</v>
      </c>
      <c r="L154" s="11">
        <f t="shared" si="26"/>
        <v>0</v>
      </c>
      <c r="M154" s="11">
        <f t="shared" si="26"/>
        <v>0</v>
      </c>
      <c r="N154" s="11">
        <f t="shared" si="26"/>
        <v>0</v>
      </c>
      <c r="O154" s="11">
        <f t="shared" si="26"/>
        <v>0</v>
      </c>
      <c r="P154" s="11">
        <f t="shared" si="26"/>
        <v>0</v>
      </c>
      <c r="Q154" s="1"/>
    </row>
    <row r="155" spans="1:17" ht="15.75" thickBot="1" x14ac:dyDescent="0.3">
      <c r="A155" s="9" t="s">
        <v>29</v>
      </c>
      <c r="B155" s="10"/>
      <c r="C155" s="11">
        <f>C154-C153</f>
        <v>2844.4444444444434</v>
      </c>
      <c r="D155" s="11">
        <f t="shared" ref="D155:P155" si="27">D154-D153</f>
        <v>750</v>
      </c>
      <c r="E155" s="11">
        <f t="shared" si="27"/>
        <v>-6222.2222222222217</v>
      </c>
      <c r="F155" s="11">
        <f t="shared" si="27"/>
        <v>-7.5</v>
      </c>
      <c r="G155" s="11">
        <f t="shared" si="27"/>
        <v>1925</v>
      </c>
      <c r="H155" s="11">
        <f t="shared" si="27"/>
        <v>5155.5555555555566</v>
      </c>
      <c r="I155" s="11">
        <f t="shared" si="27"/>
        <v>1766.6666666666661</v>
      </c>
      <c r="J155" s="11">
        <f t="shared" si="27"/>
        <v>13600</v>
      </c>
      <c r="K155" s="11">
        <f t="shared" si="27"/>
        <v>-5133.333333333333</v>
      </c>
      <c r="L155" s="11">
        <f t="shared" si="27"/>
        <v>-350</v>
      </c>
      <c r="M155" s="11">
        <f t="shared" si="27"/>
        <v>-1866.666666666667</v>
      </c>
      <c r="N155" s="11">
        <f t="shared" si="27"/>
        <v>-2644.4444444444443</v>
      </c>
      <c r="O155" s="11">
        <f t="shared" si="27"/>
        <v>-622.22222222222229</v>
      </c>
      <c r="P155" s="11">
        <f t="shared" si="27"/>
        <v>-175</v>
      </c>
      <c r="Q155" s="1"/>
    </row>
    <row r="156" spans="1:17" ht="15.75" thickBot="1" x14ac:dyDescent="0.3">
      <c r="A156" s="19" t="s">
        <v>44</v>
      </c>
      <c r="B156" s="20"/>
      <c r="C156" s="21">
        <f t="shared" ref="C156:P156" si="28">C155*C3</f>
        <v>71111.11111111108</v>
      </c>
      <c r="D156" s="21">
        <f t="shared" si="28"/>
        <v>3750</v>
      </c>
      <c r="E156" s="21">
        <f t="shared" si="28"/>
        <v>-155555.55555555553</v>
      </c>
      <c r="F156" s="21">
        <f t="shared" si="28"/>
        <v>-750</v>
      </c>
      <c r="G156" s="21">
        <f t="shared" si="28"/>
        <v>9625</v>
      </c>
      <c r="H156" s="21">
        <f t="shared" si="28"/>
        <v>128888.88888888892</v>
      </c>
      <c r="I156" s="21">
        <f t="shared" si="28"/>
        <v>88333.333333333299</v>
      </c>
      <c r="J156" s="21">
        <f t="shared" si="28"/>
        <v>68000</v>
      </c>
      <c r="K156" s="21">
        <f t="shared" si="28"/>
        <v>-256666.66666666666</v>
      </c>
      <c r="L156" s="21">
        <f t="shared" si="28"/>
        <v>-35000</v>
      </c>
      <c r="M156" s="21">
        <f t="shared" si="28"/>
        <v>-140000.00000000003</v>
      </c>
      <c r="N156" s="21">
        <f t="shared" si="28"/>
        <v>-132222.22222222222</v>
      </c>
      <c r="O156" s="21">
        <f t="shared" si="28"/>
        <v>-46666.666666666672</v>
      </c>
      <c r="P156" s="21">
        <f t="shared" si="28"/>
        <v>-17500</v>
      </c>
      <c r="Q156" s="27">
        <f>SUM(C156:P156)</f>
        <v>-414652.77777777781</v>
      </c>
    </row>
    <row r="157" spans="1:17" ht="15.75" thickBot="1" x14ac:dyDescent="0.3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ht="15.75" thickBot="1" x14ac:dyDescent="0.3">
      <c r="A158" s="13" t="s">
        <v>7</v>
      </c>
      <c r="B158" s="20"/>
      <c r="C158" s="24" t="s">
        <v>10</v>
      </c>
      <c r="D158" s="24" t="s">
        <v>12</v>
      </c>
      <c r="E158" s="24" t="s">
        <v>15</v>
      </c>
      <c r="F158" s="24" t="s">
        <v>16</v>
      </c>
      <c r="G158" s="24" t="s">
        <v>17</v>
      </c>
      <c r="H158" s="24" t="s">
        <v>18</v>
      </c>
      <c r="I158" s="24" t="s">
        <v>19</v>
      </c>
      <c r="J158" s="24" t="s">
        <v>20</v>
      </c>
      <c r="K158" s="24" t="s">
        <v>21</v>
      </c>
      <c r="L158" s="24" t="s">
        <v>22</v>
      </c>
      <c r="M158" s="24" t="s">
        <v>23</v>
      </c>
      <c r="N158" s="24" t="s">
        <v>24</v>
      </c>
      <c r="O158" s="24" t="s">
        <v>25</v>
      </c>
      <c r="P158" s="25" t="s">
        <v>26</v>
      </c>
      <c r="Q158" s="1"/>
    </row>
    <row r="159" spans="1:17" x14ac:dyDescent="0.25">
      <c r="A159" s="82" t="s">
        <v>111</v>
      </c>
      <c r="B159" s="3" t="s">
        <v>11</v>
      </c>
      <c r="C159" s="1"/>
      <c r="D159" s="1"/>
      <c r="E159" s="1"/>
      <c r="F159" s="1"/>
      <c r="G159" s="1"/>
      <c r="H159" s="1"/>
      <c r="I159" s="1">
        <v>5500</v>
      </c>
      <c r="J159" s="1"/>
      <c r="K159" s="1"/>
      <c r="L159" s="1"/>
      <c r="M159" s="1"/>
      <c r="N159" s="1"/>
      <c r="O159" s="1"/>
      <c r="P159" s="1"/>
      <c r="Q159" s="1"/>
    </row>
    <row r="160" spans="1:17" x14ac:dyDescent="0.25">
      <c r="A160" s="83"/>
      <c r="B160" s="2" t="s">
        <v>13</v>
      </c>
      <c r="C160" s="1">
        <f>$C$1*8/10/9/8</f>
        <v>1022.2222222222222</v>
      </c>
      <c r="D160" s="1">
        <f>$D$1*9/10/9/8</f>
        <v>1250</v>
      </c>
      <c r="E160" s="1">
        <f>$E$1*8/10/9/8</f>
        <v>888.88888888888891</v>
      </c>
      <c r="F160" s="1">
        <f>$F$1*9/10/9/8</f>
        <v>12.5</v>
      </c>
      <c r="G160" s="1">
        <f>$G$1*9/10/9/8</f>
        <v>1225</v>
      </c>
      <c r="H160" s="1">
        <f>$H$1*8/10/9/8</f>
        <v>977.77777777777783</v>
      </c>
      <c r="I160" s="1">
        <f>$I$1*8/10/9/8</f>
        <v>533.33333333333337</v>
      </c>
      <c r="J160" s="1">
        <f>$J$1*9/10/9/8</f>
        <v>1200</v>
      </c>
      <c r="K160" s="1">
        <f>$K$1*8/10/9/8</f>
        <v>733.33333333333337</v>
      </c>
      <c r="L160" s="1">
        <f>$L$1*9/10/9/8</f>
        <v>50</v>
      </c>
      <c r="M160" s="1">
        <f>$M$1*8/10/9/8</f>
        <v>266.66666666666669</v>
      </c>
      <c r="N160" s="1">
        <f>$N$1*8/10/9/8</f>
        <v>377.77777777777777</v>
      </c>
      <c r="O160" s="1">
        <f>$O$1*8/10/9/8</f>
        <v>88.888888888888886</v>
      </c>
      <c r="P160" s="1">
        <f>$P$1*9/10/9/8</f>
        <v>25</v>
      </c>
      <c r="Q160" s="1"/>
    </row>
    <row r="161" spans="1:17" x14ac:dyDescent="0.25">
      <c r="A161" s="83" t="s">
        <v>112</v>
      </c>
      <c r="B161" s="3" t="s">
        <v>11</v>
      </c>
      <c r="C161" s="1"/>
      <c r="D161" s="1">
        <v>9500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x14ac:dyDescent="0.25">
      <c r="A162" s="83"/>
      <c r="B162" s="2" t="s">
        <v>13</v>
      </c>
      <c r="C162" s="1">
        <f>$C$1*8/10/9/8</f>
        <v>1022.2222222222222</v>
      </c>
      <c r="D162" s="1">
        <f>$D$1*9/10/9/8</f>
        <v>1250</v>
      </c>
      <c r="E162" s="1">
        <f>$E$1*8/10/9/8</f>
        <v>888.88888888888891</v>
      </c>
      <c r="F162" s="1">
        <f>$F$1*9/10/9/8</f>
        <v>12.5</v>
      </c>
      <c r="G162" s="1">
        <f>$G$1*9/10/9/8</f>
        <v>1225</v>
      </c>
      <c r="H162" s="1">
        <f>$H$1*8/10/9/8</f>
        <v>977.77777777777783</v>
      </c>
      <c r="I162" s="1">
        <f>$I$1*8/10/9/8</f>
        <v>533.33333333333337</v>
      </c>
      <c r="J162" s="1">
        <f>$J$1*9/10/9/8</f>
        <v>1200</v>
      </c>
      <c r="K162" s="1">
        <f>$K$1*8/10/9/8</f>
        <v>733.33333333333337</v>
      </c>
      <c r="L162" s="1">
        <f>$L$1*9/10/9/8</f>
        <v>50</v>
      </c>
      <c r="M162" s="1">
        <f>$M$1*8/10/9/8</f>
        <v>266.66666666666669</v>
      </c>
      <c r="N162" s="1">
        <f>$N$1*8/10/9/8</f>
        <v>377.77777777777777</v>
      </c>
      <c r="O162" s="1">
        <f>$O$1*8/10/9/8</f>
        <v>88.888888888888886</v>
      </c>
      <c r="P162" s="1">
        <f>$P$1*9/10/9/8</f>
        <v>25</v>
      </c>
      <c r="Q162" s="1"/>
    </row>
    <row r="163" spans="1:17" x14ac:dyDescent="0.25">
      <c r="A163" s="83" t="s">
        <v>113</v>
      </c>
      <c r="B163" s="3" t="s">
        <v>11</v>
      </c>
      <c r="C163" s="1">
        <v>10000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x14ac:dyDescent="0.25">
      <c r="A164" s="83"/>
      <c r="B164" s="2" t="s">
        <v>13</v>
      </c>
      <c r="C164" s="1">
        <f>$C$1*8/10/9/8</f>
        <v>1022.2222222222222</v>
      </c>
      <c r="D164" s="1">
        <f>$D$1*9/10/9/8</f>
        <v>1250</v>
      </c>
      <c r="E164" s="1">
        <f>$E$1*8/10/9/8</f>
        <v>888.88888888888891</v>
      </c>
      <c r="F164" s="1">
        <f>$F$1*9/10/9/8</f>
        <v>12.5</v>
      </c>
      <c r="G164" s="1">
        <f>$G$1*9/10/9/8</f>
        <v>1225</v>
      </c>
      <c r="H164" s="1">
        <f>$H$1*8/10/9/8</f>
        <v>977.77777777777783</v>
      </c>
      <c r="I164" s="1">
        <f>$I$1*8/10/9/8</f>
        <v>533.33333333333337</v>
      </c>
      <c r="J164" s="1">
        <f>$J$1*9/10/9/8</f>
        <v>1200</v>
      </c>
      <c r="K164" s="1">
        <f>$K$1*8/10/9/8</f>
        <v>733.33333333333337</v>
      </c>
      <c r="L164" s="1">
        <f>$L$1*9/10/9/8</f>
        <v>50</v>
      </c>
      <c r="M164" s="1">
        <f>$M$1*8/10/9/8</f>
        <v>266.66666666666669</v>
      </c>
      <c r="N164" s="1">
        <f>$N$1*8/10/9/8</f>
        <v>377.77777777777777</v>
      </c>
      <c r="O164" s="1">
        <f>$O$1*8/10/9/8</f>
        <v>88.888888888888886</v>
      </c>
      <c r="P164" s="1">
        <f>$P$1*9/10/9/8</f>
        <v>25</v>
      </c>
      <c r="Q164" s="1"/>
    </row>
    <row r="165" spans="1:17" x14ac:dyDescent="0.25">
      <c r="A165" s="83" t="s">
        <v>114</v>
      </c>
      <c r="B165" s="3" t="s">
        <v>11</v>
      </c>
      <c r="C165" s="1"/>
      <c r="D165" s="1"/>
      <c r="E165" s="1"/>
      <c r="F165" s="1"/>
      <c r="G165" s="1">
        <v>10500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x14ac:dyDescent="0.25">
      <c r="A166" s="83"/>
      <c r="B166" s="2" t="s">
        <v>13</v>
      </c>
      <c r="C166" s="1">
        <f>$C$1*8/10/9/8</f>
        <v>1022.2222222222222</v>
      </c>
      <c r="D166" s="1">
        <f>$D$1*9/10/9/8</f>
        <v>1250</v>
      </c>
      <c r="E166" s="1">
        <f>$E$1*8/10/9/8</f>
        <v>888.88888888888891</v>
      </c>
      <c r="F166" s="1">
        <f>$F$1*9/10/9/8</f>
        <v>12.5</v>
      </c>
      <c r="G166" s="1">
        <f>$G$1*9/10/9/8</f>
        <v>1225</v>
      </c>
      <c r="H166" s="1">
        <f>$H$1*8/10/9/8</f>
        <v>977.77777777777783</v>
      </c>
      <c r="I166" s="1">
        <f>$I$1*8/10/9/8</f>
        <v>533.33333333333337</v>
      </c>
      <c r="J166" s="1">
        <f>$J$1*9/10/9/8</f>
        <v>1200</v>
      </c>
      <c r="K166" s="1">
        <f>$K$1*8/10/9/8</f>
        <v>733.33333333333337</v>
      </c>
      <c r="L166" s="1">
        <f>$L$1*9/10/9/8</f>
        <v>50</v>
      </c>
      <c r="M166" s="1">
        <f>$M$1*8/10/9/8</f>
        <v>266.66666666666669</v>
      </c>
      <c r="N166" s="1">
        <f>$N$1*8/10/9/8</f>
        <v>377.77777777777777</v>
      </c>
      <c r="O166" s="1">
        <f>$O$1*8/10/9/8</f>
        <v>88.888888888888886</v>
      </c>
      <c r="P166" s="1">
        <f>$P$1*9/10/9/8</f>
        <v>25</v>
      </c>
      <c r="Q166" s="1"/>
    </row>
    <row r="167" spans="1:17" x14ac:dyDescent="0.25">
      <c r="A167" s="83" t="s">
        <v>115</v>
      </c>
      <c r="B167" s="3" t="s">
        <v>11</v>
      </c>
      <c r="C167" s="1"/>
      <c r="D167" s="1"/>
      <c r="E167" s="1"/>
      <c r="F167" s="1">
        <v>80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x14ac:dyDescent="0.25">
      <c r="A168" s="83"/>
      <c r="B168" s="2" t="s">
        <v>13</v>
      </c>
      <c r="C168" s="1">
        <f>$C$1*8/10/9/8</f>
        <v>1022.2222222222222</v>
      </c>
      <c r="D168" s="1">
        <f>$D$1*9/10/9/8</f>
        <v>1250</v>
      </c>
      <c r="E168" s="1">
        <f>$E$1*8/10/9/8</f>
        <v>888.88888888888891</v>
      </c>
      <c r="F168" s="1">
        <f>$F$1*9/10/9/8</f>
        <v>12.5</v>
      </c>
      <c r="G168" s="1">
        <f>$G$1*9/10/9/8</f>
        <v>1225</v>
      </c>
      <c r="H168" s="1">
        <f>$H$1*8/10/9/8</f>
        <v>977.77777777777783</v>
      </c>
      <c r="I168" s="1">
        <f>$I$1*8/10/9/8</f>
        <v>533.33333333333337</v>
      </c>
      <c r="J168" s="1">
        <f>$J$1*9/10/9/8</f>
        <v>1200</v>
      </c>
      <c r="K168" s="1">
        <f>$K$1*8/10/9/8</f>
        <v>733.33333333333337</v>
      </c>
      <c r="L168" s="1">
        <f>$L$1*9/10/9/8</f>
        <v>50</v>
      </c>
      <c r="M168" s="1">
        <f>$M$1*8/10/9/8</f>
        <v>266.66666666666669</v>
      </c>
      <c r="N168" s="1">
        <f>$N$1*8/10/9/8</f>
        <v>377.77777777777777</v>
      </c>
      <c r="O168" s="1">
        <f>$O$1*8/10/9/8</f>
        <v>88.888888888888886</v>
      </c>
      <c r="P168" s="1">
        <f>$P$1*9/10/9/8</f>
        <v>25</v>
      </c>
      <c r="Q168" s="1"/>
    </row>
    <row r="169" spans="1:17" x14ac:dyDescent="0.25">
      <c r="A169" s="83" t="s">
        <v>116</v>
      </c>
      <c r="B169" s="3" t="s">
        <v>11</v>
      </c>
      <c r="C169" s="1"/>
      <c r="D169" s="1"/>
      <c r="E169" s="1"/>
      <c r="F169" s="1"/>
      <c r="G169" s="1"/>
      <c r="H169" s="1">
        <v>9500</v>
      </c>
      <c r="I169" s="1"/>
      <c r="J169" s="1"/>
      <c r="K169" s="1"/>
      <c r="L169" s="1"/>
      <c r="M169" s="1"/>
      <c r="N169" s="1"/>
      <c r="O169" s="1"/>
      <c r="P169" s="1"/>
      <c r="Q169" s="1"/>
    </row>
    <row r="170" spans="1:17" x14ac:dyDescent="0.25">
      <c r="A170" s="83"/>
      <c r="B170" s="2" t="s">
        <v>13</v>
      </c>
      <c r="C170" s="1">
        <f>$C$1*8/10/9/8</f>
        <v>1022.2222222222222</v>
      </c>
      <c r="D170" s="1">
        <f>$D$1*9/10/9/8</f>
        <v>1250</v>
      </c>
      <c r="E170" s="1">
        <f>$E$1*8/10/9/8</f>
        <v>888.88888888888891</v>
      </c>
      <c r="F170" s="1">
        <f>$F$1*9/10/9/8</f>
        <v>12.5</v>
      </c>
      <c r="G170" s="1">
        <f>$G$1*9/10/9/8</f>
        <v>1225</v>
      </c>
      <c r="H170" s="1">
        <f>$H$1*8/10/9/8</f>
        <v>977.77777777777783</v>
      </c>
      <c r="I170" s="1">
        <f>$I$1*8/10/9/8</f>
        <v>533.33333333333337</v>
      </c>
      <c r="J170" s="1">
        <f>$J$1*9/10/9/8</f>
        <v>1200</v>
      </c>
      <c r="K170" s="1">
        <f>$K$1*8/10/9/8</f>
        <v>733.33333333333337</v>
      </c>
      <c r="L170" s="1">
        <f>$L$1*9/10/9/8</f>
        <v>50</v>
      </c>
      <c r="M170" s="1">
        <f>$M$1*8/10/9/8</f>
        <v>266.66666666666669</v>
      </c>
      <c r="N170" s="1">
        <f>$N$1*8/10/9/8</f>
        <v>377.77777777777777</v>
      </c>
      <c r="O170" s="1">
        <f>$O$1*8/10/9/8</f>
        <v>88.888888888888886</v>
      </c>
      <c r="P170" s="1">
        <f>$P$1*9/10/9/8</f>
        <v>25</v>
      </c>
      <c r="Q170" s="1"/>
    </row>
    <row r="171" spans="1:17" x14ac:dyDescent="0.25">
      <c r="A171" s="83" t="s">
        <v>117</v>
      </c>
      <c r="B171" s="3" t="s">
        <v>11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>
        <v>5000</v>
      </c>
      <c r="P171" s="1"/>
      <c r="Q171" s="1"/>
    </row>
    <row r="172" spans="1:17" x14ac:dyDescent="0.25">
      <c r="A172" s="83"/>
      <c r="B172" s="2" t="s">
        <v>13</v>
      </c>
      <c r="C172" s="1">
        <f>$C$1*8/10/9/8</f>
        <v>1022.2222222222222</v>
      </c>
      <c r="D172" s="1">
        <f>$D$1*9/10/9/8</f>
        <v>1250</v>
      </c>
      <c r="E172" s="1">
        <f>$E$1*8/10/9/8</f>
        <v>888.88888888888891</v>
      </c>
      <c r="F172" s="1">
        <f>$F$1*9/10/9/8</f>
        <v>12.5</v>
      </c>
      <c r="G172" s="1">
        <f>$G$1*9/10/9/8</f>
        <v>1225</v>
      </c>
      <c r="H172" s="1">
        <f>$H$1*8/10/9/8</f>
        <v>977.77777777777783</v>
      </c>
      <c r="I172" s="1">
        <f>$I$1*8/10/9/8</f>
        <v>533.33333333333337</v>
      </c>
      <c r="J172" s="1">
        <f>$J$1*9/10/9/8</f>
        <v>1200</v>
      </c>
      <c r="K172" s="1">
        <f>$K$1*8/10/9/8</f>
        <v>733.33333333333337</v>
      </c>
      <c r="L172" s="1">
        <f>$L$1*9/10/9/8</f>
        <v>50</v>
      </c>
      <c r="M172" s="1">
        <f>$M$1*8/10/9/8</f>
        <v>266.66666666666669</v>
      </c>
      <c r="N172" s="1">
        <f>$N$1*8/10/9/8</f>
        <v>377.77777777777777</v>
      </c>
      <c r="O172" s="1">
        <f>$O$1*8/10/9/8</f>
        <v>88.888888888888886</v>
      </c>
      <c r="P172" s="1">
        <f>$P$1*9/10/9/8</f>
        <v>25</v>
      </c>
      <c r="Q172" s="1"/>
    </row>
    <row r="173" spans="1:17" x14ac:dyDescent="0.25">
      <c r="A173" s="83" t="s">
        <v>118</v>
      </c>
      <c r="B173" s="3" t="s">
        <v>11</v>
      </c>
      <c r="C173" s="1"/>
      <c r="D173" s="1"/>
      <c r="E173" s="1"/>
      <c r="F173" s="1"/>
      <c r="G173" s="1"/>
      <c r="H173" s="1"/>
      <c r="I173" s="1"/>
      <c r="J173" s="1"/>
      <c r="K173" s="1">
        <v>22000</v>
      </c>
      <c r="L173" s="1"/>
      <c r="M173" s="1"/>
      <c r="N173" s="1"/>
      <c r="O173" s="1"/>
      <c r="P173" s="1"/>
      <c r="Q173" s="1"/>
    </row>
    <row r="174" spans="1:17" ht="15.75" thickBot="1" x14ac:dyDescent="0.3">
      <c r="A174" s="84"/>
      <c r="B174" s="3" t="s">
        <v>13</v>
      </c>
      <c r="C174" s="1">
        <f>$C$1*8/10/9/8</f>
        <v>1022.2222222222222</v>
      </c>
      <c r="D174" s="1">
        <f>$D$1*9/10/9/8</f>
        <v>1250</v>
      </c>
      <c r="E174" s="1">
        <f>$E$1*8/10/9/8</f>
        <v>888.88888888888891</v>
      </c>
      <c r="F174" s="1">
        <f>$F$1*9/10/9/8</f>
        <v>12.5</v>
      </c>
      <c r="G174" s="1">
        <f>$G$1*9/10/9/8</f>
        <v>1225</v>
      </c>
      <c r="H174" s="1">
        <f>$H$1*8/10/9/8</f>
        <v>977.77777777777783</v>
      </c>
      <c r="I174" s="1">
        <f>$I$1*8/10/9/8</f>
        <v>533.33333333333337</v>
      </c>
      <c r="J174" s="1">
        <f>$J$1*9/10/9/8</f>
        <v>1200</v>
      </c>
      <c r="K174" s="1">
        <f>$K$1*8/10/9/8</f>
        <v>733.33333333333337</v>
      </c>
      <c r="L174" s="1">
        <f>$L$1*9/10/9/8</f>
        <v>50</v>
      </c>
      <c r="M174" s="1">
        <f>$M$1*8/10/9/8</f>
        <v>266.66666666666669</v>
      </c>
      <c r="N174" s="1">
        <f>$N$1*8/10/9/8</f>
        <v>377.77777777777777</v>
      </c>
      <c r="O174" s="1">
        <f>$O$1*8/10/9/8</f>
        <v>88.888888888888886</v>
      </c>
      <c r="P174" s="1">
        <f>$P$1*9/10/9/8</f>
        <v>25</v>
      </c>
      <c r="Q174" s="1"/>
    </row>
    <row r="175" spans="1:17" x14ac:dyDescent="0.25">
      <c r="A175" s="5" t="s">
        <v>56</v>
      </c>
      <c r="B175" s="6"/>
      <c r="C175" s="7">
        <f>C174+C172+C170+C168+C166+C164+C162+C160</f>
        <v>8177.7777777777792</v>
      </c>
      <c r="D175" s="7">
        <f t="shared" ref="D175:P175" si="29">D174+D172+D170+D168+D166+D164+D162+D160</f>
        <v>10000</v>
      </c>
      <c r="E175" s="7">
        <f t="shared" si="29"/>
        <v>7111.1111111111104</v>
      </c>
      <c r="F175" s="7">
        <f t="shared" si="29"/>
        <v>100</v>
      </c>
      <c r="G175" s="7">
        <f t="shared" si="29"/>
        <v>9800</v>
      </c>
      <c r="H175" s="7">
        <f t="shared" si="29"/>
        <v>7822.2222222222208</v>
      </c>
      <c r="I175" s="7">
        <f t="shared" si="29"/>
        <v>4266.666666666667</v>
      </c>
      <c r="J175" s="7">
        <f t="shared" si="29"/>
        <v>9600</v>
      </c>
      <c r="K175" s="7">
        <f t="shared" si="29"/>
        <v>5866.6666666666661</v>
      </c>
      <c r="L175" s="7">
        <f t="shared" si="29"/>
        <v>400</v>
      </c>
      <c r="M175" s="7">
        <f t="shared" si="29"/>
        <v>2133.3333333333335</v>
      </c>
      <c r="N175" s="7">
        <f t="shared" si="29"/>
        <v>3022.2222222222222</v>
      </c>
      <c r="O175" s="7">
        <f t="shared" si="29"/>
        <v>711.1111111111112</v>
      </c>
      <c r="P175" s="7">
        <f t="shared" si="29"/>
        <v>200</v>
      </c>
      <c r="Q175" s="1"/>
    </row>
    <row r="176" spans="1:17" x14ac:dyDescent="0.25">
      <c r="A176" s="9" t="s">
        <v>57</v>
      </c>
      <c r="B176" s="10"/>
      <c r="C176" s="11">
        <f>C173+C171+C169+C167+C165+C163+C161+C159</f>
        <v>10000</v>
      </c>
      <c r="D176" s="11">
        <f t="shared" ref="D176:P176" si="30">D173+D171+D169+D167+D165+D163+D161+D159</f>
        <v>9500</v>
      </c>
      <c r="E176" s="11">
        <f t="shared" si="30"/>
        <v>0</v>
      </c>
      <c r="F176" s="11">
        <f t="shared" si="30"/>
        <v>80</v>
      </c>
      <c r="G176" s="11">
        <f t="shared" si="30"/>
        <v>10500</v>
      </c>
      <c r="H176" s="11">
        <f t="shared" si="30"/>
        <v>9500</v>
      </c>
      <c r="I176" s="11">
        <f t="shared" si="30"/>
        <v>5500</v>
      </c>
      <c r="J176" s="11">
        <f t="shared" si="30"/>
        <v>0</v>
      </c>
      <c r="K176" s="11">
        <f t="shared" si="30"/>
        <v>22000</v>
      </c>
      <c r="L176" s="11">
        <f t="shared" si="30"/>
        <v>0</v>
      </c>
      <c r="M176" s="11">
        <f t="shared" si="30"/>
        <v>0</v>
      </c>
      <c r="N176" s="11">
        <f t="shared" si="30"/>
        <v>0</v>
      </c>
      <c r="O176" s="11">
        <f t="shared" si="30"/>
        <v>5000</v>
      </c>
      <c r="P176" s="11">
        <f t="shared" si="30"/>
        <v>0</v>
      </c>
      <c r="Q176" s="1"/>
    </row>
    <row r="177" spans="1:17" ht="15.75" thickBot="1" x14ac:dyDescent="0.3">
      <c r="A177" s="9" t="s">
        <v>29</v>
      </c>
      <c r="B177" s="10"/>
      <c r="C177" s="11">
        <f>C176-C175</f>
        <v>1822.2222222222208</v>
      </c>
      <c r="D177" s="11">
        <f t="shared" ref="D177:P177" si="31">D176-D175</f>
        <v>-500</v>
      </c>
      <c r="E177" s="11">
        <f t="shared" si="31"/>
        <v>-7111.1111111111104</v>
      </c>
      <c r="F177" s="11">
        <f t="shared" si="31"/>
        <v>-20</v>
      </c>
      <c r="G177" s="11">
        <f t="shared" si="31"/>
        <v>700</v>
      </c>
      <c r="H177" s="11">
        <f t="shared" si="31"/>
        <v>1677.7777777777792</v>
      </c>
      <c r="I177" s="11">
        <f t="shared" si="31"/>
        <v>1233.333333333333</v>
      </c>
      <c r="J177" s="11">
        <f t="shared" si="31"/>
        <v>-9600</v>
      </c>
      <c r="K177" s="11">
        <f t="shared" si="31"/>
        <v>16133.333333333334</v>
      </c>
      <c r="L177" s="11">
        <f t="shared" si="31"/>
        <v>-400</v>
      </c>
      <c r="M177" s="11">
        <f t="shared" si="31"/>
        <v>-2133.3333333333335</v>
      </c>
      <c r="N177" s="11">
        <f t="shared" si="31"/>
        <v>-3022.2222222222222</v>
      </c>
      <c r="O177" s="11">
        <f t="shared" si="31"/>
        <v>4288.8888888888887</v>
      </c>
      <c r="P177" s="11">
        <f t="shared" si="31"/>
        <v>-200</v>
      </c>
      <c r="Q177" s="1"/>
    </row>
    <row r="178" spans="1:17" ht="15.75" thickBot="1" x14ac:dyDescent="0.3">
      <c r="A178" s="19" t="s">
        <v>44</v>
      </c>
      <c r="B178" s="20"/>
      <c r="C178" s="21">
        <f t="shared" ref="C178:P178" si="32">C177*C3</f>
        <v>45555.555555555518</v>
      </c>
      <c r="D178" s="21">
        <f t="shared" si="32"/>
        <v>-2500</v>
      </c>
      <c r="E178" s="21">
        <f t="shared" si="32"/>
        <v>-177777.77777777775</v>
      </c>
      <c r="F178" s="21">
        <f t="shared" si="32"/>
        <v>-2000</v>
      </c>
      <c r="G178" s="21">
        <f t="shared" si="32"/>
        <v>3500</v>
      </c>
      <c r="H178" s="21">
        <f t="shared" si="32"/>
        <v>41944.444444444482</v>
      </c>
      <c r="I178" s="21">
        <f t="shared" si="32"/>
        <v>61666.66666666665</v>
      </c>
      <c r="J178" s="21">
        <f t="shared" si="32"/>
        <v>-48000</v>
      </c>
      <c r="K178" s="21">
        <f t="shared" si="32"/>
        <v>806666.66666666674</v>
      </c>
      <c r="L178" s="21">
        <f t="shared" si="32"/>
        <v>-40000</v>
      </c>
      <c r="M178" s="21">
        <f t="shared" si="32"/>
        <v>-160000</v>
      </c>
      <c r="N178" s="21">
        <f t="shared" si="32"/>
        <v>-151111.11111111109</v>
      </c>
      <c r="O178" s="21">
        <f t="shared" si="32"/>
        <v>321666.66666666663</v>
      </c>
      <c r="P178" s="21">
        <f t="shared" si="32"/>
        <v>-20000</v>
      </c>
      <c r="Q178" s="27">
        <f>SUM(C178:P178)</f>
        <v>679611.11111111112</v>
      </c>
    </row>
    <row r="179" spans="1:17" ht="15.75" thickBot="1" x14ac:dyDescent="0.3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ht="15.75" thickBot="1" x14ac:dyDescent="0.3">
      <c r="A180" s="13" t="s">
        <v>8</v>
      </c>
      <c r="B180" s="20"/>
      <c r="C180" s="24" t="s">
        <v>10</v>
      </c>
      <c r="D180" s="24" t="s">
        <v>12</v>
      </c>
      <c r="E180" s="24" t="s">
        <v>15</v>
      </c>
      <c r="F180" s="24" t="s">
        <v>16</v>
      </c>
      <c r="G180" s="24" t="s">
        <v>17</v>
      </c>
      <c r="H180" s="24" t="s">
        <v>18</v>
      </c>
      <c r="I180" s="24" t="s">
        <v>19</v>
      </c>
      <c r="J180" s="24" t="s">
        <v>20</v>
      </c>
      <c r="K180" s="24" t="s">
        <v>21</v>
      </c>
      <c r="L180" s="24" t="s">
        <v>22</v>
      </c>
      <c r="M180" s="24" t="s">
        <v>23</v>
      </c>
      <c r="N180" s="24" t="s">
        <v>24</v>
      </c>
      <c r="O180" s="24" t="s">
        <v>25</v>
      </c>
      <c r="P180" s="25" t="s">
        <v>26</v>
      </c>
      <c r="Q180" s="1"/>
    </row>
    <row r="181" spans="1:17" x14ac:dyDescent="0.25">
      <c r="A181" s="82" t="s">
        <v>119</v>
      </c>
      <c r="B181" s="3" t="s">
        <v>11</v>
      </c>
      <c r="C181" s="1"/>
      <c r="D181" s="1">
        <v>9500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83"/>
      <c r="B182" s="2" t="s">
        <v>13</v>
      </c>
      <c r="C182" s="1">
        <f>$C$1*8/10/9/8</f>
        <v>1022.2222222222222</v>
      </c>
      <c r="D182" s="1">
        <f>$D$1*9/10/9/8</f>
        <v>1250</v>
      </c>
      <c r="E182" s="1">
        <f>$E$1*8/10/9/8</f>
        <v>888.88888888888891</v>
      </c>
      <c r="F182" s="1">
        <f>$F$1*9/10/9/8</f>
        <v>12.5</v>
      </c>
      <c r="G182" s="1">
        <f>$G$1*9/10/9/8</f>
        <v>1225</v>
      </c>
      <c r="H182" s="1">
        <f>$H$1*8/10/9/8</f>
        <v>977.77777777777783</v>
      </c>
      <c r="I182" s="1">
        <f>$I$1*8/10/9/8</f>
        <v>533.33333333333337</v>
      </c>
      <c r="J182" s="1">
        <f>$J$1*9/10/9/8</f>
        <v>1200</v>
      </c>
      <c r="K182" s="1">
        <f>$K$1*8/10/9/8</f>
        <v>733.33333333333337</v>
      </c>
      <c r="L182" s="1">
        <f>$L$1*9/10/9/8</f>
        <v>50</v>
      </c>
      <c r="M182" s="1">
        <f>$M$1*8/10/9/8</f>
        <v>266.66666666666669</v>
      </c>
      <c r="N182" s="1">
        <f>$N$1*8/10/9/8</f>
        <v>377.77777777777777</v>
      </c>
      <c r="O182" s="1">
        <f>$O$1*8/10/9/8</f>
        <v>88.888888888888886</v>
      </c>
      <c r="P182" s="1">
        <f>$P$1*9/10/9/8</f>
        <v>25</v>
      </c>
      <c r="Q182" s="1"/>
    </row>
    <row r="183" spans="1:17" x14ac:dyDescent="0.25">
      <c r="A183" s="83" t="s">
        <v>120</v>
      </c>
      <c r="B183" s="3" t="s">
        <v>11</v>
      </c>
      <c r="C183" s="1">
        <v>10000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83"/>
      <c r="B184" s="2" t="s">
        <v>13</v>
      </c>
      <c r="C184" s="1">
        <f>$C$1*8/10/9/8</f>
        <v>1022.2222222222222</v>
      </c>
      <c r="D184" s="1">
        <f>$D$1*9/10/9/8</f>
        <v>1250</v>
      </c>
      <c r="E184" s="1">
        <f>$E$1*8/10/9/8</f>
        <v>888.88888888888891</v>
      </c>
      <c r="F184" s="1">
        <f>$F$1*9/10/9/8</f>
        <v>12.5</v>
      </c>
      <c r="G184" s="1">
        <f>$G$1*9/10/9/8</f>
        <v>1225</v>
      </c>
      <c r="H184" s="1">
        <f>$H$1*8/10/9/8</f>
        <v>977.77777777777783</v>
      </c>
      <c r="I184" s="1">
        <f>$I$1*8/10/9/8</f>
        <v>533.33333333333337</v>
      </c>
      <c r="J184" s="1">
        <f>$J$1*9/10/9/8</f>
        <v>1200</v>
      </c>
      <c r="K184" s="1">
        <f>$K$1*8/10/9/8</f>
        <v>733.33333333333337</v>
      </c>
      <c r="L184" s="1">
        <f>$L$1*9/10/9/8</f>
        <v>50</v>
      </c>
      <c r="M184" s="1">
        <f>$M$1*8/10/9/8</f>
        <v>266.66666666666669</v>
      </c>
      <c r="N184" s="1">
        <f>$N$1*8/10/9/8</f>
        <v>377.77777777777777</v>
      </c>
      <c r="O184" s="1">
        <f>$O$1*8/10/9/8</f>
        <v>88.888888888888886</v>
      </c>
      <c r="P184" s="1">
        <f>$P$1*9/10/9/8</f>
        <v>25</v>
      </c>
      <c r="Q184" s="1"/>
    </row>
    <row r="185" spans="1:17" x14ac:dyDescent="0.25">
      <c r="A185" s="83" t="s">
        <v>121</v>
      </c>
      <c r="B185" s="3" t="s">
        <v>11</v>
      </c>
      <c r="C185" s="1"/>
      <c r="D185" s="1"/>
      <c r="E185" s="1"/>
      <c r="F185" s="1"/>
      <c r="G185" s="1"/>
      <c r="H185" s="1">
        <v>9500</v>
      </c>
      <c r="I185" s="1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83"/>
      <c r="B186" s="2" t="s">
        <v>13</v>
      </c>
      <c r="C186" s="1">
        <f>$C$1*8/10/9/8</f>
        <v>1022.2222222222222</v>
      </c>
      <c r="D186" s="1">
        <f>$D$1*9/10/9/8</f>
        <v>1250</v>
      </c>
      <c r="E186" s="1">
        <f>$E$1*8/10/9/8</f>
        <v>888.88888888888891</v>
      </c>
      <c r="F186" s="1">
        <f>$F$1*9/10/9/8</f>
        <v>12.5</v>
      </c>
      <c r="G186" s="1">
        <f>$G$1*9/10/9/8</f>
        <v>1225</v>
      </c>
      <c r="H186" s="1">
        <f>$H$1*8/10/9/8</f>
        <v>977.77777777777783</v>
      </c>
      <c r="I186" s="1">
        <f>$I$1*8/10/9/8</f>
        <v>533.33333333333337</v>
      </c>
      <c r="J186" s="1">
        <f>$J$1*9/10/9/8</f>
        <v>1200</v>
      </c>
      <c r="K186" s="1">
        <f>$K$1*8/10/9/8</f>
        <v>733.33333333333337</v>
      </c>
      <c r="L186" s="1">
        <f>$L$1*9/10/9/8</f>
        <v>50</v>
      </c>
      <c r="M186" s="1">
        <f>$M$1*8/10/9/8</f>
        <v>266.66666666666669</v>
      </c>
      <c r="N186" s="1">
        <f>$N$1*8/10/9/8</f>
        <v>377.77777777777777</v>
      </c>
      <c r="O186" s="1">
        <f>$O$1*8/10/9/8</f>
        <v>88.888888888888886</v>
      </c>
      <c r="P186" s="1">
        <f>$P$1*9/10/9/8</f>
        <v>25</v>
      </c>
      <c r="Q186" s="1"/>
    </row>
    <row r="187" spans="1:17" x14ac:dyDescent="0.25">
      <c r="A187" s="83" t="s">
        <v>122</v>
      </c>
      <c r="B187" s="3" t="s">
        <v>11</v>
      </c>
      <c r="C187" s="1"/>
      <c r="D187" s="1"/>
      <c r="E187" s="1"/>
      <c r="F187" s="1"/>
      <c r="G187" s="1">
        <v>10500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83"/>
      <c r="B188" s="2" t="s">
        <v>13</v>
      </c>
      <c r="C188" s="1">
        <f>$C$1*8/10/9/8</f>
        <v>1022.2222222222222</v>
      </c>
      <c r="D188" s="1">
        <f>$D$1*9/10/9/8</f>
        <v>1250</v>
      </c>
      <c r="E188" s="1">
        <f>$E$1*8/10/9/8</f>
        <v>888.88888888888891</v>
      </c>
      <c r="F188" s="1">
        <f>$F$1*9/10/9/8</f>
        <v>12.5</v>
      </c>
      <c r="G188" s="1">
        <f>$G$1*9/10/9/8</f>
        <v>1225</v>
      </c>
      <c r="H188" s="1">
        <f>$H$1*8/10/9/8</f>
        <v>977.77777777777783</v>
      </c>
      <c r="I188" s="1">
        <f>$I$1*8/10/9/8</f>
        <v>533.33333333333337</v>
      </c>
      <c r="J188" s="1">
        <f>$J$1*9/10/9/8</f>
        <v>1200</v>
      </c>
      <c r="K188" s="1">
        <f>$K$1*8/10/9/8</f>
        <v>733.33333333333337</v>
      </c>
      <c r="L188" s="1">
        <f>$L$1*9/10/9/8</f>
        <v>50</v>
      </c>
      <c r="M188" s="1">
        <f>$M$1*8/10/9/8</f>
        <v>266.66666666666669</v>
      </c>
      <c r="N188" s="1">
        <f>$N$1*8/10/9/8</f>
        <v>377.77777777777777</v>
      </c>
      <c r="O188" s="1">
        <f>$O$1*8/10/9/8</f>
        <v>88.888888888888886</v>
      </c>
      <c r="P188" s="1">
        <f>$P$1*9/10/9/8</f>
        <v>25</v>
      </c>
      <c r="Q188" s="1"/>
    </row>
    <row r="189" spans="1:17" x14ac:dyDescent="0.25">
      <c r="A189" s="83" t="s">
        <v>123</v>
      </c>
      <c r="B189" s="3" t="s">
        <v>11</v>
      </c>
      <c r="C189" s="1"/>
      <c r="D189" s="1"/>
      <c r="E189" s="1"/>
      <c r="F189" s="1">
        <v>80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83"/>
      <c r="B190" s="2" t="s">
        <v>13</v>
      </c>
      <c r="C190" s="1">
        <f>$C$1*8/10/9/8</f>
        <v>1022.2222222222222</v>
      </c>
      <c r="D190" s="1">
        <f>$D$1*9/10/9/8</f>
        <v>1250</v>
      </c>
      <c r="E190" s="1">
        <f>$E$1*8/10/9/8</f>
        <v>888.88888888888891</v>
      </c>
      <c r="F190" s="1">
        <f>$F$1*9/10/9/8</f>
        <v>12.5</v>
      </c>
      <c r="G190" s="1">
        <f>$G$1*9/10/9/8</f>
        <v>1225</v>
      </c>
      <c r="H190" s="1">
        <f>$H$1*8/10/9/8</f>
        <v>977.77777777777783</v>
      </c>
      <c r="I190" s="1">
        <f>$I$1*8/10/9/8</f>
        <v>533.33333333333337</v>
      </c>
      <c r="J190" s="1">
        <f>$J$1*9/10/9/8</f>
        <v>1200</v>
      </c>
      <c r="K190" s="1">
        <f>$K$1*8/10/9/8</f>
        <v>733.33333333333337</v>
      </c>
      <c r="L190" s="1">
        <f>$L$1*9/10/9/8</f>
        <v>50</v>
      </c>
      <c r="M190" s="1">
        <f>$M$1*8/10/9/8</f>
        <v>266.66666666666669</v>
      </c>
      <c r="N190" s="1">
        <f>$N$1*8/10/9/8</f>
        <v>377.77777777777777</v>
      </c>
      <c r="O190" s="1">
        <f>$O$1*8/10/9/8</f>
        <v>88.888888888888886</v>
      </c>
      <c r="P190" s="1">
        <f>$P$1*9/10/9/8</f>
        <v>25</v>
      </c>
      <c r="Q190" s="1"/>
    </row>
    <row r="191" spans="1:17" x14ac:dyDescent="0.25">
      <c r="A191" s="83" t="s">
        <v>124</v>
      </c>
      <c r="B191" s="3" t="s">
        <v>11</v>
      </c>
      <c r="C191" s="1"/>
      <c r="D191" s="1"/>
      <c r="E191" s="1"/>
      <c r="F191" s="1"/>
      <c r="G191" s="1"/>
      <c r="H191" s="1"/>
      <c r="I191" s="1">
        <v>5500</v>
      </c>
      <c r="J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83"/>
      <c r="B192" s="2" t="s">
        <v>13</v>
      </c>
      <c r="C192" s="1">
        <f>$C$1*8/10/9/8</f>
        <v>1022.2222222222222</v>
      </c>
      <c r="D192" s="1">
        <f>$D$1*9/10/9/8</f>
        <v>1250</v>
      </c>
      <c r="E192" s="1">
        <f>$E$1*8/10/9/8</f>
        <v>888.88888888888891</v>
      </c>
      <c r="F192" s="1">
        <f>$F$1*9/10/9/8</f>
        <v>12.5</v>
      </c>
      <c r="G192" s="1">
        <f>$G$1*9/10/9/8</f>
        <v>1225</v>
      </c>
      <c r="H192" s="1">
        <f>$H$1*8/10/9/8</f>
        <v>977.77777777777783</v>
      </c>
      <c r="I192" s="1">
        <f>$I$1*8/10/9/8</f>
        <v>533.33333333333337</v>
      </c>
      <c r="J192" s="1">
        <f>$J$1*9/10/9/8</f>
        <v>1200</v>
      </c>
      <c r="K192" s="1">
        <f>$K$1*8/10/9/8</f>
        <v>733.33333333333337</v>
      </c>
      <c r="L192" s="1">
        <f>$L$1*9/10/9/8</f>
        <v>50</v>
      </c>
      <c r="M192" s="1">
        <f>$M$1*8/10/9/8</f>
        <v>266.66666666666669</v>
      </c>
      <c r="N192" s="1">
        <f>$N$1*8/10/9/8</f>
        <v>377.77777777777777</v>
      </c>
      <c r="O192" s="1">
        <f>$O$1*8/10/9/8</f>
        <v>88.888888888888886</v>
      </c>
      <c r="P192" s="1">
        <f>$P$1*9/10/9/8</f>
        <v>25</v>
      </c>
      <c r="Q192" s="1"/>
    </row>
    <row r="193" spans="1:17" x14ac:dyDescent="0.25">
      <c r="A193" s="83" t="s">
        <v>125</v>
      </c>
      <c r="B193" s="3" t="s">
        <v>11</v>
      </c>
      <c r="C193" s="1"/>
      <c r="D193" s="1"/>
      <c r="E193" s="1"/>
      <c r="F193" s="1"/>
      <c r="G193" s="1"/>
      <c r="H193" s="1"/>
      <c r="I193" s="1"/>
      <c r="J193" s="1">
        <v>18000</v>
      </c>
      <c r="K193" s="1"/>
      <c r="L193" s="1"/>
      <c r="M193" s="1"/>
      <c r="N193" s="1"/>
      <c r="O193" s="1"/>
      <c r="P193" s="1"/>
      <c r="Q193" s="1"/>
    </row>
    <row r="194" spans="1:17" x14ac:dyDescent="0.25">
      <c r="A194" s="83"/>
      <c r="B194" s="2" t="s">
        <v>13</v>
      </c>
      <c r="C194" s="1">
        <f>$C$1*8/10/9/8</f>
        <v>1022.2222222222222</v>
      </c>
      <c r="D194" s="1">
        <f>$D$1*9/10/9/8</f>
        <v>1250</v>
      </c>
      <c r="E194" s="1">
        <f>$E$1*8/10/9/8</f>
        <v>888.88888888888891</v>
      </c>
      <c r="F194" s="1">
        <f>$F$1*9/10/9/8</f>
        <v>12.5</v>
      </c>
      <c r="G194" s="1">
        <f>$G$1*9/10/9/8</f>
        <v>1225</v>
      </c>
      <c r="H194" s="1">
        <f>$H$1*8/10/9/8</f>
        <v>977.77777777777783</v>
      </c>
      <c r="I194" s="1">
        <f>$I$1*8/10/9/8</f>
        <v>533.33333333333337</v>
      </c>
      <c r="J194" s="1">
        <f>$J$1*9/10/9/8</f>
        <v>1200</v>
      </c>
      <c r="K194" s="1">
        <f>$K$1*8/10/9/8</f>
        <v>733.33333333333337</v>
      </c>
      <c r="L194" s="1">
        <f>$L$1*9/10/9/8</f>
        <v>50</v>
      </c>
      <c r="M194" s="1">
        <f>$M$1*8/10/9/8</f>
        <v>266.66666666666669</v>
      </c>
      <c r="N194" s="1">
        <f>$N$1*8/10/9/8</f>
        <v>377.77777777777777</v>
      </c>
      <c r="O194" s="1">
        <f>$O$1*8/10/9/8</f>
        <v>88.888888888888886</v>
      </c>
      <c r="P194" s="1">
        <f>$P$1*9/10/9/8</f>
        <v>25</v>
      </c>
      <c r="Q194" s="1"/>
    </row>
    <row r="195" spans="1:17" x14ac:dyDescent="0.25">
      <c r="A195" s="83" t="s">
        <v>126</v>
      </c>
      <c r="B195" s="3" t="s">
        <v>11</v>
      </c>
      <c r="C195" s="1"/>
      <c r="D195" s="1"/>
      <c r="E195" s="1">
        <v>20000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 ht="15.75" thickBot="1" x14ac:dyDescent="0.3">
      <c r="A196" s="84"/>
      <c r="B196" s="3" t="s">
        <v>13</v>
      </c>
      <c r="C196" s="1">
        <f>$C$1*8/10/9/8</f>
        <v>1022.2222222222222</v>
      </c>
      <c r="D196" s="1">
        <f>$D$1*9/10/9/8</f>
        <v>1250</v>
      </c>
      <c r="E196" s="1">
        <f>$E$1*8/10/9/8</f>
        <v>888.88888888888891</v>
      </c>
      <c r="F196" s="1">
        <f>$F$1*9/10/9/8</f>
        <v>12.5</v>
      </c>
      <c r="G196" s="1">
        <f>$G$1*9/10/9/8</f>
        <v>1225</v>
      </c>
      <c r="H196" s="1">
        <f>$H$1*8/10/9/8</f>
        <v>977.77777777777783</v>
      </c>
      <c r="I196" s="1">
        <f>$I$1*8/10/9/8</f>
        <v>533.33333333333337</v>
      </c>
      <c r="J196" s="1">
        <f>$J$1*9/10/9/8</f>
        <v>1200</v>
      </c>
      <c r="K196" s="1">
        <f>$K$1*8/10/9/8</f>
        <v>733.33333333333337</v>
      </c>
      <c r="L196" s="1">
        <f>$L$1*9/10/9/8</f>
        <v>50</v>
      </c>
      <c r="M196" s="1">
        <f>$M$1*8/10/9/8</f>
        <v>266.66666666666669</v>
      </c>
      <c r="N196" s="1">
        <f>$N$1*8/10/9/8</f>
        <v>377.77777777777777</v>
      </c>
      <c r="O196" s="1">
        <f>$O$1*8/10/9/8</f>
        <v>88.888888888888886</v>
      </c>
      <c r="P196" s="1">
        <f>$P$1*9/10/9/8</f>
        <v>25</v>
      </c>
      <c r="Q196" s="1"/>
    </row>
    <row r="197" spans="1:17" x14ac:dyDescent="0.25">
      <c r="A197" s="5" t="s">
        <v>58</v>
      </c>
      <c r="B197" s="6"/>
      <c r="C197" s="7">
        <f>C196+C194+C192+C190+C188+C186+C184+C182</f>
        <v>8177.7777777777792</v>
      </c>
      <c r="D197" s="7">
        <f t="shared" ref="D197:P197" si="33">D196+D194+D192+D190+D188+D186+D184+D182</f>
        <v>10000</v>
      </c>
      <c r="E197" s="7">
        <f t="shared" si="33"/>
        <v>7111.1111111111104</v>
      </c>
      <c r="F197" s="7">
        <f t="shared" si="33"/>
        <v>100</v>
      </c>
      <c r="G197" s="7">
        <f t="shared" si="33"/>
        <v>9800</v>
      </c>
      <c r="H197" s="7">
        <f t="shared" si="33"/>
        <v>7822.2222222222208</v>
      </c>
      <c r="I197" s="7">
        <f t="shared" si="33"/>
        <v>4266.666666666667</v>
      </c>
      <c r="J197" s="7">
        <f t="shared" si="33"/>
        <v>9600</v>
      </c>
      <c r="K197" s="7">
        <f t="shared" si="33"/>
        <v>5866.6666666666661</v>
      </c>
      <c r="L197" s="7">
        <f t="shared" si="33"/>
        <v>400</v>
      </c>
      <c r="M197" s="7">
        <f t="shared" si="33"/>
        <v>2133.3333333333335</v>
      </c>
      <c r="N197" s="7">
        <f t="shared" si="33"/>
        <v>3022.2222222222222</v>
      </c>
      <c r="O197" s="7">
        <f t="shared" si="33"/>
        <v>711.1111111111112</v>
      </c>
      <c r="P197" s="7">
        <f t="shared" si="33"/>
        <v>200</v>
      </c>
      <c r="Q197" s="1"/>
    </row>
    <row r="198" spans="1:17" x14ac:dyDescent="0.25">
      <c r="A198" s="9" t="s">
        <v>59</v>
      </c>
      <c r="B198" s="10"/>
      <c r="C198" s="11">
        <f>C195+C193+C191+C189+C187+C185+C183+C181</f>
        <v>10000</v>
      </c>
      <c r="D198" s="11">
        <f t="shared" ref="D198:P198" si="34">D195+D193+D191+D189+D187+D185+D183+D181</f>
        <v>9500</v>
      </c>
      <c r="E198" s="11">
        <f t="shared" si="34"/>
        <v>20000</v>
      </c>
      <c r="F198" s="11">
        <f t="shared" si="34"/>
        <v>80</v>
      </c>
      <c r="G198" s="11">
        <f t="shared" si="34"/>
        <v>10500</v>
      </c>
      <c r="H198" s="11">
        <f t="shared" si="34"/>
        <v>9500</v>
      </c>
      <c r="I198" s="11">
        <f t="shared" si="34"/>
        <v>5500</v>
      </c>
      <c r="J198" s="11">
        <f t="shared" si="34"/>
        <v>18000</v>
      </c>
      <c r="K198" s="11">
        <f t="shared" si="34"/>
        <v>0</v>
      </c>
      <c r="L198" s="11">
        <f t="shared" si="34"/>
        <v>0</v>
      </c>
      <c r="M198" s="11">
        <f t="shared" si="34"/>
        <v>0</v>
      </c>
      <c r="N198" s="11">
        <f t="shared" si="34"/>
        <v>0</v>
      </c>
      <c r="O198" s="11">
        <f t="shared" si="34"/>
        <v>0</v>
      </c>
      <c r="P198" s="11">
        <f t="shared" si="34"/>
        <v>0</v>
      </c>
      <c r="Q198" s="1"/>
    </row>
    <row r="199" spans="1:17" ht="15.75" thickBot="1" x14ac:dyDescent="0.3">
      <c r="A199" s="9" t="s">
        <v>29</v>
      </c>
      <c r="B199" s="10"/>
      <c r="C199" s="11">
        <f>C198-C197</f>
        <v>1822.2222222222208</v>
      </c>
      <c r="D199" s="11">
        <f t="shared" ref="D199:P199" si="35">D198-D197</f>
        <v>-500</v>
      </c>
      <c r="E199" s="11">
        <f t="shared" si="35"/>
        <v>12888.888888888891</v>
      </c>
      <c r="F199" s="11">
        <f t="shared" si="35"/>
        <v>-20</v>
      </c>
      <c r="G199" s="11">
        <f t="shared" si="35"/>
        <v>700</v>
      </c>
      <c r="H199" s="11">
        <f t="shared" si="35"/>
        <v>1677.7777777777792</v>
      </c>
      <c r="I199" s="11">
        <f t="shared" si="35"/>
        <v>1233.333333333333</v>
      </c>
      <c r="J199" s="11">
        <f t="shared" si="35"/>
        <v>8400</v>
      </c>
      <c r="K199" s="11">
        <f t="shared" si="35"/>
        <v>-5866.6666666666661</v>
      </c>
      <c r="L199" s="11">
        <f t="shared" si="35"/>
        <v>-400</v>
      </c>
      <c r="M199" s="11">
        <f t="shared" si="35"/>
        <v>-2133.3333333333335</v>
      </c>
      <c r="N199" s="11">
        <f t="shared" si="35"/>
        <v>-3022.2222222222222</v>
      </c>
      <c r="O199" s="11">
        <f t="shared" si="35"/>
        <v>-711.1111111111112</v>
      </c>
      <c r="P199" s="11">
        <f t="shared" si="35"/>
        <v>-200</v>
      </c>
      <c r="Q199" s="1"/>
    </row>
    <row r="200" spans="1:17" ht="15.75" thickBot="1" x14ac:dyDescent="0.3">
      <c r="A200" s="19" t="s">
        <v>44</v>
      </c>
      <c r="B200" s="20"/>
      <c r="C200" s="21">
        <f t="shared" ref="C200:P200" si="36">C199*C3</f>
        <v>45555.555555555518</v>
      </c>
      <c r="D200" s="21">
        <f t="shared" si="36"/>
        <v>-2500</v>
      </c>
      <c r="E200" s="21">
        <f t="shared" si="36"/>
        <v>322222.22222222225</v>
      </c>
      <c r="F200" s="21">
        <f t="shared" si="36"/>
        <v>-2000</v>
      </c>
      <c r="G200" s="21">
        <f t="shared" si="36"/>
        <v>3500</v>
      </c>
      <c r="H200" s="21">
        <f t="shared" si="36"/>
        <v>41944.444444444482</v>
      </c>
      <c r="I200" s="21">
        <f t="shared" si="36"/>
        <v>61666.66666666665</v>
      </c>
      <c r="J200" s="21">
        <f t="shared" si="36"/>
        <v>42000</v>
      </c>
      <c r="K200" s="21">
        <f t="shared" si="36"/>
        <v>-293333.33333333331</v>
      </c>
      <c r="L200" s="21">
        <f t="shared" si="36"/>
        <v>-40000</v>
      </c>
      <c r="M200" s="21">
        <f t="shared" si="36"/>
        <v>-160000</v>
      </c>
      <c r="N200" s="21">
        <f t="shared" si="36"/>
        <v>-151111.11111111109</v>
      </c>
      <c r="O200" s="21">
        <f t="shared" si="36"/>
        <v>-53333.333333333343</v>
      </c>
      <c r="P200" s="21">
        <f t="shared" si="36"/>
        <v>-20000</v>
      </c>
      <c r="Q200" s="27">
        <f>SUM(C200:P200)</f>
        <v>-205388.88888888888</v>
      </c>
    </row>
    <row r="201" spans="1:17" ht="15.75" thickBot="1" x14ac:dyDescent="0.3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ht="15.75" thickBot="1" x14ac:dyDescent="0.3">
      <c r="A202" s="13" t="s">
        <v>9</v>
      </c>
      <c r="B202" s="20"/>
      <c r="C202" s="24" t="s">
        <v>10</v>
      </c>
      <c r="D202" s="24" t="s">
        <v>12</v>
      </c>
      <c r="E202" s="24" t="s">
        <v>15</v>
      </c>
      <c r="F202" s="24" t="s">
        <v>16</v>
      </c>
      <c r="G202" s="24" t="s">
        <v>17</v>
      </c>
      <c r="H202" s="24" t="s">
        <v>18</v>
      </c>
      <c r="I202" s="24" t="s">
        <v>19</v>
      </c>
      <c r="J202" s="24" t="s">
        <v>20</v>
      </c>
      <c r="K202" s="24" t="s">
        <v>21</v>
      </c>
      <c r="L202" s="24" t="s">
        <v>22</v>
      </c>
      <c r="M202" s="24" t="s">
        <v>23</v>
      </c>
      <c r="N202" s="24" t="s">
        <v>24</v>
      </c>
      <c r="O202" s="24" t="s">
        <v>25</v>
      </c>
      <c r="P202" s="25" t="s">
        <v>26</v>
      </c>
      <c r="Q202" s="1"/>
    </row>
    <row r="203" spans="1:17" x14ac:dyDescent="0.25">
      <c r="A203" s="82" t="s">
        <v>127</v>
      </c>
      <c r="B203" s="3" t="s">
        <v>11</v>
      </c>
      <c r="L203" s="2">
        <v>500</v>
      </c>
      <c r="M203" s="2">
        <v>10000</v>
      </c>
      <c r="N203" s="2">
        <v>14000</v>
      </c>
      <c r="P203" s="2">
        <v>1000</v>
      </c>
      <c r="Q203" s="1"/>
    </row>
    <row r="204" spans="1:17" ht="15.75" thickBot="1" x14ac:dyDescent="0.3">
      <c r="A204" s="84"/>
      <c r="B204" s="2" t="s">
        <v>13</v>
      </c>
      <c r="C204" s="1">
        <f>$C$1*8/10/9/8*2/5</f>
        <v>408.88888888888886</v>
      </c>
      <c r="D204" s="1">
        <f>$D$1*9/10/9/8*2/5</f>
        <v>500</v>
      </c>
      <c r="E204" s="1">
        <f>$E$1*8/10/9/8*2/5</f>
        <v>355.55555555555554</v>
      </c>
      <c r="F204" s="1">
        <f>$F$1*9/10/9/8*2/5</f>
        <v>5</v>
      </c>
      <c r="G204" s="1">
        <f>$G$1*9/10/9/8*2/5</f>
        <v>490</v>
      </c>
      <c r="H204" s="1">
        <f>$H$1*8/10/9/8*2/5</f>
        <v>391.11111111111114</v>
      </c>
      <c r="I204" s="1">
        <f>$I$1*8/10/9/8*2/5</f>
        <v>213.33333333333334</v>
      </c>
      <c r="J204" s="1">
        <f>$J$1*9/10/9/8*2/5</f>
        <v>480</v>
      </c>
      <c r="K204" s="1">
        <f>$K$1*8/10/9/8*2/5</f>
        <v>293.33333333333337</v>
      </c>
      <c r="L204" s="1">
        <f>$L$1*9/10/9/8*2/5</f>
        <v>20</v>
      </c>
      <c r="M204" s="1">
        <f>$M$1*8/10/9/8*2/5</f>
        <v>106.66666666666667</v>
      </c>
      <c r="N204" s="1">
        <f>$N$1*8/10/9/8*2/5</f>
        <v>151.11111111111111</v>
      </c>
      <c r="O204" s="1">
        <f>$O$1*8/10/9/8*2/5</f>
        <v>35.555555555555557</v>
      </c>
      <c r="P204" s="1">
        <f>$P$1*9/10/9/8*2/5</f>
        <v>10</v>
      </c>
      <c r="Q204" s="1"/>
    </row>
    <row r="205" spans="1:17" x14ac:dyDescent="0.25">
      <c r="A205" s="5" t="s">
        <v>60</v>
      </c>
      <c r="B205" s="6"/>
      <c r="C205" s="7">
        <f>C204</f>
        <v>408.88888888888886</v>
      </c>
      <c r="D205" s="7">
        <f t="shared" ref="D205:P205" si="37">D204</f>
        <v>500</v>
      </c>
      <c r="E205" s="7">
        <f t="shared" si="37"/>
        <v>355.55555555555554</v>
      </c>
      <c r="F205" s="7">
        <f t="shared" si="37"/>
        <v>5</v>
      </c>
      <c r="G205" s="7">
        <f t="shared" si="37"/>
        <v>490</v>
      </c>
      <c r="H205" s="7">
        <f t="shared" si="37"/>
        <v>391.11111111111114</v>
      </c>
      <c r="I205" s="7">
        <f t="shared" si="37"/>
        <v>213.33333333333334</v>
      </c>
      <c r="J205" s="7">
        <f t="shared" si="37"/>
        <v>480</v>
      </c>
      <c r="K205" s="7">
        <f t="shared" si="37"/>
        <v>293.33333333333337</v>
      </c>
      <c r="L205" s="7">
        <f t="shared" si="37"/>
        <v>20</v>
      </c>
      <c r="M205" s="7">
        <f t="shared" si="37"/>
        <v>106.66666666666667</v>
      </c>
      <c r="N205" s="7">
        <f t="shared" si="37"/>
        <v>151.11111111111111</v>
      </c>
      <c r="O205" s="7">
        <f t="shared" si="37"/>
        <v>35.555555555555557</v>
      </c>
      <c r="P205" s="7">
        <f t="shared" si="37"/>
        <v>10</v>
      </c>
      <c r="Q205" s="1"/>
    </row>
    <row r="206" spans="1:17" x14ac:dyDescent="0.25">
      <c r="A206" s="9" t="s">
        <v>61</v>
      </c>
      <c r="B206" s="10"/>
      <c r="C206" s="11">
        <f>C203</f>
        <v>0</v>
      </c>
      <c r="D206" s="11">
        <f t="shared" ref="D206:P206" si="38">D203</f>
        <v>0</v>
      </c>
      <c r="E206" s="11">
        <f t="shared" si="38"/>
        <v>0</v>
      </c>
      <c r="F206" s="11">
        <f t="shared" si="38"/>
        <v>0</v>
      </c>
      <c r="G206" s="11">
        <f t="shared" si="38"/>
        <v>0</v>
      </c>
      <c r="H206" s="11">
        <f t="shared" si="38"/>
        <v>0</v>
      </c>
      <c r="I206" s="11">
        <f t="shared" si="38"/>
        <v>0</v>
      </c>
      <c r="J206" s="11">
        <f t="shared" si="38"/>
        <v>0</v>
      </c>
      <c r="K206" s="11">
        <f t="shared" si="38"/>
        <v>0</v>
      </c>
      <c r="L206" s="11">
        <f t="shared" si="38"/>
        <v>500</v>
      </c>
      <c r="M206" s="11">
        <f t="shared" si="38"/>
        <v>10000</v>
      </c>
      <c r="N206" s="11">
        <f t="shared" si="38"/>
        <v>14000</v>
      </c>
      <c r="O206" s="11">
        <f t="shared" si="38"/>
        <v>0</v>
      </c>
      <c r="P206" s="11">
        <f t="shared" si="38"/>
        <v>1000</v>
      </c>
      <c r="Q206" s="1"/>
    </row>
    <row r="207" spans="1:17" ht="15.75" thickBot="1" x14ac:dyDescent="0.3">
      <c r="A207" s="9" t="s">
        <v>29</v>
      </c>
      <c r="B207" s="10"/>
      <c r="C207" s="11">
        <f>C206-C205</f>
        <v>-408.88888888888886</v>
      </c>
      <c r="D207" s="11">
        <f t="shared" ref="D207:P207" si="39">D206-D205</f>
        <v>-500</v>
      </c>
      <c r="E207" s="11">
        <f t="shared" si="39"/>
        <v>-355.55555555555554</v>
      </c>
      <c r="F207" s="11">
        <f t="shared" si="39"/>
        <v>-5</v>
      </c>
      <c r="G207" s="11">
        <f t="shared" si="39"/>
        <v>-490</v>
      </c>
      <c r="H207" s="11">
        <f t="shared" si="39"/>
        <v>-391.11111111111114</v>
      </c>
      <c r="I207" s="11">
        <f t="shared" si="39"/>
        <v>-213.33333333333334</v>
      </c>
      <c r="J207" s="11">
        <f t="shared" si="39"/>
        <v>-480</v>
      </c>
      <c r="K207" s="11">
        <f t="shared" si="39"/>
        <v>-293.33333333333337</v>
      </c>
      <c r="L207" s="11">
        <f t="shared" si="39"/>
        <v>480</v>
      </c>
      <c r="M207" s="11">
        <f t="shared" si="39"/>
        <v>9893.3333333333339</v>
      </c>
      <c r="N207" s="11">
        <f t="shared" si="39"/>
        <v>13848.888888888889</v>
      </c>
      <c r="O207" s="11">
        <f t="shared" si="39"/>
        <v>-35.555555555555557</v>
      </c>
      <c r="P207" s="11">
        <f t="shared" si="39"/>
        <v>990</v>
      </c>
      <c r="Q207" s="1"/>
    </row>
    <row r="208" spans="1:17" ht="15.75" thickBot="1" x14ac:dyDescent="0.3">
      <c r="A208" s="19" t="s">
        <v>44</v>
      </c>
      <c r="B208" s="20"/>
      <c r="C208" s="21">
        <f t="shared" ref="C208:P208" si="40">C207*C3</f>
        <v>-10222.222222222221</v>
      </c>
      <c r="D208" s="21">
        <f t="shared" si="40"/>
        <v>-2500</v>
      </c>
      <c r="E208" s="21">
        <f t="shared" si="40"/>
        <v>-8888.8888888888887</v>
      </c>
      <c r="F208" s="21">
        <f t="shared" si="40"/>
        <v>-500</v>
      </c>
      <c r="G208" s="21">
        <f t="shared" si="40"/>
        <v>-2450</v>
      </c>
      <c r="H208" s="21">
        <f t="shared" si="40"/>
        <v>-9777.7777777777792</v>
      </c>
      <c r="I208" s="21">
        <f t="shared" si="40"/>
        <v>-10666.666666666668</v>
      </c>
      <c r="J208" s="21">
        <f t="shared" si="40"/>
        <v>-2400</v>
      </c>
      <c r="K208" s="21">
        <f t="shared" si="40"/>
        <v>-14666.666666666668</v>
      </c>
      <c r="L208" s="21">
        <f t="shared" si="40"/>
        <v>48000</v>
      </c>
      <c r="M208" s="21">
        <f t="shared" si="40"/>
        <v>742000</v>
      </c>
      <c r="N208" s="21">
        <f t="shared" si="40"/>
        <v>692444.44444444438</v>
      </c>
      <c r="O208" s="21">
        <f t="shared" si="40"/>
        <v>-2666.666666666667</v>
      </c>
      <c r="P208" s="21">
        <f t="shared" si="40"/>
        <v>99000</v>
      </c>
      <c r="Q208" s="27">
        <f>SUM(C208:P208)</f>
        <v>1516705.5555555553</v>
      </c>
    </row>
    <row r="209" spans="1:17" x14ac:dyDescent="0.25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x14ac:dyDescent="0.25">
      <c r="A210" s="26" t="s">
        <v>62</v>
      </c>
      <c r="C210" s="1">
        <f t="shared" ref="C210:P210" si="41">C205+C197+C175+C153+C133+C111+C89+C67+C45+C23</f>
        <v>74008.888888888905</v>
      </c>
      <c r="D210" s="1">
        <f t="shared" si="41"/>
        <v>90500</v>
      </c>
      <c r="E210" s="1">
        <f t="shared" si="41"/>
        <v>64355.555555555547</v>
      </c>
      <c r="F210" s="1">
        <f t="shared" si="41"/>
        <v>905</v>
      </c>
      <c r="G210" s="1">
        <f t="shared" si="41"/>
        <v>88690</v>
      </c>
      <c r="H210" s="1">
        <f t="shared" si="41"/>
        <v>70791.111111111095</v>
      </c>
      <c r="I210" s="1">
        <f t="shared" si="41"/>
        <v>38613.333333333336</v>
      </c>
      <c r="J210" s="1">
        <f t="shared" si="41"/>
        <v>86880</v>
      </c>
      <c r="K210" s="1">
        <f t="shared" si="41"/>
        <v>53093.333333333321</v>
      </c>
      <c r="L210" s="1">
        <f t="shared" si="41"/>
        <v>3620</v>
      </c>
      <c r="M210" s="1">
        <f t="shared" si="41"/>
        <v>19306.666666666668</v>
      </c>
      <c r="N210" s="1">
        <f t="shared" si="41"/>
        <v>27351.111111111113</v>
      </c>
      <c r="O210" s="1">
        <f t="shared" si="41"/>
        <v>6435.5555555555566</v>
      </c>
      <c r="P210" s="1">
        <f t="shared" si="41"/>
        <v>1810</v>
      </c>
      <c r="Q210" s="1"/>
    </row>
    <row r="211" spans="1:17" x14ac:dyDescent="0.25">
      <c r="A211" s="26" t="s">
        <v>63</v>
      </c>
      <c r="B211" s="3"/>
      <c r="C211" s="1">
        <f>C198+C206+C176+C154+C134+C112+C90+C68+C46+C24</f>
        <v>92000</v>
      </c>
      <c r="D211" s="1">
        <f>D198+D206+D176+D154+D134+D112+D90+D68+D46+D24</f>
        <v>90500</v>
      </c>
      <c r="E211" s="1">
        <f t="shared" ref="E211:P211" si="42">E198+E206+E176+E154+E134+E112+E90+E68+E46+E24</f>
        <v>80000</v>
      </c>
      <c r="F211" s="1">
        <f t="shared" si="42"/>
        <v>1000</v>
      </c>
      <c r="G211" s="1">
        <f t="shared" si="42"/>
        <v>98000</v>
      </c>
      <c r="H211" s="1">
        <f t="shared" si="42"/>
        <v>88000</v>
      </c>
      <c r="I211" s="1">
        <f t="shared" si="42"/>
        <v>48000</v>
      </c>
      <c r="J211" s="1">
        <f t="shared" si="42"/>
        <v>96000</v>
      </c>
      <c r="K211" s="1">
        <f t="shared" si="42"/>
        <v>66000</v>
      </c>
      <c r="L211" s="1">
        <f t="shared" si="42"/>
        <v>4000</v>
      </c>
      <c r="M211" s="1">
        <f t="shared" si="42"/>
        <v>24000</v>
      </c>
      <c r="N211" s="1">
        <f t="shared" si="42"/>
        <v>34000</v>
      </c>
      <c r="O211" s="1">
        <f t="shared" si="42"/>
        <v>8000</v>
      </c>
      <c r="P211" s="1">
        <f t="shared" si="42"/>
        <v>2000</v>
      </c>
      <c r="Q211" s="1"/>
    </row>
    <row r="213" spans="1:17" x14ac:dyDescent="0.25">
      <c r="B213" s="3"/>
      <c r="Q213" s="1">
        <f>SUM(Q1:Q208)</f>
        <v>3346205.555555555</v>
      </c>
    </row>
    <row r="215" spans="1:17" x14ac:dyDescent="0.25">
      <c r="B215" s="3"/>
    </row>
    <row r="217" spans="1:17" x14ac:dyDescent="0.25">
      <c r="B217" s="3"/>
    </row>
  </sheetData>
  <mergeCells count="73">
    <mergeCell ref="A189:A190"/>
    <mergeCell ref="A191:A192"/>
    <mergeCell ref="A193:A194"/>
    <mergeCell ref="A195:A196"/>
    <mergeCell ref="A203:A204"/>
    <mergeCell ref="A173:A174"/>
    <mergeCell ref="A181:A182"/>
    <mergeCell ref="A183:A184"/>
    <mergeCell ref="A185:A186"/>
    <mergeCell ref="A187:A188"/>
    <mergeCell ref="A163:A164"/>
    <mergeCell ref="A165:A166"/>
    <mergeCell ref="A167:A168"/>
    <mergeCell ref="A169:A170"/>
    <mergeCell ref="A171:A172"/>
    <mergeCell ref="A147:A148"/>
    <mergeCell ref="A149:A150"/>
    <mergeCell ref="A151:A152"/>
    <mergeCell ref="A159:A160"/>
    <mergeCell ref="A161:A162"/>
    <mergeCell ref="A15:A16"/>
    <mergeCell ref="A139:A140"/>
    <mergeCell ref="A141:A142"/>
    <mergeCell ref="A143:A144"/>
    <mergeCell ref="A145:A146"/>
    <mergeCell ref="A51:A52"/>
    <mergeCell ref="A17:A18"/>
    <mergeCell ref="A19:A20"/>
    <mergeCell ref="A21:A22"/>
    <mergeCell ref="A29:A30"/>
    <mergeCell ref="A31:A32"/>
    <mergeCell ref="A33:A34"/>
    <mergeCell ref="A35:A36"/>
    <mergeCell ref="A37:A38"/>
    <mergeCell ref="A39:A40"/>
    <mergeCell ref="A41:A42"/>
    <mergeCell ref="A5:A6"/>
    <mergeCell ref="A7:A8"/>
    <mergeCell ref="A9:A10"/>
    <mergeCell ref="A11:A12"/>
    <mergeCell ref="A13:A14"/>
    <mergeCell ref="A43:A44"/>
    <mergeCell ref="A81:A82"/>
    <mergeCell ref="A53:A54"/>
    <mergeCell ref="A55:A56"/>
    <mergeCell ref="A57:A58"/>
    <mergeCell ref="A59:A60"/>
    <mergeCell ref="A61:A62"/>
    <mergeCell ref="A63:A64"/>
    <mergeCell ref="A65:A66"/>
    <mergeCell ref="A73:A74"/>
    <mergeCell ref="A75:A76"/>
    <mergeCell ref="A77:A78"/>
    <mergeCell ref="A79:A80"/>
    <mergeCell ref="A117:A118"/>
    <mergeCell ref="A83:A84"/>
    <mergeCell ref="A85:A86"/>
    <mergeCell ref="A87:A88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31:A132"/>
    <mergeCell ref="A119:A120"/>
    <mergeCell ref="A121:A122"/>
    <mergeCell ref="A123:A124"/>
    <mergeCell ref="A125:A126"/>
    <mergeCell ref="A127:A128"/>
    <mergeCell ref="A129:A130"/>
  </mergeCells>
  <conditionalFormatting sqref="C25:P26">
    <cfRule type="cellIs" dxfId="71" priority="21" operator="lessThan">
      <formula>0</formula>
    </cfRule>
  </conditionalFormatting>
  <conditionalFormatting sqref="C25:Q26">
    <cfRule type="cellIs" dxfId="70" priority="19" operator="greaterThanOrEqual">
      <formula>0</formula>
    </cfRule>
    <cfRule type="cellIs" dxfId="69" priority="20" operator="lessThan">
      <formula>0</formula>
    </cfRule>
  </conditionalFormatting>
  <conditionalFormatting sqref="D47:Q48 Q45:Q46">
    <cfRule type="cellIs" dxfId="68" priority="17" operator="greaterThanOrEqual">
      <formula>0</formula>
    </cfRule>
    <cfRule type="cellIs" dxfId="67" priority="18" operator="lessThan">
      <formula>0</formula>
    </cfRule>
  </conditionalFormatting>
  <conditionalFormatting sqref="B69:Q70">
    <cfRule type="cellIs" dxfId="66" priority="3" operator="greaterThanOrEqual">
      <formula>0</formula>
    </cfRule>
    <cfRule type="cellIs" dxfId="65" priority="4" operator="lessThan">
      <formula>0</formula>
    </cfRule>
  </conditionalFormatting>
  <conditionalFormatting sqref="C91:Q92">
    <cfRule type="cellIs" dxfId="64" priority="1" operator="greaterThanOrEqual">
      <formula>0</formula>
    </cfRule>
    <cfRule type="cellIs" dxfId="63" priority="2" operator="lessThan">
      <formula>0</formula>
    </cfRule>
  </conditionalFormatting>
  <conditionalFormatting sqref="C113:Q114">
    <cfRule type="cellIs" dxfId="62" priority="15" operator="greaterThanOrEqual">
      <formula>0</formula>
    </cfRule>
    <cfRule type="cellIs" dxfId="61" priority="16" operator="lessThan">
      <formula>0</formula>
    </cfRule>
  </conditionalFormatting>
  <conditionalFormatting sqref="C135:Q136">
    <cfRule type="cellIs" dxfId="60" priority="13" operator="greaterThanOrEqual">
      <formula>0</formula>
    </cfRule>
    <cfRule type="cellIs" dxfId="59" priority="14" operator="lessThan">
      <formula>0</formula>
    </cfRule>
  </conditionalFormatting>
  <conditionalFormatting sqref="C207:Q208">
    <cfRule type="cellIs" dxfId="58" priority="5" operator="greaterThanOrEqual">
      <formula>0</formula>
    </cfRule>
    <cfRule type="cellIs" dxfId="57" priority="6" operator="lessThan">
      <formula>0</formula>
    </cfRule>
  </conditionalFormatting>
  <conditionalFormatting sqref="C199:Q200">
    <cfRule type="cellIs" dxfId="56" priority="7" operator="greaterThanOrEqual">
      <formula>0</formula>
    </cfRule>
    <cfRule type="cellIs" dxfId="55" priority="8" operator="lessThan">
      <formula>0</formula>
    </cfRule>
  </conditionalFormatting>
  <conditionalFormatting sqref="C177:Q178">
    <cfRule type="cellIs" dxfId="54" priority="9" operator="greaterThanOrEqual">
      <formula>0</formula>
    </cfRule>
    <cfRule type="cellIs" dxfId="53" priority="10" operator="lessThan">
      <formula>0</formula>
    </cfRule>
  </conditionalFormatting>
  <conditionalFormatting sqref="C155:Q156">
    <cfRule type="cellIs" dxfId="52" priority="11" operator="greaterThanOrEqual">
      <formula>0</formula>
    </cfRule>
    <cfRule type="cellIs" dxfId="51" priority="12" operator="lessThan">
      <formula>0</formula>
    </cfRule>
  </conditionalFormatting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XFD418"/>
  <sheetViews>
    <sheetView tabSelected="1" topLeftCell="A107" workbookViewId="0">
      <selection activeCell="R203" sqref="R203"/>
    </sheetView>
  </sheetViews>
  <sheetFormatPr baseColWidth="10" defaultColWidth="11.5703125" defaultRowHeight="15" x14ac:dyDescent="0.25"/>
  <cols>
    <col min="1" max="1" width="24" style="2" customWidth="1"/>
    <col min="2" max="2" width="8.28515625" style="2" customWidth="1"/>
    <col min="3" max="16384" width="11.5703125" style="2"/>
  </cols>
  <sheetData>
    <row r="1" spans="1:21" s="11" customFormat="1" x14ac:dyDescent="0.25">
      <c r="A1" s="1" t="s">
        <v>140</v>
      </c>
      <c r="B1" s="1"/>
      <c r="C1" s="1">
        <v>120000</v>
      </c>
      <c r="D1" s="1">
        <v>110000</v>
      </c>
      <c r="E1" s="1">
        <v>100000</v>
      </c>
      <c r="F1" s="1">
        <v>55000</v>
      </c>
      <c r="G1" s="1">
        <v>50000</v>
      </c>
      <c r="H1" s="1">
        <v>45000</v>
      </c>
      <c r="I1" s="1">
        <v>30000</v>
      </c>
      <c r="J1" s="1">
        <v>27500</v>
      </c>
      <c r="K1" s="1">
        <v>25000</v>
      </c>
      <c r="L1" s="1">
        <v>12500</v>
      </c>
      <c r="M1" s="1">
        <v>9800</v>
      </c>
      <c r="N1" s="1">
        <v>4000</v>
      </c>
      <c r="O1" s="1">
        <v>3200</v>
      </c>
      <c r="P1" s="1">
        <v>2400</v>
      </c>
      <c r="Q1" s="1"/>
      <c r="R1" s="1"/>
      <c r="S1" s="1"/>
      <c r="T1" s="2"/>
      <c r="U1" s="1"/>
    </row>
    <row r="2" spans="1:21" s="17" customFormat="1" x14ac:dyDescent="0.25">
      <c r="A2" s="2" t="s">
        <v>153</v>
      </c>
      <c r="B2" s="2"/>
      <c r="C2" s="2">
        <v>0.75</v>
      </c>
      <c r="D2" s="2">
        <v>0.76</v>
      </c>
      <c r="E2" s="2">
        <v>0.77</v>
      </c>
      <c r="F2" s="2">
        <v>0.79</v>
      </c>
      <c r="G2" s="2">
        <v>0.8</v>
      </c>
      <c r="H2" s="2">
        <v>0.81</v>
      </c>
      <c r="I2" s="2">
        <v>0.84</v>
      </c>
      <c r="J2" s="2">
        <v>0.85</v>
      </c>
      <c r="K2" s="2">
        <v>0.86</v>
      </c>
      <c r="L2" s="2">
        <v>0.88</v>
      </c>
      <c r="M2" s="2">
        <v>0.89</v>
      </c>
      <c r="N2" s="2">
        <v>0.9</v>
      </c>
      <c r="O2" s="2">
        <v>0.91</v>
      </c>
      <c r="P2" s="2">
        <v>0.92</v>
      </c>
      <c r="Q2" s="2"/>
      <c r="R2" s="2"/>
      <c r="S2" s="2"/>
      <c r="T2" s="2"/>
      <c r="U2" s="2"/>
    </row>
    <row r="3" spans="1:21" s="17" customFormat="1" x14ac:dyDescent="0.25">
      <c r="A3" s="2" t="s">
        <v>131</v>
      </c>
      <c r="B3" s="2"/>
      <c r="C3" s="1">
        <f>C1*C2</f>
        <v>90000</v>
      </c>
      <c r="D3" s="1">
        <f t="shared" ref="D3:P3" si="0">D1*D2</f>
        <v>83600</v>
      </c>
      <c r="E3" s="1">
        <f t="shared" si="0"/>
        <v>77000</v>
      </c>
      <c r="F3" s="1">
        <f t="shared" si="0"/>
        <v>43450</v>
      </c>
      <c r="G3" s="1">
        <f>G1*G2</f>
        <v>40000</v>
      </c>
      <c r="H3" s="1">
        <f t="shared" si="0"/>
        <v>36450</v>
      </c>
      <c r="I3" s="1">
        <f t="shared" si="0"/>
        <v>25200</v>
      </c>
      <c r="J3" s="1">
        <f t="shared" si="0"/>
        <v>23375</v>
      </c>
      <c r="K3" s="1">
        <f t="shared" si="0"/>
        <v>21500</v>
      </c>
      <c r="L3" s="1">
        <f t="shared" si="0"/>
        <v>11000</v>
      </c>
      <c r="M3" s="1">
        <f t="shared" si="0"/>
        <v>8722</v>
      </c>
      <c r="N3" s="1">
        <f t="shared" si="0"/>
        <v>3600</v>
      </c>
      <c r="O3" s="1">
        <f t="shared" si="0"/>
        <v>2912</v>
      </c>
      <c r="P3" s="1">
        <f t="shared" si="0"/>
        <v>2208</v>
      </c>
      <c r="Q3" s="2"/>
      <c r="R3" s="2"/>
      <c r="S3" s="2"/>
      <c r="T3" s="30"/>
      <c r="U3" s="2"/>
    </row>
    <row r="4" spans="1:21" s="17" customFormat="1" x14ac:dyDescent="0.25">
      <c r="A4" s="2" t="s">
        <v>43</v>
      </c>
      <c r="B4" s="2"/>
      <c r="C4" s="2">
        <v>5</v>
      </c>
      <c r="D4" s="2">
        <v>5</v>
      </c>
      <c r="E4" s="2">
        <v>5</v>
      </c>
      <c r="F4" s="1">
        <v>20</v>
      </c>
      <c r="G4" s="2">
        <v>20</v>
      </c>
      <c r="H4" s="2">
        <v>20</v>
      </c>
      <c r="I4" s="2">
        <v>50</v>
      </c>
      <c r="J4" s="2">
        <v>50</v>
      </c>
      <c r="K4" s="2">
        <v>50</v>
      </c>
      <c r="L4" s="2">
        <v>100</v>
      </c>
      <c r="M4" s="2">
        <v>100</v>
      </c>
      <c r="N4" s="2">
        <v>200</v>
      </c>
      <c r="O4" s="2">
        <v>200</v>
      </c>
      <c r="P4" s="2">
        <v>200</v>
      </c>
      <c r="Q4" s="2"/>
      <c r="R4" s="2"/>
      <c r="S4" s="2"/>
      <c r="T4" s="30"/>
      <c r="U4" s="2"/>
    </row>
    <row r="5" spans="1:21" s="17" customFormat="1" x14ac:dyDescent="0.25">
      <c r="A5" s="2" t="s">
        <v>129</v>
      </c>
      <c r="B5" s="2"/>
      <c r="C5" s="2">
        <f>C1*C4</f>
        <v>600000</v>
      </c>
      <c r="D5" s="2">
        <f t="shared" ref="D5:P5" si="1">D1*D4</f>
        <v>550000</v>
      </c>
      <c r="E5" s="2">
        <f t="shared" si="1"/>
        <v>500000</v>
      </c>
      <c r="F5" s="2">
        <f t="shared" si="1"/>
        <v>1100000</v>
      </c>
      <c r="G5" s="2">
        <f t="shared" si="1"/>
        <v>1000000</v>
      </c>
      <c r="H5" s="2">
        <f t="shared" si="1"/>
        <v>900000</v>
      </c>
      <c r="I5" s="2">
        <f t="shared" si="1"/>
        <v>1500000</v>
      </c>
      <c r="J5" s="2">
        <f t="shared" si="1"/>
        <v>1375000</v>
      </c>
      <c r="K5" s="2">
        <f t="shared" si="1"/>
        <v>1250000</v>
      </c>
      <c r="L5" s="2">
        <f t="shared" si="1"/>
        <v>1250000</v>
      </c>
      <c r="M5" s="2">
        <f t="shared" si="1"/>
        <v>980000</v>
      </c>
      <c r="N5" s="2">
        <f t="shared" si="1"/>
        <v>800000</v>
      </c>
      <c r="O5" s="2">
        <f t="shared" si="1"/>
        <v>640000</v>
      </c>
      <c r="P5" s="2">
        <f t="shared" si="1"/>
        <v>480000</v>
      </c>
      <c r="Q5" s="2"/>
      <c r="R5" s="2"/>
      <c r="S5" s="2"/>
      <c r="T5" s="2"/>
      <c r="U5" s="2"/>
    </row>
    <row r="6" spans="1:21" s="17" customFormat="1" x14ac:dyDescent="0.25">
      <c r="A6" s="2" t="s">
        <v>139</v>
      </c>
      <c r="B6" s="2"/>
      <c r="C6" s="2">
        <f>C1*C2/73</f>
        <v>1232.8767123287671</v>
      </c>
      <c r="D6" s="2">
        <f t="shared" ref="D6:P6" si="2">D1*D2/73</f>
        <v>1145.2054794520548</v>
      </c>
      <c r="E6" s="2">
        <f t="shared" si="2"/>
        <v>1054.7945205479452</v>
      </c>
      <c r="F6" s="2">
        <f t="shared" si="2"/>
        <v>595.20547945205476</v>
      </c>
      <c r="G6" s="2">
        <f t="shared" si="2"/>
        <v>547.94520547945206</v>
      </c>
      <c r="H6" s="2">
        <f t="shared" si="2"/>
        <v>499.3150684931507</v>
      </c>
      <c r="I6" s="2">
        <f t="shared" si="2"/>
        <v>345.20547945205482</v>
      </c>
      <c r="J6" s="2">
        <f t="shared" si="2"/>
        <v>320.20547945205482</v>
      </c>
      <c r="K6" s="2">
        <f t="shared" si="2"/>
        <v>294.52054794520546</v>
      </c>
      <c r="L6" s="2">
        <f t="shared" si="2"/>
        <v>150.68493150684932</v>
      </c>
      <c r="M6" s="2">
        <f t="shared" si="2"/>
        <v>119.47945205479452</v>
      </c>
      <c r="N6" s="2">
        <f t="shared" si="2"/>
        <v>49.315068493150683</v>
      </c>
      <c r="O6" s="2">
        <f t="shared" si="2"/>
        <v>39.890410958904113</v>
      </c>
      <c r="P6" s="2">
        <f t="shared" si="2"/>
        <v>30.246575342465754</v>
      </c>
      <c r="Q6" s="2"/>
      <c r="R6" s="2"/>
      <c r="S6" s="2"/>
      <c r="T6" s="2"/>
      <c r="U6" s="2"/>
    </row>
    <row r="7" spans="1:21" s="17" customFormat="1" x14ac:dyDescent="0.25">
      <c r="A7" s="2" t="s">
        <v>195</v>
      </c>
      <c r="B7" s="2"/>
      <c r="C7" s="2">
        <f>C8*73/C1</f>
        <v>0.76041666666666663</v>
      </c>
      <c r="D7" s="2">
        <f t="shared" ref="D7:P7" si="3">D8*73/D1</f>
        <v>0.76318181818181818</v>
      </c>
      <c r="E7" s="2">
        <f t="shared" si="3"/>
        <v>0.76649999999999996</v>
      </c>
      <c r="F7" s="2">
        <f t="shared" si="3"/>
        <v>0.79636363636363638</v>
      </c>
      <c r="G7" s="2">
        <f t="shared" si="3"/>
        <v>0.80300000000000005</v>
      </c>
      <c r="H7" s="2">
        <f t="shared" si="3"/>
        <v>0.81111111111111112</v>
      </c>
      <c r="I7" s="2">
        <f t="shared" si="3"/>
        <v>0.82733333333333337</v>
      </c>
      <c r="J7" s="2">
        <f t="shared" si="3"/>
        <v>0.84945454545454546</v>
      </c>
      <c r="K7" s="2">
        <f t="shared" si="3"/>
        <v>0.876</v>
      </c>
      <c r="L7" s="2">
        <f t="shared" si="3"/>
        <v>0.876</v>
      </c>
      <c r="M7" s="2">
        <f t="shared" si="3"/>
        <v>0.89387755102040811</v>
      </c>
      <c r="N7" s="2">
        <f t="shared" si="3"/>
        <v>0.91249999999999998</v>
      </c>
      <c r="O7" s="2">
        <f t="shared" si="3"/>
        <v>0.91249999999999998</v>
      </c>
      <c r="P7" s="2">
        <f t="shared" si="3"/>
        <v>0.91249999999999998</v>
      </c>
      <c r="Q7" s="2"/>
      <c r="R7" s="59" t="s">
        <v>196</v>
      </c>
      <c r="S7" s="59"/>
      <c r="T7" s="2"/>
      <c r="U7" s="2"/>
    </row>
    <row r="8" spans="1:21" s="17" customFormat="1" x14ac:dyDescent="0.25">
      <c r="A8" s="2" t="s">
        <v>199</v>
      </c>
      <c r="B8" s="2"/>
      <c r="C8" s="2">
        <v>1250</v>
      </c>
      <c r="D8" s="2">
        <v>1150</v>
      </c>
      <c r="E8" s="2">
        <v>1050</v>
      </c>
      <c r="F8" s="1">
        <v>600</v>
      </c>
      <c r="G8" s="2">
        <v>550</v>
      </c>
      <c r="H8" s="2">
        <v>500</v>
      </c>
      <c r="I8" s="2">
        <v>340</v>
      </c>
      <c r="J8" s="2">
        <v>320</v>
      </c>
      <c r="K8" s="2">
        <v>300</v>
      </c>
      <c r="L8" s="2">
        <v>150</v>
      </c>
      <c r="M8" s="2">
        <v>120</v>
      </c>
      <c r="N8" s="2">
        <v>50</v>
      </c>
      <c r="O8" s="2">
        <v>40</v>
      </c>
      <c r="P8" s="2">
        <v>30</v>
      </c>
      <c r="Q8" s="2"/>
      <c r="R8" s="59" t="s">
        <v>197</v>
      </c>
      <c r="S8" s="59"/>
      <c r="T8" s="31"/>
      <c r="U8" s="2"/>
    </row>
    <row r="9" spans="1:21" s="17" customFormat="1" ht="15.75" thickBot="1" x14ac:dyDescent="0.3">
      <c r="A9" s="2"/>
      <c r="B9" s="56" t="s">
        <v>205</v>
      </c>
      <c r="C9" s="2"/>
      <c r="D9" s="2"/>
      <c r="E9" s="2"/>
      <c r="F9" s="1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1"/>
      <c r="U9" s="2"/>
    </row>
    <row r="10" spans="1:21" s="77" customFormat="1" ht="15" customHeight="1" thickBot="1" x14ac:dyDescent="0.3">
      <c r="A10" s="13" t="s">
        <v>0</v>
      </c>
      <c r="B10" s="55">
        <v>1</v>
      </c>
      <c r="C10" s="15" t="s">
        <v>12</v>
      </c>
      <c r="D10" s="15" t="s">
        <v>17</v>
      </c>
      <c r="E10" s="15" t="s">
        <v>20</v>
      </c>
      <c r="F10" s="15" t="s">
        <v>10</v>
      </c>
      <c r="G10" s="15" t="s">
        <v>18</v>
      </c>
      <c r="H10" s="15" t="s">
        <v>15</v>
      </c>
      <c r="I10" s="15" t="s">
        <v>21</v>
      </c>
      <c r="J10" s="15" t="s">
        <v>19</v>
      </c>
      <c r="K10" s="15" t="s">
        <v>24</v>
      </c>
      <c r="L10" s="15" t="s">
        <v>23</v>
      </c>
      <c r="M10" s="15" t="s">
        <v>25</v>
      </c>
      <c r="N10" s="15" t="s">
        <v>128</v>
      </c>
      <c r="O10" s="15" t="s">
        <v>26</v>
      </c>
      <c r="P10" s="16" t="s">
        <v>16</v>
      </c>
      <c r="Q10" s="4"/>
      <c r="R10" s="4"/>
      <c r="S10" s="4"/>
      <c r="T10" s="4"/>
      <c r="U10" s="4"/>
    </row>
    <row r="11" spans="1:21" s="17" customFormat="1" ht="21" hidden="1" customHeight="1" x14ac:dyDescent="0.25">
      <c r="A11" s="79" t="s">
        <v>32</v>
      </c>
      <c r="B11" s="10" t="s">
        <v>11</v>
      </c>
      <c r="F11" s="11">
        <v>10000</v>
      </c>
      <c r="P11" s="18"/>
      <c r="Q11" s="2"/>
      <c r="R11" s="2"/>
      <c r="S11" s="2"/>
      <c r="T11" s="2"/>
      <c r="U11" s="2"/>
    </row>
    <row r="12" spans="1:21" s="17" customFormat="1" ht="21" hidden="1" customHeight="1" x14ac:dyDescent="0.25">
      <c r="A12" s="79"/>
      <c r="B12" s="17" t="s">
        <v>13</v>
      </c>
      <c r="C12" s="11">
        <f>$C$1*9/10/9/8</f>
        <v>1500</v>
      </c>
      <c r="D12" s="11">
        <f>$D$1*9/10/9/8</f>
        <v>1375</v>
      </c>
      <c r="E12" s="11">
        <f>$E$1*9/10/9/8</f>
        <v>1250</v>
      </c>
      <c r="F12" s="11">
        <f>$F$1*8/10/9/8</f>
        <v>611.11111111111109</v>
      </c>
      <c r="G12" s="11">
        <f>$G$1*8/10/9/8</f>
        <v>555.55555555555554</v>
      </c>
      <c r="H12" s="11">
        <f>$H$1*8/10/9/8</f>
        <v>500</v>
      </c>
      <c r="I12" s="11">
        <f>$I$1*8/10/9/8</f>
        <v>333.33333333333331</v>
      </c>
      <c r="J12" s="11">
        <f>$J$1*8/10/9/8</f>
        <v>305.55555555555554</v>
      </c>
      <c r="K12" s="11">
        <f>$K$1*8/10/9/8</f>
        <v>277.77777777777777</v>
      </c>
      <c r="L12" s="11">
        <f>$L$1*8/10/9/8</f>
        <v>138.88888888888889</v>
      </c>
      <c r="M12" s="11">
        <f>$M$1*8/10/9/8</f>
        <v>108.88888888888889</v>
      </c>
      <c r="N12" s="11">
        <f>$N$1*9/10/9/8</f>
        <v>50</v>
      </c>
      <c r="O12" s="11">
        <f>$O$1*9/10/9/8</f>
        <v>40</v>
      </c>
      <c r="P12" s="12">
        <f>$P$1*9/10/9/8</f>
        <v>30</v>
      </c>
      <c r="Q12" s="2"/>
      <c r="R12" s="2"/>
      <c r="S12" s="2"/>
      <c r="T12" s="2"/>
      <c r="U12" s="2"/>
    </row>
    <row r="13" spans="1:21" s="17" customFormat="1" ht="21" hidden="1" customHeight="1" x14ac:dyDescent="0.25">
      <c r="A13" s="79" t="s">
        <v>33</v>
      </c>
      <c r="B13" s="10" t="s">
        <v>11</v>
      </c>
      <c r="C13" s="11">
        <v>14500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2"/>
      <c r="Q13" s="2"/>
      <c r="R13" s="2"/>
      <c r="S13" s="2"/>
      <c r="T13" s="2"/>
      <c r="U13" s="2"/>
    </row>
    <row r="14" spans="1:21" s="17" customFormat="1" ht="21" hidden="1" customHeight="1" x14ac:dyDescent="0.25">
      <c r="A14" s="79"/>
      <c r="B14" s="10" t="s">
        <v>14</v>
      </c>
      <c r="C14" s="11">
        <f>$C$1*9/10/9/8</f>
        <v>1500</v>
      </c>
      <c r="D14" s="11">
        <f>$D$1*9/10/9/8</f>
        <v>1375</v>
      </c>
      <c r="E14" s="11">
        <f>$E$1*9/10/9/8</f>
        <v>1250</v>
      </c>
      <c r="F14" s="11">
        <f>$F$1*8/10/9/8</f>
        <v>611.11111111111109</v>
      </c>
      <c r="G14" s="11">
        <f>$G$1*8/10/9/8</f>
        <v>555.55555555555554</v>
      </c>
      <c r="H14" s="11">
        <f>$H$1*8/10/9/8</f>
        <v>500</v>
      </c>
      <c r="I14" s="11">
        <f>$I$1*8/10/9/8</f>
        <v>333.33333333333331</v>
      </c>
      <c r="J14" s="11">
        <f>$J$1*8/10/9/8</f>
        <v>305.55555555555554</v>
      </c>
      <c r="K14" s="11">
        <f>$K$1*8/10/9/8</f>
        <v>277.77777777777777</v>
      </c>
      <c r="L14" s="11">
        <f>$L$1*8/10/9/8</f>
        <v>138.88888888888889</v>
      </c>
      <c r="M14" s="11">
        <f>$M$1*8/10/9/8</f>
        <v>108.88888888888889</v>
      </c>
      <c r="N14" s="11">
        <f>$N$1*9/10/9/8</f>
        <v>50</v>
      </c>
      <c r="O14" s="11">
        <f>$O$1*9/10/9/8</f>
        <v>40</v>
      </c>
      <c r="P14" s="12">
        <f>$P$1*9/10/9/8</f>
        <v>30</v>
      </c>
      <c r="Q14" s="2"/>
      <c r="R14" s="2"/>
      <c r="S14" s="2"/>
      <c r="T14" s="2"/>
      <c r="U14" s="2"/>
    </row>
    <row r="15" spans="1:21" s="17" customFormat="1" ht="21" hidden="1" customHeight="1" x14ac:dyDescent="0.25">
      <c r="A15" s="79" t="s">
        <v>34</v>
      </c>
      <c r="B15" s="10" t="s">
        <v>11</v>
      </c>
      <c r="C15" s="11"/>
      <c r="D15" s="11"/>
      <c r="E15" s="11"/>
      <c r="F15" s="11"/>
      <c r="G15" s="11"/>
      <c r="H15" s="11">
        <v>20000</v>
      </c>
      <c r="I15" s="11"/>
      <c r="J15" s="11"/>
      <c r="K15" s="11"/>
      <c r="L15" s="11"/>
      <c r="M15" s="11"/>
      <c r="N15" s="11"/>
      <c r="O15" s="11"/>
      <c r="P15" s="12"/>
      <c r="Q15" s="2"/>
      <c r="R15" s="2"/>
      <c r="S15" s="2"/>
      <c r="T15" s="2"/>
      <c r="U15" s="2"/>
    </row>
    <row r="16" spans="1:21" s="17" customFormat="1" ht="21" hidden="1" customHeight="1" x14ac:dyDescent="0.25">
      <c r="A16" s="79"/>
      <c r="B16" s="17" t="s">
        <v>13</v>
      </c>
      <c r="C16" s="11">
        <f>$C$1*9/10/9/8</f>
        <v>1500</v>
      </c>
      <c r="D16" s="11">
        <f>$D$1*9/10/9/8</f>
        <v>1375</v>
      </c>
      <c r="E16" s="11">
        <f>$E$1*9/10/9/8</f>
        <v>1250</v>
      </c>
      <c r="F16" s="11">
        <f>$F$1*8/10/9/8</f>
        <v>611.11111111111109</v>
      </c>
      <c r="G16" s="11">
        <f>$G$1*8/10/9/8</f>
        <v>555.55555555555554</v>
      </c>
      <c r="H16" s="11">
        <f>$H$1*8/10/9/8</f>
        <v>500</v>
      </c>
      <c r="I16" s="11">
        <f>$I$1*8/10/9/8</f>
        <v>333.33333333333331</v>
      </c>
      <c r="J16" s="11">
        <f>$J$1*8/10/9/8</f>
        <v>305.55555555555554</v>
      </c>
      <c r="K16" s="11">
        <f>$K$1*8/10/9/8</f>
        <v>277.77777777777777</v>
      </c>
      <c r="L16" s="11">
        <f>$L$1*8/10/9/8</f>
        <v>138.88888888888889</v>
      </c>
      <c r="M16" s="11">
        <f>$M$1*8/10/9/8</f>
        <v>108.88888888888889</v>
      </c>
      <c r="N16" s="11">
        <f>$N$1*9/10/9/8</f>
        <v>50</v>
      </c>
      <c r="O16" s="11">
        <f>$O$1*9/10/9/8</f>
        <v>40</v>
      </c>
      <c r="P16" s="12">
        <f>$P$1*9/10/9/8</f>
        <v>30</v>
      </c>
      <c r="Q16" s="2"/>
      <c r="R16" s="2"/>
      <c r="S16" s="2"/>
      <c r="T16" s="2"/>
      <c r="U16" s="2"/>
    </row>
    <row r="17" spans="1:21" s="17" customFormat="1" ht="21" hidden="1" customHeight="1" x14ac:dyDescent="0.25">
      <c r="A17" s="79" t="s">
        <v>35</v>
      </c>
      <c r="B17" s="10" t="s">
        <v>11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2">
        <v>80</v>
      </c>
      <c r="Q17" s="2"/>
      <c r="R17" s="2"/>
      <c r="S17" s="2"/>
      <c r="T17" s="2"/>
      <c r="U17" s="2"/>
    </row>
    <row r="18" spans="1:21" s="17" customFormat="1" ht="21" hidden="1" customHeight="1" x14ac:dyDescent="0.25">
      <c r="A18" s="79"/>
      <c r="B18" s="10" t="s">
        <v>14</v>
      </c>
      <c r="C18" s="11">
        <f>$C$1*9/10/9/8</f>
        <v>1500</v>
      </c>
      <c r="D18" s="11">
        <f>$D$1*9/10/9/8</f>
        <v>1375</v>
      </c>
      <c r="E18" s="11">
        <f>$E$1*9/10/9/8</f>
        <v>1250</v>
      </c>
      <c r="F18" s="11">
        <f>$F$1*8/10/9/8</f>
        <v>611.11111111111109</v>
      </c>
      <c r="G18" s="11">
        <f>$G$1*8/10/9/8</f>
        <v>555.55555555555554</v>
      </c>
      <c r="H18" s="11">
        <f>$H$1*8/10/9/8</f>
        <v>500</v>
      </c>
      <c r="I18" s="11">
        <f>$I$1*8/10/9/8</f>
        <v>333.33333333333331</v>
      </c>
      <c r="J18" s="11">
        <f>$J$1*8/10/9/8</f>
        <v>305.55555555555554</v>
      </c>
      <c r="K18" s="11">
        <f>$K$1*8/10/9/8</f>
        <v>277.77777777777777</v>
      </c>
      <c r="L18" s="11">
        <f>$L$1*8/10/9/8</f>
        <v>138.88888888888889</v>
      </c>
      <c r="M18" s="11">
        <f>$M$1*8/10/9/8</f>
        <v>108.88888888888889</v>
      </c>
      <c r="N18" s="11">
        <f>$N$1*9/10/9/8</f>
        <v>50</v>
      </c>
      <c r="O18" s="11">
        <f>$O$1*9/10/9/8</f>
        <v>40</v>
      </c>
      <c r="P18" s="12">
        <f>$P$1*9/10/9/8</f>
        <v>30</v>
      </c>
      <c r="Q18" s="2"/>
      <c r="R18" s="2"/>
      <c r="S18" s="2"/>
      <c r="T18" s="2"/>
      <c r="U18" s="2"/>
    </row>
    <row r="19" spans="1:21" s="17" customFormat="1" ht="21" hidden="1" customHeight="1" x14ac:dyDescent="0.25">
      <c r="A19" s="79" t="s">
        <v>36</v>
      </c>
      <c r="B19" s="10" t="s">
        <v>11</v>
      </c>
      <c r="C19" s="11"/>
      <c r="D19" s="11">
        <v>10500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2"/>
      <c r="Q19" s="2"/>
      <c r="R19" s="2"/>
      <c r="S19" s="2"/>
      <c r="T19" s="2"/>
      <c r="U19" s="2"/>
    </row>
    <row r="20" spans="1:21" s="17" customFormat="1" ht="21" hidden="1" customHeight="1" x14ac:dyDescent="0.25">
      <c r="A20" s="79"/>
      <c r="B20" s="17" t="s">
        <v>13</v>
      </c>
      <c r="C20" s="11">
        <f>$C$1*9/10/9/8</f>
        <v>1500</v>
      </c>
      <c r="D20" s="11">
        <f>$D$1*9/10/9/8</f>
        <v>1375</v>
      </c>
      <c r="E20" s="11">
        <f>$E$1*9/10/9/8</f>
        <v>1250</v>
      </c>
      <c r="F20" s="11">
        <f>$F$1*8/10/9/8</f>
        <v>611.11111111111109</v>
      </c>
      <c r="G20" s="11">
        <f>$G$1*8/10/9/8</f>
        <v>555.55555555555554</v>
      </c>
      <c r="H20" s="11">
        <f>$H$1*8/10/9/8</f>
        <v>500</v>
      </c>
      <c r="I20" s="11">
        <f>$I$1*8/10/9/8</f>
        <v>333.33333333333331</v>
      </c>
      <c r="J20" s="11">
        <f>$J$1*8/10/9/8</f>
        <v>305.55555555555554</v>
      </c>
      <c r="K20" s="11">
        <f>$K$1*8/10/9/8</f>
        <v>277.77777777777777</v>
      </c>
      <c r="L20" s="11">
        <f>$L$1*8/10/9/8</f>
        <v>138.88888888888889</v>
      </c>
      <c r="M20" s="11">
        <f>$M$1*8/10/9/8</f>
        <v>108.88888888888889</v>
      </c>
      <c r="N20" s="11">
        <f>$N$1*9/10/9/8</f>
        <v>50</v>
      </c>
      <c r="O20" s="11">
        <f>$O$1*9/10/9/8</f>
        <v>40</v>
      </c>
      <c r="P20" s="12">
        <f>$P$1*9/10/9/8</f>
        <v>30</v>
      </c>
      <c r="Q20" s="2"/>
      <c r="R20" s="2"/>
      <c r="S20" s="2"/>
      <c r="T20" s="2"/>
      <c r="U20" s="2"/>
    </row>
    <row r="21" spans="1:21" s="17" customFormat="1" ht="21" hidden="1" customHeight="1" x14ac:dyDescent="0.25">
      <c r="A21" s="79" t="s">
        <v>37</v>
      </c>
      <c r="B21" s="10" t="s">
        <v>11</v>
      </c>
      <c r="C21" s="11"/>
      <c r="D21" s="11"/>
      <c r="E21" s="11"/>
      <c r="F21" s="11"/>
      <c r="G21" s="11">
        <v>9500</v>
      </c>
      <c r="H21" s="11"/>
      <c r="I21" s="11"/>
      <c r="J21" s="11"/>
      <c r="K21" s="11"/>
      <c r="L21" s="11"/>
      <c r="M21" s="11"/>
      <c r="N21" s="11"/>
      <c r="O21" s="11"/>
      <c r="P21" s="12"/>
      <c r="Q21" s="2"/>
      <c r="R21" s="2"/>
      <c r="S21" s="2"/>
      <c r="T21" s="2"/>
      <c r="U21" s="2"/>
    </row>
    <row r="22" spans="1:21" s="17" customFormat="1" ht="21" hidden="1" customHeight="1" x14ac:dyDescent="0.25">
      <c r="A22" s="79"/>
      <c r="B22" s="10" t="s">
        <v>14</v>
      </c>
      <c r="C22" s="11">
        <f>$C$1*9/10/9/8</f>
        <v>1500</v>
      </c>
      <c r="D22" s="11">
        <f>$D$1*9/10/9/8</f>
        <v>1375</v>
      </c>
      <c r="E22" s="11">
        <f>$E$1*9/10/9/8</f>
        <v>1250</v>
      </c>
      <c r="F22" s="11">
        <f>$F$1*8/10/9/8</f>
        <v>611.11111111111109</v>
      </c>
      <c r="G22" s="11">
        <f>$G$1*8/10/9/8</f>
        <v>555.55555555555554</v>
      </c>
      <c r="H22" s="11">
        <f>$H$1*8/10/9/8</f>
        <v>500</v>
      </c>
      <c r="I22" s="11">
        <f>$I$1*8/10/9/8</f>
        <v>333.33333333333331</v>
      </c>
      <c r="J22" s="11">
        <f>$J$1*8/10/9/8</f>
        <v>305.55555555555554</v>
      </c>
      <c r="K22" s="11">
        <f>$K$1*8/10/9/8</f>
        <v>277.77777777777777</v>
      </c>
      <c r="L22" s="11">
        <f>$L$1*8/10/9/8</f>
        <v>138.88888888888889</v>
      </c>
      <c r="M22" s="11">
        <f>$M$1*8/10/9/8</f>
        <v>108.88888888888889</v>
      </c>
      <c r="N22" s="11">
        <f>$N$1*9/10/9/8</f>
        <v>50</v>
      </c>
      <c r="O22" s="11">
        <f>$O$1*9/10/9/8</f>
        <v>40</v>
      </c>
      <c r="P22" s="12">
        <f>$P$1*9/10/9/8</f>
        <v>30</v>
      </c>
      <c r="Q22" s="2"/>
      <c r="R22" s="2"/>
      <c r="S22" s="2"/>
      <c r="T22" s="2"/>
      <c r="U22" s="2"/>
    </row>
    <row r="23" spans="1:21" s="17" customFormat="1" ht="21" hidden="1" customHeight="1" x14ac:dyDescent="0.25">
      <c r="A23" s="79" t="s">
        <v>38</v>
      </c>
      <c r="B23" s="10" t="s">
        <v>11</v>
      </c>
      <c r="C23" s="11"/>
      <c r="D23" s="11"/>
      <c r="E23" s="11"/>
      <c r="F23" s="11"/>
      <c r="G23" s="11"/>
      <c r="H23" s="11"/>
      <c r="I23" s="11"/>
      <c r="J23" s="11">
        <v>5500</v>
      </c>
      <c r="K23" s="11"/>
      <c r="L23" s="11"/>
      <c r="M23" s="11"/>
      <c r="N23" s="11"/>
      <c r="O23" s="11"/>
      <c r="P23" s="12"/>
      <c r="Q23" s="2"/>
      <c r="R23" s="2"/>
      <c r="S23" s="2"/>
      <c r="T23" s="2"/>
      <c r="U23" s="2"/>
    </row>
    <row r="24" spans="1:21" s="17" customFormat="1" ht="21" hidden="1" customHeight="1" x14ac:dyDescent="0.25">
      <c r="A24" s="79"/>
      <c r="B24" s="17" t="s">
        <v>13</v>
      </c>
      <c r="C24" s="11">
        <f>$C$1*9/10/9/8</f>
        <v>1500</v>
      </c>
      <c r="D24" s="11">
        <f>$D$1*9/10/9/8</f>
        <v>1375</v>
      </c>
      <c r="E24" s="11">
        <f>$E$1*9/10/9/8</f>
        <v>1250</v>
      </c>
      <c r="F24" s="11">
        <f>$F$1*8/10/9/8</f>
        <v>611.11111111111109</v>
      </c>
      <c r="G24" s="11">
        <f>$G$1*8/10/9/8</f>
        <v>555.55555555555554</v>
      </c>
      <c r="H24" s="11">
        <f>$H$1*8/10/9/8</f>
        <v>500</v>
      </c>
      <c r="I24" s="11">
        <f>$I$1*8/10/9/8</f>
        <v>333.33333333333331</v>
      </c>
      <c r="J24" s="11">
        <f>$J$1*8/10/9/8</f>
        <v>305.55555555555554</v>
      </c>
      <c r="K24" s="11">
        <f>$K$1*8/10/9/8</f>
        <v>277.77777777777777</v>
      </c>
      <c r="L24" s="11">
        <f>$L$1*8/10/9/8</f>
        <v>138.88888888888889</v>
      </c>
      <c r="M24" s="11">
        <f>$M$1*8/10/9/8</f>
        <v>108.88888888888889</v>
      </c>
      <c r="N24" s="11">
        <f>$N$1*9/10/9/8</f>
        <v>50</v>
      </c>
      <c r="O24" s="11">
        <f>$O$1*9/10/9/8</f>
        <v>40</v>
      </c>
      <c r="P24" s="12">
        <f>$P$1*9/10/9/8</f>
        <v>30</v>
      </c>
      <c r="Q24" s="2"/>
      <c r="R24" s="2"/>
      <c r="S24" s="2"/>
      <c r="T24" s="2"/>
      <c r="U24" s="2"/>
    </row>
    <row r="25" spans="1:21" s="17" customFormat="1" ht="21" hidden="1" customHeight="1" x14ac:dyDescent="0.25">
      <c r="A25" s="79" t="s">
        <v>39</v>
      </c>
      <c r="B25" s="10" t="s">
        <v>11</v>
      </c>
      <c r="C25" s="11"/>
      <c r="D25" s="11"/>
      <c r="E25" s="11">
        <v>16000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2"/>
      <c r="Q25" s="2"/>
      <c r="R25" s="2"/>
      <c r="S25" s="2"/>
      <c r="T25" s="2"/>
      <c r="U25" s="2"/>
    </row>
    <row r="26" spans="1:21" s="17" customFormat="1" ht="21" hidden="1" customHeight="1" x14ac:dyDescent="0.25">
      <c r="A26" s="79"/>
      <c r="B26" s="10" t="s">
        <v>13</v>
      </c>
      <c r="C26" s="11">
        <f>$C$1*9/10/9/8</f>
        <v>1500</v>
      </c>
      <c r="D26" s="11">
        <f>$D$1*9/10/9/8</f>
        <v>1375</v>
      </c>
      <c r="E26" s="11">
        <f>$E$1*9/10/9/8</f>
        <v>1250</v>
      </c>
      <c r="F26" s="11">
        <f>$F$1*8/10/9/8</f>
        <v>611.11111111111109</v>
      </c>
      <c r="G26" s="11">
        <f>$G$1*8/10/9/8</f>
        <v>555.55555555555554</v>
      </c>
      <c r="H26" s="11">
        <f>$H$1*8/10/9/8</f>
        <v>500</v>
      </c>
      <c r="I26" s="11">
        <f>$I$1*8/10/9/8</f>
        <v>333.33333333333331</v>
      </c>
      <c r="J26" s="11">
        <f>$J$1*8/10/9/8</f>
        <v>305.55555555555554</v>
      </c>
      <c r="K26" s="11">
        <f>$K$1*8/10/9/8</f>
        <v>277.77777777777777</v>
      </c>
      <c r="L26" s="11">
        <f>$L$1*8/10/9/8</f>
        <v>138.88888888888889</v>
      </c>
      <c r="M26" s="11">
        <f>$M$1*8/10/9/8</f>
        <v>108.88888888888889</v>
      </c>
      <c r="N26" s="11">
        <f>$N$1*9/10/9/8</f>
        <v>50</v>
      </c>
      <c r="O26" s="11">
        <f>$O$1*9/10/9/8</f>
        <v>40</v>
      </c>
      <c r="P26" s="12">
        <f>$P$1*9/10/9/8</f>
        <v>30</v>
      </c>
      <c r="Q26" s="2"/>
      <c r="R26" s="2"/>
      <c r="S26" s="2"/>
      <c r="T26" s="2"/>
      <c r="U26" s="2"/>
    </row>
    <row r="27" spans="1:21" s="17" customFormat="1" ht="21" hidden="1" customHeight="1" x14ac:dyDescent="0.25">
      <c r="A27" s="79" t="s">
        <v>40</v>
      </c>
      <c r="B27" s="10" t="s">
        <v>11</v>
      </c>
      <c r="C27" s="11"/>
      <c r="D27" s="11"/>
      <c r="E27" s="11"/>
      <c r="F27" s="11"/>
      <c r="G27" s="11"/>
      <c r="H27" s="11"/>
      <c r="I27" s="11">
        <v>22000</v>
      </c>
      <c r="J27" s="11"/>
      <c r="K27" s="11"/>
      <c r="L27" s="11"/>
      <c r="M27" s="11"/>
      <c r="N27" s="11"/>
      <c r="O27" s="11"/>
      <c r="P27" s="12"/>
      <c r="Q27" s="2"/>
      <c r="R27" s="2"/>
      <c r="S27" s="2"/>
      <c r="T27" s="2"/>
      <c r="U27" s="2"/>
    </row>
    <row r="28" spans="1:21" s="17" customFormat="1" ht="0.75" hidden="1" customHeight="1" thickBot="1" x14ac:dyDescent="0.3">
      <c r="A28" s="79"/>
      <c r="B28" s="10" t="s">
        <v>13</v>
      </c>
      <c r="C28" s="11">
        <f t="shared" ref="C28:J28" si="4">C26</f>
        <v>1500</v>
      </c>
      <c r="D28" s="11">
        <f t="shared" si="4"/>
        <v>1375</v>
      </c>
      <c r="E28" s="11">
        <f t="shared" si="4"/>
        <v>1250</v>
      </c>
      <c r="F28" s="11">
        <f t="shared" si="4"/>
        <v>611.11111111111109</v>
      </c>
      <c r="G28" s="11">
        <f t="shared" si="4"/>
        <v>555.55555555555554</v>
      </c>
      <c r="H28" s="11">
        <f t="shared" si="4"/>
        <v>500</v>
      </c>
      <c r="I28" s="11">
        <f t="shared" si="4"/>
        <v>333.33333333333331</v>
      </c>
      <c r="J28" s="11">
        <f t="shared" si="4"/>
        <v>305.55555555555554</v>
      </c>
      <c r="K28" s="11">
        <f t="shared" ref="K28:P28" si="5">K26</f>
        <v>277.77777777777777</v>
      </c>
      <c r="L28" s="11">
        <f t="shared" si="5"/>
        <v>138.88888888888889</v>
      </c>
      <c r="M28" s="11">
        <f t="shared" si="5"/>
        <v>108.88888888888889</v>
      </c>
      <c r="N28" s="11">
        <f t="shared" si="5"/>
        <v>50</v>
      </c>
      <c r="O28" s="11">
        <f t="shared" si="5"/>
        <v>40</v>
      </c>
      <c r="P28" s="12">
        <f t="shared" si="5"/>
        <v>30</v>
      </c>
      <c r="Q28" s="2"/>
      <c r="R28" s="2"/>
      <c r="S28" s="2"/>
      <c r="T28" s="2"/>
      <c r="U28" s="2"/>
    </row>
    <row r="29" spans="1:21" s="17" customFormat="1" x14ac:dyDescent="0.25">
      <c r="A29" s="5" t="s">
        <v>27</v>
      </c>
      <c r="B29" s="6"/>
      <c r="C29" s="7">
        <f>C8*R29</f>
        <v>10000</v>
      </c>
      <c r="D29" s="7">
        <f>D8*R29</f>
        <v>9200</v>
      </c>
      <c r="E29" s="7">
        <f>E8*R29</f>
        <v>8400</v>
      </c>
      <c r="F29" s="7">
        <f>F8*R29</f>
        <v>4800</v>
      </c>
      <c r="G29" s="7">
        <f>G8*R29</f>
        <v>4400</v>
      </c>
      <c r="H29" s="7">
        <f>H8*R29</f>
        <v>4000</v>
      </c>
      <c r="I29" s="7">
        <f>I8*R29</f>
        <v>2720</v>
      </c>
      <c r="J29" s="7">
        <f>J8*R29</f>
        <v>2560</v>
      </c>
      <c r="K29" s="7">
        <f>K8*R29</f>
        <v>2400</v>
      </c>
      <c r="L29" s="7">
        <f>L8*R29</f>
        <v>1200</v>
      </c>
      <c r="M29" s="7">
        <f>M8*R29</f>
        <v>960</v>
      </c>
      <c r="N29" s="7">
        <f>N8*R29</f>
        <v>400</v>
      </c>
      <c r="O29" s="7">
        <f>O8*R29</f>
        <v>320</v>
      </c>
      <c r="P29" s="8">
        <f>P8*R29</f>
        <v>240</v>
      </c>
      <c r="Q29" s="2"/>
      <c r="R29" s="32">
        <f>R31+R32</f>
        <v>8</v>
      </c>
      <c r="S29" s="1" t="s">
        <v>135</v>
      </c>
      <c r="T29" s="1"/>
      <c r="U29" s="2"/>
    </row>
    <row r="30" spans="1:21" s="17" customFormat="1" x14ac:dyDescent="0.25">
      <c r="A30" s="9" t="s">
        <v>28</v>
      </c>
      <c r="B30" s="10"/>
      <c r="C30" s="11">
        <f>C32*(C33/100)*(1-R30/100)*28000</f>
        <v>28000</v>
      </c>
      <c r="D30" s="11">
        <f>D32*(D33/100)*(1-R30/100)*14000</f>
        <v>14000</v>
      </c>
      <c r="E30" s="11">
        <f>E32*(E33/100)*(1-R30/100)*16000</f>
        <v>0</v>
      </c>
      <c r="F30" s="11">
        <f>F32*(F33/100)*(1-R30/100)*6000</f>
        <v>6000</v>
      </c>
      <c r="G30" s="11">
        <f>G32*(G33/100)*(1-R30/100)*7000</f>
        <v>7000</v>
      </c>
      <c r="H30" s="11">
        <f>H32*(H33/100)*(1-R30/100)*8000</f>
        <v>8000</v>
      </c>
      <c r="I30" s="11">
        <f>I32*(I33/100)*(1-R30/100)*6000</f>
        <v>6000</v>
      </c>
      <c r="J30" s="11">
        <f>J32*(J33/100)*(1-R30/100)*6000</f>
        <v>6000</v>
      </c>
      <c r="K30" s="11">
        <f>I32*(I33/100)*(1-R30/100)*3600</f>
        <v>3600</v>
      </c>
      <c r="L30" s="11">
        <v>0</v>
      </c>
      <c r="M30" s="11">
        <f>I32*(I33/100)*(1-R30/100)*1000</f>
        <v>1000</v>
      </c>
      <c r="N30" s="11">
        <v>0</v>
      </c>
      <c r="O30" s="11">
        <v>0</v>
      </c>
      <c r="P30" s="12">
        <f>P32*(P33/100)*(1-R30/100)*180</f>
        <v>180</v>
      </c>
      <c r="Q30" s="2"/>
      <c r="R30" s="37">
        <v>0</v>
      </c>
      <c r="S30" s="2" t="s">
        <v>130</v>
      </c>
      <c r="T30" s="2"/>
      <c r="U30" s="2"/>
    </row>
    <row r="31" spans="1:21" s="17" customFormat="1" x14ac:dyDescent="0.25">
      <c r="A31" s="9" t="s">
        <v>132</v>
      </c>
      <c r="B31" s="10"/>
      <c r="C31" s="11" t="s">
        <v>40</v>
      </c>
      <c r="D31" s="11" t="s">
        <v>37</v>
      </c>
      <c r="E31" s="11" t="s">
        <v>34</v>
      </c>
      <c r="F31" s="11" t="s">
        <v>32</v>
      </c>
      <c r="G31" s="11" t="s">
        <v>36</v>
      </c>
      <c r="H31" s="11" t="s">
        <v>39</v>
      </c>
      <c r="I31" s="45" t="s">
        <v>33</v>
      </c>
      <c r="J31" s="11" t="s">
        <v>38</v>
      </c>
      <c r="K31" s="11" t="s">
        <v>33</v>
      </c>
      <c r="L31" s="11" t="s">
        <v>137</v>
      </c>
      <c r="M31" s="11" t="s">
        <v>33</v>
      </c>
      <c r="N31" s="11" t="s">
        <v>137</v>
      </c>
      <c r="O31" s="11" t="s">
        <v>137</v>
      </c>
      <c r="P31" s="12" t="s">
        <v>35</v>
      </c>
      <c r="Q31" s="2"/>
      <c r="R31" s="37">
        <v>0</v>
      </c>
      <c r="S31" s="2" t="s">
        <v>134</v>
      </c>
      <c r="T31" s="2"/>
      <c r="U31" s="2"/>
    </row>
    <row r="32" spans="1:21" s="17" customFormat="1" x14ac:dyDescent="0.25">
      <c r="A32" s="9" t="s">
        <v>133</v>
      </c>
      <c r="B32" s="10"/>
      <c r="C32" s="33">
        <v>1</v>
      </c>
      <c r="D32" s="33">
        <v>1</v>
      </c>
      <c r="E32" s="33">
        <v>0</v>
      </c>
      <c r="F32" s="33">
        <v>1</v>
      </c>
      <c r="G32" s="33">
        <v>1</v>
      </c>
      <c r="H32" s="33">
        <v>1</v>
      </c>
      <c r="I32" s="33">
        <v>1</v>
      </c>
      <c r="J32" s="33">
        <v>1</v>
      </c>
      <c r="K32" s="36"/>
      <c r="L32" s="36"/>
      <c r="M32" s="36"/>
      <c r="N32" s="36"/>
      <c r="O32" s="36"/>
      <c r="P32" s="33">
        <v>1</v>
      </c>
      <c r="Q32" s="9"/>
      <c r="R32" s="1">
        <f>SUM(C32,D32,E32,F32,G32,H32,I32,J32,P32)</f>
        <v>8</v>
      </c>
      <c r="S32" s="2" t="s">
        <v>136</v>
      </c>
      <c r="T32" s="2"/>
      <c r="U32" s="2"/>
    </row>
    <row r="33" spans="1:21" s="17" customFormat="1" x14ac:dyDescent="0.25">
      <c r="A33" s="9" t="s">
        <v>200</v>
      </c>
      <c r="B33" s="10"/>
      <c r="C33" s="33">
        <v>100</v>
      </c>
      <c r="D33" s="33">
        <v>100</v>
      </c>
      <c r="E33" s="33">
        <v>100</v>
      </c>
      <c r="F33" s="33">
        <v>100</v>
      </c>
      <c r="G33" s="40">
        <v>100</v>
      </c>
      <c r="H33" s="33">
        <v>100</v>
      </c>
      <c r="I33" s="33">
        <v>100</v>
      </c>
      <c r="J33" s="33">
        <v>100</v>
      </c>
      <c r="K33" s="36"/>
      <c r="L33" s="36"/>
      <c r="M33" s="36"/>
      <c r="N33" s="36"/>
      <c r="O33" s="36"/>
      <c r="P33" s="41">
        <v>100</v>
      </c>
      <c r="Q33" s="42"/>
      <c r="R33" s="1">
        <f>(I32*I33*800+(C32*C33+D32*D33+E32*E33+F32*F33+G32*G33+H32*H33+I32*I33+J32*J33+K32*K33+L32*L33+M32*M33+N32*N33+O32*O33+P32*P33)*400)*(1-R30/50)/2</f>
        <v>200000</v>
      </c>
      <c r="S33" s="2" t="s">
        <v>201</v>
      </c>
      <c r="T33" s="2"/>
      <c r="U33" s="2"/>
    </row>
    <row r="34" spans="1:21" s="17" customFormat="1" ht="15" customHeight="1" thickBot="1" x14ac:dyDescent="0.3">
      <c r="A34" s="9" t="s">
        <v>29</v>
      </c>
      <c r="B34" s="10"/>
      <c r="C34" s="11">
        <f t="shared" ref="C34:P34" si="6">C30-C29</f>
        <v>18000</v>
      </c>
      <c r="D34" s="11">
        <f t="shared" si="6"/>
        <v>4800</v>
      </c>
      <c r="E34" s="11">
        <f t="shared" si="6"/>
        <v>-8400</v>
      </c>
      <c r="F34" s="11">
        <f t="shared" si="6"/>
        <v>1200</v>
      </c>
      <c r="G34" s="11">
        <f t="shared" si="6"/>
        <v>2600</v>
      </c>
      <c r="H34" s="11">
        <f t="shared" si="6"/>
        <v>4000</v>
      </c>
      <c r="I34" s="11">
        <f t="shared" si="6"/>
        <v>3280</v>
      </c>
      <c r="J34" s="11">
        <f t="shared" si="6"/>
        <v>3440</v>
      </c>
      <c r="K34" s="11">
        <f t="shared" si="6"/>
        <v>1200</v>
      </c>
      <c r="L34" s="11">
        <f t="shared" si="6"/>
        <v>-1200</v>
      </c>
      <c r="M34" s="11">
        <f t="shared" si="6"/>
        <v>40</v>
      </c>
      <c r="N34" s="11">
        <f t="shared" si="6"/>
        <v>-400</v>
      </c>
      <c r="O34" s="11">
        <f t="shared" si="6"/>
        <v>-320</v>
      </c>
      <c r="P34" s="12">
        <f t="shared" si="6"/>
        <v>-60</v>
      </c>
      <c r="Q34" s="2"/>
      <c r="R34" s="1">
        <f>(I32*I33*800+(C32*C33+D32*D33+E32*E33+F32*F33+G32*G33+H32*H33+I32*I33+J32*J33+K32*K33+L32*L33+M32*M33+N32*N33+O32*O33+P32*P33)*400)*(1-R30/50)/2</f>
        <v>200000</v>
      </c>
      <c r="S34" s="44" t="s">
        <v>202</v>
      </c>
      <c r="T34" s="2"/>
      <c r="U34" s="2"/>
    </row>
    <row r="35" spans="1:21" s="17" customFormat="1" ht="15.75" thickBot="1" x14ac:dyDescent="0.3">
      <c r="A35" s="19" t="s">
        <v>44</v>
      </c>
      <c r="B35" s="20"/>
      <c r="C35" s="21">
        <f t="shared" ref="C35:P35" si="7">C34*C4</f>
        <v>90000</v>
      </c>
      <c r="D35" s="21">
        <f t="shared" si="7"/>
        <v>24000</v>
      </c>
      <c r="E35" s="21">
        <f t="shared" si="7"/>
        <v>-42000</v>
      </c>
      <c r="F35" s="21">
        <f t="shared" si="7"/>
        <v>24000</v>
      </c>
      <c r="G35" s="21">
        <f t="shared" si="7"/>
        <v>52000</v>
      </c>
      <c r="H35" s="21">
        <f t="shared" si="7"/>
        <v>80000</v>
      </c>
      <c r="I35" s="21">
        <f t="shared" si="7"/>
        <v>164000</v>
      </c>
      <c r="J35" s="21">
        <f t="shared" si="7"/>
        <v>172000</v>
      </c>
      <c r="K35" s="21">
        <f t="shared" si="7"/>
        <v>60000</v>
      </c>
      <c r="L35" s="21">
        <f t="shared" si="7"/>
        <v>-120000</v>
      </c>
      <c r="M35" s="21">
        <f t="shared" si="7"/>
        <v>4000</v>
      </c>
      <c r="N35" s="21">
        <f t="shared" si="7"/>
        <v>-80000</v>
      </c>
      <c r="O35" s="21">
        <f t="shared" si="7"/>
        <v>-64000</v>
      </c>
      <c r="P35" s="22">
        <f t="shared" si="7"/>
        <v>-12000</v>
      </c>
      <c r="Q35" s="27">
        <f>SUM(C35:P35)</f>
        <v>352000</v>
      </c>
      <c r="R35" s="1">
        <f>(R29+2*I32)*5000</f>
        <v>50000</v>
      </c>
      <c r="S35" s="2" t="s">
        <v>138</v>
      </c>
      <c r="T35" s="2"/>
      <c r="U35" s="2"/>
    </row>
    <row r="36" spans="1:21" s="17" customFormat="1" ht="15.75" thickBot="1" x14ac:dyDescent="0.3">
      <c r="A36" s="3"/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s="17" customFormat="1" ht="15.75" thickBot="1" x14ac:dyDescent="0.3">
      <c r="A37" s="13" t="s">
        <v>1</v>
      </c>
      <c r="B37" s="55">
        <v>2</v>
      </c>
      <c r="C37" s="15" t="s">
        <v>12</v>
      </c>
      <c r="D37" s="15" t="s">
        <v>17</v>
      </c>
      <c r="E37" s="15" t="s">
        <v>20</v>
      </c>
      <c r="F37" s="15" t="s">
        <v>10</v>
      </c>
      <c r="G37" s="15" t="s">
        <v>18</v>
      </c>
      <c r="H37" s="15" t="s">
        <v>15</v>
      </c>
      <c r="I37" s="15" t="s">
        <v>21</v>
      </c>
      <c r="J37" s="15" t="s">
        <v>19</v>
      </c>
      <c r="K37" s="15" t="s">
        <v>24</v>
      </c>
      <c r="L37" s="15" t="s">
        <v>23</v>
      </c>
      <c r="M37" s="15" t="s">
        <v>25</v>
      </c>
      <c r="N37" s="15" t="s">
        <v>128</v>
      </c>
      <c r="O37" s="15" t="s">
        <v>26</v>
      </c>
      <c r="P37" s="16" t="s">
        <v>16</v>
      </c>
      <c r="Q37" s="2"/>
      <c r="R37" s="2"/>
      <c r="S37" s="2"/>
      <c r="T37" s="2"/>
      <c r="U37" s="2"/>
    </row>
    <row r="38" spans="1:21" s="17" customFormat="1" ht="21" hidden="1" customHeight="1" x14ac:dyDescent="0.25">
      <c r="A38" s="81" t="s">
        <v>64</v>
      </c>
      <c r="B38" s="10" t="s">
        <v>11</v>
      </c>
      <c r="C38" s="11"/>
      <c r="D38" s="11"/>
      <c r="E38" s="11"/>
      <c r="F38" s="11"/>
      <c r="G38" s="11">
        <v>9500</v>
      </c>
      <c r="H38" s="11"/>
      <c r="I38" s="11"/>
      <c r="J38" s="11"/>
      <c r="K38" s="11"/>
      <c r="L38" s="11"/>
      <c r="M38" s="11"/>
      <c r="N38" s="11"/>
      <c r="O38" s="11"/>
      <c r="P38" s="12"/>
      <c r="Q38" s="1"/>
      <c r="R38" s="2"/>
      <c r="S38" s="2"/>
      <c r="T38" s="2"/>
      <c r="U38" s="2"/>
    </row>
    <row r="39" spans="1:21" s="17" customFormat="1" ht="21" hidden="1" customHeight="1" x14ac:dyDescent="0.25">
      <c r="A39" s="79"/>
      <c r="B39" s="17" t="s">
        <v>13</v>
      </c>
      <c r="C39" s="11">
        <f>$C$1*9/10/9/8</f>
        <v>1500</v>
      </c>
      <c r="D39" s="11">
        <f>$D$1*9/10/9/8</f>
        <v>1375</v>
      </c>
      <c r="E39" s="11">
        <f>$E$1*9/10/9/8</f>
        <v>1250</v>
      </c>
      <c r="F39" s="11">
        <f>$F$1*8/10/9/8</f>
        <v>611.11111111111109</v>
      </c>
      <c r="G39" s="11">
        <f>$G$1*8/10/9/8</f>
        <v>555.55555555555554</v>
      </c>
      <c r="H39" s="11">
        <f>$H$1*8/10/9/8</f>
        <v>500</v>
      </c>
      <c r="I39" s="11">
        <f>$I$1*8/10/9/8</f>
        <v>333.33333333333331</v>
      </c>
      <c r="J39" s="11">
        <f>$J$1*8/10/9/8</f>
        <v>305.55555555555554</v>
      </c>
      <c r="K39" s="11">
        <f>$K$1*8/10/9/8</f>
        <v>277.77777777777777</v>
      </c>
      <c r="L39" s="11">
        <f>$L$1*8/10/9/8</f>
        <v>138.88888888888889</v>
      </c>
      <c r="M39" s="11">
        <f>$M$1*8/10/9/8</f>
        <v>108.88888888888889</v>
      </c>
      <c r="N39" s="11">
        <f>$N$1*9/10/9/8</f>
        <v>50</v>
      </c>
      <c r="O39" s="11">
        <f>$O$1*9/10/9/8</f>
        <v>40</v>
      </c>
      <c r="P39" s="12">
        <f>$P$1*9/10/9/8</f>
        <v>30</v>
      </c>
      <c r="Q39" s="1"/>
      <c r="R39" s="2"/>
      <c r="S39" s="2"/>
      <c r="T39" s="2"/>
      <c r="U39" s="2"/>
    </row>
    <row r="40" spans="1:21" s="17" customFormat="1" ht="21" hidden="1" customHeight="1" x14ac:dyDescent="0.25">
      <c r="A40" s="79" t="s">
        <v>65</v>
      </c>
      <c r="B40" s="10" t="s">
        <v>11</v>
      </c>
      <c r="C40" s="11"/>
      <c r="D40" s="11"/>
      <c r="E40" s="11"/>
      <c r="F40" s="11"/>
      <c r="G40" s="11"/>
      <c r="H40" s="11"/>
      <c r="I40" s="11"/>
      <c r="J40" s="11">
        <v>5500</v>
      </c>
      <c r="K40" s="11"/>
      <c r="L40" s="11"/>
      <c r="M40" s="11"/>
      <c r="N40" s="11"/>
      <c r="O40" s="11"/>
      <c r="P40" s="12"/>
      <c r="Q40" s="1"/>
      <c r="R40" s="2"/>
      <c r="S40" s="2"/>
      <c r="T40" s="2"/>
      <c r="U40" s="2"/>
    </row>
    <row r="41" spans="1:21" s="17" customFormat="1" ht="21" hidden="1" customHeight="1" x14ac:dyDescent="0.25">
      <c r="A41" s="79"/>
      <c r="B41" s="10" t="s">
        <v>13</v>
      </c>
      <c r="C41" s="11">
        <f>$C$1*9/10/9/8</f>
        <v>1500</v>
      </c>
      <c r="D41" s="11">
        <f>$D$1*9/10/9/8</f>
        <v>1375</v>
      </c>
      <c r="E41" s="11">
        <f>$E$1*9/10/9/8</f>
        <v>1250</v>
      </c>
      <c r="F41" s="11">
        <f>$F$1*8/10/9/8</f>
        <v>611.11111111111109</v>
      </c>
      <c r="G41" s="11">
        <f>$G$1*8/10/9/8</f>
        <v>555.55555555555554</v>
      </c>
      <c r="H41" s="11">
        <f>$H$1*8/10/9/8</f>
        <v>500</v>
      </c>
      <c r="I41" s="11">
        <f>$I$1*8/10/9/8</f>
        <v>333.33333333333331</v>
      </c>
      <c r="J41" s="11">
        <f>$J$1*8/10/9/8</f>
        <v>305.55555555555554</v>
      </c>
      <c r="K41" s="11">
        <f>$K$1*8/10/9/8</f>
        <v>277.77777777777777</v>
      </c>
      <c r="L41" s="11">
        <f>$L$1*8/10/9/8</f>
        <v>138.88888888888889</v>
      </c>
      <c r="M41" s="11">
        <f>$M$1*8/10/9/8</f>
        <v>108.88888888888889</v>
      </c>
      <c r="N41" s="11">
        <f>$N$1*9/10/9/8</f>
        <v>50</v>
      </c>
      <c r="O41" s="11">
        <f>$O$1*9/10/9/8</f>
        <v>40</v>
      </c>
      <c r="P41" s="12">
        <f>$P$1*9/10/9/8</f>
        <v>30</v>
      </c>
      <c r="Q41" s="1"/>
      <c r="R41" s="2"/>
      <c r="S41" s="2"/>
      <c r="T41" s="2"/>
      <c r="U41" s="2"/>
    </row>
    <row r="42" spans="1:21" s="17" customFormat="1" ht="21" hidden="1" customHeight="1" x14ac:dyDescent="0.25">
      <c r="A42" s="79" t="s">
        <v>66</v>
      </c>
      <c r="B42" s="10" t="s">
        <v>11</v>
      </c>
      <c r="C42" s="11"/>
      <c r="D42" s="11"/>
      <c r="E42" s="11">
        <v>20000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2"/>
      <c r="Q42" s="1"/>
      <c r="R42" s="2"/>
      <c r="S42" s="2"/>
      <c r="T42" s="2"/>
      <c r="U42" s="2"/>
    </row>
    <row r="43" spans="1:21" s="17" customFormat="1" ht="21" hidden="1" customHeight="1" x14ac:dyDescent="0.25">
      <c r="A43" s="79"/>
      <c r="B43" s="17" t="s">
        <v>13</v>
      </c>
      <c r="C43" s="11">
        <f>$C$1*9/10/9/8</f>
        <v>1500</v>
      </c>
      <c r="D43" s="11">
        <f>$D$1*9/10/9/8</f>
        <v>1375</v>
      </c>
      <c r="E43" s="11">
        <f>$E$1*9/10/9/8</f>
        <v>1250</v>
      </c>
      <c r="F43" s="11">
        <f>$F$1*8/10/9/8</f>
        <v>611.11111111111109</v>
      </c>
      <c r="G43" s="11">
        <f>$G$1*8/10/9/8</f>
        <v>555.55555555555554</v>
      </c>
      <c r="H43" s="11">
        <f>$H$1*8/10/9/8</f>
        <v>500</v>
      </c>
      <c r="I43" s="11">
        <f>$I$1*8/10/9/8</f>
        <v>333.33333333333331</v>
      </c>
      <c r="J43" s="11">
        <f>$J$1*8/10/9/8</f>
        <v>305.55555555555554</v>
      </c>
      <c r="K43" s="11">
        <f>$K$1*8/10/9/8</f>
        <v>277.77777777777777</v>
      </c>
      <c r="L43" s="11">
        <f>$L$1*8/10/9/8</f>
        <v>138.88888888888889</v>
      </c>
      <c r="M43" s="11">
        <f>$M$1*8/10/9/8</f>
        <v>108.88888888888889</v>
      </c>
      <c r="N43" s="11">
        <f>$N$1*9/10/9/8</f>
        <v>50</v>
      </c>
      <c r="O43" s="11">
        <f>$O$1*9/10/9/8</f>
        <v>40</v>
      </c>
      <c r="P43" s="12">
        <f>$P$1*9/10/9/8</f>
        <v>30</v>
      </c>
      <c r="Q43" s="1"/>
      <c r="R43" s="2"/>
      <c r="S43" s="2"/>
      <c r="T43" s="2"/>
      <c r="U43" s="2"/>
    </row>
    <row r="44" spans="1:21" s="17" customFormat="1" ht="21" hidden="1" customHeight="1" x14ac:dyDescent="0.25">
      <c r="A44" s="79" t="s">
        <v>67</v>
      </c>
      <c r="B44" s="10" t="s">
        <v>11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2">
        <v>80</v>
      </c>
      <c r="Q44" s="1"/>
      <c r="R44" s="2"/>
      <c r="S44" s="2"/>
      <c r="T44" s="2"/>
      <c r="U44" s="2"/>
    </row>
    <row r="45" spans="1:21" s="17" customFormat="1" ht="21" hidden="1" customHeight="1" x14ac:dyDescent="0.25">
      <c r="A45" s="79"/>
      <c r="B45" s="10" t="s">
        <v>14</v>
      </c>
      <c r="C45" s="11">
        <f>$C$1*9/10/9/8</f>
        <v>1500</v>
      </c>
      <c r="D45" s="11">
        <f>$D$1*9/10/9/8</f>
        <v>1375</v>
      </c>
      <c r="E45" s="11">
        <f>$E$1*9/10/9/8</f>
        <v>1250</v>
      </c>
      <c r="F45" s="11">
        <f>$F$1*8/10/9/8</f>
        <v>611.11111111111109</v>
      </c>
      <c r="G45" s="11">
        <f>$G$1*8/10/9/8</f>
        <v>555.55555555555554</v>
      </c>
      <c r="H45" s="11">
        <f>$H$1*8/10/9/8</f>
        <v>500</v>
      </c>
      <c r="I45" s="11">
        <f>$I$1*8/10/9/8</f>
        <v>333.33333333333331</v>
      </c>
      <c r="J45" s="11">
        <f>$J$1*8/10/9/8</f>
        <v>305.55555555555554</v>
      </c>
      <c r="K45" s="11">
        <f>$K$1*8/10/9/8</f>
        <v>277.77777777777777</v>
      </c>
      <c r="L45" s="11">
        <f>$L$1*8/10/9/8</f>
        <v>138.88888888888889</v>
      </c>
      <c r="M45" s="11">
        <f>$M$1*8/10/9/8</f>
        <v>108.88888888888889</v>
      </c>
      <c r="N45" s="11">
        <f>$N$1*9/10/9/8</f>
        <v>50</v>
      </c>
      <c r="O45" s="11">
        <f>$O$1*9/10/9/8</f>
        <v>40</v>
      </c>
      <c r="P45" s="12">
        <f>$P$1*9/10/9/8</f>
        <v>30</v>
      </c>
      <c r="Q45" s="1"/>
      <c r="R45" s="2"/>
      <c r="S45" s="2"/>
      <c r="T45" s="2"/>
      <c r="U45" s="2"/>
    </row>
    <row r="46" spans="1:21" s="17" customFormat="1" ht="21" hidden="1" customHeight="1" x14ac:dyDescent="0.25">
      <c r="A46" s="79" t="s">
        <v>68</v>
      </c>
      <c r="B46" s="10" t="s">
        <v>11</v>
      </c>
      <c r="C46" s="11">
        <v>9500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2"/>
      <c r="Q46" s="1"/>
      <c r="R46" s="2"/>
      <c r="S46" s="2"/>
      <c r="T46" s="2"/>
      <c r="U46" s="2"/>
    </row>
    <row r="47" spans="1:21" s="17" customFormat="1" ht="21" hidden="1" customHeight="1" x14ac:dyDescent="0.25">
      <c r="A47" s="79"/>
      <c r="B47" s="17" t="s">
        <v>13</v>
      </c>
      <c r="C47" s="11">
        <f>$C$1*9/10/9/8</f>
        <v>1500</v>
      </c>
      <c r="D47" s="11">
        <f>$D$1*9/10/9/8</f>
        <v>1375</v>
      </c>
      <c r="E47" s="11">
        <f>$E$1*9/10/9/8</f>
        <v>1250</v>
      </c>
      <c r="F47" s="11">
        <f>$F$1*8/10/9/8</f>
        <v>611.11111111111109</v>
      </c>
      <c r="G47" s="11">
        <f>$G$1*8/10/9/8</f>
        <v>555.55555555555554</v>
      </c>
      <c r="H47" s="11">
        <f>$H$1*8/10/9/8</f>
        <v>500</v>
      </c>
      <c r="I47" s="11">
        <f>$I$1*8/10/9/8</f>
        <v>333.33333333333331</v>
      </c>
      <c r="J47" s="11">
        <f>$J$1*8/10/9/8</f>
        <v>305.55555555555554</v>
      </c>
      <c r="K47" s="11">
        <f>$K$1*8/10/9/8</f>
        <v>277.77777777777777</v>
      </c>
      <c r="L47" s="11">
        <f>$L$1*8/10/9/8</f>
        <v>138.88888888888889</v>
      </c>
      <c r="M47" s="11">
        <f>$M$1*8/10/9/8</f>
        <v>108.88888888888889</v>
      </c>
      <c r="N47" s="11">
        <f>$N$1*9/10/9/8</f>
        <v>50</v>
      </c>
      <c r="O47" s="11">
        <f>$O$1*9/10/9/8</f>
        <v>40</v>
      </c>
      <c r="P47" s="12">
        <f>$P$1*9/10/9/8</f>
        <v>30</v>
      </c>
      <c r="Q47" s="1"/>
      <c r="R47" s="2"/>
      <c r="S47" s="2"/>
      <c r="T47" s="2"/>
      <c r="U47" s="2"/>
    </row>
    <row r="48" spans="1:21" s="17" customFormat="1" ht="21" hidden="1" customHeight="1" x14ac:dyDescent="0.25">
      <c r="A48" s="79" t="s">
        <v>69</v>
      </c>
      <c r="B48" s="10" t="s">
        <v>11</v>
      </c>
      <c r="C48" s="11"/>
      <c r="D48" s="11"/>
      <c r="E48" s="11"/>
      <c r="F48" s="11">
        <v>10000</v>
      </c>
      <c r="G48" s="11"/>
      <c r="H48" s="11"/>
      <c r="I48" s="11"/>
      <c r="J48" s="11"/>
      <c r="K48" s="11"/>
      <c r="L48" s="11"/>
      <c r="M48" s="11"/>
      <c r="N48" s="11"/>
      <c r="O48" s="11"/>
      <c r="P48" s="12"/>
      <c r="Q48" s="1"/>
      <c r="R48" s="2"/>
      <c r="S48" s="2"/>
      <c r="T48" s="2"/>
      <c r="U48" s="2"/>
    </row>
    <row r="49" spans="1:21" s="17" customFormat="1" ht="21" hidden="1" customHeight="1" x14ac:dyDescent="0.25">
      <c r="A49" s="79"/>
      <c r="B49" s="10" t="s">
        <v>14</v>
      </c>
      <c r="C49" s="11">
        <f>$C$1*9/10/9/8</f>
        <v>1500</v>
      </c>
      <c r="D49" s="11">
        <f>$D$1*9/10/9/8</f>
        <v>1375</v>
      </c>
      <c r="E49" s="11">
        <f>$E$1*9/10/9/8</f>
        <v>1250</v>
      </c>
      <c r="F49" s="11">
        <f>$F$1*8/10/9/8</f>
        <v>611.11111111111109</v>
      </c>
      <c r="G49" s="11">
        <f>$G$1*8/10/9/8</f>
        <v>555.55555555555554</v>
      </c>
      <c r="H49" s="11">
        <f>$H$1*8/10/9/8</f>
        <v>500</v>
      </c>
      <c r="I49" s="11">
        <f>$I$1*8/10/9/8</f>
        <v>333.33333333333331</v>
      </c>
      <c r="J49" s="11">
        <f>$J$1*8/10/9/8</f>
        <v>305.55555555555554</v>
      </c>
      <c r="K49" s="11">
        <f>$K$1*8/10/9/8</f>
        <v>277.77777777777777</v>
      </c>
      <c r="L49" s="11">
        <f>$L$1*8/10/9/8</f>
        <v>138.88888888888889</v>
      </c>
      <c r="M49" s="11">
        <f>$M$1*8/10/9/8</f>
        <v>108.88888888888889</v>
      </c>
      <c r="N49" s="11">
        <f>$N$1*9/10/9/8</f>
        <v>50</v>
      </c>
      <c r="O49" s="11">
        <f>$O$1*9/10/9/8</f>
        <v>40</v>
      </c>
      <c r="P49" s="12">
        <f>$P$1*9/10/9/8</f>
        <v>30</v>
      </c>
      <c r="Q49" s="1"/>
      <c r="R49" s="2"/>
      <c r="S49" s="2"/>
      <c r="T49" s="2"/>
      <c r="U49" s="2"/>
    </row>
    <row r="50" spans="1:21" s="17" customFormat="1" ht="21" hidden="1" customHeight="1" x14ac:dyDescent="0.25">
      <c r="A50" s="79" t="s">
        <v>70</v>
      </c>
      <c r="B50" s="10" t="s">
        <v>11</v>
      </c>
      <c r="C50" s="11"/>
      <c r="D50" s="11">
        <v>14000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2"/>
      <c r="Q50" s="1"/>
      <c r="R50" s="2"/>
      <c r="S50" s="2"/>
      <c r="T50" s="2"/>
      <c r="U50" s="2"/>
    </row>
    <row r="51" spans="1:21" s="17" customFormat="1" ht="21" hidden="1" customHeight="1" x14ac:dyDescent="0.25">
      <c r="A51" s="79"/>
      <c r="B51" s="17" t="s">
        <v>13</v>
      </c>
      <c r="C51" s="11">
        <f>$C$1*9/10/9/8</f>
        <v>1500</v>
      </c>
      <c r="D51" s="11">
        <f>$D$1*9/10/9/8</f>
        <v>1375</v>
      </c>
      <c r="E51" s="11">
        <f>$E$1*9/10/9/8</f>
        <v>1250</v>
      </c>
      <c r="F51" s="11">
        <f>$F$1*8/10/9/8</f>
        <v>611.11111111111109</v>
      </c>
      <c r="G51" s="11">
        <f>$G$1*8/10/9/8</f>
        <v>555.55555555555554</v>
      </c>
      <c r="H51" s="11">
        <f>$H$1*8/10/9/8</f>
        <v>500</v>
      </c>
      <c r="I51" s="11">
        <f>$I$1*8/10/9/8</f>
        <v>333.33333333333331</v>
      </c>
      <c r="J51" s="11">
        <f>$J$1*8/10/9/8</f>
        <v>305.55555555555554</v>
      </c>
      <c r="K51" s="11">
        <f>$K$1*8/10/9/8</f>
        <v>277.77777777777777</v>
      </c>
      <c r="L51" s="11">
        <f>$L$1*8/10/9/8</f>
        <v>138.88888888888889</v>
      </c>
      <c r="M51" s="11">
        <f>$M$1*8/10/9/8</f>
        <v>108.88888888888889</v>
      </c>
      <c r="N51" s="11">
        <f>$N$1*9/10/9/8</f>
        <v>50</v>
      </c>
      <c r="O51" s="11">
        <f>$O$1*9/10/9/8</f>
        <v>40</v>
      </c>
      <c r="P51" s="12">
        <f>$P$1*9/10/9/8</f>
        <v>30</v>
      </c>
      <c r="Q51" s="1"/>
      <c r="R51" s="2"/>
      <c r="S51" s="2"/>
      <c r="T51" s="2"/>
      <c r="U51" s="2"/>
    </row>
    <row r="52" spans="1:21" s="17" customFormat="1" ht="21" hidden="1" customHeight="1" x14ac:dyDescent="0.25">
      <c r="A52" s="79" t="s">
        <v>71</v>
      </c>
      <c r="B52" s="10" t="s">
        <v>11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>
        <v>2000</v>
      </c>
      <c r="O52" s="11"/>
      <c r="P52" s="12"/>
      <c r="Q52" s="1"/>
      <c r="R52" s="2"/>
      <c r="S52" s="2"/>
      <c r="T52" s="2"/>
      <c r="U52" s="2"/>
    </row>
    <row r="53" spans="1:21" s="17" customFormat="1" ht="21" hidden="1" customHeight="1" thickBot="1" x14ac:dyDescent="0.3">
      <c r="A53" s="80"/>
      <c r="B53" s="10" t="s">
        <v>14</v>
      </c>
      <c r="C53" s="11">
        <f>$C$1*9/10/9/8</f>
        <v>1500</v>
      </c>
      <c r="D53" s="11">
        <f>$D$1*9/10/9/8</f>
        <v>1375</v>
      </c>
      <c r="E53" s="11">
        <f>$E$1*9/10/9/8</f>
        <v>1250</v>
      </c>
      <c r="F53" s="11">
        <f>$F$1*8/10/9/8</f>
        <v>611.11111111111109</v>
      </c>
      <c r="G53" s="11">
        <f>$G$1*8/10/9/8</f>
        <v>555.55555555555554</v>
      </c>
      <c r="H53" s="11">
        <f>$H$1*8/10/9/8</f>
        <v>500</v>
      </c>
      <c r="I53" s="11">
        <f>$I$1*8/10/9/8</f>
        <v>333.33333333333331</v>
      </c>
      <c r="J53" s="11">
        <f>$J$1*8/10/9/8</f>
        <v>305.55555555555554</v>
      </c>
      <c r="K53" s="11">
        <f>$K$1*8/10/9/8</f>
        <v>277.77777777777777</v>
      </c>
      <c r="L53" s="11">
        <f>$L$1*8/10/9/8</f>
        <v>138.88888888888889</v>
      </c>
      <c r="M53" s="11">
        <f>$M$1*8/10/9/8</f>
        <v>108.88888888888889</v>
      </c>
      <c r="N53" s="11">
        <f>$N$1*9/10/9/8</f>
        <v>50</v>
      </c>
      <c r="O53" s="11">
        <f>$O$1*9/10/9/8</f>
        <v>40</v>
      </c>
      <c r="P53" s="12">
        <f>$P$1*9/10/9/8</f>
        <v>30</v>
      </c>
      <c r="Q53" s="1"/>
      <c r="R53" s="2"/>
      <c r="S53" s="2"/>
      <c r="T53" s="2"/>
      <c r="U53" s="2"/>
    </row>
    <row r="54" spans="1:21" s="17" customFormat="1" x14ac:dyDescent="0.25">
      <c r="A54" s="5" t="s">
        <v>41</v>
      </c>
      <c r="B54" s="6"/>
      <c r="C54" s="7">
        <f>C8*R54</f>
        <v>10000</v>
      </c>
      <c r="D54" s="7">
        <f>D8*R54</f>
        <v>9200</v>
      </c>
      <c r="E54" s="7">
        <f>E8*R54</f>
        <v>8400</v>
      </c>
      <c r="F54" s="7">
        <f>F8*R54</f>
        <v>4800</v>
      </c>
      <c r="G54" s="7">
        <f>G8*R54</f>
        <v>4400</v>
      </c>
      <c r="H54" s="7">
        <f>H8*R54</f>
        <v>4000</v>
      </c>
      <c r="I54" s="7">
        <f>I8*R54</f>
        <v>2720</v>
      </c>
      <c r="J54" s="7">
        <f>J8*R54</f>
        <v>2560</v>
      </c>
      <c r="K54" s="7">
        <f>K8*R54</f>
        <v>2400</v>
      </c>
      <c r="L54" s="7">
        <f>L8*R54</f>
        <v>1200</v>
      </c>
      <c r="M54" s="7">
        <f>M8*R54</f>
        <v>960</v>
      </c>
      <c r="N54" s="7">
        <f>N8*R54</f>
        <v>400</v>
      </c>
      <c r="O54" s="7">
        <f>O8*R54</f>
        <v>320</v>
      </c>
      <c r="P54" s="8">
        <f>P8*R54</f>
        <v>240</v>
      </c>
      <c r="Q54" s="1"/>
      <c r="R54" s="32">
        <f>R56+R57</f>
        <v>8</v>
      </c>
      <c r="S54" s="1" t="s">
        <v>135</v>
      </c>
      <c r="T54" s="1"/>
      <c r="U54" s="2"/>
    </row>
    <row r="55" spans="1:21" s="17" customFormat="1" x14ac:dyDescent="0.25">
      <c r="A55" s="9" t="s">
        <v>42</v>
      </c>
      <c r="B55" s="10"/>
      <c r="C55" s="11">
        <f>C57*(C58/100)*(1-R55/100)*11000</f>
        <v>11000</v>
      </c>
      <c r="D55" s="11">
        <f>C57*(C58/100)*(1-R55/100)*9000</f>
        <v>9000</v>
      </c>
      <c r="E55" s="11">
        <f>E57*(E58/100)*(1-R55/100)*16000</f>
        <v>16000</v>
      </c>
      <c r="F55" s="11">
        <f>F57*(F58/100)*(1-R55/100)*6000</f>
        <v>6000</v>
      </c>
      <c r="G55" s="11">
        <f>G57*(G58/100)*(1-R55/100)*3600</f>
        <v>3600</v>
      </c>
      <c r="H55" s="11">
        <f>H57*(H58/100)*(1-R55/100)*3000</f>
        <v>3000</v>
      </c>
      <c r="I55" s="11">
        <v>0</v>
      </c>
      <c r="J55" s="11">
        <f>J57*(J58/100)*(1-R55/100)*2600</f>
        <v>2600</v>
      </c>
      <c r="K55" s="11">
        <f>G57*(G58/100)*(1-R55/100)*4600</f>
        <v>4600</v>
      </c>
      <c r="L55" s="11">
        <f>L57*(L58/100)*(1-R55/100)*1600</f>
        <v>1600</v>
      </c>
      <c r="M55" s="11">
        <v>0</v>
      </c>
      <c r="N55" s="11">
        <f>E57*(E58/100)*(1-R55/100)*1600</f>
        <v>1600</v>
      </c>
      <c r="O55" s="11">
        <f>G57*(G58/100)*(1-R55/100)*500</f>
        <v>500</v>
      </c>
      <c r="P55" s="12">
        <f>P57*(P58/100)*(1-R55/100)*200</f>
        <v>200</v>
      </c>
      <c r="Q55" s="1"/>
      <c r="R55" s="37">
        <v>0</v>
      </c>
      <c r="S55" s="2" t="s">
        <v>130</v>
      </c>
      <c r="T55" s="2"/>
      <c r="U55" s="2"/>
    </row>
    <row r="56" spans="1:21" s="17" customFormat="1" x14ac:dyDescent="0.25">
      <c r="A56" s="9" t="s">
        <v>132</v>
      </c>
      <c r="B56" s="10"/>
      <c r="C56" s="11" t="s">
        <v>64</v>
      </c>
      <c r="D56" s="11" t="s">
        <v>64</v>
      </c>
      <c r="E56" s="11" t="s">
        <v>142</v>
      </c>
      <c r="F56" s="11" t="s">
        <v>141</v>
      </c>
      <c r="G56" s="45" t="s">
        <v>143</v>
      </c>
      <c r="H56" s="11" t="s">
        <v>68</v>
      </c>
      <c r="I56" s="11" t="s">
        <v>137</v>
      </c>
      <c r="J56" s="11" t="s">
        <v>65</v>
      </c>
      <c r="K56" s="11" t="s">
        <v>143</v>
      </c>
      <c r="L56" s="11" t="s">
        <v>145</v>
      </c>
      <c r="M56" s="11" t="s">
        <v>137</v>
      </c>
      <c r="N56" s="11" t="s">
        <v>142</v>
      </c>
      <c r="O56" s="11" t="s">
        <v>143</v>
      </c>
      <c r="P56" s="12" t="s">
        <v>144</v>
      </c>
      <c r="Q56" s="1"/>
      <c r="R56" s="37">
        <v>0</v>
      </c>
      <c r="S56" s="2" t="s">
        <v>134</v>
      </c>
      <c r="T56" s="2"/>
      <c r="U56" s="2"/>
    </row>
    <row r="57" spans="1:21" s="17" customFormat="1" x14ac:dyDescent="0.25">
      <c r="A57" s="9" t="s">
        <v>133</v>
      </c>
      <c r="B57" s="10"/>
      <c r="C57" s="33">
        <v>1</v>
      </c>
      <c r="D57" s="36"/>
      <c r="E57" s="33">
        <v>1</v>
      </c>
      <c r="F57" s="33">
        <v>1</v>
      </c>
      <c r="G57" s="33">
        <v>1</v>
      </c>
      <c r="H57" s="33">
        <v>1</v>
      </c>
      <c r="I57" s="36"/>
      <c r="J57" s="33">
        <v>1</v>
      </c>
      <c r="K57" s="36"/>
      <c r="L57" s="33">
        <v>1</v>
      </c>
      <c r="M57" s="36"/>
      <c r="N57" s="36"/>
      <c r="O57" s="36"/>
      <c r="P57" s="33">
        <v>1</v>
      </c>
      <c r="Q57" s="9"/>
      <c r="R57" s="1">
        <f>SUM(C57,E57,F57,G57,H57,J57,L57,P57)</f>
        <v>8</v>
      </c>
      <c r="S57" s="2" t="s">
        <v>136</v>
      </c>
      <c r="T57" s="2"/>
      <c r="U57" s="2"/>
    </row>
    <row r="58" spans="1:21" s="17" customFormat="1" x14ac:dyDescent="0.25">
      <c r="A58" s="9" t="s">
        <v>200</v>
      </c>
      <c r="B58" s="10"/>
      <c r="C58" s="33">
        <v>100</v>
      </c>
      <c r="D58" s="36"/>
      <c r="E58" s="33">
        <v>100</v>
      </c>
      <c r="F58" s="33">
        <v>100</v>
      </c>
      <c r="G58" s="33">
        <v>100</v>
      </c>
      <c r="H58" s="33">
        <v>100</v>
      </c>
      <c r="I58" s="36"/>
      <c r="J58" s="33">
        <v>100</v>
      </c>
      <c r="K58" s="36"/>
      <c r="L58" s="33">
        <v>100</v>
      </c>
      <c r="M58" s="36"/>
      <c r="N58" s="36"/>
      <c r="O58" s="36"/>
      <c r="P58" s="41">
        <v>100</v>
      </c>
      <c r="Q58" s="42"/>
      <c r="R58" s="1">
        <f>(G57*G58*800+(C57*C58+D57*D58+E57*E58+F57*F58+G57*G58+H57*H58+I57*I58+J57*J58+K57*K58+L57*L58+M57*M58+N57*N58+O57*O58+P57*P58)*400)*(1-R55/50)/2</f>
        <v>200000</v>
      </c>
      <c r="S58" s="2" t="s">
        <v>201</v>
      </c>
      <c r="T58" s="2"/>
      <c r="U58" s="2"/>
    </row>
    <row r="59" spans="1:21" s="17" customFormat="1" ht="15.75" thickBot="1" x14ac:dyDescent="0.3">
      <c r="A59" s="9" t="s">
        <v>29</v>
      </c>
      <c r="B59" s="10"/>
      <c r="C59" s="11">
        <f t="shared" ref="C59:P59" si="8">C55-C54</f>
        <v>1000</v>
      </c>
      <c r="D59" s="11">
        <f t="shared" si="8"/>
        <v>-200</v>
      </c>
      <c r="E59" s="11">
        <f t="shared" si="8"/>
        <v>7600</v>
      </c>
      <c r="F59" s="11">
        <f t="shared" si="8"/>
        <v>1200</v>
      </c>
      <c r="G59" s="11">
        <f t="shared" si="8"/>
        <v>-800</v>
      </c>
      <c r="H59" s="11">
        <f t="shared" si="8"/>
        <v>-1000</v>
      </c>
      <c r="I59" s="11">
        <f t="shared" si="8"/>
        <v>-2720</v>
      </c>
      <c r="J59" s="11">
        <f t="shared" si="8"/>
        <v>40</v>
      </c>
      <c r="K59" s="11">
        <f t="shared" si="8"/>
        <v>2200</v>
      </c>
      <c r="L59" s="11">
        <f t="shared" si="8"/>
        <v>400</v>
      </c>
      <c r="M59" s="11">
        <f t="shared" si="8"/>
        <v>-960</v>
      </c>
      <c r="N59" s="11">
        <f t="shared" si="8"/>
        <v>1200</v>
      </c>
      <c r="O59" s="11">
        <f t="shared" si="8"/>
        <v>180</v>
      </c>
      <c r="P59" s="12">
        <f t="shared" si="8"/>
        <v>-40</v>
      </c>
      <c r="Q59" s="1"/>
      <c r="R59" s="1">
        <f>(G57*G58*800+(C57*C58+D57*D58+E57*E58+F57*F58+G57*G58+H57*H58+I57*I58+J57*J58+K57*K58+L57*L58+M57*M58+N57*N58+O57*O58+P57*P58)*400)*(1-R55/50)/2</f>
        <v>200000</v>
      </c>
      <c r="S59" s="44" t="s">
        <v>202</v>
      </c>
      <c r="T59" s="2"/>
      <c r="U59" s="2"/>
    </row>
    <row r="60" spans="1:21" s="17" customFormat="1" ht="15.75" thickBot="1" x14ac:dyDescent="0.3">
      <c r="A60" s="19" t="s">
        <v>44</v>
      </c>
      <c r="B60" s="20"/>
      <c r="C60" s="21">
        <f t="shared" ref="C60:P60" si="9">C59*C4</f>
        <v>5000</v>
      </c>
      <c r="D60" s="21">
        <f t="shared" si="9"/>
        <v>-1000</v>
      </c>
      <c r="E60" s="21">
        <f t="shared" si="9"/>
        <v>38000</v>
      </c>
      <c r="F60" s="21">
        <f t="shared" si="9"/>
        <v>24000</v>
      </c>
      <c r="G60" s="21">
        <f t="shared" si="9"/>
        <v>-16000</v>
      </c>
      <c r="H60" s="21">
        <f t="shared" si="9"/>
        <v>-20000</v>
      </c>
      <c r="I60" s="21">
        <f t="shared" si="9"/>
        <v>-136000</v>
      </c>
      <c r="J60" s="21">
        <f t="shared" si="9"/>
        <v>2000</v>
      </c>
      <c r="K60" s="21">
        <f t="shared" si="9"/>
        <v>110000</v>
      </c>
      <c r="L60" s="21">
        <f t="shared" si="9"/>
        <v>40000</v>
      </c>
      <c r="M60" s="21">
        <f t="shared" si="9"/>
        <v>-96000</v>
      </c>
      <c r="N60" s="21">
        <f t="shared" si="9"/>
        <v>240000</v>
      </c>
      <c r="O60" s="21">
        <f t="shared" si="9"/>
        <v>36000</v>
      </c>
      <c r="P60" s="22">
        <f t="shared" si="9"/>
        <v>-8000</v>
      </c>
      <c r="Q60" s="27">
        <f>SUM(C60:P60)</f>
        <v>218000</v>
      </c>
      <c r="R60" s="1">
        <f>(R54+C57+E57+2*G57)*5000</f>
        <v>60000</v>
      </c>
      <c r="S60" s="2" t="s">
        <v>138</v>
      </c>
      <c r="T60" s="2"/>
      <c r="U60" s="2"/>
    </row>
    <row r="61" spans="1:21" s="17" customFormat="1" ht="15.75" thickBot="1" x14ac:dyDescent="0.3">
      <c r="A61" s="3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s="17" customFormat="1" ht="15.75" thickBot="1" x14ac:dyDescent="0.3">
      <c r="A62" s="13" t="s">
        <v>2</v>
      </c>
      <c r="B62" s="55">
        <v>3</v>
      </c>
      <c r="C62" s="15" t="s">
        <v>12</v>
      </c>
      <c r="D62" s="15" t="s">
        <v>17</v>
      </c>
      <c r="E62" s="15" t="s">
        <v>20</v>
      </c>
      <c r="F62" s="15" t="s">
        <v>10</v>
      </c>
      <c r="G62" s="15" t="s">
        <v>18</v>
      </c>
      <c r="H62" s="15" t="s">
        <v>15</v>
      </c>
      <c r="I62" s="15" t="s">
        <v>21</v>
      </c>
      <c r="J62" s="15" t="s">
        <v>19</v>
      </c>
      <c r="K62" s="15" t="s">
        <v>24</v>
      </c>
      <c r="L62" s="15" t="s">
        <v>23</v>
      </c>
      <c r="M62" s="15" t="s">
        <v>25</v>
      </c>
      <c r="N62" s="15" t="s">
        <v>128</v>
      </c>
      <c r="O62" s="15" t="s">
        <v>26</v>
      </c>
      <c r="P62" s="16" t="s">
        <v>16</v>
      </c>
      <c r="Q62" s="2"/>
      <c r="R62" s="2"/>
      <c r="S62" s="2"/>
      <c r="T62" s="2"/>
      <c r="U62" s="2"/>
    </row>
    <row r="63" spans="1:21" s="17" customFormat="1" ht="21" hidden="1" customHeight="1" x14ac:dyDescent="0.25">
      <c r="A63" s="81" t="s">
        <v>72</v>
      </c>
      <c r="B63" s="10" t="s">
        <v>11</v>
      </c>
      <c r="C63" s="11"/>
      <c r="D63" s="11"/>
      <c r="E63" s="11"/>
      <c r="F63" s="11"/>
      <c r="G63" s="11"/>
      <c r="H63" s="11"/>
      <c r="I63" s="11"/>
      <c r="J63" s="11"/>
      <c r="K63" s="11"/>
      <c r="L63" s="11">
        <v>14000</v>
      </c>
      <c r="M63" s="11"/>
      <c r="N63" s="11"/>
      <c r="O63" s="11"/>
      <c r="P63" s="12"/>
      <c r="Q63" s="1"/>
      <c r="R63" s="2"/>
      <c r="S63" s="2"/>
      <c r="T63" s="2"/>
      <c r="U63" s="2"/>
    </row>
    <row r="64" spans="1:21" s="17" customFormat="1" ht="21" hidden="1" customHeight="1" x14ac:dyDescent="0.25">
      <c r="A64" s="79"/>
      <c r="B64" s="17" t="s">
        <v>13</v>
      </c>
      <c r="C64" s="11">
        <f>$C$1*9/10/9/8</f>
        <v>1500</v>
      </c>
      <c r="D64" s="11">
        <f>$D$1*9/10/9/8</f>
        <v>1375</v>
      </c>
      <c r="E64" s="11">
        <f>$E$1*9/10/9/8</f>
        <v>1250</v>
      </c>
      <c r="F64" s="11">
        <f>$F$1*8/10/9/8</f>
        <v>611.11111111111109</v>
      </c>
      <c r="G64" s="11">
        <f>$G$1*8/10/9/8</f>
        <v>555.55555555555554</v>
      </c>
      <c r="H64" s="11">
        <f>$H$1*8/10/9/8</f>
        <v>500</v>
      </c>
      <c r="I64" s="11">
        <f>$I$1*8/10/9/8</f>
        <v>333.33333333333331</v>
      </c>
      <c r="J64" s="11">
        <f>$J$1*8/10/9/8</f>
        <v>305.55555555555554</v>
      </c>
      <c r="K64" s="11">
        <f>$K$1*8/10/9/8</f>
        <v>277.77777777777777</v>
      </c>
      <c r="L64" s="11">
        <f>$L$1*8/10/9/8</f>
        <v>138.88888888888889</v>
      </c>
      <c r="M64" s="11">
        <f>$M$1*8/10/9/8</f>
        <v>108.88888888888889</v>
      </c>
      <c r="N64" s="11">
        <f>$N$1*9/10/9/8</f>
        <v>50</v>
      </c>
      <c r="O64" s="11">
        <f>$O$1*9/10/9/8</f>
        <v>40</v>
      </c>
      <c r="P64" s="12">
        <f>$P$1*9/10/9/8</f>
        <v>30</v>
      </c>
      <c r="Q64" s="1"/>
      <c r="R64" s="2"/>
      <c r="S64" s="2"/>
      <c r="T64" s="2"/>
      <c r="U64" s="2"/>
    </row>
    <row r="65" spans="1:21" s="17" customFormat="1" ht="21" hidden="1" customHeight="1" x14ac:dyDescent="0.25">
      <c r="A65" s="79" t="s">
        <v>73</v>
      </c>
      <c r="B65" s="10" t="s">
        <v>11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>
        <v>1500</v>
      </c>
      <c r="O65" s="11"/>
      <c r="P65" s="12"/>
      <c r="Q65" s="1"/>
      <c r="R65" s="2"/>
      <c r="S65" s="2"/>
      <c r="T65" s="2"/>
      <c r="U65" s="2"/>
    </row>
    <row r="66" spans="1:21" s="17" customFormat="1" ht="21" hidden="1" customHeight="1" x14ac:dyDescent="0.25">
      <c r="A66" s="79"/>
      <c r="B66" s="10" t="s">
        <v>13</v>
      </c>
      <c r="C66" s="11">
        <f>$C$1*9/10/9/8</f>
        <v>1500</v>
      </c>
      <c r="D66" s="11">
        <f>$D$1*9/10/9/8</f>
        <v>1375</v>
      </c>
      <c r="E66" s="11">
        <f>$E$1*9/10/9/8</f>
        <v>1250</v>
      </c>
      <c r="F66" s="11">
        <f>$F$1*8/10/9/8</f>
        <v>611.11111111111109</v>
      </c>
      <c r="G66" s="11">
        <f>$G$1*8/10/9/8</f>
        <v>555.55555555555554</v>
      </c>
      <c r="H66" s="11">
        <f>$H$1*8/10/9/8</f>
        <v>500</v>
      </c>
      <c r="I66" s="11">
        <f>$I$1*8/10/9/8</f>
        <v>333.33333333333331</v>
      </c>
      <c r="J66" s="11">
        <f>$J$1*8/10/9/8</f>
        <v>305.55555555555554</v>
      </c>
      <c r="K66" s="11">
        <f>$K$1*8/10/9/8</f>
        <v>277.77777777777777</v>
      </c>
      <c r="L66" s="11">
        <f>$L$1*8/10/9/8</f>
        <v>138.88888888888889</v>
      </c>
      <c r="M66" s="11">
        <f>$M$1*8/10/9/8</f>
        <v>108.88888888888889</v>
      </c>
      <c r="N66" s="11">
        <f>$N$1*9/10/9/8</f>
        <v>50</v>
      </c>
      <c r="O66" s="11">
        <f>$O$1*9/10/9/8</f>
        <v>40</v>
      </c>
      <c r="P66" s="12">
        <f>$P$1*9/10/9/8</f>
        <v>30</v>
      </c>
      <c r="Q66" s="1"/>
      <c r="R66" s="2"/>
      <c r="S66" s="2"/>
      <c r="T66" s="2"/>
      <c r="U66" s="2"/>
    </row>
    <row r="67" spans="1:21" s="17" customFormat="1" ht="21" hidden="1" customHeight="1" x14ac:dyDescent="0.25">
      <c r="A67" s="79" t="s">
        <v>74</v>
      </c>
      <c r="B67" s="10" t="s">
        <v>11</v>
      </c>
      <c r="C67" s="11"/>
      <c r="D67" s="11">
        <v>10500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2"/>
      <c r="Q67" s="1"/>
      <c r="R67" s="2"/>
      <c r="S67" s="2"/>
      <c r="T67" s="2"/>
      <c r="U67" s="2"/>
    </row>
    <row r="68" spans="1:21" s="17" customFormat="1" ht="21" hidden="1" customHeight="1" x14ac:dyDescent="0.25">
      <c r="A68" s="79"/>
      <c r="B68" s="17" t="s">
        <v>13</v>
      </c>
      <c r="C68" s="11">
        <f>$C$1*9/10/9/8</f>
        <v>1500</v>
      </c>
      <c r="D68" s="11">
        <f>$D$1*9/10/9/8</f>
        <v>1375</v>
      </c>
      <c r="E68" s="11">
        <f>$E$1*9/10/9/8</f>
        <v>1250</v>
      </c>
      <c r="F68" s="11">
        <f>$F$1*8/10/9/8</f>
        <v>611.11111111111109</v>
      </c>
      <c r="G68" s="11">
        <f>$G$1*8/10/9/8</f>
        <v>555.55555555555554</v>
      </c>
      <c r="H68" s="11">
        <f>$H$1*8/10/9/8</f>
        <v>500</v>
      </c>
      <c r="I68" s="11">
        <f>$I$1*8/10/9/8</f>
        <v>333.33333333333331</v>
      </c>
      <c r="J68" s="11">
        <f>$J$1*8/10/9/8</f>
        <v>305.55555555555554</v>
      </c>
      <c r="K68" s="11">
        <f>$K$1*8/10/9/8</f>
        <v>277.77777777777777</v>
      </c>
      <c r="L68" s="11">
        <f>$L$1*8/10/9/8</f>
        <v>138.88888888888889</v>
      </c>
      <c r="M68" s="11">
        <f>$M$1*8/10/9/8</f>
        <v>108.88888888888889</v>
      </c>
      <c r="N68" s="11">
        <f>$N$1*9/10/9/8</f>
        <v>50</v>
      </c>
      <c r="O68" s="11">
        <f>$O$1*9/10/9/8</f>
        <v>40</v>
      </c>
      <c r="P68" s="12">
        <f>$P$1*9/10/9/8</f>
        <v>30</v>
      </c>
      <c r="Q68" s="1"/>
      <c r="R68" s="2"/>
      <c r="S68" s="2"/>
      <c r="T68" s="2"/>
      <c r="U68" s="2"/>
    </row>
    <row r="69" spans="1:21" s="17" customFormat="1" ht="21" hidden="1" customHeight="1" x14ac:dyDescent="0.25">
      <c r="A69" s="79" t="s">
        <v>75</v>
      </c>
      <c r="B69" s="10" t="s">
        <v>11</v>
      </c>
      <c r="C69" s="11">
        <v>9500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2"/>
      <c r="Q69" s="1"/>
      <c r="R69" s="2"/>
      <c r="S69" s="2"/>
      <c r="T69" s="2"/>
      <c r="U69" s="2"/>
    </row>
    <row r="70" spans="1:21" s="17" customFormat="1" ht="21" hidden="1" customHeight="1" x14ac:dyDescent="0.25">
      <c r="A70" s="79"/>
      <c r="B70" s="10" t="s">
        <v>13</v>
      </c>
      <c r="C70" s="11">
        <f>$C$1*9/10/9/8</f>
        <v>1500</v>
      </c>
      <c r="D70" s="11">
        <f>$D$1*9/10/9/8</f>
        <v>1375</v>
      </c>
      <c r="E70" s="11">
        <f>$E$1*9/10/9/8</f>
        <v>1250</v>
      </c>
      <c r="F70" s="11">
        <f>$F$1*8/10/9/8</f>
        <v>611.11111111111109</v>
      </c>
      <c r="G70" s="11">
        <f>$G$1*8/10/9/8</f>
        <v>555.55555555555554</v>
      </c>
      <c r="H70" s="11">
        <f>$H$1*8/10/9/8</f>
        <v>500</v>
      </c>
      <c r="I70" s="11">
        <f>$I$1*8/10/9/8</f>
        <v>333.33333333333331</v>
      </c>
      <c r="J70" s="11">
        <f>$J$1*8/10/9/8</f>
        <v>305.55555555555554</v>
      </c>
      <c r="K70" s="11">
        <f>$K$1*8/10/9/8</f>
        <v>277.77777777777777</v>
      </c>
      <c r="L70" s="11">
        <f>$L$1*8/10/9/8</f>
        <v>138.88888888888889</v>
      </c>
      <c r="M70" s="11">
        <f>$M$1*8/10/9/8</f>
        <v>108.88888888888889</v>
      </c>
      <c r="N70" s="11">
        <f>$N$1*9/10/9/8</f>
        <v>50</v>
      </c>
      <c r="O70" s="11">
        <f>$O$1*9/10/9/8</f>
        <v>40</v>
      </c>
      <c r="P70" s="12">
        <f>$P$1*9/10/9/8</f>
        <v>30</v>
      </c>
      <c r="Q70" s="1"/>
      <c r="R70" s="2"/>
      <c r="S70" s="2"/>
      <c r="T70" s="2"/>
      <c r="U70" s="2"/>
    </row>
    <row r="71" spans="1:21" s="17" customFormat="1" ht="21" hidden="1" customHeight="1" x14ac:dyDescent="0.25">
      <c r="A71" s="79" t="s">
        <v>76</v>
      </c>
      <c r="B71" s="10" t="s">
        <v>11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2">
        <v>80</v>
      </c>
      <c r="Q71" s="1"/>
      <c r="R71" s="2"/>
      <c r="S71" s="2"/>
      <c r="T71" s="2"/>
      <c r="U71" s="2"/>
    </row>
    <row r="72" spans="1:21" s="17" customFormat="1" ht="21" hidden="1" customHeight="1" x14ac:dyDescent="0.25">
      <c r="A72" s="79"/>
      <c r="B72" s="17" t="s">
        <v>13</v>
      </c>
      <c r="C72" s="11">
        <f>$C$1*9/10/9/8</f>
        <v>1500</v>
      </c>
      <c r="D72" s="11">
        <f>$D$1*9/10/9/8</f>
        <v>1375</v>
      </c>
      <c r="E72" s="11">
        <f>$E$1*9/10/9/8</f>
        <v>1250</v>
      </c>
      <c r="F72" s="11">
        <f>$F$1*8/10/9/8</f>
        <v>611.11111111111109</v>
      </c>
      <c r="G72" s="11">
        <f>$G$1*8/10/9/8</f>
        <v>555.55555555555554</v>
      </c>
      <c r="H72" s="11">
        <f>$H$1*8/10/9/8</f>
        <v>500</v>
      </c>
      <c r="I72" s="11">
        <f>$I$1*8/10/9/8</f>
        <v>333.33333333333331</v>
      </c>
      <c r="J72" s="11">
        <f>$J$1*8/10/9/8</f>
        <v>305.55555555555554</v>
      </c>
      <c r="K72" s="11">
        <f>$K$1*8/10/9/8</f>
        <v>277.77777777777777</v>
      </c>
      <c r="L72" s="11">
        <f>$L$1*8/10/9/8</f>
        <v>138.88888888888889</v>
      </c>
      <c r="M72" s="11">
        <f>$M$1*8/10/9/8</f>
        <v>108.88888888888889</v>
      </c>
      <c r="N72" s="11">
        <f>$N$1*9/10/9/8</f>
        <v>50</v>
      </c>
      <c r="O72" s="11">
        <f>$O$1*9/10/9/8</f>
        <v>40</v>
      </c>
      <c r="P72" s="12">
        <f>$P$1*9/10/9/8</f>
        <v>30</v>
      </c>
      <c r="Q72" s="1"/>
      <c r="R72" s="2"/>
      <c r="S72" s="2"/>
      <c r="T72" s="2"/>
      <c r="U72" s="2"/>
    </row>
    <row r="73" spans="1:21" s="17" customFormat="1" ht="21" hidden="1" customHeight="1" x14ac:dyDescent="0.25">
      <c r="A73" s="79" t="s">
        <v>77</v>
      </c>
      <c r="B73" s="10" t="s">
        <v>11</v>
      </c>
      <c r="C73" s="11"/>
      <c r="D73" s="11"/>
      <c r="E73" s="11"/>
      <c r="F73" s="11"/>
      <c r="G73" s="11">
        <v>9500</v>
      </c>
      <c r="H73" s="11"/>
      <c r="I73" s="11"/>
      <c r="J73" s="11"/>
      <c r="K73" s="11"/>
      <c r="L73" s="11"/>
      <c r="M73" s="11"/>
      <c r="N73" s="11"/>
      <c r="O73" s="11"/>
      <c r="P73" s="12"/>
      <c r="Q73" s="1"/>
      <c r="R73" s="2"/>
      <c r="S73" s="2"/>
      <c r="T73" s="2"/>
      <c r="U73" s="2"/>
    </row>
    <row r="74" spans="1:21" s="17" customFormat="1" ht="21" hidden="1" customHeight="1" x14ac:dyDescent="0.25">
      <c r="A74" s="79"/>
      <c r="B74" s="10" t="s">
        <v>13</v>
      </c>
      <c r="C74" s="11">
        <f>$C$1*9/10/9/8</f>
        <v>1500</v>
      </c>
      <c r="D74" s="11">
        <f>$D$1*9/10/9/8</f>
        <v>1375</v>
      </c>
      <c r="E74" s="11">
        <f>$E$1*9/10/9/8</f>
        <v>1250</v>
      </c>
      <c r="F74" s="11">
        <f>$F$1*8/10/9/8</f>
        <v>611.11111111111109</v>
      </c>
      <c r="G74" s="11">
        <f>$G$1*8/10/9/8</f>
        <v>555.55555555555554</v>
      </c>
      <c r="H74" s="11">
        <f>$H$1*8/10/9/8</f>
        <v>500</v>
      </c>
      <c r="I74" s="11">
        <f>$I$1*8/10/9/8</f>
        <v>333.33333333333331</v>
      </c>
      <c r="J74" s="11">
        <f>$J$1*8/10/9/8</f>
        <v>305.55555555555554</v>
      </c>
      <c r="K74" s="11">
        <f>$K$1*8/10/9/8</f>
        <v>277.77777777777777</v>
      </c>
      <c r="L74" s="11">
        <f>$L$1*8/10/9/8</f>
        <v>138.88888888888889</v>
      </c>
      <c r="M74" s="11">
        <f>$M$1*8/10/9/8</f>
        <v>108.88888888888889</v>
      </c>
      <c r="N74" s="11">
        <f>$N$1*9/10/9/8</f>
        <v>50</v>
      </c>
      <c r="O74" s="11">
        <f>$O$1*9/10/9/8</f>
        <v>40</v>
      </c>
      <c r="P74" s="12">
        <f>$P$1*9/10/9/8</f>
        <v>30</v>
      </c>
      <c r="Q74" s="1"/>
      <c r="R74" s="2"/>
      <c r="S74" s="2"/>
      <c r="T74" s="2"/>
      <c r="U74" s="2"/>
    </row>
    <row r="75" spans="1:21" s="17" customFormat="1" ht="21" hidden="1" customHeight="1" x14ac:dyDescent="0.25">
      <c r="A75" s="79" t="s">
        <v>78</v>
      </c>
      <c r="B75" s="10" t="s">
        <v>11</v>
      </c>
      <c r="C75" s="11"/>
      <c r="D75" s="11"/>
      <c r="E75" s="11"/>
      <c r="F75" s="11">
        <v>10000</v>
      </c>
      <c r="G75" s="11"/>
      <c r="H75" s="11"/>
      <c r="I75" s="11"/>
      <c r="J75" s="11"/>
      <c r="K75" s="11"/>
      <c r="L75" s="11"/>
      <c r="M75" s="11"/>
      <c r="N75" s="11"/>
      <c r="O75" s="11"/>
      <c r="P75" s="12"/>
      <c r="Q75" s="1"/>
      <c r="R75" s="2"/>
      <c r="S75" s="2"/>
      <c r="T75" s="2"/>
      <c r="U75" s="2"/>
    </row>
    <row r="76" spans="1:21" s="17" customFormat="1" ht="21" hidden="1" customHeight="1" x14ac:dyDescent="0.25">
      <c r="A76" s="79"/>
      <c r="B76" s="17" t="s">
        <v>13</v>
      </c>
      <c r="C76" s="11">
        <f>$C$1*9/10/9/8</f>
        <v>1500</v>
      </c>
      <c r="D76" s="11">
        <f>$D$1*9/10/9/8</f>
        <v>1375</v>
      </c>
      <c r="E76" s="11">
        <f>$E$1*9/10/9/8</f>
        <v>1250</v>
      </c>
      <c r="F76" s="11">
        <f>$F$1*8/10/9/8</f>
        <v>611.11111111111109</v>
      </c>
      <c r="G76" s="11">
        <f>$G$1*8/10/9/8</f>
        <v>555.55555555555554</v>
      </c>
      <c r="H76" s="11">
        <f>$H$1*8/10/9/8</f>
        <v>500</v>
      </c>
      <c r="I76" s="11">
        <f>$I$1*8/10/9/8</f>
        <v>333.33333333333331</v>
      </c>
      <c r="J76" s="11">
        <f>$J$1*8/10/9/8</f>
        <v>305.55555555555554</v>
      </c>
      <c r="K76" s="11">
        <f>$K$1*8/10/9/8</f>
        <v>277.77777777777777</v>
      </c>
      <c r="L76" s="11">
        <f>$L$1*8/10/9/8</f>
        <v>138.88888888888889</v>
      </c>
      <c r="M76" s="11">
        <f>$M$1*8/10/9/8</f>
        <v>108.88888888888889</v>
      </c>
      <c r="N76" s="11">
        <f>$N$1*9/10/9/8</f>
        <v>50</v>
      </c>
      <c r="O76" s="11">
        <f>$O$1*9/10/9/8</f>
        <v>40</v>
      </c>
      <c r="P76" s="12">
        <f>$P$1*9/10/9/8</f>
        <v>30</v>
      </c>
      <c r="Q76" s="1"/>
      <c r="R76" s="2"/>
      <c r="S76" s="2"/>
      <c r="T76" s="2"/>
      <c r="U76" s="2"/>
    </row>
    <row r="77" spans="1:21" s="17" customFormat="1" ht="21" hidden="1" customHeight="1" x14ac:dyDescent="0.25">
      <c r="A77" s="79" t="s">
        <v>79</v>
      </c>
      <c r="B77" s="10" t="s">
        <v>11</v>
      </c>
      <c r="C77" s="11"/>
      <c r="D77" s="11"/>
      <c r="E77" s="11"/>
      <c r="F77" s="11"/>
      <c r="G77" s="11"/>
      <c r="H77" s="11"/>
      <c r="I77" s="11"/>
      <c r="J77" s="11">
        <v>5500</v>
      </c>
      <c r="K77" s="11"/>
      <c r="L77" s="11"/>
      <c r="M77" s="11"/>
      <c r="N77" s="11"/>
      <c r="O77" s="11"/>
      <c r="P77" s="12"/>
      <c r="Q77" s="1"/>
      <c r="R77" s="2"/>
      <c r="S77" s="2"/>
      <c r="T77" s="2"/>
      <c r="U77" s="2"/>
    </row>
    <row r="78" spans="1:21" s="17" customFormat="1" ht="21" hidden="1" customHeight="1" thickBot="1" x14ac:dyDescent="0.3">
      <c r="A78" s="80"/>
      <c r="B78" s="10" t="s">
        <v>13</v>
      </c>
      <c r="C78" s="11">
        <f>$C$1*9/10/9/8</f>
        <v>1500</v>
      </c>
      <c r="D78" s="11">
        <f>$D$1*9/10/9/8</f>
        <v>1375</v>
      </c>
      <c r="E78" s="11">
        <f>$E$1*9/10/9/8</f>
        <v>1250</v>
      </c>
      <c r="F78" s="11">
        <f>$F$1*8/10/9/8</f>
        <v>611.11111111111109</v>
      </c>
      <c r="G78" s="11">
        <f>$G$1*8/10/9/8</f>
        <v>555.55555555555554</v>
      </c>
      <c r="H78" s="11">
        <f>$H$1*8/10/9/8</f>
        <v>500</v>
      </c>
      <c r="I78" s="11">
        <f>$I$1*8/10/9/8</f>
        <v>333.33333333333331</v>
      </c>
      <c r="J78" s="11">
        <f>$J$1*8/10/9/8</f>
        <v>305.55555555555554</v>
      </c>
      <c r="K78" s="11">
        <f>$K$1*8/10/9/8</f>
        <v>277.77777777777777</v>
      </c>
      <c r="L78" s="11">
        <f>$L$1*8/10/9/8</f>
        <v>138.88888888888889</v>
      </c>
      <c r="M78" s="11">
        <f>$M$1*8/10/9/8</f>
        <v>108.88888888888889</v>
      </c>
      <c r="N78" s="11">
        <f>$N$1*9/10/9/8</f>
        <v>50</v>
      </c>
      <c r="O78" s="11">
        <f>$O$1*9/10/9/8</f>
        <v>40</v>
      </c>
      <c r="P78" s="12">
        <f>$P$1*9/10/9/8</f>
        <v>30</v>
      </c>
      <c r="Q78" s="1"/>
      <c r="R78" s="2"/>
      <c r="S78" s="2"/>
      <c r="T78" s="2"/>
      <c r="U78" s="2"/>
    </row>
    <row r="79" spans="1:21" s="17" customFormat="1" x14ac:dyDescent="0.25">
      <c r="A79" s="5" t="s">
        <v>45</v>
      </c>
      <c r="B79" s="6"/>
      <c r="C79" s="7">
        <f>C8*R79</f>
        <v>10000</v>
      </c>
      <c r="D79" s="7">
        <f>D8*R79</f>
        <v>9200</v>
      </c>
      <c r="E79" s="7">
        <f>E8*R79</f>
        <v>8400</v>
      </c>
      <c r="F79" s="7">
        <f>F8*R79</f>
        <v>4800</v>
      </c>
      <c r="G79" s="7">
        <f>G8*R79</f>
        <v>4400</v>
      </c>
      <c r="H79" s="7">
        <f>H8*R79</f>
        <v>4000</v>
      </c>
      <c r="I79" s="7">
        <f>I8*R79</f>
        <v>2720</v>
      </c>
      <c r="J79" s="7">
        <f>J8*R79</f>
        <v>2560</v>
      </c>
      <c r="K79" s="7">
        <f>K8*R79</f>
        <v>2400</v>
      </c>
      <c r="L79" s="7">
        <f>L8*R79</f>
        <v>1200</v>
      </c>
      <c r="M79" s="7">
        <f>M8*R79</f>
        <v>960</v>
      </c>
      <c r="N79" s="7">
        <f>N8*R79</f>
        <v>400</v>
      </c>
      <c r="O79" s="7">
        <f>O8*R79</f>
        <v>320</v>
      </c>
      <c r="P79" s="8">
        <f>P8*R79</f>
        <v>240</v>
      </c>
      <c r="Q79" s="1"/>
      <c r="R79" s="4">
        <f>R81+R82</f>
        <v>8</v>
      </c>
      <c r="S79" s="1" t="s">
        <v>135</v>
      </c>
      <c r="T79" s="1"/>
      <c r="U79" s="2"/>
    </row>
    <row r="80" spans="1:21" s="17" customFormat="1" x14ac:dyDescent="0.25">
      <c r="A80" s="9" t="s">
        <v>46</v>
      </c>
      <c r="B80" s="10"/>
      <c r="C80" s="11">
        <f>C82*(C83/100)*(1-R80/100)*6000</f>
        <v>6000</v>
      </c>
      <c r="D80" s="11">
        <f>D82*(D83/100)*(1-R80/100)*5000</f>
        <v>5000</v>
      </c>
      <c r="E80" s="11">
        <v>0</v>
      </c>
      <c r="F80" s="11">
        <f>F82*(F83/100)*(1-R80/100)*5000</f>
        <v>5000</v>
      </c>
      <c r="G80" s="11">
        <f>G82*(G83/100)*(1-R80/100)*6400</f>
        <v>6400</v>
      </c>
      <c r="H80" s="11">
        <v>0</v>
      </c>
      <c r="I80" s="11">
        <v>0</v>
      </c>
      <c r="J80" s="11">
        <f>J82*(J83/100)*(1-R80/100)*2600</f>
        <v>2600</v>
      </c>
      <c r="K80" s="11">
        <v>0</v>
      </c>
      <c r="L80" s="11">
        <f>L82*(L83/100)*(1-R80/100)*6000</f>
        <v>6000</v>
      </c>
      <c r="M80" s="11">
        <v>0</v>
      </c>
      <c r="N80" s="11">
        <f>N82*(N83/100)*(1-R80/100)*1800</f>
        <v>1800</v>
      </c>
      <c r="O80" s="11">
        <v>0</v>
      </c>
      <c r="P80" s="12">
        <f>P82*(P83/100)*(1-R80/100)*180</f>
        <v>180</v>
      </c>
      <c r="Q80" s="1"/>
      <c r="R80" s="37">
        <v>0</v>
      </c>
      <c r="S80" s="2" t="s">
        <v>130</v>
      </c>
      <c r="T80" s="2"/>
      <c r="U80" s="2"/>
    </row>
    <row r="81" spans="1:21" s="17" customFormat="1" x14ac:dyDescent="0.25">
      <c r="A81" s="9" t="s">
        <v>132</v>
      </c>
      <c r="B81" s="10"/>
      <c r="C81" s="11" t="s">
        <v>149</v>
      </c>
      <c r="D81" s="11" t="s">
        <v>150</v>
      </c>
      <c r="E81" s="11" t="s">
        <v>137</v>
      </c>
      <c r="F81" s="11" t="s">
        <v>152</v>
      </c>
      <c r="G81" s="11" t="s">
        <v>151</v>
      </c>
      <c r="H81" s="11" t="s">
        <v>137</v>
      </c>
      <c r="I81" s="11" t="s">
        <v>137</v>
      </c>
      <c r="J81" s="11" t="s">
        <v>72</v>
      </c>
      <c r="K81" s="11" t="s">
        <v>137</v>
      </c>
      <c r="L81" s="45" t="s">
        <v>148</v>
      </c>
      <c r="M81" s="11" t="s">
        <v>137</v>
      </c>
      <c r="N81" s="11" t="s">
        <v>73</v>
      </c>
      <c r="O81" s="11" t="s">
        <v>137</v>
      </c>
      <c r="P81" s="12" t="s">
        <v>147</v>
      </c>
      <c r="Q81" s="1"/>
      <c r="R81" s="37">
        <v>0</v>
      </c>
      <c r="S81" s="2" t="s">
        <v>134</v>
      </c>
      <c r="T81" s="2"/>
      <c r="U81" s="2"/>
    </row>
    <row r="82" spans="1:21" s="17" customFormat="1" x14ac:dyDescent="0.25">
      <c r="A82" s="9" t="s">
        <v>133</v>
      </c>
      <c r="B82" s="10"/>
      <c r="C82" s="33">
        <v>1</v>
      </c>
      <c r="D82" s="33">
        <v>1</v>
      </c>
      <c r="E82" s="36"/>
      <c r="F82" s="33">
        <v>1</v>
      </c>
      <c r="G82" s="33">
        <v>1</v>
      </c>
      <c r="H82" s="36"/>
      <c r="I82" s="36"/>
      <c r="J82" s="33">
        <v>1</v>
      </c>
      <c r="K82" s="36"/>
      <c r="L82" s="33">
        <v>1</v>
      </c>
      <c r="M82" s="36"/>
      <c r="N82" s="33">
        <v>1</v>
      </c>
      <c r="O82" s="36"/>
      <c r="P82" s="33">
        <v>1</v>
      </c>
      <c r="Q82" s="9"/>
      <c r="R82" s="1">
        <f>SUM(C82,D82,F82,G82,J82,L82,N82,P82)</f>
        <v>8</v>
      </c>
      <c r="S82" s="2" t="s">
        <v>136</v>
      </c>
      <c r="T82" s="2"/>
      <c r="U82" s="2"/>
    </row>
    <row r="83" spans="1:21" s="17" customFormat="1" x14ac:dyDescent="0.25">
      <c r="A83" s="9" t="s">
        <v>200</v>
      </c>
      <c r="B83" s="10"/>
      <c r="C83" s="33">
        <v>100</v>
      </c>
      <c r="D83" s="33">
        <v>100</v>
      </c>
      <c r="E83" s="36"/>
      <c r="F83" s="33">
        <v>100</v>
      </c>
      <c r="G83" s="33">
        <v>100</v>
      </c>
      <c r="H83" s="36"/>
      <c r="I83" s="36"/>
      <c r="J83" s="33">
        <v>100</v>
      </c>
      <c r="K83" s="36"/>
      <c r="L83" s="33">
        <v>100</v>
      </c>
      <c r="M83" s="36"/>
      <c r="N83" s="33">
        <v>100</v>
      </c>
      <c r="O83" s="36"/>
      <c r="P83" s="41">
        <v>100</v>
      </c>
      <c r="Q83" s="42"/>
      <c r="R83" s="1">
        <f>(L82*L83*800+(C82*C83+D82*D83+E82*E83+F82*F83+G82*G83+H82*H83+I82*I83+J82*J83+K82*K83+L82*L83+M82*M83+N82*N83+O82*O83+P82*P83)*400)*(1-R80/50)/2</f>
        <v>200000</v>
      </c>
      <c r="S83" s="2" t="s">
        <v>201</v>
      </c>
      <c r="T83" s="2"/>
      <c r="U83" s="2"/>
    </row>
    <row r="84" spans="1:21" s="17" customFormat="1" ht="15.75" thickBot="1" x14ac:dyDescent="0.3">
      <c r="A84" s="28" t="s">
        <v>29</v>
      </c>
      <c r="B84" s="10"/>
      <c r="C84" s="11">
        <f t="shared" ref="C84:P84" si="10">C80-C79</f>
        <v>-4000</v>
      </c>
      <c r="D84" s="11">
        <f t="shared" si="10"/>
        <v>-4200</v>
      </c>
      <c r="E84" s="11">
        <f t="shared" si="10"/>
        <v>-8400</v>
      </c>
      <c r="F84" s="11">
        <f t="shared" si="10"/>
        <v>200</v>
      </c>
      <c r="G84" s="11">
        <f t="shared" si="10"/>
        <v>2000</v>
      </c>
      <c r="H84" s="11">
        <f t="shared" si="10"/>
        <v>-4000</v>
      </c>
      <c r="I84" s="11">
        <f t="shared" si="10"/>
        <v>-2720</v>
      </c>
      <c r="J84" s="11">
        <f t="shared" si="10"/>
        <v>40</v>
      </c>
      <c r="K84" s="11">
        <f t="shared" si="10"/>
        <v>-2400</v>
      </c>
      <c r="L84" s="11">
        <f t="shared" si="10"/>
        <v>4800</v>
      </c>
      <c r="M84" s="11">
        <f t="shared" si="10"/>
        <v>-960</v>
      </c>
      <c r="N84" s="11">
        <f t="shared" si="10"/>
        <v>1400</v>
      </c>
      <c r="O84" s="11">
        <f t="shared" si="10"/>
        <v>-320</v>
      </c>
      <c r="P84" s="12">
        <f t="shared" si="10"/>
        <v>-60</v>
      </c>
      <c r="Q84" s="1"/>
      <c r="R84" s="1">
        <f>(L82*L83*800+(C82*C83+D82*D83+E82*E83+F82*F83+G82*G83+H82*H83+I82*I83+J82*J83+K82*K83+L82*L83+M82*M83+N82*N83+O82*O83+P82*P83)*400)*(1-R80/50)/2</f>
        <v>200000</v>
      </c>
      <c r="S84" s="44" t="s">
        <v>202</v>
      </c>
      <c r="T84" s="2"/>
      <c r="U84" s="2"/>
    </row>
    <row r="85" spans="1:21" s="17" customFormat="1" ht="15.75" thickBot="1" x14ac:dyDescent="0.3">
      <c r="A85" s="29" t="s">
        <v>47</v>
      </c>
      <c r="B85" s="20"/>
      <c r="C85" s="21">
        <f t="shared" ref="C85:P85" si="11">C84*C4</f>
        <v>-20000</v>
      </c>
      <c r="D85" s="21">
        <f t="shared" si="11"/>
        <v>-21000</v>
      </c>
      <c r="E85" s="21">
        <f t="shared" si="11"/>
        <v>-42000</v>
      </c>
      <c r="F85" s="21">
        <f t="shared" si="11"/>
        <v>4000</v>
      </c>
      <c r="G85" s="21">
        <f t="shared" si="11"/>
        <v>40000</v>
      </c>
      <c r="H85" s="21">
        <f t="shared" si="11"/>
        <v>-80000</v>
      </c>
      <c r="I85" s="21">
        <f t="shared" si="11"/>
        <v>-136000</v>
      </c>
      <c r="J85" s="21">
        <f t="shared" si="11"/>
        <v>2000</v>
      </c>
      <c r="K85" s="21">
        <f t="shared" si="11"/>
        <v>-120000</v>
      </c>
      <c r="L85" s="21">
        <f t="shared" si="11"/>
        <v>480000</v>
      </c>
      <c r="M85" s="21">
        <f t="shared" si="11"/>
        <v>-96000</v>
      </c>
      <c r="N85" s="21">
        <f t="shared" si="11"/>
        <v>280000</v>
      </c>
      <c r="O85" s="21">
        <f t="shared" si="11"/>
        <v>-64000</v>
      </c>
      <c r="P85" s="22">
        <f t="shared" si="11"/>
        <v>-12000</v>
      </c>
      <c r="Q85" s="27">
        <f>SUM(C85:P85)</f>
        <v>215000</v>
      </c>
      <c r="R85" s="1">
        <f>R79*5000</f>
        <v>40000</v>
      </c>
      <c r="S85" s="2" t="s">
        <v>138</v>
      </c>
      <c r="T85" s="2"/>
      <c r="U85" s="2"/>
    </row>
    <row r="86" spans="1:21" s="17" customFormat="1" ht="15.75" thickBot="1" x14ac:dyDescent="0.3">
      <c r="A86" s="3"/>
      <c r="B86" s="3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</row>
    <row r="87" spans="1:21" s="17" customFormat="1" ht="15.75" thickBot="1" x14ac:dyDescent="0.3">
      <c r="A87" s="13" t="s">
        <v>3</v>
      </c>
      <c r="B87" s="55">
        <v>4</v>
      </c>
      <c r="C87" s="24" t="s">
        <v>12</v>
      </c>
      <c r="D87" s="24" t="s">
        <v>17</v>
      </c>
      <c r="E87" s="24" t="s">
        <v>20</v>
      </c>
      <c r="F87" s="24" t="s">
        <v>10</v>
      </c>
      <c r="G87" s="24" t="s">
        <v>18</v>
      </c>
      <c r="H87" s="24" t="s">
        <v>15</v>
      </c>
      <c r="I87" s="24" t="s">
        <v>21</v>
      </c>
      <c r="J87" s="24" t="s">
        <v>19</v>
      </c>
      <c r="K87" s="24" t="s">
        <v>24</v>
      </c>
      <c r="L87" s="24" t="s">
        <v>23</v>
      </c>
      <c r="M87" s="24" t="s">
        <v>25</v>
      </c>
      <c r="N87" s="24" t="s">
        <v>128</v>
      </c>
      <c r="O87" s="24" t="s">
        <v>26</v>
      </c>
      <c r="P87" s="25" t="s">
        <v>16</v>
      </c>
      <c r="Q87" s="1"/>
      <c r="R87" s="2"/>
      <c r="S87" s="2"/>
      <c r="T87" s="2"/>
      <c r="U87" s="2"/>
    </row>
    <row r="88" spans="1:21" s="17" customFormat="1" ht="21" hidden="1" customHeight="1" x14ac:dyDescent="0.25">
      <c r="A88" s="81" t="s">
        <v>80</v>
      </c>
      <c r="B88" s="10" t="s">
        <v>11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2">
        <v>240</v>
      </c>
      <c r="Q88" s="1"/>
      <c r="R88" s="2"/>
      <c r="S88" s="2"/>
      <c r="T88" s="2"/>
      <c r="U88" s="2"/>
    </row>
    <row r="89" spans="1:21" s="17" customFormat="1" ht="21" hidden="1" customHeight="1" x14ac:dyDescent="0.25">
      <c r="A89" s="79"/>
      <c r="B89" s="17" t="s">
        <v>13</v>
      </c>
      <c r="C89" s="11">
        <f>$C$1*9/10/9/8</f>
        <v>1500</v>
      </c>
      <c r="D89" s="11">
        <f>$D$1*9/10/9/8</f>
        <v>1375</v>
      </c>
      <c r="E89" s="11">
        <f>$E$1*9/10/9/8</f>
        <v>1250</v>
      </c>
      <c r="F89" s="11">
        <f>$F$1*8/10/9/8</f>
        <v>611.11111111111109</v>
      </c>
      <c r="G89" s="11">
        <f>$G$1*8/10/9/8</f>
        <v>555.55555555555554</v>
      </c>
      <c r="H89" s="11">
        <f>$H$1*8/10/9/8</f>
        <v>500</v>
      </c>
      <c r="I89" s="11">
        <f>$I$1*8/10/9/8</f>
        <v>333.33333333333331</v>
      </c>
      <c r="J89" s="11">
        <f>$J$1*8/10/9/8</f>
        <v>305.55555555555554</v>
      </c>
      <c r="K89" s="11">
        <f>$K$1*8/10/9/8</f>
        <v>277.77777777777777</v>
      </c>
      <c r="L89" s="11">
        <f>$L$1*8/10/9/8</f>
        <v>138.88888888888889</v>
      </c>
      <c r="M89" s="11">
        <f>$M$1*8/10/9/8</f>
        <v>108.88888888888889</v>
      </c>
      <c r="N89" s="11">
        <f>$N$1*9/10/9/8</f>
        <v>50</v>
      </c>
      <c r="O89" s="11">
        <f>$O$1*9/10/9/8</f>
        <v>40</v>
      </c>
      <c r="P89" s="12">
        <f>$P$1*9/10/9/8</f>
        <v>30</v>
      </c>
      <c r="Q89" s="1"/>
      <c r="R89" s="2"/>
      <c r="S89" s="2"/>
      <c r="T89" s="2"/>
      <c r="U89" s="2"/>
    </row>
    <row r="90" spans="1:21" s="17" customFormat="1" ht="21" hidden="1" customHeight="1" x14ac:dyDescent="0.25">
      <c r="A90" s="79" t="s">
        <v>81</v>
      </c>
      <c r="B90" s="10" t="s">
        <v>11</v>
      </c>
      <c r="C90" s="11">
        <v>9500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2"/>
      <c r="Q90" s="1"/>
      <c r="R90" s="2"/>
      <c r="S90" s="2"/>
      <c r="T90" s="2"/>
      <c r="U90" s="2"/>
    </row>
    <row r="91" spans="1:21" s="17" customFormat="1" ht="21" hidden="1" customHeight="1" x14ac:dyDescent="0.25">
      <c r="A91" s="79"/>
      <c r="B91" s="10" t="s">
        <v>14</v>
      </c>
      <c r="C91" s="11">
        <f>$C$1*9/10/9/8</f>
        <v>1500</v>
      </c>
      <c r="D91" s="11">
        <f>$D$1*9/10/9/8</f>
        <v>1375</v>
      </c>
      <c r="E91" s="11">
        <f>$E$1*9/10/9/8</f>
        <v>1250</v>
      </c>
      <c r="F91" s="11">
        <f>$F$1*8/10/9/8</f>
        <v>611.11111111111109</v>
      </c>
      <c r="G91" s="11">
        <f>$G$1*8/10/9/8</f>
        <v>555.55555555555554</v>
      </c>
      <c r="H91" s="11">
        <f>$H$1*8/10/9/8</f>
        <v>500</v>
      </c>
      <c r="I91" s="11">
        <f>$I$1*8/10/9/8</f>
        <v>333.33333333333331</v>
      </c>
      <c r="J91" s="11">
        <f>$J$1*8/10/9/8</f>
        <v>305.55555555555554</v>
      </c>
      <c r="K91" s="11">
        <f>$K$1*8/10/9/8</f>
        <v>277.77777777777777</v>
      </c>
      <c r="L91" s="11">
        <f>$L$1*8/10/9/8</f>
        <v>138.88888888888889</v>
      </c>
      <c r="M91" s="11">
        <f>$M$1*8/10/9/8</f>
        <v>108.88888888888889</v>
      </c>
      <c r="N91" s="11">
        <f>$N$1*9/10/9/8</f>
        <v>50</v>
      </c>
      <c r="O91" s="11">
        <f>$O$1*9/10/9/8</f>
        <v>40</v>
      </c>
      <c r="P91" s="12">
        <f>$P$1*9/10/9/8</f>
        <v>30</v>
      </c>
      <c r="Q91" s="1"/>
      <c r="R91" s="2"/>
      <c r="S91" s="2"/>
      <c r="T91" s="2"/>
      <c r="U91" s="2"/>
    </row>
    <row r="92" spans="1:21" s="17" customFormat="1" ht="21" hidden="1" customHeight="1" x14ac:dyDescent="0.25">
      <c r="A92" s="79" t="s">
        <v>82</v>
      </c>
      <c r="B92" s="10" t="s">
        <v>11</v>
      </c>
      <c r="C92" s="11"/>
      <c r="D92" s="11"/>
      <c r="E92" s="11"/>
      <c r="F92" s="11">
        <v>10000</v>
      </c>
      <c r="G92" s="11"/>
      <c r="H92" s="11"/>
      <c r="I92" s="11"/>
      <c r="J92" s="11"/>
      <c r="K92" s="11"/>
      <c r="L92" s="11"/>
      <c r="M92" s="11"/>
      <c r="N92" s="11"/>
      <c r="O92" s="11"/>
      <c r="P92" s="12"/>
      <c r="Q92" s="1"/>
      <c r="R92" s="2"/>
      <c r="S92" s="2"/>
      <c r="T92" s="2"/>
      <c r="U92" s="2"/>
    </row>
    <row r="93" spans="1:21" s="17" customFormat="1" ht="21" hidden="1" customHeight="1" x14ac:dyDescent="0.25">
      <c r="A93" s="79"/>
      <c r="B93" s="17" t="s">
        <v>13</v>
      </c>
      <c r="C93" s="11">
        <f>$C$1*9/10/9/8</f>
        <v>1500</v>
      </c>
      <c r="D93" s="11">
        <f>$D$1*9/10/9/8</f>
        <v>1375</v>
      </c>
      <c r="E93" s="11">
        <f>$E$1*9/10/9/8</f>
        <v>1250</v>
      </c>
      <c r="F93" s="11">
        <f>$F$1*8/10/9/8</f>
        <v>611.11111111111109</v>
      </c>
      <c r="G93" s="11">
        <f>$G$1*8/10/9/8</f>
        <v>555.55555555555554</v>
      </c>
      <c r="H93" s="11">
        <f>$H$1*8/10/9/8</f>
        <v>500</v>
      </c>
      <c r="I93" s="11">
        <f>$I$1*8/10/9/8</f>
        <v>333.33333333333331</v>
      </c>
      <c r="J93" s="11">
        <f>$J$1*8/10/9/8</f>
        <v>305.55555555555554</v>
      </c>
      <c r="K93" s="11">
        <f>$K$1*8/10/9/8</f>
        <v>277.77777777777777</v>
      </c>
      <c r="L93" s="11">
        <f>$L$1*8/10/9/8</f>
        <v>138.88888888888889</v>
      </c>
      <c r="M93" s="11">
        <f>$M$1*8/10/9/8</f>
        <v>108.88888888888889</v>
      </c>
      <c r="N93" s="11">
        <f>$N$1*9/10/9/8</f>
        <v>50</v>
      </c>
      <c r="O93" s="11">
        <f>$O$1*9/10/9/8</f>
        <v>40</v>
      </c>
      <c r="P93" s="12">
        <f>$P$1*9/10/9/8</f>
        <v>30</v>
      </c>
      <c r="Q93" s="1"/>
      <c r="R93" s="2"/>
      <c r="S93" s="2"/>
      <c r="T93" s="2"/>
      <c r="U93" s="2"/>
    </row>
    <row r="94" spans="1:21" s="17" customFormat="1" ht="21" hidden="1" customHeight="1" x14ac:dyDescent="0.25">
      <c r="A94" s="79" t="s">
        <v>83</v>
      </c>
      <c r="B94" s="10" t="s">
        <v>11</v>
      </c>
      <c r="C94" s="11"/>
      <c r="D94" s="11"/>
      <c r="E94" s="11"/>
      <c r="F94" s="11"/>
      <c r="G94" s="11"/>
      <c r="H94" s="11"/>
      <c r="I94" s="11"/>
      <c r="J94" s="11">
        <v>5500</v>
      </c>
      <c r="K94" s="11"/>
      <c r="L94" s="11"/>
      <c r="M94" s="11"/>
      <c r="N94" s="11"/>
      <c r="O94" s="11"/>
      <c r="P94" s="12"/>
      <c r="Q94" s="1"/>
      <c r="R94" s="2"/>
      <c r="S94" s="2"/>
      <c r="T94" s="2"/>
      <c r="U94" s="2"/>
    </row>
    <row r="95" spans="1:21" s="17" customFormat="1" ht="21" hidden="1" customHeight="1" x14ac:dyDescent="0.25">
      <c r="A95" s="79"/>
      <c r="B95" s="10" t="s">
        <v>14</v>
      </c>
      <c r="C95" s="11">
        <f>$C$1*9/10/9/8</f>
        <v>1500</v>
      </c>
      <c r="D95" s="11">
        <f>$D$1*9/10/9/8</f>
        <v>1375</v>
      </c>
      <c r="E95" s="11">
        <f>$E$1*9/10/9/8</f>
        <v>1250</v>
      </c>
      <c r="F95" s="11">
        <f>$F$1*8/10/9/8</f>
        <v>611.11111111111109</v>
      </c>
      <c r="G95" s="11">
        <f>$G$1*8/10/9/8</f>
        <v>555.55555555555554</v>
      </c>
      <c r="H95" s="11">
        <f>$H$1*8/10/9/8</f>
        <v>500</v>
      </c>
      <c r="I95" s="11">
        <f>$I$1*8/10/9/8</f>
        <v>333.33333333333331</v>
      </c>
      <c r="J95" s="11">
        <f>$J$1*8/10/9/8</f>
        <v>305.55555555555554</v>
      </c>
      <c r="K95" s="11">
        <f>$K$1*8/10/9/8</f>
        <v>277.77777777777777</v>
      </c>
      <c r="L95" s="11">
        <f>$L$1*8/10/9/8</f>
        <v>138.88888888888889</v>
      </c>
      <c r="M95" s="11">
        <f>$M$1*8/10/9/8</f>
        <v>108.88888888888889</v>
      </c>
      <c r="N95" s="11">
        <f>$N$1*9/10/9/8</f>
        <v>50</v>
      </c>
      <c r="O95" s="11">
        <f>$O$1*9/10/9/8</f>
        <v>40</v>
      </c>
      <c r="P95" s="12">
        <f>$P$1*9/10/9/8</f>
        <v>30</v>
      </c>
      <c r="Q95" s="1"/>
      <c r="R95" s="2"/>
      <c r="S95" s="2"/>
      <c r="T95" s="2"/>
      <c r="U95" s="2"/>
    </row>
    <row r="96" spans="1:21" s="17" customFormat="1" ht="21" hidden="1" customHeight="1" x14ac:dyDescent="0.25">
      <c r="A96" s="79" t="s">
        <v>84</v>
      </c>
      <c r="B96" s="10" t="s">
        <v>11</v>
      </c>
      <c r="C96" s="11"/>
      <c r="D96" s="11">
        <v>10500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2"/>
      <c r="Q96" s="1"/>
      <c r="R96" s="2"/>
      <c r="S96" s="2"/>
      <c r="T96" s="2"/>
      <c r="U96" s="2"/>
    </row>
    <row r="97" spans="1:16384" s="17" customFormat="1" ht="21" hidden="1" customHeight="1" x14ac:dyDescent="0.25">
      <c r="A97" s="79"/>
      <c r="B97" s="17" t="s">
        <v>13</v>
      </c>
      <c r="C97" s="11">
        <f>$C$1*9/10/9/8</f>
        <v>1500</v>
      </c>
      <c r="D97" s="11">
        <f>$D$1*9/10/9/8</f>
        <v>1375</v>
      </c>
      <c r="E97" s="11">
        <f>$E$1*9/10/9/8</f>
        <v>1250</v>
      </c>
      <c r="F97" s="11">
        <f>$F$1*8/10/9/8</f>
        <v>611.11111111111109</v>
      </c>
      <c r="G97" s="11">
        <f>$G$1*8/10/9/8</f>
        <v>555.55555555555554</v>
      </c>
      <c r="H97" s="11">
        <f>$H$1*8/10/9/8</f>
        <v>500</v>
      </c>
      <c r="I97" s="11">
        <f>$I$1*8/10/9/8</f>
        <v>333.33333333333331</v>
      </c>
      <c r="J97" s="11">
        <f>$J$1*8/10/9/8</f>
        <v>305.55555555555554</v>
      </c>
      <c r="K97" s="11">
        <f>$K$1*8/10/9/8</f>
        <v>277.77777777777777</v>
      </c>
      <c r="L97" s="11">
        <f>$L$1*8/10/9/8</f>
        <v>138.88888888888889</v>
      </c>
      <c r="M97" s="11">
        <f>$M$1*8/10/9/8</f>
        <v>108.88888888888889</v>
      </c>
      <c r="N97" s="11">
        <f>$N$1*9/10/9/8</f>
        <v>50</v>
      </c>
      <c r="O97" s="11">
        <f>$O$1*9/10/9/8</f>
        <v>40</v>
      </c>
      <c r="P97" s="12">
        <f>$P$1*9/10/9/8</f>
        <v>30</v>
      </c>
      <c r="Q97" s="1"/>
      <c r="R97" s="2"/>
      <c r="S97" s="2"/>
      <c r="T97" s="2"/>
      <c r="U97" s="2"/>
    </row>
    <row r="98" spans="1:16384" s="17" customFormat="1" ht="21" hidden="1" customHeight="1" x14ac:dyDescent="0.25">
      <c r="A98" s="79" t="s">
        <v>85</v>
      </c>
      <c r="B98" s="10" t="s">
        <v>11</v>
      </c>
      <c r="C98" s="11"/>
      <c r="D98" s="11"/>
      <c r="E98" s="11"/>
      <c r="F98" s="11"/>
      <c r="G98" s="11">
        <v>9500</v>
      </c>
      <c r="H98" s="11"/>
      <c r="I98" s="11"/>
      <c r="J98" s="11"/>
      <c r="K98" s="11"/>
      <c r="L98" s="11"/>
      <c r="M98" s="11"/>
      <c r="N98" s="11"/>
      <c r="O98" s="11"/>
      <c r="P98" s="12"/>
      <c r="Q98" s="1"/>
      <c r="R98" s="2"/>
      <c r="S98" s="2"/>
      <c r="T98" s="2"/>
      <c r="U98" s="2"/>
    </row>
    <row r="99" spans="1:16384" s="17" customFormat="1" ht="21" hidden="1" customHeight="1" x14ac:dyDescent="0.25">
      <c r="A99" s="79"/>
      <c r="B99" s="10" t="s">
        <v>14</v>
      </c>
      <c r="C99" s="11">
        <f>$C$1*9/10/9/8</f>
        <v>1500</v>
      </c>
      <c r="D99" s="11">
        <f>$D$1*9/10/9/8</f>
        <v>1375</v>
      </c>
      <c r="E99" s="11">
        <f>$E$1*9/10/9/8</f>
        <v>1250</v>
      </c>
      <c r="F99" s="11">
        <f>$F$1*8/10/9/8</f>
        <v>611.11111111111109</v>
      </c>
      <c r="G99" s="11">
        <f>$G$1*8/10/9/8</f>
        <v>555.55555555555554</v>
      </c>
      <c r="H99" s="11">
        <f>$H$1*8/10/9/8</f>
        <v>500</v>
      </c>
      <c r="I99" s="11">
        <f>$I$1*8/10/9/8</f>
        <v>333.33333333333331</v>
      </c>
      <c r="J99" s="11">
        <f>$J$1*8/10/9/8</f>
        <v>305.55555555555554</v>
      </c>
      <c r="K99" s="11">
        <f>$K$1*8/10/9/8</f>
        <v>277.77777777777777</v>
      </c>
      <c r="L99" s="11">
        <f>$L$1*8/10/9/8</f>
        <v>138.88888888888889</v>
      </c>
      <c r="M99" s="11">
        <f>$M$1*8/10/9/8</f>
        <v>108.88888888888889</v>
      </c>
      <c r="N99" s="11">
        <f>$N$1*9/10/9/8</f>
        <v>50</v>
      </c>
      <c r="O99" s="11">
        <f>$O$1*9/10/9/8</f>
        <v>40</v>
      </c>
      <c r="P99" s="12">
        <f>$P$1*9/10/9/8</f>
        <v>30</v>
      </c>
      <c r="Q99" s="1"/>
      <c r="R99" s="2"/>
      <c r="S99" s="2"/>
      <c r="T99" s="2"/>
      <c r="U99" s="2"/>
    </row>
    <row r="100" spans="1:16384" s="17" customFormat="1" ht="21" hidden="1" customHeight="1" x14ac:dyDescent="0.25">
      <c r="A100" s="79" t="s">
        <v>86</v>
      </c>
      <c r="B100" s="10" t="s">
        <v>11</v>
      </c>
      <c r="C100" s="11"/>
      <c r="D100" s="11"/>
      <c r="E100" s="11"/>
      <c r="F100" s="11"/>
      <c r="G100" s="11"/>
      <c r="H100" s="11"/>
      <c r="I100" s="11"/>
      <c r="J100" s="11"/>
      <c r="K100" s="11">
        <v>20000</v>
      </c>
      <c r="L100" s="11"/>
      <c r="M100" s="11"/>
      <c r="N100" s="11"/>
      <c r="O100" s="11"/>
      <c r="P100" s="12"/>
      <c r="Q100" s="1"/>
      <c r="R100" s="2"/>
      <c r="S100" s="2"/>
      <c r="T100" s="2"/>
      <c r="U100" s="2"/>
    </row>
    <row r="101" spans="1:16384" s="17" customFormat="1" ht="21" hidden="1" customHeight="1" x14ac:dyDescent="0.25">
      <c r="A101" s="79"/>
      <c r="B101" s="17" t="s">
        <v>13</v>
      </c>
      <c r="C101" s="11">
        <f>$C$1*9/10/9/8</f>
        <v>1500</v>
      </c>
      <c r="D101" s="11">
        <f>$D$1*9/10/9/8</f>
        <v>1375</v>
      </c>
      <c r="E101" s="11">
        <f>$E$1*9/10/9/8</f>
        <v>1250</v>
      </c>
      <c r="F101" s="11">
        <f>$F$1*8/10/9/8</f>
        <v>611.11111111111109</v>
      </c>
      <c r="G101" s="11">
        <f>$G$1*8/10/9/8</f>
        <v>555.55555555555554</v>
      </c>
      <c r="H101" s="11">
        <f>$H$1*8/10/9/8</f>
        <v>500</v>
      </c>
      <c r="I101" s="11">
        <f>$I$1*8/10/9/8</f>
        <v>333.33333333333331</v>
      </c>
      <c r="J101" s="11">
        <f>$J$1*8/10/9/8</f>
        <v>305.55555555555554</v>
      </c>
      <c r="K101" s="11">
        <f>$K$1*8/10/9/8</f>
        <v>277.77777777777777</v>
      </c>
      <c r="L101" s="11">
        <f>$L$1*8/10/9/8</f>
        <v>138.88888888888889</v>
      </c>
      <c r="M101" s="11">
        <f>$M$1*8/10/9/8</f>
        <v>108.88888888888889</v>
      </c>
      <c r="N101" s="11">
        <f>$N$1*9/10/9/8</f>
        <v>50</v>
      </c>
      <c r="O101" s="11">
        <f>$O$1*9/10/9/8</f>
        <v>40</v>
      </c>
      <c r="P101" s="12">
        <f>$P$1*9/10/9/8</f>
        <v>30</v>
      </c>
      <c r="Q101" s="1"/>
      <c r="R101" s="2"/>
      <c r="S101" s="2"/>
      <c r="T101" s="2"/>
      <c r="U101" s="2"/>
    </row>
    <row r="102" spans="1:16384" s="17" customFormat="1" ht="21" hidden="1" customHeight="1" x14ac:dyDescent="0.25">
      <c r="A102" s="79" t="s">
        <v>87</v>
      </c>
      <c r="B102" s="10" t="s">
        <v>11</v>
      </c>
      <c r="C102" s="11"/>
      <c r="D102" s="11"/>
      <c r="E102" s="11"/>
      <c r="F102" s="11"/>
      <c r="G102" s="11"/>
      <c r="H102" s="11">
        <v>40000</v>
      </c>
      <c r="I102" s="11"/>
      <c r="J102" s="11"/>
      <c r="K102" s="11"/>
      <c r="L102" s="11"/>
      <c r="M102" s="11"/>
      <c r="N102" s="11"/>
      <c r="O102" s="11"/>
      <c r="P102" s="12"/>
      <c r="Q102" s="1"/>
      <c r="R102" s="2"/>
      <c r="S102" s="2"/>
      <c r="T102" s="2"/>
      <c r="U102" s="2"/>
    </row>
    <row r="103" spans="1:16384" s="17" customFormat="1" ht="21" hidden="1" customHeight="1" thickBot="1" x14ac:dyDescent="0.3">
      <c r="A103" s="80"/>
      <c r="B103" s="10" t="s">
        <v>14</v>
      </c>
      <c r="C103" s="11">
        <f>$C$1*9/10/9/8</f>
        <v>1500</v>
      </c>
      <c r="D103" s="11">
        <f>$D$1*9/10/9/8</f>
        <v>1375</v>
      </c>
      <c r="E103" s="11">
        <f>$E$1*9/10/9/8</f>
        <v>1250</v>
      </c>
      <c r="F103" s="11">
        <f>$F$1*8/10/9/8</f>
        <v>611.11111111111109</v>
      </c>
      <c r="G103" s="11">
        <f>$G$1*8/10/9/8</f>
        <v>555.55555555555554</v>
      </c>
      <c r="H103" s="11">
        <f>$H$1*8/10/9/8</f>
        <v>500</v>
      </c>
      <c r="I103" s="11">
        <f>$I$1*8/10/9/8</f>
        <v>333.33333333333331</v>
      </c>
      <c r="J103" s="11">
        <f>$J$1*8/10/9/8</f>
        <v>305.55555555555554</v>
      </c>
      <c r="K103" s="11">
        <f>$K$1*8/10/9/8</f>
        <v>277.77777777777777</v>
      </c>
      <c r="L103" s="11">
        <f>$L$1*8/10/9/8</f>
        <v>138.88888888888889</v>
      </c>
      <c r="M103" s="11">
        <f>$M$1*8/10/9/8</f>
        <v>108.88888888888889</v>
      </c>
      <c r="N103" s="11">
        <f>$N$1*9/10/9/8</f>
        <v>50</v>
      </c>
      <c r="O103" s="11">
        <f>$O$1*9/10/9/8</f>
        <v>40</v>
      </c>
      <c r="P103" s="12">
        <f>$P$1*9/10/9/8</f>
        <v>30</v>
      </c>
      <c r="Q103" s="1"/>
      <c r="R103" s="2"/>
      <c r="S103" s="2"/>
      <c r="T103" s="2"/>
      <c r="U103" s="2"/>
    </row>
    <row r="104" spans="1:16384" s="17" customFormat="1" x14ac:dyDescent="0.25">
      <c r="A104" s="5" t="s">
        <v>48</v>
      </c>
      <c r="B104" s="6"/>
      <c r="C104" s="7">
        <f>C8*R104</f>
        <v>10000</v>
      </c>
      <c r="D104" s="7">
        <f>D8*R104</f>
        <v>9200</v>
      </c>
      <c r="E104" s="7">
        <f>E8*R104</f>
        <v>8400</v>
      </c>
      <c r="F104" s="7">
        <f>F8*R104</f>
        <v>4800</v>
      </c>
      <c r="G104" s="7">
        <f>G8*R104</f>
        <v>4400</v>
      </c>
      <c r="H104" s="7">
        <f>H8*R104</f>
        <v>4000</v>
      </c>
      <c r="I104" s="7">
        <f>I8*R104</f>
        <v>2720</v>
      </c>
      <c r="J104" s="7">
        <f>J8*R104</f>
        <v>2560</v>
      </c>
      <c r="K104" s="7">
        <f>K8*R104</f>
        <v>2400</v>
      </c>
      <c r="L104" s="7">
        <f>L8*R104</f>
        <v>1200</v>
      </c>
      <c r="M104" s="7">
        <f>M8*R104</f>
        <v>960</v>
      </c>
      <c r="N104" s="7">
        <f>N8*R104</f>
        <v>400</v>
      </c>
      <c r="O104" s="7">
        <f>O8*R104</f>
        <v>320</v>
      </c>
      <c r="P104" s="8">
        <f>P8*R104</f>
        <v>240</v>
      </c>
      <c r="Q104" s="1"/>
      <c r="R104" s="4">
        <f>R106+R107</f>
        <v>8</v>
      </c>
      <c r="S104" s="1" t="s">
        <v>135</v>
      </c>
      <c r="T104" s="1"/>
      <c r="U104" s="2"/>
    </row>
    <row r="105" spans="1:16384" s="17" customFormat="1" x14ac:dyDescent="0.25">
      <c r="A105" s="9" t="s">
        <v>49</v>
      </c>
      <c r="B105" s="10"/>
      <c r="C105" s="11">
        <f>C107*(C108/100)*(1-R105/100)*6000</f>
        <v>6000</v>
      </c>
      <c r="D105" s="11">
        <f>D107*(D108/100)*(1-R105/100)*10000</f>
        <v>10000</v>
      </c>
      <c r="E105" s="11">
        <v>0</v>
      </c>
      <c r="F105" s="11">
        <f>F107*(F108/100)*(1-R105/100)*6000</f>
        <v>6000</v>
      </c>
      <c r="G105" s="11">
        <f>G107*(G108/100)*(1-R105/100)*6400</f>
        <v>6400</v>
      </c>
      <c r="H105" s="11">
        <f>H107*(H108/100)*(1-R105/100)*20000</f>
        <v>20000</v>
      </c>
      <c r="I105" s="11">
        <v>0</v>
      </c>
      <c r="J105" s="11">
        <f>J107*(J108/100)*(1-R105/100)*4000</f>
        <v>4000</v>
      </c>
      <c r="K105" s="11">
        <f>K107*(K108/100)*(1-R105/100)*7400</f>
        <v>7400</v>
      </c>
      <c r="L105" s="11">
        <v>0</v>
      </c>
      <c r="M105" s="11">
        <v>0</v>
      </c>
      <c r="N105" s="11">
        <v>0</v>
      </c>
      <c r="O105" s="11">
        <v>0</v>
      </c>
      <c r="P105" s="12">
        <f>P107*(P108/100)*(1-R105/100)*560</f>
        <v>560</v>
      </c>
      <c r="Q105" s="1"/>
      <c r="R105" s="37">
        <v>0</v>
      </c>
      <c r="S105" s="2" t="s">
        <v>130</v>
      </c>
      <c r="T105" s="2"/>
      <c r="U105" s="2"/>
    </row>
    <row r="106" spans="1:16384" s="17" customFormat="1" x14ac:dyDescent="0.25">
      <c r="A106" s="9" t="s">
        <v>132</v>
      </c>
      <c r="B106" s="10"/>
      <c r="C106" s="11" t="s">
        <v>86</v>
      </c>
      <c r="D106" s="11" t="s">
        <v>155</v>
      </c>
      <c r="E106" s="11" t="s">
        <v>137</v>
      </c>
      <c r="F106" s="11" t="s">
        <v>159</v>
      </c>
      <c r="G106" s="11" t="s">
        <v>156</v>
      </c>
      <c r="H106" s="11" t="s">
        <v>157</v>
      </c>
      <c r="I106" s="11" t="s">
        <v>137</v>
      </c>
      <c r="J106" s="11" t="s">
        <v>85</v>
      </c>
      <c r="K106" s="11" t="s">
        <v>154</v>
      </c>
      <c r="L106" s="11" t="s">
        <v>137</v>
      </c>
      <c r="M106" s="11" t="s">
        <v>137</v>
      </c>
      <c r="N106" s="11" t="s">
        <v>137</v>
      </c>
      <c r="O106" s="11" t="s">
        <v>137</v>
      </c>
      <c r="P106" s="46" t="s">
        <v>158</v>
      </c>
      <c r="Q106" s="9"/>
      <c r="R106" s="37">
        <v>0</v>
      </c>
      <c r="S106" s="2" t="s">
        <v>134</v>
      </c>
      <c r="T106" s="2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0"/>
      <c r="AH106" s="10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0"/>
      <c r="AX106" s="10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0"/>
      <c r="BN106" s="10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0"/>
      <c r="CD106" s="10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0"/>
      <c r="CT106" s="10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0"/>
      <c r="DJ106" s="10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0"/>
      <c r="DZ106" s="10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0"/>
      <c r="EP106" s="10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0"/>
      <c r="FF106" s="10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0"/>
      <c r="FV106" s="10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0"/>
      <c r="GL106" s="10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0"/>
      <c r="HB106" s="10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0"/>
      <c r="HR106" s="10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0"/>
      <c r="IH106" s="10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0"/>
      <c r="IX106" s="10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0"/>
      <c r="JN106" s="10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0"/>
      <c r="KD106" s="10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0"/>
      <c r="KT106" s="10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0"/>
      <c r="LJ106" s="10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0"/>
      <c r="LZ106" s="10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0"/>
      <c r="MP106" s="10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0"/>
      <c r="NF106" s="10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0"/>
      <c r="NV106" s="10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0"/>
      <c r="OL106" s="10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0"/>
      <c r="PB106" s="10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0"/>
      <c r="PR106" s="10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0"/>
      <c r="QH106" s="10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0"/>
      <c r="QX106" s="10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0"/>
      <c r="RN106" s="10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0"/>
      <c r="SD106" s="10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0"/>
      <c r="ST106" s="10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0"/>
      <c r="TJ106" s="10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0"/>
      <c r="TZ106" s="10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0"/>
      <c r="UP106" s="10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0"/>
      <c r="VF106" s="10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0"/>
      <c r="VV106" s="10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0"/>
      <c r="WL106" s="10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0"/>
      <c r="XB106" s="10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0"/>
      <c r="XR106" s="10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0"/>
      <c r="YH106" s="10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0"/>
      <c r="YX106" s="10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0"/>
      <c r="ZN106" s="10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0"/>
      <c r="AAD106" s="10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0"/>
      <c r="AAT106" s="10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0"/>
      <c r="ABJ106" s="10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0"/>
      <c r="ABZ106" s="10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0"/>
      <c r="ACP106" s="10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0"/>
      <c r="ADF106" s="10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0"/>
      <c r="ADV106" s="10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0"/>
      <c r="AEL106" s="10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0"/>
      <c r="AFB106" s="10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0"/>
      <c r="AFR106" s="10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0"/>
      <c r="AGH106" s="10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0"/>
      <c r="AGX106" s="10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0"/>
      <c r="AHN106" s="10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0"/>
      <c r="AID106" s="10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0"/>
      <c r="AIT106" s="10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0"/>
      <c r="AJJ106" s="10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0"/>
      <c r="AJZ106" s="10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0"/>
      <c r="AKP106" s="10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0"/>
      <c r="ALF106" s="10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0"/>
      <c r="ALV106" s="10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0"/>
      <c r="AML106" s="10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0"/>
      <c r="ANB106" s="10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0"/>
      <c r="ANR106" s="10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0"/>
      <c r="AOH106" s="10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0"/>
      <c r="AOX106" s="10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0"/>
      <c r="APN106" s="10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0"/>
      <c r="AQD106" s="10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0"/>
      <c r="AQT106" s="10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0"/>
      <c r="ARJ106" s="10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0"/>
      <c r="ARZ106" s="10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0"/>
      <c r="ASP106" s="10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0"/>
      <c r="ATF106" s="10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0"/>
      <c r="ATV106" s="10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0"/>
      <c r="AUL106" s="10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0"/>
      <c r="AVB106" s="10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0"/>
      <c r="AVR106" s="10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0"/>
      <c r="AWH106" s="10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0"/>
      <c r="AWX106" s="10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0"/>
      <c r="AXN106" s="10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0"/>
      <c r="AYD106" s="10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0"/>
      <c r="AYT106" s="10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0"/>
      <c r="AZJ106" s="10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0"/>
      <c r="AZZ106" s="10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0"/>
      <c r="BAP106" s="10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0"/>
      <c r="BBF106" s="10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0"/>
      <c r="BBV106" s="10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0"/>
      <c r="BCL106" s="10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0"/>
      <c r="BDB106" s="10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0"/>
      <c r="BDR106" s="10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0"/>
      <c r="BEH106" s="10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0"/>
      <c r="BEX106" s="10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0"/>
      <c r="BFN106" s="10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0"/>
      <c r="BGD106" s="10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0"/>
      <c r="BGT106" s="10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0"/>
      <c r="BHJ106" s="10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0"/>
      <c r="BHZ106" s="10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0"/>
      <c r="BIP106" s="10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0"/>
      <c r="BJF106" s="10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0"/>
      <c r="BJV106" s="10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0"/>
      <c r="BKL106" s="10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0"/>
      <c r="BLB106" s="10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0"/>
      <c r="BLR106" s="10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0"/>
      <c r="BMH106" s="10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0"/>
      <c r="BMX106" s="10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0"/>
      <c r="BNN106" s="10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0"/>
      <c r="BOD106" s="10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0"/>
      <c r="BOT106" s="10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0"/>
      <c r="BPJ106" s="10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0"/>
      <c r="BPZ106" s="10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0"/>
      <c r="BQP106" s="10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0"/>
      <c r="BRF106" s="10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0"/>
      <c r="BRV106" s="10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0"/>
      <c r="BSL106" s="10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0"/>
      <c r="BTB106" s="10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0"/>
      <c r="BTR106" s="10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0"/>
      <c r="BUH106" s="10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0"/>
      <c r="BUX106" s="10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0"/>
      <c r="BVN106" s="10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0"/>
      <c r="BWD106" s="10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0"/>
      <c r="BWT106" s="10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0"/>
      <c r="BXJ106" s="10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0"/>
      <c r="BXZ106" s="10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0"/>
      <c r="BYP106" s="10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0"/>
      <c r="BZF106" s="10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0"/>
      <c r="BZV106" s="10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0"/>
      <c r="CAL106" s="10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0"/>
      <c r="CBB106" s="10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0"/>
      <c r="CBR106" s="10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0"/>
      <c r="CCH106" s="10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0"/>
      <c r="CCX106" s="10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0"/>
      <c r="CDN106" s="10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0"/>
      <c r="CED106" s="10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0"/>
      <c r="CET106" s="10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0"/>
      <c r="CFJ106" s="10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0"/>
      <c r="CFZ106" s="10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0"/>
      <c r="CGP106" s="10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0"/>
      <c r="CHF106" s="10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0"/>
      <c r="CHV106" s="10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0"/>
      <c r="CIL106" s="10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0"/>
      <c r="CJB106" s="10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0"/>
      <c r="CJR106" s="10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0"/>
      <c r="CKH106" s="10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0"/>
      <c r="CKX106" s="10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0"/>
      <c r="CLN106" s="10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0"/>
      <c r="CMD106" s="10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0"/>
      <c r="CMT106" s="10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0"/>
      <c r="CNJ106" s="10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0"/>
      <c r="CNZ106" s="10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0"/>
      <c r="COP106" s="10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0"/>
      <c r="CPF106" s="10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0"/>
      <c r="CPV106" s="10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0"/>
      <c r="CQL106" s="10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0"/>
      <c r="CRB106" s="10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0"/>
      <c r="CRR106" s="10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0"/>
      <c r="CSH106" s="10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0"/>
      <c r="CSX106" s="10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0"/>
      <c r="CTN106" s="10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0"/>
      <c r="CUD106" s="10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0"/>
      <c r="CUT106" s="10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0"/>
      <c r="CVJ106" s="10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0"/>
      <c r="CVZ106" s="10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0"/>
      <c r="CWP106" s="10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0"/>
      <c r="CXF106" s="10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0"/>
      <c r="CXV106" s="10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0"/>
      <c r="CYL106" s="10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0"/>
      <c r="CZB106" s="10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0"/>
      <c r="CZR106" s="10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0"/>
      <c r="DAH106" s="10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0"/>
      <c r="DAX106" s="10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0"/>
      <c r="DBN106" s="10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0"/>
      <c r="DCD106" s="10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0"/>
      <c r="DCT106" s="10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0"/>
      <c r="DDJ106" s="10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0"/>
      <c r="DDZ106" s="10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0"/>
      <c r="DEP106" s="10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0"/>
      <c r="DFF106" s="10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0"/>
      <c r="DFV106" s="10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0"/>
      <c r="DGL106" s="10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0"/>
      <c r="DHB106" s="10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0"/>
      <c r="DHR106" s="10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0"/>
      <c r="DIH106" s="10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0"/>
      <c r="DIX106" s="10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0"/>
      <c r="DJN106" s="10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0"/>
      <c r="DKD106" s="10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0"/>
      <c r="DKT106" s="10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0"/>
      <c r="DLJ106" s="10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0"/>
      <c r="DLZ106" s="10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0"/>
      <c r="DMP106" s="10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0"/>
      <c r="DNF106" s="10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0"/>
      <c r="DNV106" s="10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0"/>
      <c r="DOL106" s="10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0"/>
      <c r="DPB106" s="10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0"/>
      <c r="DPR106" s="10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0"/>
      <c r="DQH106" s="10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0"/>
      <c r="DQX106" s="10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0"/>
      <c r="DRN106" s="10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0"/>
      <c r="DSD106" s="10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0"/>
      <c r="DST106" s="10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0"/>
      <c r="DTJ106" s="10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0"/>
      <c r="DTZ106" s="10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0"/>
      <c r="DUP106" s="10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0"/>
      <c r="DVF106" s="10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0"/>
      <c r="DVV106" s="10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0"/>
      <c r="DWL106" s="10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0"/>
      <c r="DXB106" s="10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0"/>
      <c r="DXR106" s="10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0"/>
      <c r="DYH106" s="10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0"/>
      <c r="DYX106" s="10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0"/>
      <c r="DZN106" s="10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0"/>
      <c r="EAD106" s="10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0"/>
      <c r="EAT106" s="10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0"/>
      <c r="EBJ106" s="10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0"/>
      <c r="EBZ106" s="10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0"/>
      <c r="ECP106" s="10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0"/>
      <c r="EDF106" s="10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0"/>
      <c r="EDV106" s="10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0"/>
      <c r="EEL106" s="10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0"/>
      <c r="EFB106" s="10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0"/>
      <c r="EFR106" s="10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0"/>
      <c r="EGH106" s="10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0"/>
      <c r="EGX106" s="10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0"/>
      <c r="EHN106" s="10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0"/>
      <c r="EID106" s="10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0"/>
      <c r="EIT106" s="10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0"/>
      <c r="EJJ106" s="10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0"/>
      <c r="EJZ106" s="10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0"/>
      <c r="EKP106" s="10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0"/>
      <c r="ELF106" s="10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0"/>
      <c r="ELV106" s="10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0"/>
      <c r="EML106" s="10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0"/>
      <c r="ENB106" s="10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0"/>
      <c r="ENR106" s="10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0"/>
      <c r="EOH106" s="10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0"/>
      <c r="EOX106" s="10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0"/>
      <c r="EPN106" s="10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0"/>
      <c r="EQD106" s="10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0"/>
      <c r="EQT106" s="10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0"/>
      <c r="ERJ106" s="10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0"/>
      <c r="ERZ106" s="10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0"/>
      <c r="ESP106" s="10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0"/>
      <c r="ETF106" s="10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0"/>
      <c r="ETV106" s="10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0"/>
      <c r="EUL106" s="10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0"/>
      <c r="EVB106" s="10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0"/>
      <c r="EVR106" s="10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0"/>
      <c r="EWH106" s="10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0"/>
      <c r="EWX106" s="10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0"/>
      <c r="EXN106" s="10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0"/>
      <c r="EYD106" s="10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0"/>
      <c r="EYT106" s="10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0"/>
      <c r="EZJ106" s="10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0"/>
      <c r="EZZ106" s="10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0"/>
      <c r="FAP106" s="10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0"/>
      <c r="FBF106" s="10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0"/>
      <c r="FBV106" s="10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0"/>
      <c r="FCL106" s="10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0"/>
      <c r="FDB106" s="10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0"/>
      <c r="FDR106" s="10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0"/>
      <c r="FEH106" s="10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0"/>
      <c r="FEX106" s="10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0"/>
      <c r="FFN106" s="10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0"/>
      <c r="FGD106" s="10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0"/>
      <c r="FGT106" s="10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0"/>
      <c r="FHJ106" s="10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0"/>
      <c r="FHZ106" s="10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0"/>
      <c r="FIP106" s="10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0"/>
      <c r="FJF106" s="10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0"/>
      <c r="FJV106" s="10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0"/>
      <c r="FKL106" s="10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0"/>
      <c r="FLB106" s="10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0"/>
      <c r="FLR106" s="10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0"/>
      <c r="FMH106" s="10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0"/>
      <c r="FMX106" s="10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0"/>
      <c r="FNN106" s="10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0"/>
      <c r="FOD106" s="10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0"/>
      <c r="FOT106" s="10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0"/>
      <c r="FPJ106" s="10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0"/>
      <c r="FPZ106" s="10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0"/>
      <c r="FQP106" s="10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0"/>
      <c r="FRF106" s="10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0"/>
      <c r="FRV106" s="10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0"/>
      <c r="FSL106" s="10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0"/>
      <c r="FTB106" s="10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0"/>
      <c r="FTR106" s="10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0"/>
      <c r="FUH106" s="10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0"/>
      <c r="FUX106" s="10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0"/>
      <c r="FVN106" s="10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0"/>
      <c r="FWD106" s="10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0"/>
      <c r="FWT106" s="10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0"/>
      <c r="FXJ106" s="10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0"/>
      <c r="FXZ106" s="10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0"/>
      <c r="FYP106" s="10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0"/>
      <c r="FZF106" s="10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0"/>
      <c r="FZV106" s="10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0"/>
      <c r="GAL106" s="10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0"/>
      <c r="GBB106" s="10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0"/>
      <c r="GBR106" s="10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0"/>
      <c r="GCH106" s="10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0"/>
      <c r="GCX106" s="10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0"/>
      <c r="GDN106" s="10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0"/>
      <c r="GED106" s="10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0"/>
      <c r="GET106" s="10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0"/>
      <c r="GFJ106" s="10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0"/>
      <c r="GFZ106" s="10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0"/>
      <c r="GGP106" s="10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0"/>
      <c r="GHF106" s="10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0"/>
      <c r="GHV106" s="10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0"/>
      <c r="GIL106" s="10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0"/>
      <c r="GJB106" s="10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0"/>
      <c r="GJR106" s="10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0"/>
      <c r="GKH106" s="10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0"/>
      <c r="GKX106" s="10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0"/>
      <c r="GLN106" s="10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0"/>
      <c r="GMD106" s="10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0"/>
      <c r="GMT106" s="10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0"/>
      <c r="GNJ106" s="10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0"/>
      <c r="GNZ106" s="10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0"/>
      <c r="GOP106" s="10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0"/>
      <c r="GPF106" s="10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0"/>
      <c r="GPV106" s="10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0"/>
      <c r="GQL106" s="10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0"/>
      <c r="GRB106" s="10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0"/>
      <c r="GRR106" s="10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0"/>
      <c r="GSH106" s="10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0"/>
      <c r="GSX106" s="10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0"/>
      <c r="GTN106" s="10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0"/>
      <c r="GUD106" s="10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0"/>
      <c r="GUT106" s="10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0"/>
      <c r="GVJ106" s="10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0"/>
      <c r="GVZ106" s="10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0"/>
      <c r="GWP106" s="10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0"/>
      <c r="GXF106" s="10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0"/>
      <c r="GXV106" s="10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0"/>
      <c r="GYL106" s="10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0"/>
      <c r="GZB106" s="10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0"/>
      <c r="GZR106" s="10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0"/>
      <c r="HAH106" s="10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0"/>
      <c r="HAX106" s="10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0"/>
      <c r="HBN106" s="10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0"/>
      <c r="HCD106" s="10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0"/>
      <c r="HCT106" s="10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0"/>
      <c r="HDJ106" s="10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0"/>
      <c r="HDZ106" s="10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0"/>
      <c r="HEP106" s="10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0"/>
      <c r="HFF106" s="10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0"/>
      <c r="HFV106" s="10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0"/>
      <c r="HGL106" s="10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0"/>
      <c r="HHB106" s="10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0"/>
      <c r="HHR106" s="10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0"/>
      <c r="HIH106" s="10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0"/>
      <c r="HIX106" s="10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0"/>
      <c r="HJN106" s="10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0"/>
      <c r="HKD106" s="10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0"/>
      <c r="HKT106" s="10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0"/>
      <c r="HLJ106" s="10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0"/>
      <c r="HLZ106" s="10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0"/>
      <c r="HMP106" s="10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0"/>
      <c r="HNF106" s="10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0"/>
      <c r="HNV106" s="10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0"/>
      <c r="HOL106" s="10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0"/>
      <c r="HPB106" s="10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0"/>
      <c r="HPR106" s="10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0"/>
      <c r="HQH106" s="10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0"/>
      <c r="HQX106" s="10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0"/>
      <c r="HRN106" s="10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0"/>
      <c r="HSD106" s="10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0"/>
      <c r="HST106" s="10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0"/>
      <c r="HTJ106" s="10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0"/>
      <c r="HTZ106" s="10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0"/>
      <c r="HUP106" s="10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0"/>
      <c r="HVF106" s="10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0"/>
      <c r="HVV106" s="10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0"/>
      <c r="HWL106" s="10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0"/>
      <c r="HXB106" s="10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0"/>
      <c r="HXR106" s="10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0"/>
      <c r="HYH106" s="10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0"/>
      <c r="HYX106" s="10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0"/>
      <c r="HZN106" s="10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0"/>
      <c r="IAD106" s="10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0"/>
      <c r="IAT106" s="10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0"/>
      <c r="IBJ106" s="10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0"/>
      <c r="IBZ106" s="10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0"/>
      <c r="ICP106" s="10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0"/>
      <c r="IDF106" s="10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0"/>
      <c r="IDV106" s="10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0"/>
      <c r="IEL106" s="10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0"/>
      <c r="IFB106" s="10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0"/>
      <c r="IFR106" s="10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0"/>
      <c r="IGH106" s="10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0"/>
      <c r="IGX106" s="10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0"/>
      <c r="IHN106" s="10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0"/>
      <c r="IID106" s="10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0"/>
      <c r="IIT106" s="10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0"/>
      <c r="IJJ106" s="10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0"/>
      <c r="IJZ106" s="10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0"/>
      <c r="IKP106" s="10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0"/>
      <c r="ILF106" s="10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0"/>
      <c r="ILV106" s="10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0"/>
      <c r="IML106" s="10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0"/>
      <c r="INB106" s="10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0"/>
      <c r="INR106" s="10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0"/>
      <c r="IOH106" s="10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0"/>
      <c r="IOX106" s="10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0"/>
      <c r="IPN106" s="10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0"/>
      <c r="IQD106" s="10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0"/>
      <c r="IQT106" s="10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0"/>
      <c r="IRJ106" s="10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0"/>
      <c r="IRZ106" s="10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0"/>
      <c r="ISP106" s="10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0"/>
      <c r="ITF106" s="10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0"/>
      <c r="ITV106" s="10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0"/>
      <c r="IUL106" s="10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0"/>
      <c r="IVB106" s="10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0"/>
      <c r="IVR106" s="10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0"/>
      <c r="IWH106" s="10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0"/>
      <c r="IWX106" s="10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0"/>
      <c r="IXN106" s="10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0"/>
      <c r="IYD106" s="10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0"/>
      <c r="IYT106" s="10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0"/>
      <c r="IZJ106" s="10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0"/>
      <c r="IZZ106" s="10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0"/>
      <c r="JAP106" s="10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0"/>
      <c r="JBF106" s="10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0"/>
      <c r="JBV106" s="10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0"/>
      <c r="JCL106" s="10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0"/>
      <c r="JDB106" s="10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0"/>
      <c r="JDR106" s="10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0"/>
      <c r="JEH106" s="10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0"/>
      <c r="JEX106" s="10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0"/>
      <c r="JFN106" s="10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0"/>
      <c r="JGD106" s="10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0"/>
      <c r="JGT106" s="10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0"/>
      <c r="JHJ106" s="10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0"/>
      <c r="JHZ106" s="10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0"/>
      <c r="JIP106" s="10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0"/>
      <c r="JJF106" s="10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0"/>
      <c r="JJV106" s="10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0"/>
      <c r="JKL106" s="10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0"/>
      <c r="JLB106" s="10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0"/>
      <c r="JLR106" s="10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0"/>
      <c r="JMH106" s="10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0"/>
      <c r="JMX106" s="10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0"/>
      <c r="JNN106" s="10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0"/>
      <c r="JOD106" s="10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0"/>
      <c r="JOT106" s="10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0"/>
      <c r="JPJ106" s="10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0"/>
      <c r="JPZ106" s="10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0"/>
      <c r="JQP106" s="10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0"/>
      <c r="JRF106" s="10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0"/>
      <c r="JRV106" s="10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0"/>
      <c r="JSL106" s="10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0"/>
      <c r="JTB106" s="10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0"/>
      <c r="JTR106" s="10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0"/>
      <c r="JUH106" s="10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0"/>
      <c r="JUX106" s="10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0"/>
      <c r="JVN106" s="10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0"/>
      <c r="JWD106" s="10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0"/>
      <c r="JWT106" s="10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0"/>
      <c r="JXJ106" s="10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0"/>
      <c r="JXZ106" s="10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0"/>
      <c r="JYP106" s="10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0"/>
      <c r="JZF106" s="10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0"/>
      <c r="JZV106" s="10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0"/>
      <c r="KAL106" s="10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0"/>
      <c r="KBB106" s="10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0"/>
      <c r="KBR106" s="10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0"/>
      <c r="KCH106" s="10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0"/>
      <c r="KCX106" s="10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0"/>
      <c r="KDN106" s="10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0"/>
      <c r="KED106" s="10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0"/>
      <c r="KET106" s="10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0"/>
      <c r="KFJ106" s="10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0"/>
      <c r="KFZ106" s="10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0"/>
      <c r="KGP106" s="10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0"/>
      <c r="KHF106" s="10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0"/>
      <c r="KHV106" s="10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0"/>
      <c r="KIL106" s="10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0"/>
      <c r="KJB106" s="10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0"/>
      <c r="KJR106" s="10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0"/>
      <c r="KKH106" s="10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0"/>
      <c r="KKX106" s="10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0"/>
      <c r="KLN106" s="10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0"/>
      <c r="KMD106" s="10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0"/>
      <c r="KMT106" s="10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0"/>
      <c r="KNJ106" s="10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0"/>
      <c r="KNZ106" s="10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0"/>
      <c r="KOP106" s="10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0"/>
      <c r="KPF106" s="10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0"/>
      <c r="KPV106" s="10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0"/>
      <c r="KQL106" s="10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0"/>
      <c r="KRB106" s="10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0"/>
      <c r="KRR106" s="10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0"/>
      <c r="KSH106" s="10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0"/>
      <c r="KSX106" s="10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0"/>
      <c r="KTN106" s="10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0"/>
      <c r="KUD106" s="10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0"/>
      <c r="KUT106" s="10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0"/>
      <c r="KVJ106" s="10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0"/>
      <c r="KVZ106" s="10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0"/>
      <c r="KWP106" s="10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0"/>
      <c r="KXF106" s="10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0"/>
      <c r="KXV106" s="10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0"/>
      <c r="KYL106" s="10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0"/>
      <c r="KZB106" s="10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0"/>
      <c r="KZR106" s="10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0"/>
      <c r="LAH106" s="10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0"/>
      <c r="LAX106" s="10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0"/>
      <c r="LBN106" s="10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0"/>
      <c r="LCD106" s="10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0"/>
      <c r="LCT106" s="10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0"/>
      <c r="LDJ106" s="10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0"/>
      <c r="LDZ106" s="10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0"/>
      <c r="LEP106" s="10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0"/>
      <c r="LFF106" s="10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0"/>
      <c r="LFV106" s="10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0"/>
      <c r="LGL106" s="10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0"/>
      <c r="LHB106" s="10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0"/>
      <c r="LHR106" s="10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0"/>
      <c r="LIH106" s="10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0"/>
      <c r="LIX106" s="10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0"/>
      <c r="LJN106" s="10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0"/>
      <c r="LKD106" s="10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0"/>
      <c r="LKT106" s="10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0"/>
      <c r="LLJ106" s="10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0"/>
      <c r="LLZ106" s="10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0"/>
      <c r="LMP106" s="10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0"/>
      <c r="LNF106" s="10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0"/>
      <c r="LNV106" s="10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0"/>
      <c r="LOL106" s="10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0"/>
      <c r="LPB106" s="10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0"/>
      <c r="LPR106" s="10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0"/>
      <c r="LQH106" s="10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0"/>
      <c r="LQX106" s="10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0"/>
      <c r="LRN106" s="10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0"/>
      <c r="LSD106" s="10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0"/>
      <c r="LST106" s="10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0"/>
      <c r="LTJ106" s="10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0"/>
      <c r="LTZ106" s="10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0"/>
      <c r="LUP106" s="10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0"/>
      <c r="LVF106" s="10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0"/>
      <c r="LVV106" s="10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0"/>
      <c r="LWL106" s="10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0"/>
      <c r="LXB106" s="10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0"/>
      <c r="LXR106" s="10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0"/>
      <c r="LYH106" s="10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0"/>
      <c r="LYX106" s="10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0"/>
      <c r="LZN106" s="10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0"/>
      <c r="MAD106" s="10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0"/>
      <c r="MAT106" s="10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0"/>
      <c r="MBJ106" s="10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0"/>
      <c r="MBZ106" s="10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0"/>
      <c r="MCP106" s="10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0"/>
      <c r="MDF106" s="10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0"/>
      <c r="MDV106" s="10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0"/>
      <c r="MEL106" s="10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0"/>
      <c r="MFB106" s="10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0"/>
      <c r="MFR106" s="10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0"/>
      <c r="MGH106" s="10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0"/>
      <c r="MGX106" s="10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0"/>
      <c r="MHN106" s="10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0"/>
      <c r="MID106" s="10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0"/>
      <c r="MIT106" s="10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0"/>
      <c r="MJJ106" s="10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0"/>
      <c r="MJZ106" s="10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0"/>
      <c r="MKP106" s="10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0"/>
      <c r="MLF106" s="10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0"/>
      <c r="MLV106" s="10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0"/>
      <c r="MML106" s="10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0"/>
      <c r="MNB106" s="10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0"/>
      <c r="MNR106" s="10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0"/>
      <c r="MOH106" s="10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0"/>
      <c r="MOX106" s="10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0"/>
      <c r="MPN106" s="10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0"/>
      <c r="MQD106" s="10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0"/>
      <c r="MQT106" s="10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0"/>
      <c r="MRJ106" s="10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0"/>
      <c r="MRZ106" s="10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0"/>
      <c r="MSP106" s="10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0"/>
      <c r="MTF106" s="10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0"/>
      <c r="MTV106" s="10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0"/>
      <c r="MUL106" s="10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0"/>
      <c r="MVB106" s="10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0"/>
      <c r="MVR106" s="10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0"/>
      <c r="MWH106" s="10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0"/>
      <c r="MWX106" s="10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0"/>
      <c r="MXN106" s="10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0"/>
      <c r="MYD106" s="10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0"/>
      <c r="MYT106" s="10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0"/>
      <c r="MZJ106" s="10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0"/>
      <c r="MZZ106" s="10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0"/>
      <c r="NAP106" s="10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0"/>
      <c r="NBF106" s="10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0"/>
      <c r="NBV106" s="10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0"/>
      <c r="NCL106" s="10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0"/>
      <c r="NDB106" s="10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0"/>
      <c r="NDR106" s="10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0"/>
      <c r="NEH106" s="10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0"/>
      <c r="NEX106" s="10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0"/>
      <c r="NFN106" s="10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0"/>
      <c r="NGD106" s="10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0"/>
      <c r="NGT106" s="10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0"/>
      <c r="NHJ106" s="10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0"/>
      <c r="NHZ106" s="10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0"/>
      <c r="NIP106" s="10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0"/>
      <c r="NJF106" s="10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0"/>
      <c r="NJV106" s="10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0"/>
      <c r="NKL106" s="10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0"/>
      <c r="NLB106" s="10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0"/>
      <c r="NLR106" s="10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0"/>
      <c r="NMH106" s="10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0"/>
      <c r="NMX106" s="10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0"/>
      <c r="NNN106" s="10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0"/>
      <c r="NOD106" s="10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0"/>
      <c r="NOT106" s="10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0"/>
      <c r="NPJ106" s="10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0"/>
      <c r="NPZ106" s="10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0"/>
      <c r="NQP106" s="10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0"/>
      <c r="NRF106" s="10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0"/>
      <c r="NRV106" s="10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0"/>
      <c r="NSL106" s="10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0"/>
      <c r="NTB106" s="10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0"/>
      <c r="NTR106" s="10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0"/>
      <c r="NUH106" s="10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0"/>
      <c r="NUX106" s="10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0"/>
      <c r="NVN106" s="10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0"/>
      <c r="NWD106" s="10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0"/>
      <c r="NWT106" s="10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0"/>
      <c r="NXJ106" s="10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0"/>
      <c r="NXZ106" s="10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0"/>
      <c r="NYP106" s="10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0"/>
      <c r="NZF106" s="10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0"/>
      <c r="NZV106" s="10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0"/>
      <c r="OAL106" s="10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0"/>
      <c r="OBB106" s="10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0"/>
      <c r="OBR106" s="10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0"/>
      <c r="OCH106" s="10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0"/>
      <c r="OCX106" s="10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0"/>
      <c r="ODN106" s="10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0"/>
      <c r="OED106" s="10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0"/>
      <c r="OET106" s="10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0"/>
      <c r="OFJ106" s="10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0"/>
      <c r="OFZ106" s="10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0"/>
      <c r="OGP106" s="10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0"/>
      <c r="OHF106" s="10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0"/>
      <c r="OHV106" s="10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0"/>
      <c r="OIL106" s="10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0"/>
      <c r="OJB106" s="10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0"/>
      <c r="OJR106" s="10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0"/>
      <c r="OKH106" s="10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0"/>
      <c r="OKX106" s="10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0"/>
      <c r="OLN106" s="10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0"/>
      <c r="OMD106" s="10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0"/>
      <c r="OMT106" s="10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0"/>
      <c r="ONJ106" s="10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0"/>
      <c r="ONZ106" s="10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0"/>
      <c r="OOP106" s="10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0"/>
      <c r="OPF106" s="10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0"/>
      <c r="OPV106" s="10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0"/>
      <c r="OQL106" s="10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0"/>
      <c r="ORB106" s="10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0"/>
      <c r="ORR106" s="10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0"/>
      <c r="OSH106" s="10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0"/>
      <c r="OSX106" s="10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0"/>
      <c r="OTN106" s="10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0"/>
      <c r="OUD106" s="10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0"/>
      <c r="OUT106" s="10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0"/>
      <c r="OVJ106" s="10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0"/>
      <c r="OVZ106" s="10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0"/>
      <c r="OWP106" s="10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0"/>
      <c r="OXF106" s="10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0"/>
      <c r="OXV106" s="10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0"/>
      <c r="OYL106" s="10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0"/>
      <c r="OZB106" s="10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0"/>
      <c r="OZR106" s="10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0"/>
      <c r="PAH106" s="10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0"/>
      <c r="PAX106" s="10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0"/>
      <c r="PBN106" s="10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0"/>
      <c r="PCD106" s="10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0"/>
      <c r="PCT106" s="10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0"/>
      <c r="PDJ106" s="10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0"/>
      <c r="PDZ106" s="10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0"/>
      <c r="PEP106" s="10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0"/>
      <c r="PFF106" s="10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0"/>
      <c r="PFV106" s="10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0"/>
      <c r="PGL106" s="10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0"/>
      <c r="PHB106" s="10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0"/>
      <c r="PHR106" s="10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0"/>
      <c r="PIH106" s="10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0"/>
      <c r="PIX106" s="10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0"/>
      <c r="PJN106" s="10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0"/>
      <c r="PKD106" s="10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0"/>
      <c r="PKT106" s="10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0"/>
      <c r="PLJ106" s="10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0"/>
      <c r="PLZ106" s="10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0"/>
      <c r="PMP106" s="10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0"/>
      <c r="PNF106" s="10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0"/>
      <c r="PNV106" s="10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0"/>
      <c r="POL106" s="10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0"/>
      <c r="PPB106" s="10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0"/>
      <c r="PPR106" s="10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0"/>
      <c r="PQH106" s="10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0"/>
      <c r="PQX106" s="10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0"/>
      <c r="PRN106" s="10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0"/>
      <c r="PSD106" s="10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0"/>
      <c r="PST106" s="10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0"/>
      <c r="PTJ106" s="10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0"/>
      <c r="PTZ106" s="10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0"/>
      <c r="PUP106" s="10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0"/>
      <c r="PVF106" s="10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0"/>
      <c r="PVV106" s="10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0"/>
      <c r="PWL106" s="10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0"/>
      <c r="PXB106" s="10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0"/>
      <c r="PXR106" s="10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0"/>
      <c r="PYH106" s="10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0"/>
      <c r="PYX106" s="10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0"/>
      <c r="PZN106" s="10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0"/>
      <c r="QAD106" s="10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0"/>
      <c r="QAT106" s="10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0"/>
      <c r="QBJ106" s="10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0"/>
      <c r="QBZ106" s="10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0"/>
      <c r="QCP106" s="10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0"/>
      <c r="QDF106" s="10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0"/>
      <c r="QDV106" s="10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0"/>
      <c r="QEL106" s="10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0"/>
      <c r="QFB106" s="10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0"/>
      <c r="QFR106" s="10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0"/>
      <c r="QGH106" s="10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0"/>
      <c r="QGX106" s="10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0"/>
      <c r="QHN106" s="10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0"/>
      <c r="QID106" s="10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0"/>
      <c r="QIT106" s="10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0"/>
      <c r="QJJ106" s="10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0"/>
      <c r="QJZ106" s="10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0"/>
      <c r="QKP106" s="10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0"/>
      <c r="QLF106" s="10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0"/>
      <c r="QLV106" s="10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0"/>
      <c r="QML106" s="10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0"/>
      <c r="QNB106" s="10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0"/>
      <c r="QNR106" s="10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0"/>
      <c r="QOH106" s="10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0"/>
      <c r="QOX106" s="10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0"/>
      <c r="QPN106" s="10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0"/>
      <c r="QQD106" s="10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0"/>
      <c r="QQT106" s="10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0"/>
      <c r="QRJ106" s="10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0"/>
      <c r="QRZ106" s="10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0"/>
      <c r="QSP106" s="10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0"/>
      <c r="QTF106" s="10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0"/>
      <c r="QTV106" s="10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0"/>
      <c r="QUL106" s="10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0"/>
      <c r="QVB106" s="10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0"/>
      <c r="QVR106" s="10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0"/>
      <c r="QWH106" s="10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0"/>
      <c r="QWX106" s="10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0"/>
      <c r="QXN106" s="10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0"/>
      <c r="QYD106" s="10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0"/>
      <c r="QYT106" s="10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0"/>
      <c r="QZJ106" s="10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0"/>
      <c r="QZZ106" s="10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0"/>
      <c r="RAP106" s="10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0"/>
      <c r="RBF106" s="10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0"/>
      <c r="RBV106" s="10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0"/>
      <c r="RCL106" s="10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0"/>
      <c r="RDB106" s="10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0"/>
      <c r="RDR106" s="10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0"/>
      <c r="REH106" s="10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0"/>
      <c r="REX106" s="10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0"/>
      <c r="RFN106" s="10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0"/>
      <c r="RGD106" s="10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0"/>
      <c r="RGT106" s="10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0"/>
      <c r="RHJ106" s="10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0"/>
      <c r="RHZ106" s="10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0"/>
      <c r="RIP106" s="10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0"/>
      <c r="RJF106" s="10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0"/>
      <c r="RJV106" s="10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0"/>
      <c r="RKL106" s="10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0"/>
      <c r="RLB106" s="10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0"/>
      <c r="RLR106" s="10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0"/>
      <c r="RMH106" s="10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0"/>
      <c r="RMX106" s="10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0"/>
      <c r="RNN106" s="10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0"/>
      <c r="ROD106" s="10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0"/>
      <c r="ROT106" s="10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0"/>
      <c r="RPJ106" s="10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0"/>
      <c r="RPZ106" s="10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0"/>
      <c r="RQP106" s="10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0"/>
      <c r="RRF106" s="10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0"/>
      <c r="RRV106" s="10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0"/>
      <c r="RSL106" s="10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0"/>
      <c r="RTB106" s="10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0"/>
      <c r="RTR106" s="10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0"/>
      <c r="RUH106" s="10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0"/>
      <c r="RUX106" s="10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0"/>
      <c r="RVN106" s="10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0"/>
      <c r="RWD106" s="10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0"/>
      <c r="RWT106" s="10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0"/>
      <c r="RXJ106" s="10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0"/>
      <c r="RXZ106" s="10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0"/>
      <c r="RYP106" s="10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0"/>
      <c r="RZF106" s="10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0"/>
      <c r="RZV106" s="10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0"/>
      <c r="SAL106" s="10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0"/>
      <c r="SBB106" s="10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0"/>
      <c r="SBR106" s="10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0"/>
      <c r="SCH106" s="10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0"/>
      <c r="SCX106" s="10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0"/>
      <c r="SDN106" s="10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0"/>
      <c r="SED106" s="10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0"/>
      <c r="SET106" s="10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0"/>
      <c r="SFJ106" s="10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0"/>
      <c r="SFZ106" s="10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0"/>
      <c r="SGP106" s="10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0"/>
      <c r="SHF106" s="10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0"/>
      <c r="SHV106" s="10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0"/>
      <c r="SIL106" s="10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0"/>
      <c r="SJB106" s="10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0"/>
      <c r="SJR106" s="10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0"/>
      <c r="SKH106" s="10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0"/>
      <c r="SKX106" s="10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0"/>
      <c r="SLN106" s="10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0"/>
      <c r="SMD106" s="10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0"/>
      <c r="SMT106" s="10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0"/>
      <c r="SNJ106" s="10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0"/>
      <c r="SNZ106" s="10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0"/>
      <c r="SOP106" s="10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0"/>
      <c r="SPF106" s="10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0"/>
      <c r="SPV106" s="10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0"/>
      <c r="SQL106" s="10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0"/>
      <c r="SRB106" s="10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0"/>
      <c r="SRR106" s="10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0"/>
      <c r="SSH106" s="10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0"/>
      <c r="SSX106" s="10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0"/>
      <c r="STN106" s="10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0"/>
      <c r="SUD106" s="10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0"/>
      <c r="SUT106" s="10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0"/>
      <c r="SVJ106" s="10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0"/>
      <c r="SVZ106" s="10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0"/>
      <c r="SWP106" s="10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0"/>
      <c r="SXF106" s="10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0"/>
      <c r="SXV106" s="10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0"/>
      <c r="SYL106" s="10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0"/>
      <c r="SZB106" s="10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0"/>
      <c r="SZR106" s="10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0"/>
      <c r="TAH106" s="10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0"/>
      <c r="TAX106" s="10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0"/>
      <c r="TBN106" s="10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0"/>
      <c r="TCD106" s="10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0"/>
      <c r="TCT106" s="10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0"/>
      <c r="TDJ106" s="10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0"/>
      <c r="TDZ106" s="10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0"/>
      <c r="TEP106" s="10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0"/>
      <c r="TFF106" s="10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0"/>
      <c r="TFV106" s="10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0"/>
      <c r="TGL106" s="10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0"/>
      <c r="THB106" s="10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0"/>
      <c r="THR106" s="10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0"/>
      <c r="TIH106" s="10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0"/>
      <c r="TIX106" s="10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0"/>
      <c r="TJN106" s="10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0"/>
      <c r="TKD106" s="10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0"/>
      <c r="TKT106" s="10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0"/>
      <c r="TLJ106" s="10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0"/>
      <c r="TLZ106" s="10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0"/>
      <c r="TMP106" s="10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0"/>
      <c r="TNF106" s="10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0"/>
      <c r="TNV106" s="10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0"/>
      <c r="TOL106" s="10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0"/>
      <c r="TPB106" s="10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0"/>
      <c r="TPR106" s="10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0"/>
      <c r="TQH106" s="10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0"/>
      <c r="TQX106" s="10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0"/>
      <c r="TRN106" s="10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0"/>
      <c r="TSD106" s="10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0"/>
      <c r="TST106" s="10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0"/>
      <c r="TTJ106" s="10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0"/>
      <c r="TTZ106" s="10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0"/>
      <c r="TUP106" s="10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0"/>
      <c r="TVF106" s="10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0"/>
      <c r="TVV106" s="10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0"/>
      <c r="TWL106" s="10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0"/>
      <c r="TXB106" s="10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0"/>
      <c r="TXR106" s="10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0"/>
      <c r="TYH106" s="10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0"/>
      <c r="TYX106" s="10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0"/>
      <c r="TZN106" s="10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0"/>
      <c r="UAD106" s="10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0"/>
      <c r="UAT106" s="10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0"/>
      <c r="UBJ106" s="10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0"/>
      <c r="UBZ106" s="10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0"/>
      <c r="UCP106" s="10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0"/>
      <c r="UDF106" s="10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0"/>
      <c r="UDV106" s="10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0"/>
      <c r="UEL106" s="10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0"/>
      <c r="UFB106" s="10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0"/>
      <c r="UFR106" s="10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0"/>
      <c r="UGH106" s="10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0"/>
      <c r="UGX106" s="10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0"/>
      <c r="UHN106" s="10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0"/>
      <c r="UID106" s="10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0"/>
      <c r="UIT106" s="10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0"/>
      <c r="UJJ106" s="10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0"/>
      <c r="UJZ106" s="10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0"/>
      <c r="UKP106" s="10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0"/>
      <c r="ULF106" s="10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0"/>
      <c r="ULV106" s="10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0"/>
      <c r="UML106" s="10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0"/>
      <c r="UNB106" s="10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0"/>
      <c r="UNR106" s="10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0"/>
      <c r="UOH106" s="10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0"/>
      <c r="UOX106" s="10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0"/>
      <c r="UPN106" s="10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0"/>
      <c r="UQD106" s="10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0"/>
      <c r="UQT106" s="10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0"/>
      <c r="URJ106" s="10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0"/>
      <c r="URZ106" s="10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0"/>
      <c r="USP106" s="10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0"/>
      <c r="UTF106" s="10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0"/>
      <c r="UTV106" s="10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0"/>
      <c r="UUL106" s="10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0"/>
      <c r="UVB106" s="10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0"/>
      <c r="UVR106" s="10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0"/>
      <c r="UWH106" s="10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0"/>
      <c r="UWX106" s="10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0"/>
      <c r="UXN106" s="10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0"/>
      <c r="UYD106" s="10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0"/>
      <c r="UYT106" s="10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0"/>
      <c r="UZJ106" s="10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0"/>
      <c r="UZZ106" s="10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0"/>
      <c r="VAP106" s="10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0"/>
      <c r="VBF106" s="10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0"/>
      <c r="VBV106" s="10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0"/>
      <c r="VCL106" s="10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0"/>
      <c r="VDB106" s="10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0"/>
      <c r="VDR106" s="10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0"/>
      <c r="VEH106" s="10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0"/>
      <c r="VEX106" s="10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0"/>
      <c r="VFN106" s="10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0"/>
      <c r="VGD106" s="10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0"/>
      <c r="VGT106" s="10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0"/>
      <c r="VHJ106" s="10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0"/>
      <c r="VHZ106" s="10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0"/>
      <c r="VIP106" s="10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0"/>
      <c r="VJF106" s="10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0"/>
      <c r="VJV106" s="10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0"/>
      <c r="VKL106" s="10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0"/>
      <c r="VLB106" s="10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0"/>
      <c r="VLR106" s="10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0"/>
      <c r="VMH106" s="10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0"/>
      <c r="VMX106" s="10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0"/>
      <c r="VNN106" s="10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0"/>
      <c r="VOD106" s="10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0"/>
      <c r="VOT106" s="10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0"/>
      <c r="VPJ106" s="10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0"/>
      <c r="VPZ106" s="10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0"/>
      <c r="VQP106" s="10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0"/>
      <c r="VRF106" s="10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0"/>
      <c r="VRV106" s="10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0"/>
      <c r="VSL106" s="10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0"/>
      <c r="VTB106" s="10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0"/>
      <c r="VTR106" s="10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0"/>
      <c r="VUH106" s="10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0"/>
      <c r="VUX106" s="10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0"/>
      <c r="VVN106" s="10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0"/>
      <c r="VWD106" s="10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0"/>
      <c r="VWT106" s="10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0"/>
      <c r="VXJ106" s="10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0"/>
      <c r="VXZ106" s="10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0"/>
      <c r="VYP106" s="10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0"/>
      <c r="VZF106" s="10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0"/>
      <c r="VZV106" s="10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0"/>
      <c r="WAL106" s="10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0"/>
      <c r="WBB106" s="10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0"/>
      <c r="WBR106" s="10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0"/>
      <c r="WCH106" s="10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0"/>
      <c r="WCX106" s="10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0"/>
      <c r="WDN106" s="10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0"/>
      <c r="WED106" s="10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0"/>
      <c r="WET106" s="10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0"/>
      <c r="WFJ106" s="10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0"/>
      <c r="WFZ106" s="10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0"/>
      <c r="WGP106" s="10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0"/>
      <c r="WHF106" s="10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0"/>
      <c r="WHV106" s="10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0"/>
      <c r="WIL106" s="10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0"/>
      <c r="WJB106" s="10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0"/>
      <c r="WJR106" s="10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0"/>
      <c r="WKH106" s="10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0"/>
      <c r="WKX106" s="10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0"/>
      <c r="WLN106" s="10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0"/>
      <c r="WMD106" s="10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0"/>
      <c r="WMT106" s="10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0"/>
      <c r="WNJ106" s="10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0"/>
      <c r="WNZ106" s="10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0"/>
      <c r="WOP106" s="10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0"/>
      <c r="WPF106" s="10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0"/>
      <c r="WPV106" s="10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0"/>
      <c r="WQL106" s="10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0"/>
      <c r="WRB106" s="10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0"/>
      <c r="WRR106" s="10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0"/>
      <c r="WSH106" s="10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0"/>
      <c r="WSX106" s="10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0"/>
      <c r="WTN106" s="10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0"/>
      <c r="WUD106" s="10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0"/>
      <c r="WUT106" s="10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0"/>
      <c r="WVJ106" s="10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0"/>
      <c r="WVZ106" s="10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0"/>
      <c r="WWP106" s="10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0"/>
      <c r="WXF106" s="10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0"/>
      <c r="WXV106" s="10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0"/>
      <c r="WYL106" s="10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0"/>
      <c r="WZB106" s="10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0"/>
      <c r="WZR106" s="10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0"/>
      <c r="XAH106" s="10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0"/>
      <c r="XAX106" s="10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0"/>
      <c r="XBN106" s="10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0"/>
      <c r="XCD106" s="10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0"/>
      <c r="XCT106" s="10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0"/>
      <c r="XDJ106" s="10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  <c r="XDY106" s="10"/>
      <c r="XDZ106" s="10"/>
      <c r="XEA106" s="11"/>
      <c r="XEB106" s="11"/>
      <c r="XEC106" s="11"/>
      <c r="XED106" s="11"/>
      <c r="XEE106" s="11"/>
      <c r="XEF106" s="11"/>
      <c r="XEG106" s="11"/>
      <c r="XEH106" s="11"/>
      <c r="XEI106" s="11"/>
      <c r="XEJ106" s="11"/>
      <c r="XEK106" s="11"/>
      <c r="XEL106" s="11"/>
      <c r="XEM106" s="11"/>
      <c r="XEN106" s="11"/>
      <c r="XEO106" s="10"/>
      <c r="XEP106" s="10"/>
      <c r="XEQ106" s="11"/>
      <c r="XER106" s="11"/>
      <c r="XES106" s="11"/>
      <c r="XET106" s="11"/>
      <c r="XEU106" s="11"/>
      <c r="XEV106" s="11"/>
      <c r="XEW106" s="11"/>
      <c r="XEX106" s="11"/>
      <c r="XEY106" s="11"/>
      <c r="XEZ106" s="11"/>
      <c r="XFA106" s="11"/>
      <c r="XFB106" s="11"/>
      <c r="XFC106" s="11"/>
      <c r="XFD106" s="11"/>
    </row>
    <row r="107" spans="1:16384" s="17" customFormat="1" x14ac:dyDescent="0.25">
      <c r="A107" s="9" t="s">
        <v>133</v>
      </c>
      <c r="B107" s="10"/>
      <c r="C107" s="33">
        <v>1</v>
      </c>
      <c r="D107" s="33">
        <v>1</v>
      </c>
      <c r="E107" s="36"/>
      <c r="F107" s="33">
        <v>1</v>
      </c>
      <c r="G107" s="33">
        <v>1</v>
      </c>
      <c r="H107" s="33">
        <v>1</v>
      </c>
      <c r="I107" s="36"/>
      <c r="J107" s="33">
        <v>1</v>
      </c>
      <c r="K107" s="33">
        <v>1</v>
      </c>
      <c r="L107" s="36"/>
      <c r="M107" s="36"/>
      <c r="N107" s="36"/>
      <c r="O107" s="36"/>
      <c r="P107" s="33">
        <v>1</v>
      </c>
      <c r="Q107" s="9"/>
      <c r="R107" s="1">
        <f>SUM(C107,D107,F107,G107,H107,J107,K107,P107)</f>
        <v>8</v>
      </c>
      <c r="S107" s="2" t="s">
        <v>136</v>
      </c>
      <c r="T107" s="2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0"/>
      <c r="AH107" s="10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0"/>
      <c r="AX107" s="10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0"/>
      <c r="BN107" s="10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0"/>
      <c r="CD107" s="10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0"/>
      <c r="CT107" s="10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0"/>
      <c r="DJ107" s="10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0"/>
      <c r="DZ107" s="10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0"/>
      <c r="EP107" s="10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0"/>
      <c r="FF107" s="10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0"/>
      <c r="FV107" s="10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0"/>
      <c r="GL107" s="10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0"/>
      <c r="HB107" s="10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0"/>
      <c r="HR107" s="10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0"/>
      <c r="IH107" s="10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0"/>
      <c r="IX107" s="10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0"/>
      <c r="JN107" s="10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0"/>
      <c r="KD107" s="10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0"/>
      <c r="KT107" s="10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0"/>
      <c r="LJ107" s="10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0"/>
      <c r="LZ107" s="10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0"/>
      <c r="MP107" s="10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0"/>
      <c r="NF107" s="10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0"/>
      <c r="NV107" s="10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0"/>
      <c r="OL107" s="10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0"/>
      <c r="PB107" s="10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0"/>
      <c r="PR107" s="10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0"/>
      <c r="QH107" s="10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0"/>
      <c r="QX107" s="10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0"/>
      <c r="RN107" s="10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0"/>
      <c r="SD107" s="10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0"/>
      <c r="ST107" s="10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0"/>
      <c r="TJ107" s="10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0"/>
      <c r="TZ107" s="10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0"/>
      <c r="UP107" s="10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0"/>
      <c r="VF107" s="10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0"/>
      <c r="VV107" s="10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0"/>
      <c r="WL107" s="10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0"/>
      <c r="XB107" s="10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0"/>
      <c r="XR107" s="10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0"/>
      <c r="YH107" s="10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0"/>
      <c r="YX107" s="10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0"/>
      <c r="ZN107" s="10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0"/>
      <c r="AAD107" s="10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0"/>
      <c r="AAT107" s="10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0"/>
      <c r="ABJ107" s="10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0"/>
      <c r="ABZ107" s="10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0"/>
      <c r="ACP107" s="10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0"/>
      <c r="ADF107" s="10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0"/>
      <c r="ADV107" s="10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0"/>
      <c r="AEL107" s="10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0"/>
      <c r="AFB107" s="10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0"/>
      <c r="AFR107" s="10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0"/>
      <c r="AGH107" s="10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0"/>
      <c r="AGX107" s="10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0"/>
      <c r="AHN107" s="10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0"/>
      <c r="AID107" s="10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0"/>
      <c r="AIT107" s="10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0"/>
      <c r="AJJ107" s="10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0"/>
      <c r="AJZ107" s="10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0"/>
      <c r="AKP107" s="10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0"/>
      <c r="ALF107" s="10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0"/>
      <c r="ALV107" s="10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0"/>
      <c r="AML107" s="10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0"/>
      <c r="ANB107" s="10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0"/>
      <c r="ANR107" s="10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0"/>
      <c r="AOH107" s="10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0"/>
      <c r="AOX107" s="10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0"/>
      <c r="APN107" s="10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0"/>
      <c r="AQD107" s="10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0"/>
      <c r="AQT107" s="10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0"/>
      <c r="ARJ107" s="10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0"/>
      <c r="ARZ107" s="10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0"/>
      <c r="ASP107" s="10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0"/>
      <c r="ATF107" s="10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0"/>
      <c r="ATV107" s="10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0"/>
      <c r="AUL107" s="10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0"/>
      <c r="AVB107" s="10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0"/>
      <c r="AVR107" s="10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0"/>
      <c r="AWH107" s="10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0"/>
      <c r="AWX107" s="10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0"/>
      <c r="AXN107" s="10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0"/>
      <c r="AYD107" s="10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0"/>
      <c r="AYT107" s="10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0"/>
      <c r="AZJ107" s="10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0"/>
      <c r="AZZ107" s="10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0"/>
      <c r="BAP107" s="10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0"/>
      <c r="BBF107" s="10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0"/>
      <c r="BBV107" s="10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0"/>
      <c r="BCL107" s="10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0"/>
      <c r="BDB107" s="10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0"/>
      <c r="BDR107" s="10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0"/>
      <c r="BEH107" s="10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0"/>
      <c r="BEX107" s="10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0"/>
      <c r="BFN107" s="10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0"/>
      <c r="BGD107" s="10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0"/>
      <c r="BGT107" s="10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0"/>
      <c r="BHJ107" s="10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0"/>
      <c r="BHZ107" s="10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0"/>
      <c r="BIP107" s="10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0"/>
      <c r="BJF107" s="10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0"/>
      <c r="BJV107" s="10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0"/>
      <c r="BKL107" s="10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0"/>
      <c r="BLB107" s="10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0"/>
      <c r="BLR107" s="10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0"/>
      <c r="BMH107" s="10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0"/>
      <c r="BMX107" s="10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0"/>
      <c r="BNN107" s="10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0"/>
      <c r="BOD107" s="10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0"/>
      <c r="BOT107" s="10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0"/>
      <c r="BPJ107" s="10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0"/>
      <c r="BPZ107" s="10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0"/>
      <c r="BQP107" s="10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0"/>
      <c r="BRF107" s="10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0"/>
      <c r="BRV107" s="10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0"/>
      <c r="BSL107" s="10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0"/>
      <c r="BTB107" s="10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0"/>
      <c r="BTR107" s="10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0"/>
      <c r="BUH107" s="10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0"/>
      <c r="BUX107" s="10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0"/>
      <c r="BVN107" s="10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0"/>
      <c r="BWD107" s="10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0"/>
      <c r="BWT107" s="10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0"/>
      <c r="BXJ107" s="10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0"/>
      <c r="BXZ107" s="10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0"/>
      <c r="BYP107" s="10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0"/>
      <c r="BZF107" s="10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0"/>
      <c r="BZV107" s="10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0"/>
      <c r="CAL107" s="10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0"/>
      <c r="CBB107" s="10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0"/>
      <c r="CBR107" s="10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0"/>
      <c r="CCH107" s="10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0"/>
      <c r="CCX107" s="10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0"/>
      <c r="CDN107" s="10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0"/>
      <c r="CED107" s="10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0"/>
      <c r="CET107" s="10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0"/>
      <c r="CFJ107" s="10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0"/>
      <c r="CFZ107" s="10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0"/>
      <c r="CGP107" s="10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0"/>
      <c r="CHF107" s="10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0"/>
      <c r="CHV107" s="10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0"/>
      <c r="CIL107" s="10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0"/>
      <c r="CJB107" s="10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0"/>
      <c r="CJR107" s="10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0"/>
      <c r="CKH107" s="10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0"/>
      <c r="CKX107" s="10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0"/>
      <c r="CLN107" s="10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0"/>
      <c r="CMD107" s="10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0"/>
      <c r="CMT107" s="10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0"/>
      <c r="CNJ107" s="10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0"/>
      <c r="CNZ107" s="10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0"/>
      <c r="COP107" s="10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0"/>
      <c r="CPF107" s="10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0"/>
      <c r="CPV107" s="10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0"/>
      <c r="CQL107" s="10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0"/>
      <c r="CRB107" s="10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0"/>
      <c r="CRR107" s="10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0"/>
      <c r="CSH107" s="10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0"/>
      <c r="CSX107" s="10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0"/>
      <c r="CTN107" s="10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0"/>
      <c r="CUD107" s="10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0"/>
      <c r="CUT107" s="10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0"/>
      <c r="CVJ107" s="10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0"/>
      <c r="CVZ107" s="10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0"/>
      <c r="CWP107" s="10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0"/>
      <c r="CXF107" s="10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0"/>
      <c r="CXV107" s="10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0"/>
      <c r="CYL107" s="10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0"/>
      <c r="CZB107" s="10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0"/>
      <c r="CZR107" s="10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0"/>
      <c r="DAH107" s="10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0"/>
      <c r="DAX107" s="10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0"/>
      <c r="DBN107" s="10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0"/>
      <c r="DCD107" s="10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0"/>
      <c r="DCT107" s="10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0"/>
      <c r="DDJ107" s="10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0"/>
      <c r="DDZ107" s="10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0"/>
      <c r="DEP107" s="10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0"/>
      <c r="DFF107" s="10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0"/>
      <c r="DFV107" s="10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0"/>
      <c r="DGL107" s="10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0"/>
      <c r="DHB107" s="10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0"/>
      <c r="DHR107" s="10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0"/>
      <c r="DIH107" s="10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0"/>
      <c r="DIX107" s="10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0"/>
      <c r="DJN107" s="10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0"/>
      <c r="DKD107" s="10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0"/>
      <c r="DKT107" s="10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0"/>
      <c r="DLJ107" s="10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0"/>
      <c r="DLZ107" s="10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0"/>
      <c r="DMP107" s="10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0"/>
      <c r="DNF107" s="10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0"/>
      <c r="DNV107" s="10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0"/>
      <c r="DOL107" s="10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0"/>
      <c r="DPB107" s="10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0"/>
      <c r="DPR107" s="10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0"/>
      <c r="DQH107" s="10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0"/>
      <c r="DQX107" s="10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0"/>
      <c r="DRN107" s="10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0"/>
      <c r="DSD107" s="10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0"/>
      <c r="DST107" s="10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0"/>
      <c r="DTJ107" s="10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0"/>
      <c r="DTZ107" s="10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0"/>
      <c r="DUP107" s="10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0"/>
      <c r="DVF107" s="10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0"/>
      <c r="DVV107" s="10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0"/>
      <c r="DWL107" s="10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0"/>
      <c r="DXB107" s="10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0"/>
      <c r="DXR107" s="10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0"/>
      <c r="DYH107" s="10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0"/>
      <c r="DYX107" s="10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0"/>
      <c r="DZN107" s="10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0"/>
      <c r="EAD107" s="10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0"/>
      <c r="EAT107" s="10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0"/>
      <c r="EBJ107" s="10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0"/>
      <c r="EBZ107" s="10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0"/>
      <c r="ECP107" s="10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0"/>
      <c r="EDF107" s="10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0"/>
      <c r="EDV107" s="10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0"/>
      <c r="EEL107" s="10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0"/>
      <c r="EFB107" s="10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0"/>
      <c r="EFR107" s="10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0"/>
      <c r="EGH107" s="10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0"/>
      <c r="EGX107" s="10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0"/>
      <c r="EHN107" s="10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0"/>
      <c r="EID107" s="10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0"/>
      <c r="EIT107" s="10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0"/>
      <c r="EJJ107" s="10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0"/>
      <c r="EJZ107" s="10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0"/>
      <c r="EKP107" s="10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0"/>
      <c r="ELF107" s="10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0"/>
      <c r="ELV107" s="10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0"/>
      <c r="EML107" s="10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0"/>
      <c r="ENB107" s="10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0"/>
      <c r="ENR107" s="10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0"/>
      <c r="EOH107" s="10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0"/>
      <c r="EOX107" s="10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0"/>
      <c r="EPN107" s="10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0"/>
      <c r="EQD107" s="10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0"/>
      <c r="EQT107" s="10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0"/>
      <c r="ERJ107" s="10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0"/>
      <c r="ERZ107" s="10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0"/>
      <c r="ESP107" s="10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0"/>
      <c r="ETF107" s="10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0"/>
      <c r="ETV107" s="10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0"/>
      <c r="EUL107" s="10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0"/>
      <c r="EVB107" s="10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0"/>
      <c r="EVR107" s="10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0"/>
      <c r="EWH107" s="10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0"/>
      <c r="EWX107" s="10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0"/>
      <c r="EXN107" s="10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0"/>
      <c r="EYD107" s="10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0"/>
      <c r="EYT107" s="10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0"/>
      <c r="EZJ107" s="10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0"/>
      <c r="EZZ107" s="10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0"/>
      <c r="FAP107" s="10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0"/>
      <c r="FBF107" s="10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0"/>
      <c r="FBV107" s="10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0"/>
      <c r="FCL107" s="10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0"/>
      <c r="FDB107" s="10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0"/>
      <c r="FDR107" s="10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0"/>
      <c r="FEH107" s="10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0"/>
      <c r="FEX107" s="10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0"/>
      <c r="FFN107" s="10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0"/>
      <c r="FGD107" s="10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0"/>
      <c r="FGT107" s="10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0"/>
      <c r="FHJ107" s="10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0"/>
      <c r="FHZ107" s="10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0"/>
      <c r="FIP107" s="10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0"/>
      <c r="FJF107" s="10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0"/>
      <c r="FJV107" s="10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0"/>
      <c r="FKL107" s="10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0"/>
      <c r="FLB107" s="10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0"/>
      <c r="FLR107" s="10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0"/>
      <c r="FMH107" s="10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0"/>
      <c r="FMX107" s="10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0"/>
      <c r="FNN107" s="10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0"/>
      <c r="FOD107" s="10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0"/>
      <c r="FOT107" s="10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0"/>
      <c r="FPJ107" s="10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0"/>
      <c r="FPZ107" s="10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0"/>
      <c r="FQP107" s="10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0"/>
      <c r="FRF107" s="10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0"/>
      <c r="FRV107" s="10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0"/>
      <c r="FSL107" s="10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0"/>
      <c r="FTB107" s="10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0"/>
      <c r="FTR107" s="10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0"/>
      <c r="FUH107" s="10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0"/>
      <c r="FUX107" s="10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0"/>
      <c r="FVN107" s="10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0"/>
      <c r="FWD107" s="10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0"/>
      <c r="FWT107" s="10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0"/>
      <c r="FXJ107" s="10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0"/>
      <c r="FXZ107" s="10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0"/>
      <c r="FYP107" s="10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0"/>
      <c r="FZF107" s="10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0"/>
      <c r="FZV107" s="10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0"/>
      <c r="GAL107" s="10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0"/>
      <c r="GBB107" s="10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0"/>
      <c r="GBR107" s="10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0"/>
      <c r="GCH107" s="10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0"/>
      <c r="GCX107" s="10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0"/>
      <c r="GDN107" s="10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0"/>
      <c r="GED107" s="10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0"/>
      <c r="GET107" s="10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0"/>
      <c r="GFJ107" s="10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0"/>
      <c r="GFZ107" s="10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0"/>
      <c r="GGP107" s="10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0"/>
      <c r="GHF107" s="10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0"/>
      <c r="GHV107" s="10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0"/>
      <c r="GIL107" s="10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0"/>
      <c r="GJB107" s="10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0"/>
      <c r="GJR107" s="10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0"/>
      <c r="GKH107" s="10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0"/>
      <c r="GKX107" s="10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0"/>
      <c r="GLN107" s="10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0"/>
      <c r="GMD107" s="10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0"/>
      <c r="GMT107" s="10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0"/>
      <c r="GNJ107" s="10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0"/>
      <c r="GNZ107" s="10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0"/>
      <c r="GOP107" s="10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0"/>
      <c r="GPF107" s="10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0"/>
      <c r="GPV107" s="10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0"/>
      <c r="GQL107" s="10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0"/>
      <c r="GRB107" s="10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0"/>
      <c r="GRR107" s="10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0"/>
      <c r="GSH107" s="10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0"/>
      <c r="GSX107" s="10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0"/>
      <c r="GTN107" s="10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0"/>
      <c r="GUD107" s="10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0"/>
      <c r="GUT107" s="10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0"/>
      <c r="GVJ107" s="10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0"/>
      <c r="GVZ107" s="10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0"/>
      <c r="GWP107" s="10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0"/>
      <c r="GXF107" s="10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0"/>
      <c r="GXV107" s="10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0"/>
      <c r="GYL107" s="10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0"/>
      <c r="GZB107" s="10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0"/>
      <c r="GZR107" s="10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0"/>
      <c r="HAH107" s="10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0"/>
      <c r="HAX107" s="10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0"/>
      <c r="HBN107" s="10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0"/>
      <c r="HCD107" s="10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0"/>
      <c r="HCT107" s="10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0"/>
      <c r="HDJ107" s="10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0"/>
      <c r="HDZ107" s="10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0"/>
      <c r="HEP107" s="10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0"/>
      <c r="HFF107" s="10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0"/>
      <c r="HFV107" s="10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0"/>
      <c r="HGL107" s="10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0"/>
      <c r="HHB107" s="10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0"/>
      <c r="HHR107" s="10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0"/>
      <c r="HIH107" s="10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0"/>
      <c r="HIX107" s="10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0"/>
      <c r="HJN107" s="10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0"/>
      <c r="HKD107" s="10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0"/>
      <c r="HKT107" s="10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0"/>
      <c r="HLJ107" s="10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0"/>
      <c r="HLZ107" s="10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0"/>
      <c r="HMP107" s="10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0"/>
      <c r="HNF107" s="10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0"/>
      <c r="HNV107" s="10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0"/>
      <c r="HOL107" s="10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0"/>
      <c r="HPB107" s="10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0"/>
      <c r="HPR107" s="10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0"/>
      <c r="HQH107" s="10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0"/>
      <c r="HQX107" s="10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0"/>
      <c r="HRN107" s="10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0"/>
      <c r="HSD107" s="10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0"/>
      <c r="HST107" s="10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0"/>
      <c r="HTJ107" s="10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0"/>
      <c r="HTZ107" s="10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0"/>
      <c r="HUP107" s="10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0"/>
      <c r="HVF107" s="10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0"/>
      <c r="HVV107" s="10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0"/>
      <c r="HWL107" s="10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0"/>
      <c r="HXB107" s="10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0"/>
      <c r="HXR107" s="10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0"/>
      <c r="HYH107" s="10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0"/>
      <c r="HYX107" s="10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0"/>
      <c r="HZN107" s="10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0"/>
      <c r="IAD107" s="10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0"/>
      <c r="IAT107" s="10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0"/>
      <c r="IBJ107" s="10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0"/>
      <c r="IBZ107" s="10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0"/>
      <c r="ICP107" s="10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0"/>
      <c r="IDF107" s="10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0"/>
      <c r="IDV107" s="10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0"/>
      <c r="IEL107" s="10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0"/>
      <c r="IFB107" s="10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0"/>
      <c r="IFR107" s="10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0"/>
      <c r="IGH107" s="10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0"/>
      <c r="IGX107" s="10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0"/>
      <c r="IHN107" s="10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0"/>
      <c r="IID107" s="10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0"/>
      <c r="IIT107" s="10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0"/>
      <c r="IJJ107" s="10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0"/>
      <c r="IJZ107" s="10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0"/>
      <c r="IKP107" s="10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0"/>
      <c r="ILF107" s="10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0"/>
      <c r="ILV107" s="10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0"/>
      <c r="IML107" s="10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0"/>
      <c r="INB107" s="10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0"/>
      <c r="INR107" s="10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0"/>
      <c r="IOH107" s="10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0"/>
      <c r="IOX107" s="10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0"/>
      <c r="IPN107" s="10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0"/>
      <c r="IQD107" s="10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0"/>
      <c r="IQT107" s="10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0"/>
      <c r="IRJ107" s="10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0"/>
      <c r="IRZ107" s="10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0"/>
      <c r="ISP107" s="10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0"/>
      <c r="ITF107" s="10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0"/>
      <c r="ITV107" s="10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0"/>
      <c r="IUL107" s="10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0"/>
      <c r="IVB107" s="10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0"/>
      <c r="IVR107" s="10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0"/>
      <c r="IWH107" s="10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0"/>
      <c r="IWX107" s="10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0"/>
      <c r="IXN107" s="10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0"/>
      <c r="IYD107" s="10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0"/>
      <c r="IYT107" s="10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0"/>
      <c r="IZJ107" s="10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0"/>
      <c r="IZZ107" s="10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0"/>
      <c r="JAP107" s="10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0"/>
      <c r="JBF107" s="10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0"/>
      <c r="JBV107" s="10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0"/>
      <c r="JCL107" s="10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0"/>
      <c r="JDB107" s="10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0"/>
      <c r="JDR107" s="10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0"/>
      <c r="JEH107" s="10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0"/>
      <c r="JEX107" s="10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0"/>
      <c r="JFN107" s="10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0"/>
      <c r="JGD107" s="10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0"/>
      <c r="JGT107" s="10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0"/>
      <c r="JHJ107" s="10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0"/>
      <c r="JHZ107" s="10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0"/>
      <c r="JIP107" s="10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0"/>
      <c r="JJF107" s="10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0"/>
      <c r="JJV107" s="10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0"/>
      <c r="JKL107" s="10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0"/>
      <c r="JLB107" s="10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0"/>
      <c r="JLR107" s="10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0"/>
      <c r="JMH107" s="10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0"/>
      <c r="JMX107" s="10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0"/>
      <c r="JNN107" s="10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0"/>
      <c r="JOD107" s="10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0"/>
      <c r="JOT107" s="10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0"/>
      <c r="JPJ107" s="10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0"/>
      <c r="JPZ107" s="10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0"/>
      <c r="JQP107" s="10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0"/>
      <c r="JRF107" s="10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0"/>
      <c r="JRV107" s="10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0"/>
      <c r="JSL107" s="10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0"/>
      <c r="JTB107" s="10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0"/>
      <c r="JTR107" s="10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0"/>
      <c r="JUH107" s="10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0"/>
      <c r="JUX107" s="10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0"/>
      <c r="JVN107" s="10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0"/>
      <c r="JWD107" s="10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0"/>
      <c r="JWT107" s="10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0"/>
      <c r="JXJ107" s="10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0"/>
      <c r="JXZ107" s="10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0"/>
      <c r="JYP107" s="10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0"/>
      <c r="JZF107" s="10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0"/>
      <c r="JZV107" s="10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0"/>
      <c r="KAL107" s="10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0"/>
      <c r="KBB107" s="10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0"/>
      <c r="KBR107" s="10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0"/>
      <c r="KCH107" s="10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0"/>
      <c r="KCX107" s="10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0"/>
      <c r="KDN107" s="10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0"/>
      <c r="KED107" s="10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0"/>
      <c r="KET107" s="10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0"/>
      <c r="KFJ107" s="10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0"/>
      <c r="KFZ107" s="10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0"/>
      <c r="KGP107" s="10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0"/>
      <c r="KHF107" s="10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0"/>
      <c r="KHV107" s="10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0"/>
      <c r="KIL107" s="10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0"/>
      <c r="KJB107" s="10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0"/>
      <c r="KJR107" s="10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0"/>
      <c r="KKH107" s="10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0"/>
      <c r="KKX107" s="10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0"/>
      <c r="KLN107" s="10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0"/>
      <c r="KMD107" s="10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0"/>
      <c r="KMT107" s="10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0"/>
      <c r="KNJ107" s="10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0"/>
      <c r="KNZ107" s="10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0"/>
      <c r="KOP107" s="10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0"/>
      <c r="KPF107" s="10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0"/>
      <c r="KPV107" s="10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0"/>
      <c r="KQL107" s="10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0"/>
      <c r="KRB107" s="10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0"/>
      <c r="KRR107" s="10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0"/>
      <c r="KSH107" s="10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0"/>
      <c r="KSX107" s="10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0"/>
      <c r="KTN107" s="10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0"/>
      <c r="KUD107" s="10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0"/>
      <c r="KUT107" s="10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0"/>
      <c r="KVJ107" s="10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0"/>
      <c r="KVZ107" s="10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0"/>
      <c r="KWP107" s="10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0"/>
      <c r="KXF107" s="10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0"/>
      <c r="KXV107" s="10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0"/>
      <c r="KYL107" s="10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0"/>
      <c r="KZB107" s="10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0"/>
      <c r="KZR107" s="10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0"/>
      <c r="LAH107" s="10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0"/>
      <c r="LAX107" s="10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0"/>
      <c r="LBN107" s="10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0"/>
      <c r="LCD107" s="10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0"/>
      <c r="LCT107" s="10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0"/>
      <c r="LDJ107" s="10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0"/>
      <c r="LDZ107" s="10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0"/>
      <c r="LEP107" s="10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0"/>
      <c r="LFF107" s="10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0"/>
      <c r="LFV107" s="10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0"/>
      <c r="LGL107" s="10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0"/>
      <c r="LHB107" s="10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0"/>
      <c r="LHR107" s="10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0"/>
      <c r="LIH107" s="10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0"/>
      <c r="LIX107" s="10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0"/>
      <c r="LJN107" s="10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0"/>
      <c r="LKD107" s="10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0"/>
      <c r="LKT107" s="10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0"/>
      <c r="LLJ107" s="10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0"/>
      <c r="LLZ107" s="10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0"/>
      <c r="LMP107" s="10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0"/>
      <c r="LNF107" s="10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0"/>
      <c r="LNV107" s="10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0"/>
      <c r="LOL107" s="10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0"/>
      <c r="LPB107" s="10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0"/>
      <c r="LPR107" s="10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0"/>
      <c r="LQH107" s="10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0"/>
      <c r="LQX107" s="10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0"/>
      <c r="LRN107" s="10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0"/>
      <c r="LSD107" s="10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0"/>
      <c r="LST107" s="10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0"/>
      <c r="LTJ107" s="10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0"/>
      <c r="LTZ107" s="10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0"/>
      <c r="LUP107" s="10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0"/>
      <c r="LVF107" s="10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0"/>
      <c r="LVV107" s="10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0"/>
      <c r="LWL107" s="10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0"/>
      <c r="LXB107" s="10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0"/>
      <c r="LXR107" s="10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0"/>
      <c r="LYH107" s="10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0"/>
      <c r="LYX107" s="10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0"/>
      <c r="LZN107" s="10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0"/>
      <c r="MAD107" s="10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0"/>
      <c r="MAT107" s="10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0"/>
      <c r="MBJ107" s="10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0"/>
      <c r="MBZ107" s="10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0"/>
      <c r="MCP107" s="10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0"/>
      <c r="MDF107" s="10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0"/>
      <c r="MDV107" s="10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0"/>
      <c r="MEL107" s="10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0"/>
      <c r="MFB107" s="10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0"/>
      <c r="MFR107" s="10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0"/>
      <c r="MGH107" s="10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0"/>
      <c r="MGX107" s="10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0"/>
      <c r="MHN107" s="10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0"/>
      <c r="MID107" s="10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0"/>
      <c r="MIT107" s="10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0"/>
      <c r="MJJ107" s="10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0"/>
      <c r="MJZ107" s="10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0"/>
      <c r="MKP107" s="10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0"/>
      <c r="MLF107" s="10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0"/>
      <c r="MLV107" s="10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0"/>
      <c r="MML107" s="10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0"/>
      <c r="MNB107" s="10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0"/>
      <c r="MNR107" s="10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0"/>
      <c r="MOH107" s="10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0"/>
      <c r="MOX107" s="10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0"/>
      <c r="MPN107" s="10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0"/>
      <c r="MQD107" s="10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0"/>
      <c r="MQT107" s="10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0"/>
      <c r="MRJ107" s="10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0"/>
      <c r="MRZ107" s="10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0"/>
      <c r="MSP107" s="10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0"/>
      <c r="MTF107" s="10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0"/>
      <c r="MTV107" s="10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0"/>
      <c r="MUL107" s="10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0"/>
      <c r="MVB107" s="10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0"/>
      <c r="MVR107" s="10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0"/>
      <c r="MWH107" s="10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0"/>
      <c r="MWX107" s="10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0"/>
      <c r="MXN107" s="10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0"/>
      <c r="MYD107" s="10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0"/>
      <c r="MYT107" s="10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0"/>
      <c r="MZJ107" s="10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0"/>
      <c r="MZZ107" s="10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0"/>
      <c r="NAP107" s="10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0"/>
      <c r="NBF107" s="10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0"/>
      <c r="NBV107" s="10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0"/>
      <c r="NCL107" s="10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0"/>
      <c r="NDB107" s="10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0"/>
      <c r="NDR107" s="10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0"/>
      <c r="NEH107" s="10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0"/>
      <c r="NEX107" s="10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0"/>
      <c r="NFN107" s="10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0"/>
      <c r="NGD107" s="10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0"/>
      <c r="NGT107" s="10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0"/>
      <c r="NHJ107" s="10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0"/>
      <c r="NHZ107" s="10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0"/>
      <c r="NIP107" s="10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0"/>
      <c r="NJF107" s="10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0"/>
      <c r="NJV107" s="10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0"/>
      <c r="NKL107" s="10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0"/>
      <c r="NLB107" s="10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0"/>
      <c r="NLR107" s="10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0"/>
      <c r="NMH107" s="10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0"/>
      <c r="NMX107" s="10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0"/>
      <c r="NNN107" s="10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0"/>
      <c r="NOD107" s="10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0"/>
      <c r="NOT107" s="10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0"/>
      <c r="NPJ107" s="10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0"/>
      <c r="NPZ107" s="10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0"/>
      <c r="NQP107" s="10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0"/>
      <c r="NRF107" s="10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0"/>
      <c r="NRV107" s="10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0"/>
      <c r="NSL107" s="10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0"/>
      <c r="NTB107" s="10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0"/>
      <c r="NTR107" s="10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0"/>
      <c r="NUH107" s="10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0"/>
      <c r="NUX107" s="10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0"/>
      <c r="NVN107" s="10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0"/>
      <c r="NWD107" s="10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0"/>
      <c r="NWT107" s="10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0"/>
      <c r="NXJ107" s="10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0"/>
      <c r="NXZ107" s="10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0"/>
      <c r="NYP107" s="10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0"/>
      <c r="NZF107" s="10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0"/>
      <c r="NZV107" s="10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0"/>
      <c r="OAL107" s="10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0"/>
      <c r="OBB107" s="10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0"/>
      <c r="OBR107" s="10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0"/>
      <c r="OCH107" s="10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0"/>
      <c r="OCX107" s="10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0"/>
      <c r="ODN107" s="10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0"/>
      <c r="OED107" s="10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0"/>
      <c r="OET107" s="10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0"/>
      <c r="OFJ107" s="10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0"/>
      <c r="OFZ107" s="10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0"/>
      <c r="OGP107" s="10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0"/>
      <c r="OHF107" s="10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0"/>
      <c r="OHV107" s="10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0"/>
      <c r="OIL107" s="10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0"/>
      <c r="OJB107" s="10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0"/>
      <c r="OJR107" s="10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0"/>
      <c r="OKH107" s="10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0"/>
      <c r="OKX107" s="10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0"/>
      <c r="OLN107" s="10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0"/>
      <c r="OMD107" s="10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0"/>
      <c r="OMT107" s="10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0"/>
      <c r="ONJ107" s="10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0"/>
      <c r="ONZ107" s="10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0"/>
      <c r="OOP107" s="10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0"/>
      <c r="OPF107" s="10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0"/>
      <c r="OPV107" s="10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0"/>
      <c r="OQL107" s="10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0"/>
      <c r="ORB107" s="10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0"/>
      <c r="ORR107" s="10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0"/>
      <c r="OSH107" s="10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0"/>
      <c r="OSX107" s="10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0"/>
      <c r="OTN107" s="10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0"/>
      <c r="OUD107" s="10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0"/>
      <c r="OUT107" s="10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0"/>
      <c r="OVJ107" s="10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0"/>
      <c r="OVZ107" s="10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0"/>
      <c r="OWP107" s="10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0"/>
      <c r="OXF107" s="10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0"/>
      <c r="OXV107" s="10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0"/>
      <c r="OYL107" s="10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0"/>
      <c r="OZB107" s="10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0"/>
      <c r="OZR107" s="10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0"/>
      <c r="PAH107" s="10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0"/>
      <c r="PAX107" s="10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0"/>
      <c r="PBN107" s="10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0"/>
      <c r="PCD107" s="10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0"/>
      <c r="PCT107" s="10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0"/>
      <c r="PDJ107" s="10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0"/>
      <c r="PDZ107" s="10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0"/>
      <c r="PEP107" s="10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0"/>
      <c r="PFF107" s="10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0"/>
      <c r="PFV107" s="10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0"/>
      <c r="PGL107" s="10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0"/>
      <c r="PHB107" s="10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0"/>
      <c r="PHR107" s="10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0"/>
      <c r="PIH107" s="10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0"/>
      <c r="PIX107" s="10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0"/>
      <c r="PJN107" s="10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0"/>
      <c r="PKD107" s="10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0"/>
      <c r="PKT107" s="10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0"/>
      <c r="PLJ107" s="10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0"/>
      <c r="PLZ107" s="10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0"/>
      <c r="PMP107" s="10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0"/>
      <c r="PNF107" s="10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0"/>
      <c r="PNV107" s="10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0"/>
      <c r="POL107" s="10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0"/>
      <c r="PPB107" s="10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0"/>
      <c r="PPR107" s="10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0"/>
      <c r="PQH107" s="10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0"/>
      <c r="PQX107" s="10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0"/>
      <c r="PRN107" s="10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0"/>
      <c r="PSD107" s="10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0"/>
      <c r="PST107" s="10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0"/>
      <c r="PTJ107" s="10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0"/>
      <c r="PTZ107" s="10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0"/>
      <c r="PUP107" s="10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0"/>
      <c r="PVF107" s="10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0"/>
      <c r="PVV107" s="10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0"/>
      <c r="PWL107" s="10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0"/>
      <c r="PXB107" s="10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0"/>
      <c r="PXR107" s="10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0"/>
      <c r="PYH107" s="10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0"/>
      <c r="PYX107" s="10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0"/>
      <c r="PZN107" s="10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0"/>
      <c r="QAD107" s="10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0"/>
      <c r="QAT107" s="10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0"/>
      <c r="QBJ107" s="10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0"/>
      <c r="QBZ107" s="10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0"/>
      <c r="QCP107" s="10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0"/>
      <c r="QDF107" s="10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0"/>
      <c r="QDV107" s="10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0"/>
      <c r="QEL107" s="10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0"/>
      <c r="QFB107" s="10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0"/>
      <c r="QFR107" s="10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0"/>
      <c r="QGH107" s="10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0"/>
      <c r="QGX107" s="10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0"/>
      <c r="QHN107" s="10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0"/>
      <c r="QID107" s="10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0"/>
      <c r="QIT107" s="10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0"/>
      <c r="QJJ107" s="10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0"/>
      <c r="QJZ107" s="10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0"/>
      <c r="QKP107" s="10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0"/>
      <c r="QLF107" s="10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0"/>
      <c r="QLV107" s="10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0"/>
      <c r="QML107" s="10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0"/>
      <c r="QNB107" s="10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0"/>
      <c r="QNR107" s="10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0"/>
      <c r="QOH107" s="10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0"/>
      <c r="QOX107" s="10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0"/>
      <c r="QPN107" s="10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0"/>
      <c r="QQD107" s="10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0"/>
      <c r="QQT107" s="10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0"/>
      <c r="QRJ107" s="10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0"/>
      <c r="QRZ107" s="10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0"/>
      <c r="QSP107" s="10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0"/>
      <c r="QTF107" s="10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0"/>
      <c r="QTV107" s="10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0"/>
      <c r="QUL107" s="10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0"/>
      <c r="QVB107" s="10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0"/>
      <c r="QVR107" s="10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0"/>
      <c r="QWH107" s="10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0"/>
      <c r="QWX107" s="10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0"/>
      <c r="QXN107" s="10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0"/>
      <c r="QYD107" s="10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0"/>
      <c r="QYT107" s="10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0"/>
      <c r="QZJ107" s="10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0"/>
      <c r="QZZ107" s="10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0"/>
      <c r="RAP107" s="10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0"/>
      <c r="RBF107" s="10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0"/>
      <c r="RBV107" s="10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0"/>
      <c r="RCL107" s="10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0"/>
      <c r="RDB107" s="10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0"/>
      <c r="RDR107" s="10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0"/>
      <c r="REH107" s="10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0"/>
      <c r="REX107" s="10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0"/>
      <c r="RFN107" s="10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0"/>
      <c r="RGD107" s="10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0"/>
      <c r="RGT107" s="10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0"/>
      <c r="RHJ107" s="10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0"/>
      <c r="RHZ107" s="10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0"/>
      <c r="RIP107" s="10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0"/>
      <c r="RJF107" s="10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0"/>
      <c r="RJV107" s="10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0"/>
      <c r="RKL107" s="10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0"/>
      <c r="RLB107" s="10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0"/>
      <c r="RLR107" s="10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0"/>
      <c r="RMH107" s="10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0"/>
      <c r="RMX107" s="10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0"/>
      <c r="RNN107" s="10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0"/>
      <c r="ROD107" s="10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0"/>
      <c r="ROT107" s="10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0"/>
      <c r="RPJ107" s="10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0"/>
      <c r="RPZ107" s="10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0"/>
      <c r="RQP107" s="10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0"/>
      <c r="RRF107" s="10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0"/>
      <c r="RRV107" s="10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0"/>
      <c r="RSL107" s="10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0"/>
      <c r="RTB107" s="10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0"/>
      <c r="RTR107" s="10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0"/>
      <c r="RUH107" s="10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0"/>
      <c r="RUX107" s="10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0"/>
      <c r="RVN107" s="10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0"/>
      <c r="RWD107" s="10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0"/>
      <c r="RWT107" s="10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0"/>
      <c r="RXJ107" s="10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0"/>
      <c r="RXZ107" s="10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0"/>
      <c r="RYP107" s="10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0"/>
      <c r="RZF107" s="10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0"/>
      <c r="RZV107" s="10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0"/>
      <c r="SAL107" s="10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0"/>
      <c r="SBB107" s="10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0"/>
      <c r="SBR107" s="10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0"/>
      <c r="SCH107" s="10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0"/>
      <c r="SCX107" s="10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0"/>
      <c r="SDN107" s="10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0"/>
      <c r="SED107" s="10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0"/>
      <c r="SET107" s="10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0"/>
      <c r="SFJ107" s="10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0"/>
      <c r="SFZ107" s="10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0"/>
      <c r="SGP107" s="10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0"/>
      <c r="SHF107" s="10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0"/>
      <c r="SHV107" s="10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0"/>
      <c r="SIL107" s="10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0"/>
      <c r="SJB107" s="10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0"/>
      <c r="SJR107" s="10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0"/>
      <c r="SKH107" s="10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0"/>
      <c r="SKX107" s="10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0"/>
      <c r="SLN107" s="10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0"/>
      <c r="SMD107" s="10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0"/>
      <c r="SMT107" s="10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0"/>
      <c r="SNJ107" s="10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0"/>
      <c r="SNZ107" s="10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0"/>
      <c r="SOP107" s="10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0"/>
      <c r="SPF107" s="10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0"/>
      <c r="SPV107" s="10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0"/>
      <c r="SQL107" s="10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0"/>
      <c r="SRB107" s="10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0"/>
      <c r="SRR107" s="10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0"/>
      <c r="SSH107" s="10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0"/>
      <c r="SSX107" s="10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0"/>
      <c r="STN107" s="10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0"/>
      <c r="SUD107" s="10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0"/>
      <c r="SUT107" s="10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0"/>
      <c r="SVJ107" s="10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0"/>
      <c r="SVZ107" s="10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0"/>
      <c r="SWP107" s="10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0"/>
      <c r="SXF107" s="10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0"/>
      <c r="SXV107" s="10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0"/>
      <c r="SYL107" s="10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0"/>
      <c r="SZB107" s="10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0"/>
      <c r="SZR107" s="10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0"/>
      <c r="TAH107" s="10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0"/>
      <c r="TAX107" s="10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0"/>
      <c r="TBN107" s="10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0"/>
      <c r="TCD107" s="10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0"/>
      <c r="TCT107" s="10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0"/>
      <c r="TDJ107" s="10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0"/>
      <c r="TDZ107" s="10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0"/>
      <c r="TEP107" s="10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0"/>
      <c r="TFF107" s="10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0"/>
      <c r="TFV107" s="10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0"/>
      <c r="TGL107" s="10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0"/>
      <c r="THB107" s="10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0"/>
      <c r="THR107" s="10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0"/>
      <c r="TIH107" s="10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0"/>
      <c r="TIX107" s="10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0"/>
      <c r="TJN107" s="10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0"/>
      <c r="TKD107" s="10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0"/>
      <c r="TKT107" s="10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0"/>
      <c r="TLJ107" s="10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0"/>
      <c r="TLZ107" s="10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0"/>
      <c r="TMP107" s="10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0"/>
      <c r="TNF107" s="10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0"/>
      <c r="TNV107" s="10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0"/>
      <c r="TOL107" s="10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0"/>
      <c r="TPB107" s="10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0"/>
      <c r="TPR107" s="10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0"/>
      <c r="TQH107" s="10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0"/>
      <c r="TQX107" s="10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0"/>
      <c r="TRN107" s="10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0"/>
      <c r="TSD107" s="10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0"/>
      <c r="TST107" s="10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0"/>
      <c r="TTJ107" s="10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0"/>
      <c r="TTZ107" s="10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0"/>
      <c r="TUP107" s="10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0"/>
      <c r="TVF107" s="10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0"/>
      <c r="TVV107" s="10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0"/>
      <c r="TWL107" s="10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0"/>
      <c r="TXB107" s="10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0"/>
      <c r="TXR107" s="10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0"/>
      <c r="TYH107" s="10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0"/>
      <c r="TYX107" s="10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0"/>
      <c r="TZN107" s="10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0"/>
      <c r="UAD107" s="10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0"/>
      <c r="UAT107" s="10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0"/>
      <c r="UBJ107" s="10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0"/>
      <c r="UBZ107" s="10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0"/>
      <c r="UCP107" s="10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0"/>
      <c r="UDF107" s="10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0"/>
      <c r="UDV107" s="10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0"/>
      <c r="UEL107" s="10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0"/>
      <c r="UFB107" s="10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0"/>
      <c r="UFR107" s="10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0"/>
      <c r="UGH107" s="10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0"/>
      <c r="UGX107" s="10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0"/>
      <c r="UHN107" s="10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0"/>
      <c r="UID107" s="10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0"/>
      <c r="UIT107" s="10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0"/>
      <c r="UJJ107" s="10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0"/>
      <c r="UJZ107" s="10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0"/>
      <c r="UKP107" s="10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0"/>
      <c r="ULF107" s="10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0"/>
      <c r="ULV107" s="10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0"/>
      <c r="UML107" s="10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0"/>
      <c r="UNB107" s="10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0"/>
      <c r="UNR107" s="10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0"/>
      <c r="UOH107" s="10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0"/>
      <c r="UOX107" s="10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0"/>
      <c r="UPN107" s="10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0"/>
      <c r="UQD107" s="10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0"/>
      <c r="UQT107" s="10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0"/>
      <c r="URJ107" s="10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0"/>
      <c r="URZ107" s="10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0"/>
      <c r="USP107" s="10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0"/>
      <c r="UTF107" s="10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0"/>
      <c r="UTV107" s="10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0"/>
      <c r="UUL107" s="10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0"/>
      <c r="UVB107" s="10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0"/>
      <c r="UVR107" s="10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0"/>
      <c r="UWH107" s="10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0"/>
      <c r="UWX107" s="10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0"/>
      <c r="UXN107" s="10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0"/>
      <c r="UYD107" s="10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0"/>
      <c r="UYT107" s="10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0"/>
      <c r="UZJ107" s="10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0"/>
      <c r="UZZ107" s="10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0"/>
      <c r="VAP107" s="10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0"/>
      <c r="VBF107" s="10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0"/>
      <c r="VBV107" s="10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0"/>
      <c r="VCL107" s="10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0"/>
      <c r="VDB107" s="10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0"/>
      <c r="VDR107" s="10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0"/>
      <c r="VEH107" s="10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0"/>
      <c r="VEX107" s="10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0"/>
      <c r="VFN107" s="10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0"/>
      <c r="VGD107" s="10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0"/>
      <c r="VGT107" s="10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0"/>
      <c r="VHJ107" s="10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0"/>
      <c r="VHZ107" s="10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0"/>
      <c r="VIP107" s="10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0"/>
      <c r="VJF107" s="10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0"/>
      <c r="VJV107" s="10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0"/>
      <c r="VKL107" s="10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0"/>
      <c r="VLB107" s="10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0"/>
      <c r="VLR107" s="10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0"/>
      <c r="VMH107" s="10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0"/>
      <c r="VMX107" s="10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0"/>
      <c r="VNN107" s="10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0"/>
      <c r="VOD107" s="10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0"/>
      <c r="VOT107" s="10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0"/>
      <c r="VPJ107" s="10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0"/>
      <c r="VPZ107" s="10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0"/>
      <c r="VQP107" s="10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0"/>
      <c r="VRF107" s="10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0"/>
      <c r="VRV107" s="10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0"/>
      <c r="VSL107" s="10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0"/>
      <c r="VTB107" s="10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0"/>
      <c r="VTR107" s="10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0"/>
      <c r="VUH107" s="10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0"/>
      <c r="VUX107" s="10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0"/>
      <c r="VVN107" s="10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0"/>
      <c r="VWD107" s="10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0"/>
      <c r="VWT107" s="10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0"/>
      <c r="VXJ107" s="10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0"/>
      <c r="VXZ107" s="10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0"/>
      <c r="VYP107" s="10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0"/>
      <c r="VZF107" s="10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0"/>
      <c r="VZV107" s="10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0"/>
      <c r="WAL107" s="10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0"/>
      <c r="WBB107" s="10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0"/>
      <c r="WBR107" s="10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0"/>
      <c r="WCH107" s="10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0"/>
      <c r="WCX107" s="10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0"/>
      <c r="WDN107" s="10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0"/>
      <c r="WED107" s="10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0"/>
      <c r="WET107" s="10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0"/>
      <c r="WFJ107" s="10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0"/>
      <c r="WFZ107" s="10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0"/>
      <c r="WGP107" s="10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0"/>
      <c r="WHF107" s="10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0"/>
      <c r="WHV107" s="10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0"/>
      <c r="WIL107" s="10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0"/>
      <c r="WJB107" s="10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0"/>
      <c r="WJR107" s="10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0"/>
      <c r="WKH107" s="10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0"/>
      <c r="WKX107" s="10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0"/>
      <c r="WLN107" s="10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0"/>
      <c r="WMD107" s="10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0"/>
      <c r="WMT107" s="10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0"/>
      <c r="WNJ107" s="10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0"/>
      <c r="WNZ107" s="10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0"/>
      <c r="WOP107" s="10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0"/>
      <c r="WPF107" s="10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0"/>
      <c r="WPV107" s="10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0"/>
      <c r="WQL107" s="10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0"/>
      <c r="WRB107" s="10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0"/>
      <c r="WRR107" s="10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0"/>
      <c r="WSH107" s="10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0"/>
      <c r="WSX107" s="10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0"/>
      <c r="WTN107" s="10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0"/>
      <c r="WUD107" s="10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0"/>
      <c r="WUT107" s="10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0"/>
      <c r="WVJ107" s="10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0"/>
      <c r="WVZ107" s="10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0"/>
      <c r="WWP107" s="10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0"/>
      <c r="WXF107" s="10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0"/>
      <c r="WXV107" s="10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0"/>
      <c r="WYL107" s="10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0"/>
      <c r="WZB107" s="10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0"/>
      <c r="WZR107" s="10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0"/>
      <c r="XAH107" s="10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0"/>
      <c r="XAX107" s="10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0"/>
      <c r="XBN107" s="10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0"/>
      <c r="XCD107" s="10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0"/>
      <c r="XCT107" s="10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0"/>
      <c r="XDJ107" s="10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  <c r="XDY107" s="10"/>
      <c r="XDZ107" s="10"/>
      <c r="XEA107" s="11"/>
      <c r="XEB107" s="11"/>
      <c r="XEC107" s="11"/>
      <c r="XED107" s="11"/>
      <c r="XEE107" s="11"/>
      <c r="XEF107" s="11"/>
      <c r="XEG107" s="11"/>
      <c r="XEH107" s="11"/>
      <c r="XEI107" s="11"/>
      <c r="XEJ107" s="11"/>
      <c r="XEK107" s="11"/>
      <c r="XEL107" s="11"/>
      <c r="XEM107" s="11"/>
      <c r="XEN107" s="11"/>
      <c r="XEO107" s="10"/>
      <c r="XEP107" s="10"/>
      <c r="XEQ107" s="11"/>
      <c r="XER107" s="11"/>
      <c r="XES107" s="11"/>
      <c r="XET107" s="11"/>
      <c r="XEU107" s="11"/>
      <c r="XEV107" s="11"/>
      <c r="XEW107" s="11"/>
      <c r="XEX107" s="11"/>
      <c r="XEY107" s="11"/>
      <c r="XEZ107" s="11"/>
      <c r="XFA107" s="11"/>
      <c r="XFB107" s="11"/>
      <c r="XFC107" s="11"/>
      <c r="XFD107" s="11"/>
    </row>
    <row r="108" spans="1:16384" s="17" customFormat="1" x14ac:dyDescent="0.25">
      <c r="A108" s="9" t="s">
        <v>200</v>
      </c>
      <c r="B108" s="10"/>
      <c r="C108" s="33">
        <v>100</v>
      </c>
      <c r="D108" s="33">
        <v>100</v>
      </c>
      <c r="E108" s="36"/>
      <c r="F108" s="33">
        <v>100</v>
      </c>
      <c r="G108" s="33">
        <v>100</v>
      </c>
      <c r="H108" s="33">
        <v>100</v>
      </c>
      <c r="I108" s="36"/>
      <c r="J108" s="33">
        <v>100</v>
      </c>
      <c r="K108" s="33">
        <v>100</v>
      </c>
      <c r="L108" s="36"/>
      <c r="M108" s="36"/>
      <c r="N108" s="36"/>
      <c r="O108" s="36"/>
      <c r="P108" s="41">
        <v>100</v>
      </c>
      <c r="Q108" s="42"/>
      <c r="R108" s="1">
        <f>(P107*P108*800+(C107*C108+D107*D108+E107*E108+F107*F108+G107*G108+H107*H108+I107*I108+J107*J108+K107*K108+L107*L108+M107*M108+N107*N108+O107*O108+P107*P108)*400)*(1-R105/50)/2</f>
        <v>200000</v>
      </c>
      <c r="S108" s="2" t="s">
        <v>201</v>
      </c>
      <c r="T108" s="2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0"/>
      <c r="AH108" s="10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0"/>
      <c r="AX108" s="10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0"/>
      <c r="BN108" s="10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0"/>
      <c r="CD108" s="10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0"/>
      <c r="CT108" s="10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0"/>
      <c r="DJ108" s="10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0"/>
      <c r="DZ108" s="10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0"/>
      <c r="EP108" s="10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0"/>
      <c r="FF108" s="10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0"/>
      <c r="FV108" s="10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0"/>
      <c r="GL108" s="10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0"/>
      <c r="HB108" s="10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0"/>
      <c r="HR108" s="10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0"/>
      <c r="IH108" s="10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0"/>
      <c r="IX108" s="10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0"/>
      <c r="JN108" s="10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0"/>
      <c r="KD108" s="10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0"/>
      <c r="KT108" s="10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0"/>
      <c r="LJ108" s="10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0"/>
      <c r="LZ108" s="10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0"/>
      <c r="MP108" s="10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0"/>
      <c r="NF108" s="10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0"/>
      <c r="NV108" s="10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0"/>
      <c r="OL108" s="10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0"/>
      <c r="PB108" s="10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0"/>
      <c r="PR108" s="10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0"/>
      <c r="QH108" s="10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0"/>
      <c r="QX108" s="10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0"/>
      <c r="RN108" s="10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0"/>
      <c r="SD108" s="10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0"/>
      <c r="ST108" s="10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0"/>
      <c r="TJ108" s="10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0"/>
      <c r="TZ108" s="10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0"/>
      <c r="UP108" s="10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0"/>
      <c r="VF108" s="10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0"/>
      <c r="VV108" s="10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0"/>
      <c r="WL108" s="10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0"/>
      <c r="XB108" s="10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0"/>
      <c r="XR108" s="10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0"/>
      <c r="YH108" s="10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0"/>
      <c r="YX108" s="10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0"/>
      <c r="ZN108" s="10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0"/>
      <c r="AAD108" s="10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0"/>
      <c r="AAT108" s="10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0"/>
      <c r="ABJ108" s="10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0"/>
      <c r="ABZ108" s="10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0"/>
      <c r="ACP108" s="10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0"/>
      <c r="ADF108" s="10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0"/>
      <c r="ADV108" s="10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0"/>
      <c r="AEL108" s="10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0"/>
      <c r="AFB108" s="10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0"/>
      <c r="AFR108" s="10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0"/>
      <c r="AGH108" s="10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0"/>
      <c r="AGX108" s="10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0"/>
      <c r="AHN108" s="10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0"/>
      <c r="AID108" s="10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0"/>
      <c r="AIT108" s="10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0"/>
      <c r="AJJ108" s="10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0"/>
      <c r="AJZ108" s="10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0"/>
      <c r="AKP108" s="10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0"/>
      <c r="ALF108" s="10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0"/>
      <c r="ALV108" s="10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0"/>
      <c r="AML108" s="10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0"/>
      <c r="ANB108" s="10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0"/>
      <c r="ANR108" s="10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0"/>
      <c r="AOH108" s="10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0"/>
      <c r="AOX108" s="10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0"/>
      <c r="APN108" s="10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0"/>
      <c r="AQD108" s="10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0"/>
      <c r="AQT108" s="10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0"/>
      <c r="ARJ108" s="10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0"/>
      <c r="ARZ108" s="10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0"/>
      <c r="ASP108" s="10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0"/>
      <c r="ATF108" s="10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0"/>
      <c r="ATV108" s="10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0"/>
      <c r="AUL108" s="10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0"/>
      <c r="AVB108" s="10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0"/>
      <c r="AVR108" s="10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0"/>
      <c r="AWH108" s="10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0"/>
      <c r="AWX108" s="10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0"/>
      <c r="AXN108" s="10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0"/>
      <c r="AYD108" s="10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0"/>
      <c r="AYT108" s="10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0"/>
      <c r="AZJ108" s="10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0"/>
      <c r="AZZ108" s="10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0"/>
      <c r="BAP108" s="10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0"/>
      <c r="BBF108" s="10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0"/>
      <c r="BBV108" s="10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0"/>
      <c r="BCL108" s="10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0"/>
      <c r="BDB108" s="10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0"/>
      <c r="BDR108" s="10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0"/>
      <c r="BEH108" s="10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0"/>
      <c r="BEX108" s="10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0"/>
      <c r="BFN108" s="10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0"/>
      <c r="BGD108" s="10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0"/>
      <c r="BGT108" s="10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0"/>
      <c r="BHJ108" s="10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0"/>
      <c r="BHZ108" s="10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0"/>
      <c r="BIP108" s="10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0"/>
      <c r="BJF108" s="10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0"/>
      <c r="BJV108" s="10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0"/>
      <c r="BKL108" s="10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0"/>
      <c r="BLB108" s="10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0"/>
      <c r="BLR108" s="10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0"/>
      <c r="BMH108" s="10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0"/>
      <c r="BMX108" s="10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0"/>
      <c r="BNN108" s="10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0"/>
      <c r="BOD108" s="10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0"/>
      <c r="BOT108" s="10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0"/>
      <c r="BPJ108" s="10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0"/>
      <c r="BPZ108" s="10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0"/>
      <c r="BQP108" s="10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0"/>
      <c r="BRF108" s="10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0"/>
      <c r="BRV108" s="10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0"/>
      <c r="BSL108" s="10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0"/>
      <c r="BTB108" s="10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0"/>
      <c r="BTR108" s="10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0"/>
      <c r="BUH108" s="10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0"/>
      <c r="BUX108" s="10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0"/>
      <c r="BVN108" s="10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0"/>
      <c r="BWD108" s="10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0"/>
      <c r="BWT108" s="10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0"/>
      <c r="BXJ108" s="10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0"/>
      <c r="BXZ108" s="10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0"/>
      <c r="BYP108" s="10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0"/>
      <c r="BZF108" s="10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0"/>
      <c r="BZV108" s="10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0"/>
      <c r="CAL108" s="10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0"/>
      <c r="CBB108" s="10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0"/>
      <c r="CBR108" s="10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0"/>
      <c r="CCH108" s="10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0"/>
      <c r="CCX108" s="10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0"/>
      <c r="CDN108" s="10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0"/>
      <c r="CED108" s="10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0"/>
      <c r="CET108" s="10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0"/>
      <c r="CFJ108" s="10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0"/>
      <c r="CFZ108" s="10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0"/>
      <c r="CGP108" s="10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0"/>
      <c r="CHF108" s="10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0"/>
      <c r="CHV108" s="10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0"/>
      <c r="CIL108" s="10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0"/>
      <c r="CJB108" s="10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0"/>
      <c r="CJR108" s="10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0"/>
      <c r="CKH108" s="10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0"/>
      <c r="CKX108" s="10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0"/>
      <c r="CLN108" s="10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0"/>
      <c r="CMD108" s="10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0"/>
      <c r="CMT108" s="10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0"/>
      <c r="CNJ108" s="10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0"/>
      <c r="CNZ108" s="10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0"/>
      <c r="COP108" s="10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0"/>
      <c r="CPF108" s="10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0"/>
      <c r="CPV108" s="10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0"/>
      <c r="CQL108" s="10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0"/>
      <c r="CRB108" s="10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0"/>
      <c r="CRR108" s="10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0"/>
      <c r="CSH108" s="10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0"/>
      <c r="CSX108" s="10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0"/>
      <c r="CTN108" s="10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0"/>
      <c r="CUD108" s="10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0"/>
      <c r="CUT108" s="10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0"/>
      <c r="CVJ108" s="10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0"/>
      <c r="CVZ108" s="10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0"/>
      <c r="CWP108" s="10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0"/>
      <c r="CXF108" s="10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0"/>
      <c r="CXV108" s="10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0"/>
      <c r="CYL108" s="10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0"/>
      <c r="CZB108" s="10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0"/>
      <c r="CZR108" s="10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0"/>
      <c r="DAH108" s="10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0"/>
      <c r="DAX108" s="10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0"/>
      <c r="DBN108" s="10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0"/>
      <c r="DCD108" s="10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0"/>
      <c r="DCT108" s="10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0"/>
      <c r="DDJ108" s="10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0"/>
      <c r="DDZ108" s="10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0"/>
      <c r="DEP108" s="10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0"/>
      <c r="DFF108" s="10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0"/>
      <c r="DFV108" s="10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0"/>
      <c r="DGL108" s="10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0"/>
      <c r="DHB108" s="10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0"/>
      <c r="DHR108" s="10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0"/>
      <c r="DIH108" s="10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0"/>
      <c r="DIX108" s="10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0"/>
      <c r="DJN108" s="10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0"/>
      <c r="DKD108" s="10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0"/>
      <c r="DKT108" s="10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0"/>
      <c r="DLJ108" s="10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0"/>
      <c r="DLZ108" s="10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0"/>
      <c r="DMP108" s="10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0"/>
      <c r="DNF108" s="10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0"/>
      <c r="DNV108" s="10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0"/>
      <c r="DOL108" s="10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0"/>
      <c r="DPB108" s="10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0"/>
      <c r="DPR108" s="10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0"/>
      <c r="DQH108" s="10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0"/>
      <c r="DQX108" s="10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0"/>
      <c r="DRN108" s="10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0"/>
      <c r="DSD108" s="10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0"/>
      <c r="DST108" s="10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0"/>
      <c r="DTJ108" s="10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0"/>
      <c r="DTZ108" s="10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0"/>
      <c r="DUP108" s="10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0"/>
      <c r="DVF108" s="10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0"/>
      <c r="DVV108" s="10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0"/>
      <c r="DWL108" s="10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0"/>
      <c r="DXB108" s="10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0"/>
      <c r="DXR108" s="10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0"/>
      <c r="DYH108" s="10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0"/>
      <c r="DYX108" s="10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0"/>
      <c r="DZN108" s="10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0"/>
      <c r="EAD108" s="10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0"/>
      <c r="EAT108" s="10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0"/>
      <c r="EBJ108" s="10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0"/>
      <c r="EBZ108" s="10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0"/>
      <c r="ECP108" s="10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0"/>
      <c r="EDF108" s="10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0"/>
      <c r="EDV108" s="10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0"/>
      <c r="EEL108" s="10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0"/>
      <c r="EFB108" s="10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0"/>
      <c r="EFR108" s="10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0"/>
      <c r="EGH108" s="10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0"/>
      <c r="EGX108" s="10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0"/>
      <c r="EHN108" s="10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0"/>
      <c r="EID108" s="10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0"/>
      <c r="EIT108" s="10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0"/>
      <c r="EJJ108" s="10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0"/>
      <c r="EJZ108" s="10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0"/>
      <c r="EKP108" s="10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0"/>
      <c r="ELF108" s="10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0"/>
      <c r="ELV108" s="10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0"/>
      <c r="EML108" s="10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0"/>
      <c r="ENB108" s="10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0"/>
      <c r="ENR108" s="10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0"/>
      <c r="EOH108" s="10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0"/>
      <c r="EOX108" s="10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0"/>
      <c r="EPN108" s="10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0"/>
      <c r="EQD108" s="10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0"/>
      <c r="EQT108" s="10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0"/>
      <c r="ERJ108" s="10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0"/>
      <c r="ERZ108" s="10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0"/>
      <c r="ESP108" s="10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0"/>
      <c r="ETF108" s="10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0"/>
      <c r="ETV108" s="10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0"/>
      <c r="EUL108" s="10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0"/>
      <c r="EVB108" s="10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0"/>
      <c r="EVR108" s="10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0"/>
      <c r="EWH108" s="10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0"/>
      <c r="EWX108" s="10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0"/>
      <c r="EXN108" s="10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0"/>
      <c r="EYD108" s="10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0"/>
      <c r="EYT108" s="10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0"/>
      <c r="EZJ108" s="10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0"/>
      <c r="EZZ108" s="10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0"/>
      <c r="FAP108" s="10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0"/>
      <c r="FBF108" s="10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0"/>
      <c r="FBV108" s="10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0"/>
      <c r="FCL108" s="10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0"/>
      <c r="FDB108" s="10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0"/>
      <c r="FDR108" s="10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0"/>
      <c r="FEH108" s="10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0"/>
      <c r="FEX108" s="10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0"/>
      <c r="FFN108" s="10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0"/>
      <c r="FGD108" s="10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0"/>
      <c r="FGT108" s="10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0"/>
      <c r="FHJ108" s="10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0"/>
      <c r="FHZ108" s="10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0"/>
      <c r="FIP108" s="10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0"/>
      <c r="FJF108" s="10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0"/>
      <c r="FJV108" s="10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0"/>
      <c r="FKL108" s="10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0"/>
      <c r="FLB108" s="10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0"/>
      <c r="FLR108" s="10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0"/>
      <c r="FMH108" s="10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0"/>
      <c r="FMX108" s="10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0"/>
      <c r="FNN108" s="10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0"/>
      <c r="FOD108" s="10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0"/>
      <c r="FOT108" s="10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0"/>
      <c r="FPJ108" s="10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0"/>
      <c r="FPZ108" s="10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0"/>
      <c r="FQP108" s="10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0"/>
      <c r="FRF108" s="10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0"/>
      <c r="FRV108" s="10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0"/>
      <c r="FSL108" s="10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0"/>
      <c r="FTB108" s="10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0"/>
      <c r="FTR108" s="10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0"/>
      <c r="FUH108" s="10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0"/>
      <c r="FUX108" s="10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0"/>
      <c r="FVN108" s="10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0"/>
      <c r="FWD108" s="10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0"/>
      <c r="FWT108" s="10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0"/>
      <c r="FXJ108" s="10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0"/>
      <c r="FXZ108" s="10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0"/>
      <c r="FYP108" s="10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0"/>
      <c r="FZF108" s="10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0"/>
      <c r="FZV108" s="10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0"/>
      <c r="GAL108" s="10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0"/>
      <c r="GBB108" s="10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0"/>
      <c r="GBR108" s="10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0"/>
      <c r="GCH108" s="10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0"/>
      <c r="GCX108" s="10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0"/>
      <c r="GDN108" s="10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0"/>
      <c r="GED108" s="10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0"/>
      <c r="GET108" s="10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0"/>
      <c r="GFJ108" s="10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0"/>
      <c r="GFZ108" s="10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0"/>
      <c r="GGP108" s="10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0"/>
      <c r="GHF108" s="10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0"/>
      <c r="GHV108" s="10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0"/>
      <c r="GIL108" s="10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0"/>
      <c r="GJB108" s="10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0"/>
      <c r="GJR108" s="10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0"/>
      <c r="GKH108" s="10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0"/>
      <c r="GKX108" s="10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0"/>
      <c r="GLN108" s="10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0"/>
      <c r="GMD108" s="10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0"/>
      <c r="GMT108" s="10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0"/>
      <c r="GNJ108" s="10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0"/>
      <c r="GNZ108" s="10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0"/>
      <c r="GOP108" s="10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0"/>
      <c r="GPF108" s="10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0"/>
      <c r="GPV108" s="10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0"/>
      <c r="GQL108" s="10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0"/>
      <c r="GRB108" s="10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0"/>
      <c r="GRR108" s="10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0"/>
      <c r="GSH108" s="10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0"/>
      <c r="GSX108" s="10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0"/>
      <c r="GTN108" s="10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0"/>
      <c r="GUD108" s="10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0"/>
      <c r="GUT108" s="10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0"/>
      <c r="GVJ108" s="10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0"/>
      <c r="GVZ108" s="10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0"/>
      <c r="GWP108" s="10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0"/>
      <c r="GXF108" s="10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0"/>
      <c r="GXV108" s="10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0"/>
      <c r="GYL108" s="10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0"/>
      <c r="GZB108" s="10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0"/>
      <c r="GZR108" s="10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0"/>
      <c r="HAH108" s="10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0"/>
      <c r="HAX108" s="10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0"/>
      <c r="HBN108" s="10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0"/>
      <c r="HCD108" s="10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0"/>
      <c r="HCT108" s="10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0"/>
      <c r="HDJ108" s="10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0"/>
      <c r="HDZ108" s="10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0"/>
      <c r="HEP108" s="10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0"/>
      <c r="HFF108" s="10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0"/>
      <c r="HFV108" s="10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0"/>
      <c r="HGL108" s="10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0"/>
      <c r="HHB108" s="10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0"/>
      <c r="HHR108" s="10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0"/>
      <c r="HIH108" s="10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0"/>
      <c r="HIX108" s="10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0"/>
      <c r="HJN108" s="10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0"/>
      <c r="HKD108" s="10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0"/>
      <c r="HKT108" s="10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0"/>
      <c r="HLJ108" s="10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0"/>
      <c r="HLZ108" s="10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0"/>
      <c r="HMP108" s="10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0"/>
      <c r="HNF108" s="10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0"/>
      <c r="HNV108" s="10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0"/>
      <c r="HOL108" s="10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0"/>
      <c r="HPB108" s="10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0"/>
      <c r="HPR108" s="10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0"/>
      <c r="HQH108" s="10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0"/>
      <c r="HQX108" s="10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0"/>
      <c r="HRN108" s="10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0"/>
      <c r="HSD108" s="10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0"/>
      <c r="HST108" s="10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0"/>
      <c r="HTJ108" s="10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0"/>
      <c r="HTZ108" s="10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0"/>
      <c r="HUP108" s="10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0"/>
      <c r="HVF108" s="10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0"/>
      <c r="HVV108" s="10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0"/>
      <c r="HWL108" s="10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0"/>
      <c r="HXB108" s="10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0"/>
      <c r="HXR108" s="10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0"/>
      <c r="HYH108" s="10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0"/>
      <c r="HYX108" s="10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0"/>
      <c r="HZN108" s="10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0"/>
      <c r="IAD108" s="10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0"/>
      <c r="IAT108" s="10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0"/>
      <c r="IBJ108" s="10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0"/>
      <c r="IBZ108" s="10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0"/>
      <c r="ICP108" s="10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0"/>
      <c r="IDF108" s="10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0"/>
      <c r="IDV108" s="10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0"/>
      <c r="IEL108" s="10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0"/>
      <c r="IFB108" s="10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0"/>
      <c r="IFR108" s="10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0"/>
      <c r="IGH108" s="10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0"/>
      <c r="IGX108" s="10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0"/>
      <c r="IHN108" s="10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0"/>
      <c r="IID108" s="10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0"/>
      <c r="IIT108" s="10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0"/>
      <c r="IJJ108" s="10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0"/>
      <c r="IJZ108" s="10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0"/>
      <c r="IKP108" s="10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0"/>
      <c r="ILF108" s="10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0"/>
      <c r="ILV108" s="10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0"/>
      <c r="IML108" s="10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0"/>
      <c r="INB108" s="10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0"/>
      <c r="INR108" s="10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0"/>
      <c r="IOH108" s="10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0"/>
      <c r="IOX108" s="10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0"/>
      <c r="IPN108" s="10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0"/>
      <c r="IQD108" s="10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0"/>
      <c r="IQT108" s="10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0"/>
      <c r="IRJ108" s="10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0"/>
      <c r="IRZ108" s="10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0"/>
      <c r="ISP108" s="10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0"/>
      <c r="ITF108" s="10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0"/>
      <c r="ITV108" s="10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0"/>
      <c r="IUL108" s="10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0"/>
      <c r="IVB108" s="10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0"/>
      <c r="IVR108" s="10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0"/>
      <c r="IWH108" s="10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0"/>
      <c r="IWX108" s="10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0"/>
      <c r="IXN108" s="10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0"/>
      <c r="IYD108" s="10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0"/>
      <c r="IYT108" s="10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0"/>
      <c r="IZJ108" s="10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0"/>
      <c r="IZZ108" s="10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0"/>
      <c r="JAP108" s="10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0"/>
      <c r="JBF108" s="10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0"/>
      <c r="JBV108" s="10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0"/>
      <c r="JCL108" s="10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0"/>
      <c r="JDB108" s="10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0"/>
      <c r="JDR108" s="10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0"/>
      <c r="JEH108" s="10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0"/>
      <c r="JEX108" s="10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0"/>
      <c r="JFN108" s="10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0"/>
      <c r="JGD108" s="10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0"/>
      <c r="JGT108" s="10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0"/>
      <c r="JHJ108" s="10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0"/>
      <c r="JHZ108" s="10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0"/>
      <c r="JIP108" s="10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0"/>
      <c r="JJF108" s="10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0"/>
      <c r="JJV108" s="10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0"/>
      <c r="JKL108" s="10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0"/>
      <c r="JLB108" s="10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0"/>
      <c r="JLR108" s="10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0"/>
      <c r="JMH108" s="10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0"/>
      <c r="JMX108" s="10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0"/>
      <c r="JNN108" s="10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0"/>
      <c r="JOD108" s="10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0"/>
      <c r="JOT108" s="10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0"/>
      <c r="JPJ108" s="10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0"/>
      <c r="JPZ108" s="10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0"/>
      <c r="JQP108" s="10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0"/>
      <c r="JRF108" s="10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0"/>
      <c r="JRV108" s="10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0"/>
      <c r="JSL108" s="10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0"/>
      <c r="JTB108" s="10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0"/>
      <c r="JTR108" s="10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0"/>
      <c r="JUH108" s="10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0"/>
      <c r="JUX108" s="10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0"/>
      <c r="JVN108" s="10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0"/>
      <c r="JWD108" s="10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0"/>
      <c r="JWT108" s="10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0"/>
      <c r="JXJ108" s="10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0"/>
      <c r="JXZ108" s="10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0"/>
      <c r="JYP108" s="10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0"/>
      <c r="JZF108" s="10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0"/>
      <c r="JZV108" s="10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0"/>
      <c r="KAL108" s="10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0"/>
      <c r="KBB108" s="10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0"/>
      <c r="KBR108" s="10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0"/>
      <c r="KCH108" s="10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0"/>
      <c r="KCX108" s="10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0"/>
      <c r="KDN108" s="10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0"/>
      <c r="KED108" s="10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0"/>
      <c r="KET108" s="10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0"/>
      <c r="KFJ108" s="10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0"/>
      <c r="KFZ108" s="10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0"/>
      <c r="KGP108" s="10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0"/>
      <c r="KHF108" s="10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0"/>
      <c r="KHV108" s="10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0"/>
      <c r="KIL108" s="10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0"/>
      <c r="KJB108" s="10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0"/>
      <c r="KJR108" s="10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0"/>
      <c r="KKH108" s="10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0"/>
      <c r="KKX108" s="10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0"/>
      <c r="KLN108" s="10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0"/>
      <c r="KMD108" s="10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0"/>
      <c r="KMT108" s="10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0"/>
      <c r="KNJ108" s="10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0"/>
      <c r="KNZ108" s="10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0"/>
      <c r="KOP108" s="10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0"/>
      <c r="KPF108" s="10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0"/>
      <c r="KPV108" s="10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0"/>
      <c r="KQL108" s="10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0"/>
      <c r="KRB108" s="10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0"/>
      <c r="KRR108" s="10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0"/>
      <c r="KSH108" s="10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0"/>
      <c r="KSX108" s="10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0"/>
      <c r="KTN108" s="10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0"/>
      <c r="KUD108" s="10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0"/>
      <c r="KUT108" s="10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0"/>
      <c r="KVJ108" s="10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0"/>
      <c r="KVZ108" s="10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0"/>
      <c r="KWP108" s="10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0"/>
      <c r="KXF108" s="10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0"/>
      <c r="KXV108" s="10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0"/>
      <c r="KYL108" s="10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0"/>
      <c r="KZB108" s="10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0"/>
      <c r="KZR108" s="10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0"/>
      <c r="LAH108" s="10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0"/>
      <c r="LAX108" s="10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0"/>
      <c r="LBN108" s="10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0"/>
      <c r="LCD108" s="10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0"/>
      <c r="LCT108" s="10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0"/>
      <c r="LDJ108" s="10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0"/>
      <c r="LDZ108" s="10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0"/>
      <c r="LEP108" s="10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0"/>
      <c r="LFF108" s="10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0"/>
      <c r="LFV108" s="10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0"/>
      <c r="LGL108" s="10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0"/>
      <c r="LHB108" s="10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0"/>
      <c r="LHR108" s="10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0"/>
      <c r="LIH108" s="10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0"/>
      <c r="LIX108" s="10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0"/>
      <c r="LJN108" s="10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0"/>
      <c r="LKD108" s="10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0"/>
      <c r="LKT108" s="10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0"/>
      <c r="LLJ108" s="10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0"/>
      <c r="LLZ108" s="10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0"/>
      <c r="LMP108" s="10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0"/>
      <c r="LNF108" s="10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0"/>
      <c r="LNV108" s="10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0"/>
      <c r="LOL108" s="10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0"/>
      <c r="LPB108" s="10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0"/>
      <c r="LPR108" s="10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0"/>
      <c r="LQH108" s="10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0"/>
      <c r="LQX108" s="10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0"/>
      <c r="LRN108" s="10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0"/>
      <c r="LSD108" s="10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0"/>
      <c r="LST108" s="10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0"/>
      <c r="LTJ108" s="10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0"/>
      <c r="LTZ108" s="10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0"/>
      <c r="LUP108" s="10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0"/>
      <c r="LVF108" s="10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0"/>
      <c r="LVV108" s="10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0"/>
      <c r="LWL108" s="10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0"/>
      <c r="LXB108" s="10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0"/>
      <c r="LXR108" s="10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0"/>
      <c r="LYH108" s="10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0"/>
      <c r="LYX108" s="10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0"/>
      <c r="LZN108" s="10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0"/>
      <c r="MAD108" s="10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0"/>
      <c r="MAT108" s="10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0"/>
      <c r="MBJ108" s="10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0"/>
      <c r="MBZ108" s="10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0"/>
      <c r="MCP108" s="10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0"/>
      <c r="MDF108" s="10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0"/>
      <c r="MDV108" s="10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0"/>
      <c r="MEL108" s="10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0"/>
      <c r="MFB108" s="10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0"/>
      <c r="MFR108" s="10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0"/>
      <c r="MGH108" s="10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0"/>
      <c r="MGX108" s="10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0"/>
      <c r="MHN108" s="10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0"/>
      <c r="MID108" s="10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0"/>
      <c r="MIT108" s="10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0"/>
      <c r="MJJ108" s="10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0"/>
      <c r="MJZ108" s="10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0"/>
      <c r="MKP108" s="10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0"/>
      <c r="MLF108" s="10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0"/>
      <c r="MLV108" s="10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0"/>
      <c r="MML108" s="10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0"/>
      <c r="MNB108" s="10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0"/>
      <c r="MNR108" s="10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0"/>
      <c r="MOH108" s="10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0"/>
      <c r="MOX108" s="10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0"/>
      <c r="MPN108" s="10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0"/>
      <c r="MQD108" s="10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0"/>
      <c r="MQT108" s="10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0"/>
      <c r="MRJ108" s="10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0"/>
      <c r="MRZ108" s="10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0"/>
      <c r="MSP108" s="10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0"/>
      <c r="MTF108" s="10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0"/>
      <c r="MTV108" s="10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0"/>
      <c r="MUL108" s="10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0"/>
      <c r="MVB108" s="10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0"/>
      <c r="MVR108" s="10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0"/>
      <c r="MWH108" s="10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0"/>
      <c r="MWX108" s="10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0"/>
      <c r="MXN108" s="10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0"/>
      <c r="MYD108" s="10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0"/>
      <c r="MYT108" s="10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0"/>
      <c r="MZJ108" s="10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0"/>
      <c r="MZZ108" s="10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0"/>
      <c r="NAP108" s="10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0"/>
      <c r="NBF108" s="10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0"/>
      <c r="NBV108" s="10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0"/>
      <c r="NCL108" s="10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0"/>
      <c r="NDB108" s="10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0"/>
      <c r="NDR108" s="10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0"/>
      <c r="NEH108" s="10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0"/>
      <c r="NEX108" s="10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0"/>
      <c r="NFN108" s="10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0"/>
      <c r="NGD108" s="10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0"/>
      <c r="NGT108" s="10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0"/>
      <c r="NHJ108" s="10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0"/>
      <c r="NHZ108" s="10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0"/>
      <c r="NIP108" s="10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0"/>
      <c r="NJF108" s="10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0"/>
      <c r="NJV108" s="10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0"/>
      <c r="NKL108" s="10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0"/>
      <c r="NLB108" s="10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0"/>
      <c r="NLR108" s="10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0"/>
      <c r="NMH108" s="10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0"/>
      <c r="NMX108" s="10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0"/>
      <c r="NNN108" s="10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0"/>
      <c r="NOD108" s="10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0"/>
      <c r="NOT108" s="10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0"/>
      <c r="NPJ108" s="10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0"/>
      <c r="NPZ108" s="10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0"/>
      <c r="NQP108" s="10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0"/>
      <c r="NRF108" s="10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0"/>
      <c r="NRV108" s="10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0"/>
      <c r="NSL108" s="10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0"/>
      <c r="NTB108" s="10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0"/>
      <c r="NTR108" s="10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0"/>
      <c r="NUH108" s="10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0"/>
      <c r="NUX108" s="10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0"/>
      <c r="NVN108" s="10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0"/>
      <c r="NWD108" s="10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0"/>
      <c r="NWT108" s="10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0"/>
      <c r="NXJ108" s="10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0"/>
      <c r="NXZ108" s="10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0"/>
      <c r="NYP108" s="10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0"/>
      <c r="NZF108" s="10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0"/>
      <c r="NZV108" s="10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0"/>
      <c r="OAL108" s="10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0"/>
      <c r="OBB108" s="10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0"/>
      <c r="OBR108" s="10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0"/>
      <c r="OCH108" s="10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0"/>
      <c r="OCX108" s="10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0"/>
      <c r="ODN108" s="10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0"/>
      <c r="OED108" s="10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0"/>
      <c r="OET108" s="10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0"/>
      <c r="OFJ108" s="10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0"/>
      <c r="OFZ108" s="10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0"/>
      <c r="OGP108" s="10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0"/>
      <c r="OHF108" s="10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0"/>
      <c r="OHV108" s="10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0"/>
      <c r="OIL108" s="10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0"/>
      <c r="OJB108" s="10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0"/>
      <c r="OJR108" s="10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0"/>
      <c r="OKH108" s="10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0"/>
      <c r="OKX108" s="10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0"/>
      <c r="OLN108" s="10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0"/>
      <c r="OMD108" s="10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0"/>
      <c r="OMT108" s="10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0"/>
      <c r="ONJ108" s="10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0"/>
      <c r="ONZ108" s="10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0"/>
      <c r="OOP108" s="10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0"/>
      <c r="OPF108" s="10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0"/>
      <c r="OPV108" s="10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0"/>
      <c r="OQL108" s="10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0"/>
      <c r="ORB108" s="10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0"/>
      <c r="ORR108" s="10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0"/>
      <c r="OSH108" s="10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0"/>
      <c r="OSX108" s="10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0"/>
      <c r="OTN108" s="10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0"/>
      <c r="OUD108" s="10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0"/>
      <c r="OUT108" s="10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0"/>
      <c r="OVJ108" s="10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0"/>
      <c r="OVZ108" s="10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0"/>
      <c r="OWP108" s="10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0"/>
      <c r="OXF108" s="10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0"/>
      <c r="OXV108" s="10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0"/>
      <c r="OYL108" s="10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0"/>
      <c r="OZB108" s="10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0"/>
      <c r="OZR108" s="10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0"/>
      <c r="PAH108" s="10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0"/>
      <c r="PAX108" s="10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0"/>
      <c r="PBN108" s="10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0"/>
      <c r="PCD108" s="10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0"/>
      <c r="PCT108" s="10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0"/>
      <c r="PDJ108" s="10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0"/>
      <c r="PDZ108" s="10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0"/>
      <c r="PEP108" s="10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0"/>
      <c r="PFF108" s="10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0"/>
      <c r="PFV108" s="10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0"/>
      <c r="PGL108" s="10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0"/>
      <c r="PHB108" s="10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0"/>
      <c r="PHR108" s="10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0"/>
      <c r="PIH108" s="10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0"/>
      <c r="PIX108" s="10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0"/>
      <c r="PJN108" s="10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0"/>
      <c r="PKD108" s="10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0"/>
      <c r="PKT108" s="10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0"/>
      <c r="PLJ108" s="10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0"/>
      <c r="PLZ108" s="10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0"/>
      <c r="PMP108" s="10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0"/>
      <c r="PNF108" s="10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0"/>
      <c r="PNV108" s="10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0"/>
      <c r="POL108" s="10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0"/>
      <c r="PPB108" s="10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0"/>
      <c r="PPR108" s="10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0"/>
      <c r="PQH108" s="10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0"/>
      <c r="PQX108" s="10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0"/>
      <c r="PRN108" s="10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0"/>
      <c r="PSD108" s="10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0"/>
      <c r="PST108" s="10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0"/>
      <c r="PTJ108" s="10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0"/>
      <c r="PTZ108" s="10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0"/>
      <c r="PUP108" s="10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0"/>
      <c r="PVF108" s="10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0"/>
      <c r="PVV108" s="10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0"/>
      <c r="PWL108" s="10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0"/>
      <c r="PXB108" s="10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0"/>
      <c r="PXR108" s="10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0"/>
      <c r="PYH108" s="10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0"/>
      <c r="PYX108" s="10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0"/>
      <c r="PZN108" s="10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0"/>
      <c r="QAD108" s="10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0"/>
      <c r="QAT108" s="10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0"/>
      <c r="QBJ108" s="10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0"/>
      <c r="QBZ108" s="10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0"/>
      <c r="QCP108" s="10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0"/>
      <c r="QDF108" s="10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0"/>
      <c r="QDV108" s="10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0"/>
      <c r="QEL108" s="10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0"/>
      <c r="QFB108" s="10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0"/>
      <c r="QFR108" s="10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0"/>
      <c r="QGH108" s="10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0"/>
      <c r="QGX108" s="10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0"/>
      <c r="QHN108" s="10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0"/>
      <c r="QID108" s="10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0"/>
      <c r="QIT108" s="10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0"/>
      <c r="QJJ108" s="10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0"/>
      <c r="QJZ108" s="10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0"/>
      <c r="QKP108" s="10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0"/>
      <c r="QLF108" s="10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0"/>
      <c r="QLV108" s="10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0"/>
      <c r="QML108" s="10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0"/>
      <c r="QNB108" s="10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0"/>
      <c r="QNR108" s="10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0"/>
      <c r="QOH108" s="10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0"/>
      <c r="QOX108" s="10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0"/>
      <c r="QPN108" s="10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0"/>
      <c r="QQD108" s="10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0"/>
      <c r="QQT108" s="10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0"/>
      <c r="QRJ108" s="10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0"/>
      <c r="QRZ108" s="10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0"/>
      <c r="QSP108" s="10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0"/>
      <c r="QTF108" s="10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0"/>
      <c r="QTV108" s="10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0"/>
      <c r="QUL108" s="10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0"/>
      <c r="QVB108" s="10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0"/>
      <c r="QVR108" s="10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0"/>
      <c r="QWH108" s="10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0"/>
      <c r="QWX108" s="10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0"/>
      <c r="QXN108" s="10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0"/>
      <c r="QYD108" s="10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0"/>
      <c r="QYT108" s="10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0"/>
      <c r="QZJ108" s="10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0"/>
      <c r="QZZ108" s="10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0"/>
      <c r="RAP108" s="10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0"/>
      <c r="RBF108" s="10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0"/>
      <c r="RBV108" s="10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0"/>
      <c r="RCL108" s="10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0"/>
      <c r="RDB108" s="10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0"/>
      <c r="RDR108" s="10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0"/>
      <c r="REH108" s="10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0"/>
      <c r="REX108" s="10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0"/>
      <c r="RFN108" s="10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0"/>
      <c r="RGD108" s="10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0"/>
      <c r="RGT108" s="10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0"/>
      <c r="RHJ108" s="10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0"/>
      <c r="RHZ108" s="10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0"/>
      <c r="RIP108" s="10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0"/>
      <c r="RJF108" s="10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0"/>
      <c r="RJV108" s="10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0"/>
      <c r="RKL108" s="10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0"/>
      <c r="RLB108" s="10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0"/>
      <c r="RLR108" s="10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0"/>
      <c r="RMH108" s="10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0"/>
      <c r="RMX108" s="10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0"/>
      <c r="RNN108" s="10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0"/>
      <c r="ROD108" s="10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0"/>
      <c r="ROT108" s="10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0"/>
      <c r="RPJ108" s="10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0"/>
      <c r="RPZ108" s="10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0"/>
      <c r="RQP108" s="10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0"/>
      <c r="RRF108" s="10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0"/>
      <c r="RRV108" s="10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0"/>
      <c r="RSL108" s="10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0"/>
      <c r="RTB108" s="10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0"/>
      <c r="RTR108" s="10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0"/>
      <c r="RUH108" s="10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0"/>
      <c r="RUX108" s="10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0"/>
      <c r="RVN108" s="10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0"/>
      <c r="RWD108" s="10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0"/>
      <c r="RWT108" s="10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0"/>
      <c r="RXJ108" s="10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0"/>
      <c r="RXZ108" s="10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0"/>
      <c r="RYP108" s="10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0"/>
      <c r="RZF108" s="10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0"/>
      <c r="RZV108" s="10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0"/>
      <c r="SAL108" s="10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0"/>
      <c r="SBB108" s="10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0"/>
      <c r="SBR108" s="10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0"/>
      <c r="SCH108" s="10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0"/>
      <c r="SCX108" s="10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0"/>
      <c r="SDN108" s="10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0"/>
      <c r="SED108" s="10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0"/>
      <c r="SET108" s="10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0"/>
      <c r="SFJ108" s="10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0"/>
      <c r="SFZ108" s="10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0"/>
      <c r="SGP108" s="10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0"/>
      <c r="SHF108" s="10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0"/>
      <c r="SHV108" s="10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0"/>
      <c r="SIL108" s="10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0"/>
      <c r="SJB108" s="10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0"/>
      <c r="SJR108" s="10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0"/>
      <c r="SKH108" s="10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0"/>
      <c r="SKX108" s="10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0"/>
      <c r="SLN108" s="10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0"/>
      <c r="SMD108" s="10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0"/>
      <c r="SMT108" s="10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0"/>
      <c r="SNJ108" s="10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0"/>
      <c r="SNZ108" s="10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0"/>
      <c r="SOP108" s="10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0"/>
      <c r="SPF108" s="10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0"/>
      <c r="SPV108" s="10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0"/>
      <c r="SQL108" s="10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0"/>
      <c r="SRB108" s="10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0"/>
      <c r="SRR108" s="10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0"/>
      <c r="SSH108" s="10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0"/>
      <c r="SSX108" s="10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0"/>
      <c r="STN108" s="10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0"/>
      <c r="SUD108" s="10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0"/>
      <c r="SUT108" s="10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0"/>
      <c r="SVJ108" s="10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0"/>
      <c r="SVZ108" s="10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0"/>
      <c r="SWP108" s="10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0"/>
      <c r="SXF108" s="10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0"/>
      <c r="SXV108" s="10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0"/>
      <c r="SYL108" s="10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0"/>
      <c r="SZB108" s="10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0"/>
      <c r="SZR108" s="10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0"/>
      <c r="TAH108" s="10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0"/>
      <c r="TAX108" s="10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0"/>
      <c r="TBN108" s="10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0"/>
      <c r="TCD108" s="10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0"/>
      <c r="TCT108" s="10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0"/>
      <c r="TDJ108" s="10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0"/>
      <c r="TDZ108" s="10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0"/>
      <c r="TEP108" s="10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0"/>
      <c r="TFF108" s="10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0"/>
      <c r="TFV108" s="10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0"/>
      <c r="TGL108" s="10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0"/>
      <c r="THB108" s="10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0"/>
      <c r="THR108" s="10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0"/>
      <c r="TIH108" s="10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0"/>
      <c r="TIX108" s="10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0"/>
      <c r="TJN108" s="10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0"/>
      <c r="TKD108" s="10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0"/>
      <c r="TKT108" s="10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0"/>
      <c r="TLJ108" s="10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0"/>
      <c r="TLZ108" s="10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0"/>
      <c r="TMP108" s="10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0"/>
      <c r="TNF108" s="10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0"/>
      <c r="TNV108" s="10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0"/>
      <c r="TOL108" s="10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0"/>
      <c r="TPB108" s="10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0"/>
      <c r="TPR108" s="10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0"/>
      <c r="TQH108" s="10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0"/>
      <c r="TQX108" s="10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0"/>
      <c r="TRN108" s="10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0"/>
      <c r="TSD108" s="10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0"/>
      <c r="TST108" s="10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0"/>
      <c r="TTJ108" s="10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0"/>
      <c r="TTZ108" s="10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0"/>
      <c r="TUP108" s="10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0"/>
      <c r="TVF108" s="10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0"/>
      <c r="TVV108" s="10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0"/>
      <c r="TWL108" s="10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0"/>
      <c r="TXB108" s="10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0"/>
      <c r="TXR108" s="10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0"/>
      <c r="TYH108" s="10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0"/>
      <c r="TYX108" s="10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0"/>
      <c r="TZN108" s="10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0"/>
      <c r="UAD108" s="10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0"/>
      <c r="UAT108" s="10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0"/>
      <c r="UBJ108" s="10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0"/>
      <c r="UBZ108" s="10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0"/>
      <c r="UCP108" s="10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0"/>
      <c r="UDF108" s="10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0"/>
      <c r="UDV108" s="10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0"/>
      <c r="UEL108" s="10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0"/>
      <c r="UFB108" s="10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0"/>
      <c r="UFR108" s="10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0"/>
      <c r="UGH108" s="10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0"/>
      <c r="UGX108" s="10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0"/>
      <c r="UHN108" s="10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0"/>
      <c r="UID108" s="10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0"/>
      <c r="UIT108" s="10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0"/>
      <c r="UJJ108" s="10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0"/>
      <c r="UJZ108" s="10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0"/>
      <c r="UKP108" s="10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0"/>
      <c r="ULF108" s="10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0"/>
      <c r="ULV108" s="10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0"/>
      <c r="UML108" s="10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0"/>
      <c r="UNB108" s="10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0"/>
      <c r="UNR108" s="10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0"/>
      <c r="UOH108" s="10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0"/>
      <c r="UOX108" s="10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0"/>
      <c r="UPN108" s="10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0"/>
      <c r="UQD108" s="10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0"/>
      <c r="UQT108" s="10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0"/>
      <c r="URJ108" s="10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0"/>
      <c r="URZ108" s="10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0"/>
      <c r="USP108" s="10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0"/>
      <c r="UTF108" s="10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0"/>
      <c r="UTV108" s="10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0"/>
      <c r="UUL108" s="10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0"/>
      <c r="UVB108" s="10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0"/>
      <c r="UVR108" s="10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0"/>
      <c r="UWH108" s="10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0"/>
      <c r="UWX108" s="10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0"/>
      <c r="UXN108" s="10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0"/>
      <c r="UYD108" s="10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0"/>
      <c r="UYT108" s="10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0"/>
      <c r="UZJ108" s="10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0"/>
      <c r="UZZ108" s="10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0"/>
      <c r="VAP108" s="10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0"/>
      <c r="VBF108" s="10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0"/>
      <c r="VBV108" s="10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0"/>
      <c r="VCL108" s="10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0"/>
      <c r="VDB108" s="10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0"/>
      <c r="VDR108" s="10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0"/>
      <c r="VEH108" s="10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0"/>
      <c r="VEX108" s="10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0"/>
      <c r="VFN108" s="10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0"/>
      <c r="VGD108" s="10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0"/>
      <c r="VGT108" s="10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0"/>
      <c r="VHJ108" s="10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0"/>
      <c r="VHZ108" s="10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0"/>
      <c r="VIP108" s="10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0"/>
      <c r="VJF108" s="10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0"/>
      <c r="VJV108" s="10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0"/>
      <c r="VKL108" s="10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0"/>
      <c r="VLB108" s="10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0"/>
      <c r="VLR108" s="10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0"/>
      <c r="VMH108" s="10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0"/>
      <c r="VMX108" s="10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0"/>
      <c r="VNN108" s="10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0"/>
      <c r="VOD108" s="10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0"/>
      <c r="VOT108" s="10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0"/>
      <c r="VPJ108" s="10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0"/>
      <c r="VPZ108" s="10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0"/>
      <c r="VQP108" s="10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0"/>
      <c r="VRF108" s="10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0"/>
      <c r="VRV108" s="10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0"/>
      <c r="VSL108" s="10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0"/>
      <c r="VTB108" s="10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0"/>
      <c r="VTR108" s="10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0"/>
      <c r="VUH108" s="10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0"/>
      <c r="VUX108" s="10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0"/>
      <c r="VVN108" s="10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0"/>
      <c r="VWD108" s="10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0"/>
      <c r="VWT108" s="10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0"/>
      <c r="VXJ108" s="10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0"/>
      <c r="VXZ108" s="10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0"/>
      <c r="VYP108" s="10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0"/>
      <c r="VZF108" s="10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0"/>
      <c r="VZV108" s="10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0"/>
      <c r="WAL108" s="10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0"/>
      <c r="WBB108" s="10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0"/>
      <c r="WBR108" s="10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0"/>
      <c r="WCH108" s="10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0"/>
      <c r="WCX108" s="10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0"/>
      <c r="WDN108" s="10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0"/>
      <c r="WED108" s="10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0"/>
      <c r="WET108" s="10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0"/>
      <c r="WFJ108" s="10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0"/>
      <c r="WFZ108" s="10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0"/>
      <c r="WGP108" s="10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0"/>
      <c r="WHF108" s="10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0"/>
      <c r="WHV108" s="10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0"/>
      <c r="WIL108" s="10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0"/>
      <c r="WJB108" s="10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0"/>
      <c r="WJR108" s="10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0"/>
      <c r="WKH108" s="10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0"/>
      <c r="WKX108" s="10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0"/>
      <c r="WLN108" s="10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0"/>
      <c r="WMD108" s="10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0"/>
      <c r="WMT108" s="10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0"/>
      <c r="WNJ108" s="10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0"/>
      <c r="WNZ108" s="10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0"/>
      <c r="WOP108" s="10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0"/>
      <c r="WPF108" s="10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0"/>
      <c r="WPV108" s="10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0"/>
      <c r="WQL108" s="10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0"/>
      <c r="WRB108" s="10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0"/>
      <c r="WRR108" s="10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0"/>
      <c r="WSH108" s="10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0"/>
      <c r="WSX108" s="10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0"/>
      <c r="WTN108" s="10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0"/>
      <c r="WUD108" s="10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0"/>
      <c r="WUT108" s="10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0"/>
      <c r="WVJ108" s="10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0"/>
      <c r="WVZ108" s="10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0"/>
      <c r="WWP108" s="10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0"/>
      <c r="WXF108" s="10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0"/>
      <c r="WXV108" s="10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0"/>
      <c r="WYL108" s="10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0"/>
      <c r="WZB108" s="10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0"/>
      <c r="WZR108" s="10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0"/>
      <c r="XAH108" s="10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0"/>
      <c r="XAX108" s="10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0"/>
      <c r="XBN108" s="10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0"/>
      <c r="XCD108" s="10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0"/>
      <c r="XCT108" s="10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0"/>
      <c r="XDJ108" s="10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0"/>
      <c r="XDZ108" s="10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0"/>
      <c r="XEP108" s="10"/>
      <c r="XEQ108" s="11"/>
      <c r="XER108" s="11"/>
      <c r="XES108" s="11"/>
      <c r="XET108" s="11"/>
      <c r="XEU108" s="11"/>
      <c r="XEV108" s="11"/>
      <c r="XEW108" s="11"/>
      <c r="XEX108" s="11"/>
      <c r="XEY108" s="11"/>
      <c r="XEZ108" s="11"/>
      <c r="XFA108" s="11"/>
      <c r="XFB108" s="11"/>
      <c r="XFC108" s="11"/>
      <c r="XFD108" s="11"/>
    </row>
    <row r="109" spans="1:16384" s="17" customFormat="1" ht="15.75" thickBot="1" x14ac:dyDescent="0.3">
      <c r="A109" s="9" t="s">
        <v>29</v>
      </c>
      <c r="B109" s="10"/>
      <c r="C109" s="11">
        <f t="shared" ref="C109:P109" si="12">C105-C104</f>
        <v>-4000</v>
      </c>
      <c r="D109" s="11">
        <f t="shared" si="12"/>
        <v>800</v>
      </c>
      <c r="E109" s="11">
        <f t="shared" si="12"/>
        <v>-8400</v>
      </c>
      <c r="F109" s="11">
        <f t="shared" si="12"/>
        <v>1200</v>
      </c>
      <c r="G109" s="11">
        <f t="shared" si="12"/>
        <v>2000</v>
      </c>
      <c r="H109" s="11">
        <f t="shared" si="12"/>
        <v>16000</v>
      </c>
      <c r="I109" s="11">
        <f t="shared" si="12"/>
        <v>-2720</v>
      </c>
      <c r="J109" s="11">
        <f t="shared" si="12"/>
        <v>1440</v>
      </c>
      <c r="K109" s="11">
        <f t="shared" si="12"/>
        <v>5000</v>
      </c>
      <c r="L109" s="11">
        <f t="shared" si="12"/>
        <v>-1200</v>
      </c>
      <c r="M109" s="11">
        <f t="shared" si="12"/>
        <v>-960</v>
      </c>
      <c r="N109" s="11">
        <f t="shared" si="12"/>
        <v>-400</v>
      </c>
      <c r="O109" s="11">
        <f t="shared" si="12"/>
        <v>-320</v>
      </c>
      <c r="P109" s="12">
        <f t="shared" si="12"/>
        <v>320</v>
      </c>
      <c r="Q109" s="1"/>
      <c r="R109" s="1">
        <f>(P107*P108*800+(C107*C108+D107*D108+E107*E108+F107*F108+G107*G108+H107*H108+I107*I108+J107*J108+K107*K108+L107*L108+M107*M108+N107*N108+O107*O108+P107*P108)*400)*(1-R105/50)/2</f>
        <v>200000</v>
      </c>
      <c r="S109" s="44" t="s">
        <v>202</v>
      </c>
      <c r="T109" s="2"/>
      <c r="U109" s="2"/>
    </row>
    <row r="110" spans="1:16384" s="17" customFormat="1" ht="15.75" thickBot="1" x14ac:dyDescent="0.3">
      <c r="A110" s="19" t="s">
        <v>47</v>
      </c>
      <c r="B110" s="20"/>
      <c r="C110" s="21">
        <f t="shared" ref="C110:P110" si="13">C109*C4</f>
        <v>-20000</v>
      </c>
      <c r="D110" s="21">
        <f t="shared" si="13"/>
        <v>4000</v>
      </c>
      <c r="E110" s="21">
        <f t="shared" si="13"/>
        <v>-42000</v>
      </c>
      <c r="F110" s="21">
        <f t="shared" si="13"/>
        <v>24000</v>
      </c>
      <c r="G110" s="21">
        <f t="shared" si="13"/>
        <v>40000</v>
      </c>
      <c r="H110" s="21">
        <f t="shared" si="13"/>
        <v>320000</v>
      </c>
      <c r="I110" s="21">
        <f t="shared" si="13"/>
        <v>-136000</v>
      </c>
      <c r="J110" s="21">
        <f t="shared" si="13"/>
        <v>72000</v>
      </c>
      <c r="K110" s="21">
        <f t="shared" si="13"/>
        <v>250000</v>
      </c>
      <c r="L110" s="21">
        <f t="shared" si="13"/>
        <v>-120000</v>
      </c>
      <c r="M110" s="21">
        <f t="shared" si="13"/>
        <v>-96000</v>
      </c>
      <c r="N110" s="21">
        <f t="shared" si="13"/>
        <v>-80000</v>
      </c>
      <c r="O110" s="21">
        <f t="shared" si="13"/>
        <v>-64000</v>
      </c>
      <c r="P110" s="22">
        <f t="shared" si="13"/>
        <v>64000</v>
      </c>
      <c r="Q110" s="27">
        <f>SUM(C110:P110)</f>
        <v>216000</v>
      </c>
      <c r="R110" s="1">
        <f>R104*5000</f>
        <v>40000</v>
      </c>
      <c r="S110" s="2" t="s">
        <v>138</v>
      </c>
      <c r="T110" s="2"/>
      <c r="U110" s="2"/>
    </row>
    <row r="111" spans="1:16384" s="17" customFormat="1" ht="15.75" thickBot="1" x14ac:dyDescent="0.3">
      <c r="A111" s="3"/>
      <c r="B111" s="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</row>
    <row r="112" spans="1:16384" s="17" customFormat="1" ht="15.75" thickBot="1" x14ac:dyDescent="0.3">
      <c r="A112" s="13" t="s">
        <v>4</v>
      </c>
      <c r="B112" s="55">
        <v>5</v>
      </c>
      <c r="C112" s="24" t="s">
        <v>12</v>
      </c>
      <c r="D112" s="24" t="s">
        <v>17</v>
      </c>
      <c r="E112" s="24" t="s">
        <v>20</v>
      </c>
      <c r="F112" s="24" t="s">
        <v>10</v>
      </c>
      <c r="G112" s="24" t="s">
        <v>18</v>
      </c>
      <c r="H112" s="24" t="s">
        <v>15</v>
      </c>
      <c r="I112" s="24" t="s">
        <v>21</v>
      </c>
      <c r="J112" s="24" t="s">
        <v>19</v>
      </c>
      <c r="K112" s="24" t="s">
        <v>24</v>
      </c>
      <c r="L112" s="24" t="s">
        <v>23</v>
      </c>
      <c r="M112" s="24" t="s">
        <v>25</v>
      </c>
      <c r="N112" s="24" t="s">
        <v>128</v>
      </c>
      <c r="O112" s="24" t="s">
        <v>26</v>
      </c>
      <c r="P112" s="25" t="s">
        <v>16</v>
      </c>
      <c r="Q112" s="1"/>
      <c r="R112" s="2"/>
      <c r="S112" s="2"/>
      <c r="T112" s="2"/>
      <c r="U112" s="2"/>
    </row>
    <row r="113" spans="1:21" s="17" customFormat="1" ht="21" hidden="1" customHeight="1" x14ac:dyDescent="0.25">
      <c r="A113" s="81" t="s">
        <v>88</v>
      </c>
      <c r="B113" s="10" t="s">
        <v>11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>
        <v>3000</v>
      </c>
      <c r="N113" s="11"/>
      <c r="O113" s="11"/>
      <c r="P113" s="12"/>
      <c r="Q113" s="1"/>
      <c r="R113" s="2"/>
      <c r="S113" s="2"/>
      <c r="T113" s="2"/>
      <c r="U113" s="2"/>
    </row>
    <row r="114" spans="1:21" s="17" customFormat="1" ht="21" hidden="1" customHeight="1" x14ac:dyDescent="0.25">
      <c r="A114" s="79"/>
      <c r="B114" s="17" t="s">
        <v>13</v>
      </c>
      <c r="C114" s="11">
        <f>$C$1*9/10/9/8</f>
        <v>1500</v>
      </c>
      <c r="D114" s="11">
        <f>$D$1*9/10/9/8</f>
        <v>1375</v>
      </c>
      <c r="E114" s="11">
        <f>$E$1*9/10/9/8</f>
        <v>1250</v>
      </c>
      <c r="F114" s="11">
        <f>$F$1*8/10/9/8</f>
        <v>611.11111111111109</v>
      </c>
      <c r="G114" s="11">
        <f>$G$1*8/10/9/8</f>
        <v>555.55555555555554</v>
      </c>
      <c r="H114" s="11">
        <f>$H$1*8/10/9/8</f>
        <v>500</v>
      </c>
      <c r="I114" s="11">
        <f>$I$1*8/10/9/8</f>
        <v>333.33333333333331</v>
      </c>
      <c r="J114" s="11">
        <f>$J$1*8/10/9/8</f>
        <v>305.55555555555554</v>
      </c>
      <c r="K114" s="11">
        <f>$K$1*8/10/9/8</f>
        <v>277.77777777777777</v>
      </c>
      <c r="L114" s="11">
        <f>$L$1*8/10/9/8</f>
        <v>138.88888888888889</v>
      </c>
      <c r="M114" s="11">
        <f>$M$1*8/10/9/8</f>
        <v>108.88888888888889</v>
      </c>
      <c r="N114" s="11">
        <f>$N$1*9/10/9/8</f>
        <v>50</v>
      </c>
      <c r="O114" s="11">
        <f>$O$1*9/10/9/8</f>
        <v>40</v>
      </c>
      <c r="P114" s="12">
        <f>$P$1*9/10/9/8</f>
        <v>30</v>
      </c>
      <c r="Q114" s="1"/>
      <c r="R114" s="2"/>
      <c r="S114" s="2"/>
      <c r="T114" s="2"/>
      <c r="U114" s="2"/>
    </row>
    <row r="115" spans="1:21" s="17" customFormat="1" ht="21" hidden="1" customHeight="1" x14ac:dyDescent="0.25">
      <c r="A115" s="79" t="s">
        <v>89</v>
      </c>
      <c r="B115" s="10" t="s">
        <v>11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>
        <v>1000</v>
      </c>
      <c r="P115" s="12"/>
      <c r="Q115" s="1"/>
      <c r="R115" s="2"/>
      <c r="S115" s="2"/>
      <c r="T115" s="2"/>
      <c r="U115" s="2"/>
    </row>
    <row r="116" spans="1:21" s="17" customFormat="1" ht="21" hidden="1" customHeight="1" x14ac:dyDescent="0.25">
      <c r="A116" s="79"/>
      <c r="B116" s="10" t="s">
        <v>14</v>
      </c>
      <c r="C116" s="11">
        <f>$C$1*9/10/9/8</f>
        <v>1500</v>
      </c>
      <c r="D116" s="11">
        <f>$D$1*9/10/9/8</f>
        <v>1375</v>
      </c>
      <c r="E116" s="11">
        <f>$E$1*9/10/9/8</f>
        <v>1250</v>
      </c>
      <c r="F116" s="11">
        <f>$F$1*8/10/9/8</f>
        <v>611.11111111111109</v>
      </c>
      <c r="G116" s="11">
        <f>$G$1*8/10/9/8</f>
        <v>555.55555555555554</v>
      </c>
      <c r="H116" s="11">
        <f>$H$1*8/10/9/8</f>
        <v>500</v>
      </c>
      <c r="I116" s="11">
        <f>$I$1*8/10/9/8</f>
        <v>333.33333333333331</v>
      </c>
      <c r="J116" s="11">
        <f>$J$1*8/10/9/8</f>
        <v>305.55555555555554</v>
      </c>
      <c r="K116" s="11">
        <f>$K$1*8/10/9/8</f>
        <v>277.77777777777777</v>
      </c>
      <c r="L116" s="11">
        <f>$L$1*8/10/9/8</f>
        <v>138.88888888888889</v>
      </c>
      <c r="M116" s="11">
        <f>$M$1*8/10/9/8</f>
        <v>108.88888888888889</v>
      </c>
      <c r="N116" s="11">
        <f>$N$1*9/10/9/8</f>
        <v>50</v>
      </c>
      <c r="O116" s="11">
        <f>$O$1*9/10/9/8</f>
        <v>40</v>
      </c>
      <c r="P116" s="12">
        <f>$P$1*9/10/9/8</f>
        <v>30</v>
      </c>
      <c r="Q116" s="1"/>
      <c r="R116" s="2"/>
      <c r="S116" s="2"/>
      <c r="T116" s="2"/>
      <c r="U116" s="2"/>
    </row>
    <row r="117" spans="1:21" s="17" customFormat="1" ht="21" hidden="1" customHeight="1" x14ac:dyDescent="0.25">
      <c r="A117" s="79" t="s">
        <v>90</v>
      </c>
      <c r="B117" s="10" t="s">
        <v>11</v>
      </c>
      <c r="C117" s="11"/>
      <c r="D117" s="11"/>
      <c r="E117" s="11"/>
      <c r="F117" s="11"/>
      <c r="G117" s="11"/>
      <c r="H117" s="11"/>
      <c r="I117" s="11"/>
      <c r="J117" s="11">
        <v>4000</v>
      </c>
      <c r="K117" s="11"/>
      <c r="L117" s="11"/>
      <c r="M117" s="11"/>
      <c r="N117" s="11"/>
      <c r="O117" s="11"/>
      <c r="P117" s="12"/>
      <c r="Q117" s="1"/>
      <c r="R117" s="2"/>
      <c r="S117" s="2"/>
      <c r="T117" s="2"/>
      <c r="U117" s="2"/>
    </row>
    <row r="118" spans="1:21" s="17" customFormat="1" ht="21" hidden="1" customHeight="1" x14ac:dyDescent="0.25">
      <c r="A118" s="79"/>
      <c r="B118" s="17" t="s">
        <v>13</v>
      </c>
      <c r="C118" s="11">
        <f>$C$1*9/10/9/8</f>
        <v>1500</v>
      </c>
      <c r="D118" s="11">
        <f>$D$1*9/10/9/8</f>
        <v>1375</v>
      </c>
      <c r="E118" s="11">
        <f>$E$1*9/10/9/8</f>
        <v>1250</v>
      </c>
      <c r="F118" s="11">
        <f>$F$1*8/10/9/8</f>
        <v>611.11111111111109</v>
      </c>
      <c r="G118" s="11">
        <f>$G$1*8/10/9/8</f>
        <v>555.55555555555554</v>
      </c>
      <c r="H118" s="11">
        <f>$H$1*8/10/9/8</f>
        <v>500</v>
      </c>
      <c r="I118" s="11">
        <f>$I$1*8/10/9/8</f>
        <v>333.33333333333331</v>
      </c>
      <c r="J118" s="11">
        <f>$J$1*8/10/9/8</f>
        <v>305.55555555555554</v>
      </c>
      <c r="K118" s="11">
        <f>$K$1*8/10/9/8</f>
        <v>277.77777777777777</v>
      </c>
      <c r="L118" s="11">
        <f>$L$1*8/10/9/8</f>
        <v>138.88888888888889</v>
      </c>
      <c r="M118" s="11">
        <f>$M$1*8/10/9/8</f>
        <v>108.88888888888889</v>
      </c>
      <c r="N118" s="11">
        <f>$N$1*9/10/9/8</f>
        <v>50</v>
      </c>
      <c r="O118" s="11">
        <f>$O$1*9/10/9/8</f>
        <v>40</v>
      </c>
      <c r="P118" s="12">
        <f>$P$1*9/10/9/8</f>
        <v>30</v>
      </c>
      <c r="Q118" s="1"/>
      <c r="R118" s="2"/>
      <c r="S118" s="2"/>
      <c r="T118" s="2"/>
      <c r="U118" s="2"/>
    </row>
    <row r="119" spans="1:21" s="17" customFormat="1" ht="21" hidden="1" customHeight="1" x14ac:dyDescent="0.25">
      <c r="A119" s="79" t="s">
        <v>91</v>
      </c>
      <c r="B119" s="10" t="s">
        <v>11</v>
      </c>
      <c r="C119" s="11">
        <v>9500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2"/>
      <c r="Q119" s="1"/>
      <c r="R119" s="2"/>
      <c r="S119" s="2"/>
      <c r="T119" s="2"/>
      <c r="U119" s="2"/>
    </row>
    <row r="120" spans="1:21" s="17" customFormat="1" ht="21" hidden="1" customHeight="1" x14ac:dyDescent="0.25">
      <c r="A120" s="79"/>
      <c r="B120" s="10" t="s">
        <v>14</v>
      </c>
      <c r="C120" s="11">
        <f>$C$1*9/10/9/8</f>
        <v>1500</v>
      </c>
      <c r="D120" s="11">
        <f>$D$1*9/10/9/8</f>
        <v>1375</v>
      </c>
      <c r="E120" s="11">
        <f>$E$1*9/10/9/8</f>
        <v>1250</v>
      </c>
      <c r="F120" s="11">
        <f>$F$1*8/10/9/8</f>
        <v>611.11111111111109</v>
      </c>
      <c r="G120" s="11">
        <f>$G$1*8/10/9/8</f>
        <v>555.55555555555554</v>
      </c>
      <c r="H120" s="11">
        <f>$H$1*8/10/9/8</f>
        <v>500</v>
      </c>
      <c r="I120" s="11">
        <f>$I$1*8/10/9/8</f>
        <v>333.33333333333331</v>
      </c>
      <c r="J120" s="11">
        <f>$J$1*8/10/9/8</f>
        <v>305.55555555555554</v>
      </c>
      <c r="K120" s="11">
        <f>$K$1*8/10/9/8</f>
        <v>277.77777777777777</v>
      </c>
      <c r="L120" s="11">
        <f>$L$1*8/10/9/8</f>
        <v>138.88888888888889</v>
      </c>
      <c r="M120" s="11">
        <f>$M$1*8/10/9/8</f>
        <v>108.88888888888889</v>
      </c>
      <c r="N120" s="11">
        <f>$N$1*9/10/9/8</f>
        <v>50</v>
      </c>
      <c r="O120" s="11">
        <f>$O$1*9/10/9/8</f>
        <v>40</v>
      </c>
      <c r="P120" s="12">
        <f>$P$1*9/10/9/8</f>
        <v>30</v>
      </c>
      <c r="Q120" s="1"/>
      <c r="R120" s="2"/>
      <c r="S120" s="2"/>
      <c r="T120" s="2"/>
      <c r="U120" s="2"/>
    </row>
    <row r="121" spans="1:21" s="17" customFormat="1" ht="21" hidden="1" customHeight="1" x14ac:dyDescent="0.25">
      <c r="A121" s="79" t="s">
        <v>92</v>
      </c>
      <c r="B121" s="10" t="s">
        <v>11</v>
      </c>
      <c r="C121" s="11"/>
      <c r="D121" s="11">
        <v>10500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2"/>
      <c r="Q121" s="1"/>
      <c r="R121" s="2"/>
      <c r="S121" s="2"/>
      <c r="T121" s="2"/>
      <c r="U121" s="2"/>
    </row>
    <row r="122" spans="1:21" s="17" customFormat="1" ht="21" hidden="1" customHeight="1" x14ac:dyDescent="0.25">
      <c r="A122" s="79"/>
      <c r="B122" s="17" t="s">
        <v>13</v>
      </c>
      <c r="C122" s="11">
        <f>$C$1*9/10/9/8</f>
        <v>1500</v>
      </c>
      <c r="D122" s="11">
        <f>$D$1*9/10/9/8</f>
        <v>1375</v>
      </c>
      <c r="E122" s="11">
        <f>$E$1*9/10/9/8</f>
        <v>1250</v>
      </c>
      <c r="F122" s="11">
        <f>$F$1*8/10/9/8</f>
        <v>611.11111111111109</v>
      </c>
      <c r="G122" s="11">
        <f>$G$1*8/10/9/8</f>
        <v>555.55555555555554</v>
      </c>
      <c r="H122" s="11">
        <f>$H$1*8/10/9/8</f>
        <v>500</v>
      </c>
      <c r="I122" s="11">
        <f>$I$1*8/10/9/8</f>
        <v>333.33333333333331</v>
      </c>
      <c r="J122" s="11">
        <f>$J$1*8/10/9/8</f>
        <v>305.55555555555554</v>
      </c>
      <c r="K122" s="11">
        <f>$K$1*8/10/9/8</f>
        <v>277.77777777777777</v>
      </c>
      <c r="L122" s="11">
        <f>$L$1*8/10/9/8</f>
        <v>138.88888888888889</v>
      </c>
      <c r="M122" s="11">
        <f>$M$1*8/10/9/8</f>
        <v>108.88888888888889</v>
      </c>
      <c r="N122" s="11">
        <f>$N$1*9/10/9/8</f>
        <v>50</v>
      </c>
      <c r="O122" s="11">
        <f>$O$1*9/10/9/8</f>
        <v>40</v>
      </c>
      <c r="P122" s="12">
        <f>$P$1*9/10/9/8</f>
        <v>30</v>
      </c>
      <c r="Q122" s="1"/>
      <c r="R122" s="2"/>
      <c r="S122" s="2"/>
      <c r="T122" s="2"/>
      <c r="U122" s="2"/>
    </row>
    <row r="123" spans="1:21" s="17" customFormat="1" ht="21" hidden="1" customHeight="1" x14ac:dyDescent="0.25">
      <c r="A123" s="79" t="s">
        <v>93</v>
      </c>
      <c r="B123" s="10" t="s">
        <v>11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2">
        <v>200</v>
      </c>
      <c r="Q123" s="1"/>
      <c r="R123" s="2"/>
      <c r="S123" s="2"/>
      <c r="T123" s="2"/>
      <c r="U123" s="2"/>
    </row>
    <row r="124" spans="1:21" s="17" customFormat="1" ht="21" hidden="1" customHeight="1" x14ac:dyDescent="0.25">
      <c r="A124" s="79"/>
      <c r="B124" s="10" t="s">
        <v>14</v>
      </c>
      <c r="C124" s="11">
        <f>$C$1*9/10/9/8</f>
        <v>1500</v>
      </c>
      <c r="D124" s="11">
        <f>$D$1*9/10/9/8</f>
        <v>1375</v>
      </c>
      <c r="E124" s="11">
        <f>$E$1*9/10/9/8</f>
        <v>1250</v>
      </c>
      <c r="F124" s="11">
        <f>$F$1*8/10/9/8</f>
        <v>611.11111111111109</v>
      </c>
      <c r="G124" s="11">
        <f>$G$1*8/10/9/8</f>
        <v>555.55555555555554</v>
      </c>
      <c r="H124" s="11">
        <f>$H$1*8/10/9/8</f>
        <v>500</v>
      </c>
      <c r="I124" s="11">
        <f>$I$1*8/10/9/8</f>
        <v>333.33333333333331</v>
      </c>
      <c r="J124" s="11">
        <f>$J$1*8/10/9/8</f>
        <v>305.55555555555554</v>
      </c>
      <c r="K124" s="11">
        <f>$K$1*8/10/9/8</f>
        <v>277.77777777777777</v>
      </c>
      <c r="L124" s="11">
        <f>$L$1*8/10/9/8</f>
        <v>138.88888888888889</v>
      </c>
      <c r="M124" s="11">
        <f>$M$1*8/10/9/8</f>
        <v>108.88888888888889</v>
      </c>
      <c r="N124" s="11">
        <f>$N$1*9/10/9/8</f>
        <v>50</v>
      </c>
      <c r="O124" s="11">
        <f>$O$1*9/10/9/8</f>
        <v>40</v>
      </c>
      <c r="P124" s="12">
        <f>$P$1*9/10/9/8</f>
        <v>30</v>
      </c>
      <c r="Q124" s="1"/>
      <c r="R124" s="2"/>
      <c r="S124" s="2"/>
      <c r="T124" s="2"/>
      <c r="U124" s="2"/>
    </row>
    <row r="125" spans="1:21" s="17" customFormat="1" ht="21" hidden="1" customHeight="1" x14ac:dyDescent="0.25">
      <c r="A125" s="79" t="s">
        <v>94</v>
      </c>
      <c r="B125" s="10" t="s">
        <v>11</v>
      </c>
      <c r="C125" s="11"/>
      <c r="D125" s="11"/>
      <c r="E125" s="11"/>
      <c r="F125" s="11"/>
      <c r="G125" s="11">
        <v>9500</v>
      </c>
      <c r="H125" s="11"/>
      <c r="I125" s="11"/>
      <c r="J125" s="11"/>
      <c r="K125" s="11"/>
      <c r="L125" s="11"/>
      <c r="M125" s="11"/>
      <c r="N125" s="11"/>
      <c r="O125" s="11"/>
      <c r="P125" s="12"/>
      <c r="Q125" s="1"/>
      <c r="R125" s="2"/>
      <c r="S125" s="2"/>
      <c r="T125" s="2"/>
      <c r="U125" s="2"/>
    </row>
    <row r="126" spans="1:21" s="17" customFormat="1" ht="21" hidden="1" customHeight="1" x14ac:dyDescent="0.25">
      <c r="A126" s="79"/>
      <c r="B126" s="17" t="s">
        <v>13</v>
      </c>
      <c r="C126" s="11">
        <f>$C$1*9/10/9/8</f>
        <v>1500</v>
      </c>
      <c r="D126" s="11">
        <f>$D$1*9/10/9/8</f>
        <v>1375</v>
      </c>
      <c r="E126" s="11">
        <f>$E$1*9/10/9/8</f>
        <v>1250</v>
      </c>
      <c r="F126" s="11">
        <f>$F$1*8/10/9/8</f>
        <v>611.11111111111109</v>
      </c>
      <c r="G126" s="11">
        <f>$G$1*8/10/9/8</f>
        <v>555.55555555555554</v>
      </c>
      <c r="H126" s="11">
        <f>$H$1*8/10/9/8</f>
        <v>500</v>
      </c>
      <c r="I126" s="11">
        <f>$I$1*8/10/9/8</f>
        <v>333.33333333333331</v>
      </c>
      <c r="J126" s="11">
        <f>$J$1*8/10/9/8</f>
        <v>305.55555555555554</v>
      </c>
      <c r="K126" s="11">
        <f>$K$1*8/10/9/8</f>
        <v>277.77777777777777</v>
      </c>
      <c r="L126" s="11">
        <f>$L$1*8/10/9/8</f>
        <v>138.88888888888889</v>
      </c>
      <c r="M126" s="11">
        <f>$M$1*8/10/9/8</f>
        <v>108.88888888888889</v>
      </c>
      <c r="N126" s="11">
        <f>$N$1*9/10/9/8</f>
        <v>50</v>
      </c>
      <c r="O126" s="11">
        <f>$O$1*9/10/9/8</f>
        <v>40</v>
      </c>
      <c r="P126" s="12">
        <f>$P$1*9/10/9/8</f>
        <v>30</v>
      </c>
      <c r="Q126" s="1"/>
      <c r="R126" s="2"/>
      <c r="S126" s="2"/>
      <c r="T126" s="2"/>
      <c r="U126" s="2"/>
    </row>
    <row r="127" spans="1:21" s="17" customFormat="1" ht="21" hidden="1" customHeight="1" x14ac:dyDescent="0.25">
      <c r="A127" s="79" t="s">
        <v>95</v>
      </c>
      <c r="B127" s="10" t="s">
        <v>11</v>
      </c>
      <c r="C127" s="11"/>
      <c r="D127" s="11"/>
      <c r="E127" s="11"/>
      <c r="F127" s="11">
        <v>10000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2"/>
      <c r="Q127" s="1"/>
      <c r="R127" s="2"/>
      <c r="S127" s="2"/>
      <c r="T127" s="2"/>
      <c r="U127" s="2"/>
    </row>
    <row r="128" spans="1:21" s="17" customFormat="1" ht="21" hidden="1" customHeight="1" thickBot="1" x14ac:dyDescent="0.3">
      <c r="A128" s="80"/>
      <c r="B128" s="10" t="s">
        <v>14</v>
      </c>
      <c r="C128" s="11">
        <f>$C$1*9/10/9/8</f>
        <v>1500</v>
      </c>
      <c r="D128" s="11">
        <f>$D$1*9/10/9/8</f>
        <v>1375</v>
      </c>
      <c r="E128" s="11">
        <f>$E$1*9/10/9/8</f>
        <v>1250</v>
      </c>
      <c r="F128" s="11">
        <f>$F$1*8/10/9/8</f>
        <v>611.11111111111109</v>
      </c>
      <c r="G128" s="11">
        <f>$G$1*8/10/9/8</f>
        <v>555.55555555555554</v>
      </c>
      <c r="H128" s="11">
        <f>$H$1*8/10/9/8</f>
        <v>500</v>
      </c>
      <c r="I128" s="11">
        <f>$I$1*8/10/9/8</f>
        <v>333.33333333333331</v>
      </c>
      <c r="J128" s="11">
        <f>$J$1*8/10/9/8</f>
        <v>305.55555555555554</v>
      </c>
      <c r="K128" s="11">
        <f>$K$1*8/10/9/8</f>
        <v>277.77777777777777</v>
      </c>
      <c r="L128" s="11">
        <f>$L$1*8/10/9/8</f>
        <v>138.88888888888889</v>
      </c>
      <c r="M128" s="11">
        <f>$M$1*8/10/9/8</f>
        <v>108.88888888888889</v>
      </c>
      <c r="N128" s="11">
        <f>$N$1*9/10/9/8</f>
        <v>50</v>
      </c>
      <c r="O128" s="11">
        <f>$O$1*9/10/9/8</f>
        <v>40</v>
      </c>
      <c r="P128" s="12">
        <f>$P$1*9/10/9/8</f>
        <v>30</v>
      </c>
      <c r="Q128" s="1"/>
      <c r="R128" s="2"/>
      <c r="S128" s="2"/>
      <c r="T128" s="2"/>
      <c r="U128" s="2"/>
    </row>
    <row r="129" spans="1:16384" s="17" customFormat="1" x14ac:dyDescent="0.25">
      <c r="A129" s="5" t="s">
        <v>50</v>
      </c>
      <c r="B129" s="6"/>
      <c r="C129" s="7">
        <f>C8*R129</f>
        <v>10000</v>
      </c>
      <c r="D129" s="7">
        <f>D8*R129</f>
        <v>9200</v>
      </c>
      <c r="E129" s="7">
        <f>E8*R129</f>
        <v>8400</v>
      </c>
      <c r="F129" s="7">
        <f>F8*R129</f>
        <v>4800</v>
      </c>
      <c r="G129" s="7">
        <f>G8*R129</f>
        <v>4400</v>
      </c>
      <c r="H129" s="7">
        <f>H8*R129</f>
        <v>4000</v>
      </c>
      <c r="I129" s="7">
        <f>I8*R129</f>
        <v>2720</v>
      </c>
      <c r="J129" s="7">
        <f>J8*R129</f>
        <v>2560</v>
      </c>
      <c r="K129" s="7">
        <f>K8*R129</f>
        <v>2400</v>
      </c>
      <c r="L129" s="7">
        <f>L8*R129</f>
        <v>1200</v>
      </c>
      <c r="M129" s="7">
        <f>M8*R129</f>
        <v>960</v>
      </c>
      <c r="N129" s="7">
        <f>N8*R129</f>
        <v>400</v>
      </c>
      <c r="O129" s="7">
        <f>O8*R129</f>
        <v>320</v>
      </c>
      <c r="P129" s="8">
        <f>P8*R129</f>
        <v>240</v>
      </c>
      <c r="Q129" s="1"/>
      <c r="R129" s="4">
        <f>R131+R132</f>
        <v>8</v>
      </c>
      <c r="S129" s="1" t="s">
        <v>135</v>
      </c>
      <c r="T129" s="1"/>
      <c r="U129" s="2"/>
    </row>
    <row r="130" spans="1:16384" s="17" customFormat="1" x14ac:dyDescent="0.25">
      <c r="A130" s="9" t="s">
        <v>51</v>
      </c>
      <c r="B130" s="10"/>
      <c r="C130" s="11">
        <f>C132*(C133/100)*(1-R130/100)*11000</f>
        <v>11000</v>
      </c>
      <c r="D130" s="11">
        <f>D132*(D133/100)*(1-R130/100)*10000</f>
        <v>10000</v>
      </c>
      <c r="E130" s="11">
        <v>0</v>
      </c>
      <c r="F130" s="11">
        <f>F132*(F133/100)*(1-R130/100)*4000</f>
        <v>4000</v>
      </c>
      <c r="G130" s="11">
        <f>G132*(G133/100)*(1-R130/100)*4800</f>
        <v>4800</v>
      </c>
      <c r="H130" s="11">
        <v>0</v>
      </c>
      <c r="I130" s="11">
        <f>I132*(I133/100)*(1-R130/100)*2800</f>
        <v>2800</v>
      </c>
      <c r="J130" s="11">
        <f>J132*(J133/100)*(1-R130/100)*1800</f>
        <v>1800</v>
      </c>
      <c r="K130" s="11">
        <f>I132*(I133/100)*(1-R130/100)*4000</f>
        <v>4000</v>
      </c>
      <c r="L130" s="11">
        <v>0</v>
      </c>
      <c r="M130" s="11">
        <f>I132*(I133/100)*(1-R130/100)*3000</f>
        <v>3000</v>
      </c>
      <c r="N130" s="11">
        <f>N132*(N133/100)*(1-R130/100)*520</f>
        <v>520</v>
      </c>
      <c r="O130" s="11">
        <f>I132*(I133/100)*(1-R130/100)*1000</f>
        <v>1000</v>
      </c>
      <c r="P130" s="12">
        <f>P132*(P133/100)*(1-R130/100)*500</f>
        <v>500</v>
      </c>
      <c r="Q130" s="1"/>
      <c r="R130" s="37">
        <v>0</v>
      </c>
      <c r="S130" s="2" t="s">
        <v>130</v>
      </c>
      <c r="T130" s="2"/>
      <c r="U130" s="2"/>
    </row>
    <row r="131" spans="1:16384" s="17" customFormat="1" x14ac:dyDescent="0.25">
      <c r="A131" s="9" t="s">
        <v>132</v>
      </c>
      <c r="B131" s="10"/>
      <c r="C131" t="s">
        <v>161</v>
      </c>
      <c r="D131" t="s">
        <v>92</v>
      </c>
      <c r="E131" s="11" t="s">
        <v>137</v>
      </c>
      <c r="F131" t="s">
        <v>162</v>
      </c>
      <c r="G131" t="s">
        <v>163</v>
      </c>
      <c r="H131" s="11" t="s">
        <v>137</v>
      </c>
      <c r="I131" s="47" t="s">
        <v>160</v>
      </c>
      <c r="J131" t="s">
        <v>164</v>
      </c>
      <c r="K131" s="2" t="s">
        <v>160</v>
      </c>
      <c r="L131" s="11" t="s">
        <v>137</v>
      </c>
      <c r="M131" s="11" t="s">
        <v>160</v>
      </c>
      <c r="N131" t="s">
        <v>165</v>
      </c>
      <c r="O131" s="11" t="s">
        <v>160</v>
      </c>
      <c r="P131" t="s">
        <v>166</v>
      </c>
      <c r="Q131" s="9"/>
      <c r="R131" s="37">
        <v>0</v>
      </c>
      <c r="S131" s="2" t="s">
        <v>134</v>
      </c>
      <c r="T131" s="2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0"/>
      <c r="AH131" s="10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0"/>
      <c r="AX131" s="10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0"/>
      <c r="BN131" s="10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0"/>
      <c r="CD131" s="10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0"/>
      <c r="CT131" s="10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0"/>
      <c r="DJ131" s="10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0"/>
      <c r="DZ131" s="10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0"/>
      <c r="EP131" s="10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0"/>
      <c r="FF131" s="10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0"/>
      <c r="FV131" s="10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0"/>
      <c r="GL131" s="10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0"/>
      <c r="HB131" s="10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0"/>
      <c r="HR131" s="10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0"/>
      <c r="IH131" s="10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0"/>
      <c r="IX131" s="10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0"/>
      <c r="JN131" s="10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0"/>
      <c r="KD131" s="10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0"/>
      <c r="KT131" s="10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0"/>
      <c r="LJ131" s="10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0"/>
      <c r="LZ131" s="10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0"/>
      <c r="MP131" s="10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0"/>
      <c r="NF131" s="10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0"/>
      <c r="NV131" s="10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0"/>
      <c r="OL131" s="10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0"/>
      <c r="PB131" s="10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0"/>
      <c r="PR131" s="10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0"/>
      <c r="QH131" s="10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0"/>
      <c r="QX131" s="10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0"/>
      <c r="RN131" s="10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0"/>
      <c r="SD131" s="10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0"/>
      <c r="ST131" s="10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0"/>
      <c r="TJ131" s="10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0"/>
      <c r="TZ131" s="10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0"/>
      <c r="UP131" s="10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0"/>
      <c r="VF131" s="10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0"/>
      <c r="VV131" s="10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0"/>
      <c r="WL131" s="10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0"/>
      <c r="XB131" s="10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0"/>
      <c r="XR131" s="10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0"/>
      <c r="YH131" s="10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0"/>
      <c r="YX131" s="10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0"/>
      <c r="ZN131" s="10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0"/>
      <c r="AAD131" s="10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0"/>
      <c r="AAT131" s="10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0"/>
      <c r="ABJ131" s="10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0"/>
      <c r="ABZ131" s="10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0"/>
      <c r="ACP131" s="10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0"/>
      <c r="ADF131" s="10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0"/>
      <c r="ADV131" s="10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0"/>
      <c r="AEL131" s="10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0"/>
      <c r="AFB131" s="10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0"/>
      <c r="AFR131" s="10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0"/>
      <c r="AGH131" s="10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0"/>
      <c r="AGX131" s="10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0"/>
      <c r="AHN131" s="10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0"/>
      <c r="AID131" s="10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0"/>
      <c r="AIT131" s="10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0"/>
      <c r="AJJ131" s="10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0"/>
      <c r="AJZ131" s="10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0"/>
      <c r="AKP131" s="10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0"/>
      <c r="ALF131" s="10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0"/>
      <c r="ALV131" s="10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0"/>
      <c r="AML131" s="10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0"/>
      <c r="ANB131" s="10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0"/>
      <c r="ANR131" s="10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0"/>
      <c r="AOH131" s="10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0"/>
      <c r="AOX131" s="10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0"/>
      <c r="APN131" s="10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0"/>
      <c r="AQD131" s="10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0"/>
      <c r="AQT131" s="10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0"/>
      <c r="ARJ131" s="10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0"/>
      <c r="ARZ131" s="10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0"/>
      <c r="ASP131" s="10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0"/>
      <c r="ATF131" s="10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0"/>
      <c r="ATV131" s="10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0"/>
      <c r="AUL131" s="10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0"/>
      <c r="AVB131" s="10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0"/>
      <c r="AVR131" s="10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0"/>
      <c r="AWH131" s="10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0"/>
      <c r="AWX131" s="10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0"/>
      <c r="AXN131" s="10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0"/>
      <c r="AYD131" s="10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0"/>
      <c r="AYT131" s="10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0"/>
      <c r="AZJ131" s="10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0"/>
      <c r="AZZ131" s="10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0"/>
      <c r="BAP131" s="10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0"/>
      <c r="BBF131" s="10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0"/>
      <c r="BBV131" s="10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0"/>
      <c r="BCL131" s="10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0"/>
      <c r="BDB131" s="10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0"/>
      <c r="BDR131" s="10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0"/>
      <c r="BEH131" s="10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0"/>
      <c r="BEX131" s="10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0"/>
      <c r="BFN131" s="10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0"/>
      <c r="BGD131" s="10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0"/>
      <c r="BGT131" s="10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0"/>
      <c r="BHJ131" s="10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0"/>
      <c r="BHZ131" s="10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0"/>
      <c r="BIP131" s="10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0"/>
      <c r="BJF131" s="10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0"/>
      <c r="BJV131" s="10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0"/>
      <c r="BKL131" s="10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0"/>
      <c r="BLB131" s="10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0"/>
      <c r="BLR131" s="10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0"/>
      <c r="BMH131" s="10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0"/>
      <c r="BMX131" s="10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0"/>
      <c r="BNN131" s="10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0"/>
      <c r="BOD131" s="10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0"/>
      <c r="BOT131" s="10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0"/>
      <c r="BPJ131" s="10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0"/>
      <c r="BPZ131" s="10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0"/>
      <c r="BQP131" s="10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0"/>
      <c r="BRF131" s="10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0"/>
      <c r="BRV131" s="10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0"/>
      <c r="BSL131" s="10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0"/>
      <c r="BTB131" s="10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0"/>
      <c r="BTR131" s="10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0"/>
      <c r="BUH131" s="10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0"/>
      <c r="BUX131" s="10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0"/>
      <c r="BVN131" s="10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0"/>
      <c r="BWD131" s="10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0"/>
      <c r="BWT131" s="10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0"/>
      <c r="BXJ131" s="10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0"/>
      <c r="BXZ131" s="10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0"/>
      <c r="BYP131" s="10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0"/>
      <c r="BZF131" s="10"/>
      <c r="BZG131" s="11"/>
      <c r="BZH131" s="11"/>
      <c r="BZI131" s="11"/>
      <c r="BZJ131" s="11"/>
      <c r="BZK131" s="11"/>
      <c r="BZL131" s="11"/>
      <c r="BZM131" s="11"/>
      <c r="BZN131" s="11"/>
      <c r="BZO131" s="11"/>
      <c r="BZP131" s="11"/>
      <c r="BZQ131" s="11"/>
      <c r="BZR131" s="11"/>
      <c r="BZS131" s="11"/>
      <c r="BZT131" s="11"/>
      <c r="BZU131" s="10"/>
      <c r="BZV131" s="10"/>
      <c r="BZW131" s="11"/>
      <c r="BZX131" s="11"/>
      <c r="BZY131" s="11"/>
      <c r="BZZ131" s="11"/>
      <c r="CAA131" s="11"/>
      <c r="CAB131" s="11"/>
      <c r="CAC131" s="11"/>
      <c r="CAD131" s="11"/>
      <c r="CAE131" s="11"/>
      <c r="CAF131" s="11"/>
      <c r="CAG131" s="11"/>
      <c r="CAH131" s="11"/>
      <c r="CAI131" s="11"/>
      <c r="CAJ131" s="11"/>
      <c r="CAK131" s="10"/>
      <c r="CAL131" s="10"/>
      <c r="CAM131" s="11"/>
      <c r="CAN131" s="11"/>
      <c r="CAO131" s="11"/>
      <c r="CAP131" s="11"/>
      <c r="CAQ131" s="11"/>
      <c r="CAR131" s="11"/>
      <c r="CAS131" s="11"/>
      <c r="CAT131" s="11"/>
      <c r="CAU131" s="11"/>
      <c r="CAV131" s="11"/>
      <c r="CAW131" s="11"/>
      <c r="CAX131" s="11"/>
      <c r="CAY131" s="11"/>
      <c r="CAZ131" s="11"/>
      <c r="CBA131" s="10"/>
      <c r="CBB131" s="10"/>
      <c r="CBC131" s="11"/>
      <c r="CBD131" s="11"/>
      <c r="CBE131" s="11"/>
      <c r="CBF131" s="11"/>
      <c r="CBG131" s="11"/>
      <c r="CBH131" s="11"/>
      <c r="CBI131" s="11"/>
      <c r="CBJ131" s="11"/>
      <c r="CBK131" s="11"/>
      <c r="CBL131" s="11"/>
      <c r="CBM131" s="11"/>
      <c r="CBN131" s="11"/>
      <c r="CBO131" s="11"/>
      <c r="CBP131" s="11"/>
      <c r="CBQ131" s="10"/>
      <c r="CBR131" s="10"/>
      <c r="CBS131" s="11"/>
      <c r="CBT131" s="11"/>
      <c r="CBU131" s="11"/>
      <c r="CBV131" s="11"/>
      <c r="CBW131" s="11"/>
      <c r="CBX131" s="11"/>
      <c r="CBY131" s="11"/>
      <c r="CBZ131" s="11"/>
      <c r="CCA131" s="11"/>
      <c r="CCB131" s="11"/>
      <c r="CCC131" s="11"/>
      <c r="CCD131" s="11"/>
      <c r="CCE131" s="11"/>
      <c r="CCF131" s="11"/>
      <c r="CCG131" s="10"/>
      <c r="CCH131" s="10"/>
      <c r="CCI131" s="11"/>
      <c r="CCJ131" s="11"/>
      <c r="CCK131" s="11"/>
      <c r="CCL131" s="11"/>
      <c r="CCM131" s="11"/>
      <c r="CCN131" s="11"/>
      <c r="CCO131" s="11"/>
      <c r="CCP131" s="11"/>
      <c r="CCQ131" s="11"/>
      <c r="CCR131" s="11"/>
      <c r="CCS131" s="11"/>
      <c r="CCT131" s="11"/>
      <c r="CCU131" s="11"/>
      <c r="CCV131" s="11"/>
      <c r="CCW131" s="10"/>
      <c r="CCX131" s="10"/>
      <c r="CCY131" s="11"/>
      <c r="CCZ131" s="11"/>
      <c r="CDA131" s="11"/>
      <c r="CDB131" s="11"/>
      <c r="CDC131" s="11"/>
      <c r="CDD131" s="11"/>
      <c r="CDE131" s="11"/>
      <c r="CDF131" s="11"/>
      <c r="CDG131" s="11"/>
      <c r="CDH131" s="11"/>
      <c r="CDI131" s="11"/>
      <c r="CDJ131" s="11"/>
      <c r="CDK131" s="11"/>
      <c r="CDL131" s="11"/>
      <c r="CDM131" s="10"/>
      <c r="CDN131" s="10"/>
      <c r="CDO131" s="11"/>
      <c r="CDP131" s="11"/>
      <c r="CDQ131" s="11"/>
      <c r="CDR131" s="11"/>
      <c r="CDS131" s="11"/>
      <c r="CDT131" s="11"/>
      <c r="CDU131" s="11"/>
      <c r="CDV131" s="11"/>
      <c r="CDW131" s="11"/>
      <c r="CDX131" s="11"/>
      <c r="CDY131" s="11"/>
      <c r="CDZ131" s="11"/>
      <c r="CEA131" s="11"/>
      <c r="CEB131" s="11"/>
      <c r="CEC131" s="10"/>
      <c r="CED131" s="10"/>
      <c r="CEE131" s="11"/>
      <c r="CEF131" s="11"/>
      <c r="CEG131" s="11"/>
      <c r="CEH131" s="11"/>
      <c r="CEI131" s="11"/>
      <c r="CEJ131" s="11"/>
      <c r="CEK131" s="11"/>
      <c r="CEL131" s="11"/>
      <c r="CEM131" s="11"/>
      <c r="CEN131" s="11"/>
      <c r="CEO131" s="11"/>
      <c r="CEP131" s="11"/>
      <c r="CEQ131" s="11"/>
      <c r="CER131" s="11"/>
      <c r="CES131" s="10"/>
      <c r="CET131" s="10"/>
      <c r="CEU131" s="11"/>
      <c r="CEV131" s="11"/>
      <c r="CEW131" s="11"/>
      <c r="CEX131" s="11"/>
      <c r="CEY131" s="11"/>
      <c r="CEZ131" s="11"/>
      <c r="CFA131" s="11"/>
      <c r="CFB131" s="11"/>
      <c r="CFC131" s="11"/>
      <c r="CFD131" s="11"/>
      <c r="CFE131" s="11"/>
      <c r="CFF131" s="11"/>
      <c r="CFG131" s="11"/>
      <c r="CFH131" s="11"/>
      <c r="CFI131" s="10"/>
      <c r="CFJ131" s="10"/>
      <c r="CFK131" s="11"/>
      <c r="CFL131" s="11"/>
      <c r="CFM131" s="11"/>
      <c r="CFN131" s="11"/>
      <c r="CFO131" s="11"/>
      <c r="CFP131" s="11"/>
      <c r="CFQ131" s="11"/>
      <c r="CFR131" s="11"/>
      <c r="CFS131" s="11"/>
      <c r="CFT131" s="11"/>
      <c r="CFU131" s="11"/>
      <c r="CFV131" s="11"/>
      <c r="CFW131" s="11"/>
      <c r="CFX131" s="11"/>
      <c r="CFY131" s="10"/>
      <c r="CFZ131" s="10"/>
      <c r="CGA131" s="11"/>
      <c r="CGB131" s="11"/>
      <c r="CGC131" s="11"/>
      <c r="CGD131" s="11"/>
      <c r="CGE131" s="11"/>
      <c r="CGF131" s="11"/>
      <c r="CGG131" s="11"/>
      <c r="CGH131" s="11"/>
      <c r="CGI131" s="11"/>
      <c r="CGJ131" s="11"/>
      <c r="CGK131" s="11"/>
      <c r="CGL131" s="11"/>
      <c r="CGM131" s="11"/>
      <c r="CGN131" s="11"/>
      <c r="CGO131" s="10"/>
      <c r="CGP131" s="10"/>
      <c r="CGQ131" s="11"/>
      <c r="CGR131" s="11"/>
      <c r="CGS131" s="11"/>
      <c r="CGT131" s="11"/>
      <c r="CGU131" s="11"/>
      <c r="CGV131" s="11"/>
      <c r="CGW131" s="11"/>
      <c r="CGX131" s="11"/>
      <c r="CGY131" s="11"/>
      <c r="CGZ131" s="11"/>
      <c r="CHA131" s="11"/>
      <c r="CHB131" s="11"/>
      <c r="CHC131" s="11"/>
      <c r="CHD131" s="11"/>
      <c r="CHE131" s="10"/>
      <c r="CHF131" s="10"/>
      <c r="CHG131" s="11"/>
      <c r="CHH131" s="11"/>
      <c r="CHI131" s="11"/>
      <c r="CHJ131" s="11"/>
      <c r="CHK131" s="11"/>
      <c r="CHL131" s="11"/>
      <c r="CHM131" s="11"/>
      <c r="CHN131" s="11"/>
      <c r="CHO131" s="11"/>
      <c r="CHP131" s="11"/>
      <c r="CHQ131" s="11"/>
      <c r="CHR131" s="11"/>
      <c r="CHS131" s="11"/>
      <c r="CHT131" s="11"/>
      <c r="CHU131" s="10"/>
      <c r="CHV131" s="10"/>
      <c r="CHW131" s="11"/>
      <c r="CHX131" s="11"/>
      <c r="CHY131" s="11"/>
      <c r="CHZ131" s="11"/>
      <c r="CIA131" s="11"/>
      <c r="CIB131" s="11"/>
      <c r="CIC131" s="11"/>
      <c r="CID131" s="11"/>
      <c r="CIE131" s="11"/>
      <c r="CIF131" s="11"/>
      <c r="CIG131" s="11"/>
      <c r="CIH131" s="11"/>
      <c r="CII131" s="11"/>
      <c r="CIJ131" s="11"/>
      <c r="CIK131" s="10"/>
      <c r="CIL131" s="10"/>
      <c r="CIM131" s="11"/>
      <c r="CIN131" s="11"/>
      <c r="CIO131" s="11"/>
      <c r="CIP131" s="11"/>
      <c r="CIQ131" s="11"/>
      <c r="CIR131" s="11"/>
      <c r="CIS131" s="11"/>
      <c r="CIT131" s="11"/>
      <c r="CIU131" s="11"/>
      <c r="CIV131" s="11"/>
      <c r="CIW131" s="11"/>
      <c r="CIX131" s="11"/>
      <c r="CIY131" s="11"/>
      <c r="CIZ131" s="11"/>
      <c r="CJA131" s="10"/>
      <c r="CJB131" s="10"/>
      <c r="CJC131" s="11"/>
      <c r="CJD131" s="11"/>
      <c r="CJE131" s="11"/>
      <c r="CJF131" s="11"/>
      <c r="CJG131" s="11"/>
      <c r="CJH131" s="11"/>
      <c r="CJI131" s="11"/>
      <c r="CJJ131" s="11"/>
      <c r="CJK131" s="11"/>
      <c r="CJL131" s="11"/>
      <c r="CJM131" s="11"/>
      <c r="CJN131" s="11"/>
      <c r="CJO131" s="11"/>
      <c r="CJP131" s="11"/>
      <c r="CJQ131" s="10"/>
      <c r="CJR131" s="10"/>
      <c r="CJS131" s="11"/>
      <c r="CJT131" s="11"/>
      <c r="CJU131" s="11"/>
      <c r="CJV131" s="11"/>
      <c r="CJW131" s="11"/>
      <c r="CJX131" s="11"/>
      <c r="CJY131" s="11"/>
      <c r="CJZ131" s="11"/>
      <c r="CKA131" s="11"/>
      <c r="CKB131" s="11"/>
      <c r="CKC131" s="11"/>
      <c r="CKD131" s="11"/>
      <c r="CKE131" s="11"/>
      <c r="CKF131" s="11"/>
      <c r="CKG131" s="10"/>
      <c r="CKH131" s="10"/>
      <c r="CKI131" s="11"/>
      <c r="CKJ131" s="11"/>
      <c r="CKK131" s="11"/>
      <c r="CKL131" s="11"/>
      <c r="CKM131" s="11"/>
      <c r="CKN131" s="11"/>
      <c r="CKO131" s="11"/>
      <c r="CKP131" s="11"/>
      <c r="CKQ131" s="11"/>
      <c r="CKR131" s="11"/>
      <c r="CKS131" s="11"/>
      <c r="CKT131" s="11"/>
      <c r="CKU131" s="11"/>
      <c r="CKV131" s="11"/>
      <c r="CKW131" s="10"/>
      <c r="CKX131" s="10"/>
      <c r="CKY131" s="11"/>
      <c r="CKZ131" s="11"/>
      <c r="CLA131" s="11"/>
      <c r="CLB131" s="11"/>
      <c r="CLC131" s="11"/>
      <c r="CLD131" s="11"/>
      <c r="CLE131" s="11"/>
      <c r="CLF131" s="11"/>
      <c r="CLG131" s="11"/>
      <c r="CLH131" s="11"/>
      <c r="CLI131" s="11"/>
      <c r="CLJ131" s="11"/>
      <c r="CLK131" s="11"/>
      <c r="CLL131" s="11"/>
      <c r="CLM131" s="10"/>
      <c r="CLN131" s="10"/>
      <c r="CLO131" s="11"/>
      <c r="CLP131" s="11"/>
      <c r="CLQ131" s="11"/>
      <c r="CLR131" s="11"/>
      <c r="CLS131" s="11"/>
      <c r="CLT131" s="11"/>
      <c r="CLU131" s="11"/>
      <c r="CLV131" s="11"/>
      <c r="CLW131" s="11"/>
      <c r="CLX131" s="11"/>
      <c r="CLY131" s="11"/>
      <c r="CLZ131" s="11"/>
      <c r="CMA131" s="11"/>
      <c r="CMB131" s="11"/>
      <c r="CMC131" s="10"/>
      <c r="CMD131" s="10"/>
      <c r="CME131" s="11"/>
      <c r="CMF131" s="11"/>
      <c r="CMG131" s="11"/>
      <c r="CMH131" s="11"/>
      <c r="CMI131" s="11"/>
      <c r="CMJ131" s="11"/>
      <c r="CMK131" s="11"/>
      <c r="CML131" s="11"/>
      <c r="CMM131" s="11"/>
      <c r="CMN131" s="11"/>
      <c r="CMO131" s="11"/>
      <c r="CMP131" s="11"/>
      <c r="CMQ131" s="11"/>
      <c r="CMR131" s="11"/>
      <c r="CMS131" s="10"/>
      <c r="CMT131" s="10"/>
      <c r="CMU131" s="11"/>
      <c r="CMV131" s="11"/>
      <c r="CMW131" s="11"/>
      <c r="CMX131" s="11"/>
      <c r="CMY131" s="11"/>
      <c r="CMZ131" s="11"/>
      <c r="CNA131" s="11"/>
      <c r="CNB131" s="11"/>
      <c r="CNC131" s="11"/>
      <c r="CND131" s="11"/>
      <c r="CNE131" s="11"/>
      <c r="CNF131" s="11"/>
      <c r="CNG131" s="11"/>
      <c r="CNH131" s="11"/>
      <c r="CNI131" s="10"/>
      <c r="CNJ131" s="10"/>
      <c r="CNK131" s="11"/>
      <c r="CNL131" s="11"/>
      <c r="CNM131" s="11"/>
      <c r="CNN131" s="11"/>
      <c r="CNO131" s="11"/>
      <c r="CNP131" s="11"/>
      <c r="CNQ131" s="11"/>
      <c r="CNR131" s="11"/>
      <c r="CNS131" s="11"/>
      <c r="CNT131" s="11"/>
      <c r="CNU131" s="11"/>
      <c r="CNV131" s="11"/>
      <c r="CNW131" s="11"/>
      <c r="CNX131" s="11"/>
      <c r="CNY131" s="10"/>
      <c r="CNZ131" s="10"/>
      <c r="COA131" s="11"/>
      <c r="COB131" s="11"/>
      <c r="COC131" s="11"/>
      <c r="COD131" s="11"/>
      <c r="COE131" s="11"/>
      <c r="COF131" s="11"/>
      <c r="COG131" s="11"/>
      <c r="COH131" s="11"/>
      <c r="COI131" s="11"/>
      <c r="COJ131" s="11"/>
      <c r="COK131" s="11"/>
      <c r="COL131" s="11"/>
      <c r="COM131" s="11"/>
      <c r="CON131" s="11"/>
      <c r="COO131" s="10"/>
      <c r="COP131" s="10"/>
      <c r="COQ131" s="11"/>
      <c r="COR131" s="11"/>
      <c r="COS131" s="11"/>
      <c r="COT131" s="11"/>
      <c r="COU131" s="11"/>
      <c r="COV131" s="11"/>
      <c r="COW131" s="11"/>
      <c r="COX131" s="11"/>
      <c r="COY131" s="11"/>
      <c r="COZ131" s="11"/>
      <c r="CPA131" s="11"/>
      <c r="CPB131" s="11"/>
      <c r="CPC131" s="11"/>
      <c r="CPD131" s="11"/>
      <c r="CPE131" s="10"/>
      <c r="CPF131" s="10"/>
      <c r="CPG131" s="11"/>
      <c r="CPH131" s="11"/>
      <c r="CPI131" s="11"/>
      <c r="CPJ131" s="11"/>
      <c r="CPK131" s="11"/>
      <c r="CPL131" s="11"/>
      <c r="CPM131" s="11"/>
      <c r="CPN131" s="11"/>
      <c r="CPO131" s="11"/>
      <c r="CPP131" s="11"/>
      <c r="CPQ131" s="11"/>
      <c r="CPR131" s="11"/>
      <c r="CPS131" s="11"/>
      <c r="CPT131" s="11"/>
      <c r="CPU131" s="10"/>
      <c r="CPV131" s="10"/>
      <c r="CPW131" s="11"/>
      <c r="CPX131" s="11"/>
      <c r="CPY131" s="11"/>
      <c r="CPZ131" s="11"/>
      <c r="CQA131" s="11"/>
      <c r="CQB131" s="11"/>
      <c r="CQC131" s="11"/>
      <c r="CQD131" s="11"/>
      <c r="CQE131" s="11"/>
      <c r="CQF131" s="11"/>
      <c r="CQG131" s="11"/>
      <c r="CQH131" s="11"/>
      <c r="CQI131" s="11"/>
      <c r="CQJ131" s="11"/>
      <c r="CQK131" s="10"/>
      <c r="CQL131" s="10"/>
      <c r="CQM131" s="11"/>
      <c r="CQN131" s="11"/>
      <c r="CQO131" s="11"/>
      <c r="CQP131" s="11"/>
      <c r="CQQ131" s="11"/>
      <c r="CQR131" s="11"/>
      <c r="CQS131" s="11"/>
      <c r="CQT131" s="11"/>
      <c r="CQU131" s="11"/>
      <c r="CQV131" s="11"/>
      <c r="CQW131" s="11"/>
      <c r="CQX131" s="11"/>
      <c r="CQY131" s="11"/>
      <c r="CQZ131" s="11"/>
      <c r="CRA131" s="10"/>
      <c r="CRB131" s="10"/>
      <c r="CRC131" s="11"/>
      <c r="CRD131" s="11"/>
      <c r="CRE131" s="11"/>
      <c r="CRF131" s="11"/>
      <c r="CRG131" s="11"/>
      <c r="CRH131" s="11"/>
      <c r="CRI131" s="11"/>
      <c r="CRJ131" s="11"/>
      <c r="CRK131" s="11"/>
      <c r="CRL131" s="11"/>
      <c r="CRM131" s="11"/>
      <c r="CRN131" s="11"/>
      <c r="CRO131" s="11"/>
      <c r="CRP131" s="11"/>
      <c r="CRQ131" s="10"/>
      <c r="CRR131" s="10"/>
      <c r="CRS131" s="11"/>
      <c r="CRT131" s="11"/>
      <c r="CRU131" s="11"/>
      <c r="CRV131" s="11"/>
      <c r="CRW131" s="11"/>
      <c r="CRX131" s="11"/>
      <c r="CRY131" s="11"/>
      <c r="CRZ131" s="11"/>
      <c r="CSA131" s="11"/>
      <c r="CSB131" s="11"/>
      <c r="CSC131" s="11"/>
      <c r="CSD131" s="11"/>
      <c r="CSE131" s="11"/>
      <c r="CSF131" s="11"/>
      <c r="CSG131" s="10"/>
      <c r="CSH131" s="10"/>
      <c r="CSI131" s="11"/>
      <c r="CSJ131" s="11"/>
      <c r="CSK131" s="11"/>
      <c r="CSL131" s="11"/>
      <c r="CSM131" s="11"/>
      <c r="CSN131" s="11"/>
      <c r="CSO131" s="11"/>
      <c r="CSP131" s="11"/>
      <c r="CSQ131" s="11"/>
      <c r="CSR131" s="11"/>
      <c r="CSS131" s="11"/>
      <c r="CST131" s="11"/>
      <c r="CSU131" s="11"/>
      <c r="CSV131" s="11"/>
      <c r="CSW131" s="10"/>
      <c r="CSX131" s="10"/>
      <c r="CSY131" s="11"/>
      <c r="CSZ131" s="11"/>
      <c r="CTA131" s="11"/>
      <c r="CTB131" s="11"/>
      <c r="CTC131" s="11"/>
      <c r="CTD131" s="11"/>
      <c r="CTE131" s="11"/>
      <c r="CTF131" s="11"/>
      <c r="CTG131" s="11"/>
      <c r="CTH131" s="11"/>
      <c r="CTI131" s="11"/>
      <c r="CTJ131" s="11"/>
      <c r="CTK131" s="11"/>
      <c r="CTL131" s="11"/>
      <c r="CTM131" s="10"/>
      <c r="CTN131" s="10"/>
      <c r="CTO131" s="11"/>
      <c r="CTP131" s="11"/>
      <c r="CTQ131" s="11"/>
      <c r="CTR131" s="11"/>
      <c r="CTS131" s="11"/>
      <c r="CTT131" s="11"/>
      <c r="CTU131" s="11"/>
      <c r="CTV131" s="11"/>
      <c r="CTW131" s="11"/>
      <c r="CTX131" s="11"/>
      <c r="CTY131" s="11"/>
      <c r="CTZ131" s="11"/>
      <c r="CUA131" s="11"/>
      <c r="CUB131" s="11"/>
      <c r="CUC131" s="10"/>
      <c r="CUD131" s="10"/>
      <c r="CUE131" s="11"/>
      <c r="CUF131" s="11"/>
      <c r="CUG131" s="11"/>
      <c r="CUH131" s="11"/>
      <c r="CUI131" s="11"/>
      <c r="CUJ131" s="11"/>
      <c r="CUK131" s="11"/>
      <c r="CUL131" s="11"/>
      <c r="CUM131" s="11"/>
      <c r="CUN131" s="11"/>
      <c r="CUO131" s="11"/>
      <c r="CUP131" s="11"/>
      <c r="CUQ131" s="11"/>
      <c r="CUR131" s="11"/>
      <c r="CUS131" s="10"/>
      <c r="CUT131" s="10"/>
      <c r="CUU131" s="11"/>
      <c r="CUV131" s="11"/>
      <c r="CUW131" s="11"/>
      <c r="CUX131" s="11"/>
      <c r="CUY131" s="11"/>
      <c r="CUZ131" s="11"/>
      <c r="CVA131" s="11"/>
      <c r="CVB131" s="11"/>
      <c r="CVC131" s="11"/>
      <c r="CVD131" s="11"/>
      <c r="CVE131" s="11"/>
      <c r="CVF131" s="11"/>
      <c r="CVG131" s="11"/>
      <c r="CVH131" s="11"/>
      <c r="CVI131" s="10"/>
      <c r="CVJ131" s="10"/>
      <c r="CVK131" s="11"/>
      <c r="CVL131" s="11"/>
      <c r="CVM131" s="11"/>
      <c r="CVN131" s="11"/>
      <c r="CVO131" s="11"/>
      <c r="CVP131" s="11"/>
      <c r="CVQ131" s="11"/>
      <c r="CVR131" s="11"/>
      <c r="CVS131" s="11"/>
      <c r="CVT131" s="11"/>
      <c r="CVU131" s="11"/>
      <c r="CVV131" s="11"/>
      <c r="CVW131" s="11"/>
      <c r="CVX131" s="11"/>
      <c r="CVY131" s="10"/>
      <c r="CVZ131" s="10"/>
      <c r="CWA131" s="11"/>
      <c r="CWB131" s="11"/>
      <c r="CWC131" s="11"/>
      <c r="CWD131" s="11"/>
      <c r="CWE131" s="11"/>
      <c r="CWF131" s="11"/>
      <c r="CWG131" s="11"/>
      <c r="CWH131" s="11"/>
      <c r="CWI131" s="11"/>
      <c r="CWJ131" s="11"/>
      <c r="CWK131" s="11"/>
      <c r="CWL131" s="11"/>
      <c r="CWM131" s="11"/>
      <c r="CWN131" s="11"/>
      <c r="CWO131" s="10"/>
      <c r="CWP131" s="10"/>
      <c r="CWQ131" s="11"/>
      <c r="CWR131" s="11"/>
      <c r="CWS131" s="11"/>
      <c r="CWT131" s="11"/>
      <c r="CWU131" s="11"/>
      <c r="CWV131" s="11"/>
      <c r="CWW131" s="11"/>
      <c r="CWX131" s="11"/>
      <c r="CWY131" s="11"/>
      <c r="CWZ131" s="11"/>
      <c r="CXA131" s="11"/>
      <c r="CXB131" s="11"/>
      <c r="CXC131" s="11"/>
      <c r="CXD131" s="11"/>
      <c r="CXE131" s="10"/>
      <c r="CXF131" s="10"/>
      <c r="CXG131" s="11"/>
      <c r="CXH131" s="11"/>
      <c r="CXI131" s="11"/>
      <c r="CXJ131" s="11"/>
      <c r="CXK131" s="11"/>
      <c r="CXL131" s="11"/>
      <c r="CXM131" s="11"/>
      <c r="CXN131" s="11"/>
      <c r="CXO131" s="11"/>
      <c r="CXP131" s="11"/>
      <c r="CXQ131" s="11"/>
      <c r="CXR131" s="11"/>
      <c r="CXS131" s="11"/>
      <c r="CXT131" s="11"/>
      <c r="CXU131" s="10"/>
      <c r="CXV131" s="10"/>
      <c r="CXW131" s="11"/>
      <c r="CXX131" s="11"/>
      <c r="CXY131" s="11"/>
      <c r="CXZ131" s="11"/>
      <c r="CYA131" s="11"/>
      <c r="CYB131" s="11"/>
      <c r="CYC131" s="11"/>
      <c r="CYD131" s="11"/>
      <c r="CYE131" s="11"/>
      <c r="CYF131" s="11"/>
      <c r="CYG131" s="11"/>
      <c r="CYH131" s="11"/>
      <c r="CYI131" s="11"/>
      <c r="CYJ131" s="11"/>
      <c r="CYK131" s="10"/>
      <c r="CYL131" s="10"/>
      <c r="CYM131" s="11"/>
      <c r="CYN131" s="11"/>
      <c r="CYO131" s="11"/>
      <c r="CYP131" s="11"/>
      <c r="CYQ131" s="11"/>
      <c r="CYR131" s="11"/>
      <c r="CYS131" s="11"/>
      <c r="CYT131" s="11"/>
      <c r="CYU131" s="11"/>
      <c r="CYV131" s="11"/>
      <c r="CYW131" s="11"/>
      <c r="CYX131" s="11"/>
      <c r="CYY131" s="11"/>
      <c r="CYZ131" s="11"/>
      <c r="CZA131" s="10"/>
      <c r="CZB131" s="10"/>
      <c r="CZC131" s="11"/>
      <c r="CZD131" s="11"/>
      <c r="CZE131" s="11"/>
      <c r="CZF131" s="11"/>
      <c r="CZG131" s="11"/>
      <c r="CZH131" s="11"/>
      <c r="CZI131" s="11"/>
      <c r="CZJ131" s="11"/>
      <c r="CZK131" s="11"/>
      <c r="CZL131" s="11"/>
      <c r="CZM131" s="11"/>
      <c r="CZN131" s="11"/>
      <c r="CZO131" s="11"/>
      <c r="CZP131" s="11"/>
      <c r="CZQ131" s="10"/>
      <c r="CZR131" s="10"/>
      <c r="CZS131" s="11"/>
      <c r="CZT131" s="11"/>
      <c r="CZU131" s="11"/>
      <c r="CZV131" s="11"/>
      <c r="CZW131" s="11"/>
      <c r="CZX131" s="11"/>
      <c r="CZY131" s="11"/>
      <c r="CZZ131" s="11"/>
      <c r="DAA131" s="11"/>
      <c r="DAB131" s="11"/>
      <c r="DAC131" s="11"/>
      <c r="DAD131" s="11"/>
      <c r="DAE131" s="11"/>
      <c r="DAF131" s="11"/>
      <c r="DAG131" s="10"/>
      <c r="DAH131" s="10"/>
      <c r="DAI131" s="11"/>
      <c r="DAJ131" s="11"/>
      <c r="DAK131" s="11"/>
      <c r="DAL131" s="11"/>
      <c r="DAM131" s="11"/>
      <c r="DAN131" s="11"/>
      <c r="DAO131" s="11"/>
      <c r="DAP131" s="11"/>
      <c r="DAQ131" s="11"/>
      <c r="DAR131" s="11"/>
      <c r="DAS131" s="11"/>
      <c r="DAT131" s="11"/>
      <c r="DAU131" s="11"/>
      <c r="DAV131" s="11"/>
      <c r="DAW131" s="10"/>
      <c r="DAX131" s="10"/>
      <c r="DAY131" s="11"/>
      <c r="DAZ131" s="11"/>
      <c r="DBA131" s="11"/>
      <c r="DBB131" s="11"/>
      <c r="DBC131" s="11"/>
      <c r="DBD131" s="11"/>
      <c r="DBE131" s="11"/>
      <c r="DBF131" s="11"/>
      <c r="DBG131" s="11"/>
      <c r="DBH131" s="11"/>
      <c r="DBI131" s="11"/>
      <c r="DBJ131" s="11"/>
      <c r="DBK131" s="11"/>
      <c r="DBL131" s="11"/>
      <c r="DBM131" s="10"/>
      <c r="DBN131" s="10"/>
      <c r="DBO131" s="11"/>
      <c r="DBP131" s="11"/>
      <c r="DBQ131" s="11"/>
      <c r="DBR131" s="11"/>
      <c r="DBS131" s="11"/>
      <c r="DBT131" s="11"/>
      <c r="DBU131" s="11"/>
      <c r="DBV131" s="11"/>
      <c r="DBW131" s="11"/>
      <c r="DBX131" s="11"/>
      <c r="DBY131" s="11"/>
      <c r="DBZ131" s="11"/>
      <c r="DCA131" s="11"/>
      <c r="DCB131" s="11"/>
      <c r="DCC131" s="10"/>
      <c r="DCD131" s="10"/>
      <c r="DCE131" s="11"/>
      <c r="DCF131" s="11"/>
      <c r="DCG131" s="11"/>
      <c r="DCH131" s="11"/>
      <c r="DCI131" s="11"/>
      <c r="DCJ131" s="11"/>
      <c r="DCK131" s="11"/>
      <c r="DCL131" s="11"/>
      <c r="DCM131" s="11"/>
      <c r="DCN131" s="11"/>
      <c r="DCO131" s="11"/>
      <c r="DCP131" s="11"/>
      <c r="DCQ131" s="11"/>
      <c r="DCR131" s="11"/>
      <c r="DCS131" s="10"/>
      <c r="DCT131" s="10"/>
      <c r="DCU131" s="11"/>
      <c r="DCV131" s="11"/>
      <c r="DCW131" s="11"/>
      <c r="DCX131" s="11"/>
      <c r="DCY131" s="11"/>
      <c r="DCZ131" s="11"/>
      <c r="DDA131" s="11"/>
      <c r="DDB131" s="11"/>
      <c r="DDC131" s="11"/>
      <c r="DDD131" s="11"/>
      <c r="DDE131" s="11"/>
      <c r="DDF131" s="11"/>
      <c r="DDG131" s="11"/>
      <c r="DDH131" s="11"/>
      <c r="DDI131" s="10"/>
      <c r="DDJ131" s="10"/>
      <c r="DDK131" s="11"/>
      <c r="DDL131" s="11"/>
      <c r="DDM131" s="11"/>
      <c r="DDN131" s="11"/>
      <c r="DDO131" s="11"/>
      <c r="DDP131" s="11"/>
      <c r="DDQ131" s="11"/>
      <c r="DDR131" s="11"/>
      <c r="DDS131" s="11"/>
      <c r="DDT131" s="11"/>
      <c r="DDU131" s="11"/>
      <c r="DDV131" s="11"/>
      <c r="DDW131" s="11"/>
      <c r="DDX131" s="11"/>
      <c r="DDY131" s="10"/>
      <c r="DDZ131" s="10"/>
      <c r="DEA131" s="11"/>
      <c r="DEB131" s="11"/>
      <c r="DEC131" s="11"/>
      <c r="DED131" s="11"/>
      <c r="DEE131" s="11"/>
      <c r="DEF131" s="11"/>
      <c r="DEG131" s="11"/>
      <c r="DEH131" s="11"/>
      <c r="DEI131" s="11"/>
      <c r="DEJ131" s="11"/>
      <c r="DEK131" s="11"/>
      <c r="DEL131" s="11"/>
      <c r="DEM131" s="11"/>
      <c r="DEN131" s="11"/>
      <c r="DEO131" s="10"/>
      <c r="DEP131" s="10"/>
      <c r="DEQ131" s="11"/>
      <c r="DER131" s="11"/>
      <c r="DES131" s="11"/>
      <c r="DET131" s="11"/>
      <c r="DEU131" s="11"/>
      <c r="DEV131" s="11"/>
      <c r="DEW131" s="11"/>
      <c r="DEX131" s="11"/>
      <c r="DEY131" s="11"/>
      <c r="DEZ131" s="11"/>
      <c r="DFA131" s="11"/>
      <c r="DFB131" s="11"/>
      <c r="DFC131" s="11"/>
      <c r="DFD131" s="11"/>
      <c r="DFE131" s="10"/>
      <c r="DFF131" s="10"/>
      <c r="DFG131" s="11"/>
      <c r="DFH131" s="11"/>
      <c r="DFI131" s="11"/>
      <c r="DFJ131" s="11"/>
      <c r="DFK131" s="11"/>
      <c r="DFL131" s="11"/>
      <c r="DFM131" s="11"/>
      <c r="DFN131" s="11"/>
      <c r="DFO131" s="11"/>
      <c r="DFP131" s="11"/>
      <c r="DFQ131" s="11"/>
      <c r="DFR131" s="11"/>
      <c r="DFS131" s="11"/>
      <c r="DFT131" s="11"/>
      <c r="DFU131" s="10"/>
      <c r="DFV131" s="10"/>
      <c r="DFW131" s="11"/>
      <c r="DFX131" s="11"/>
      <c r="DFY131" s="11"/>
      <c r="DFZ131" s="11"/>
      <c r="DGA131" s="11"/>
      <c r="DGB131" s="11"/>
      <c r="DGC131" s="11"/>
      <c r="DGD131" s="11"/>
      <c r="DGE131" s="11"/>
      <c r="DGF131" s="11"/>
      <c r="DGG131" s="11"/>
      <c r="DGH131" s="11"/>
      <c r="DGI131" s="11"/>
      <c r="DGJ131" s="11"/>
      <c r="DGK131" s="10"/>
      <c r="DGL131" s="10"/>
      <c r="DGM131" s="11"/>
      <c r="DGN131" s="11"/>
      <c r="DGO131" s="11"/>
      <c r="DGP131" s="11"/>
      <c r="DGQ131" s="11"/>
      <c r="DGR131" s="11"/>
      <c r="DGS131" s="11"/>
      <c r="DGT131" s="11"/>
      <c r="DGU131" s="11"/>
      <c r="DGV131" s="11"/>
      <c r="DGW131" s="11"/>
      <c r="DGX131" s="11"/>
      <c r="DGY131" s="11"/>
      <c r="DGZ131" s="11"/>
      <c r="DHA131" s="10"/>
      <c r="DHB131" s="10"/>
      <c r="DHC131" s="11"/>
      <c r="DHD131" s="11"/>
      <c r="DHE131" s="11"/>
      <c r="DHF131" s="11"/>
      <c r="DHG131" s="11"/>
      <c r="DHH131" s="11"/>
      <c r="DHI131" s="11"/>
      <c r="DHJ131" s="11"/>
      <c r="DHK131" s="11"/>
      <c r="DHL131" s="11"/>
      <c r="DHM131" s="11"/>
      <c r="DHN131" s="11"/>
      <c r="DHO131" s="11"/>
      <c r="DHP131" s="11"/>
      <c r="DHQ131" s="10"/>
      <c r="DHR131" s="10"/>
      <c r="DHS131" s="11"/>
      <c r="DHT131" s="11"/>
      <c r="DHU131" s="11"/>
      <c r="DHV131" s="11"/>
      <c r="DHW131" s="11"/>
      <c r="DHX131" s="11"/>
      <c r="DHY131" s="11"/>
      <c r="DHZ131" s="11"/>
      <c r="DIA131" s="11"/>
      <c r="DIB131" s="11"/>
      <c r="DIC131" s="11"/>
      <c r="DID131" s="11"/>
      <c r="DIE131" s="11"/>
      <c r="DIF131" s="11"/>
      <c r="DIG131" s="10"/>
      <c r="DIH131" s="10"/>
      <c r="DII131" s="11"/>
      <c r="DIJ131" s="11"/>
      <c r="DIK131" s="11"/>
      <c r="DIL131" s="11"/>
      <c r="DIM131" s="11"/>
      <c r="DIN131" s="11"/>
      <c r="DIO131" s="11"/>
      <c r="DIP131" s="11"/>
      <c r="DIQ131" s="11"/>
      <c r="DIR131" s="11"/>
      <c r="DIS131" s="11"/>
      <c r="DIT131" s="11"/>
      <c r="DIU131" s="11"/>
      <c r="DIV131" s="11"/>
      <c r="DIW131" s="10"/>
      <c r="DIX131" s="10"/>
      <c r="DIY131" s="11"/>
      <c r="DIZ131" s="11"/>
      <c r="DJA131" s="11"/>
      <c r="DJB131" s="11"/>
      <c r="DJC131" s="11"/>
      <c r="DJD131" s="11"/>
      <c r="DJE131" s="11"/>
      <c r="DJF131" s="11"/>
      <c r="DJG131" s="11"/>
      <c r="DJH131" s="11"/>
      <c r="DJI131" s="11"/>
      <c r="DJJ131" s="11"/>
      <c r="DJK131" s="11"/>
      <c r="DJL131" s="11"/>
      <c r="DJM131" s="10"/>
      <c r="DJN131" s="10"/>
      <c r="DJO131" s="11"/>
      <c r="DJP131" s="11"/>
      <c r="DJQ131" s="11"/>
      <c r="DJR131" s="11"/>
      <c r="DJS131" s="11"/>
      <c r="DJT131" s="11"/>
      <c r="DJU131" s="11"/>
      <c r="DJV131" s="11"/>
      <c r="DJW131" s="11"/>
      <c r="DJX131" s="11"/>
      <c r="DJY131" s="11"/>
      <c r="DJZ131" s="11"/>
      <c r="DKA131" s="11"/>
      <c r="DKB131" s="11"/>
      <c r="DKC131" s="10"/>
      <c r="DKD131" s="10"/>
      <c r="DKE131" s="11"/>
      <c r="DKF131" s="11"/>
      <c r="DKG131" s="11"/>
      <c r="DKH131" s="11"/>
      <c r="DKI131" s="11"/>
      <c r="DKJ131" s="11"/>
      <c r="DKK131" s="11"/>
      <c r="DKL131" s="11"/>
      <c r="DKM131" s="11"/>
      <c r="DKN131" s="11"/>
      <c r="DKO131" s="11"/>
      <c r="DKP131" s="11"/>
      <c r="DKQ131" s="11"/>
      <c r="DKR131" s="11"/>
      <c r="DKS131" s="10"/>
      <c r="DKT131" s="10"/>
      <c r="DKU131" s="11"/>
      <c r="DKV131" s="11"/>
      <c r="DKW131" s="11"/>
      <c r="DKX131" s="11"/>
      <c r="DKY131" s="11"/>
      <c r="DKZ131" s="11"/>
      <c r="DLA131" s="11"/>
      <c r="DLB131" s="11"/>
      <c r="DLC131" s="11"/>
      <c r="DLD131" s="11"/>
      <c r="DLE131" s="11"/>
      <c r="DLF131" s="11"/>
      <c r="DLG131" s="11"/>
      <c r="DLH131" s="11"/>
      <c r="DLI131" s="10"/>
      <c r="DLJ131" s="10"/>
      <c r="DLK131" s="11"/>
      <c r="DLL131" s="11"/>
      <c r="DLM131" s="11"/>
      <c r="DLN131" s="11"/>
      <c r="DLO131" s="11"/>
      <c r="DLP131" s="11"/>
      <c r="DLQ131" s="11"/>
      <c r="DLR131" s="11"/>
      <c r="DLS131" s="11"/>
      <c r="DLT131" s="11"/>
      <c r="DLU131" s="11"/>
      <c r="DLV131" s="11"/>
      <c r="DLW131" s="11"/>
      <c r="DLX131" s="11"/>
      <c r="DLY131" s="10"/>
      <c r="DLZ131" s="10"/>
      <c r="DMA131" s="11"/>
      <c r="DMB131" s="11"/>
      <c r="DMC131" s="11"/>
      <c r="DMD131" s="11"/>
      <c r="DME131" s="11"/>
      <c r="DMF131" s="11"/>
      <c r="DMG131" s="11"/>
      <c r="DMH131" s="11"/>
      <c r="DMI131" s="11"/>
      <c r="DMJ131" s="11"/>
      <c r="DMK131" s="11"/>
      <c r="DML131" s="11"/>
      <c r="DMM131" s="11"/>
      <c r="DMN131" s="11"/>
      <c r="DMO131" s="10"/>
      <c r="DMP131" s="10"/>
      <c r="DMQ131" s="11"/>
      <c r="DMR131" s="11"/>
      <c r="DMS131" s="11"/>
      <c r="DMT131" s="11"/>
      <c r="DMU131" s="11"/>
      <c r="DMV131" s="11"/>
      <c r="DMW131" s="11"/>
      <c r="DMX131" s="11"/>
      <c r="DMY131" s="11"/>
      <c r="DMZ131" s="11"/>
      <c r="DNA131" s="11"/>
      <c r="DNB131" s="11"/>
      <c r="DNC131" s="11"/>
      <c r="DND131" s="11"/>
      <c r="DNE131" s="10"/>
      <c r="DNF131" s="10"/>
      <c r="DNG131" s="11"/>
      <c r="DNH131" s="11"/>
      <c r="DNI131" s="11"/>
      <c r="DNJ131" s="11"/>
      <c r="DNK131" s="11"/>
      <c r="DNL131" s="11"/>
      <c r="DNM131" s="11"/>
      <c r="DNN131" s="11"/>
      <c r="DNO131" s="11"/>
      <c r="DNP131" s="11"/>
      <c r="DNQ131" s="11"/>
      <c r="DNR131" s="11"/>
      <c r="DNS131" s="11"/>
      <c r="DNT131" s="11"/>
      <c r="DNU131" s="10"/>
      <c r="DNV131" s="10"/>
      <c r="DNW131" s="11"/>
      <c r="DNX131" s="11"/>
      <c r="DNY131" s="11"/>
      <c r="DNZ131" s="11"/>
      <c r="DOA131" s="11"/>
      <c r="DOB131" s="11"/>
      <c r="DOC131" s="11"/>
      <c r="DOD131" s="11"/>
      <c r="DOE131" s="11"/>
      <c r="DOF131" s="11"/>
      <c r="DOG131" s="11"/>
      <c r="DOH131" s="11"/>
      <c r="DOI131" s="11"/>
      <c r="DOJ131" s="11"/>
      <c r="DOK131" s="10"/>
      <c r="DOL131" s="10"/>
      <c r="DOM131" s="11"/>
      <c r="DON131" s="11"/>
      <c r="DOO131" s="11"/>
      <c r="DOP131" s="11"/>
      <c r="DOQ131" s="11"/>
      <c r="DOR131" s="11"/>
      <c r="DOS131" s="11"/>
      <c r="DOT131" s="11"/>
      <c r="DOU131" s="11"/>
      <c r="DOV131" s="11"/>
      <c r="DOW131" s="11"/>
      <c r="DOX131" s="11"/>
      <c r="DOY131" s="11"/>
      <c r="DOZ131" s="11"/>
      <c r="DPA131" s="10"/>
      <c r="DPB131" s="10"/>
      <c r="DPC131" s="11"/>
      <c r="DPD131" s="11"/>
      <c r="DPE131" s="11"/>
      <c r="DPF131" s="11"/>
      <c r="DPG131" s="11"/>
      <c r="DPH131" s="11"/>
      <c r="DPI131" s="11"/>
      <c r="DPJ131" s="11"/>
      <c r="DPK131" s="11"/>
      <c r="DPL131" s="11"/>
      <c r="DPM131" s="11"/>
      <c r="DPN131" s="11"/>
      <c r="DPO131" s="11"/>
      <c r="DPP131" s="11"/>
      <c r="DPQ131" s="10"/>
      <c r="DPR131" s="10"/>
      <c r="DPS131" s="11"/>
      <c r="DPT131" s="11"/>
      <c r="DPU131" s="11"/>
      <c r="DPV131" s="11"/>
      <c r="DPW131" s="11"/>
      <c r="DPX131" s="11"/>
      <c r="DPY131" s="11"/>
      <c r="DPZ131" s="11"/>
      <c r="DQA131" s="11"/>
      <c r="DQB131" s="11"/>
      <c r="DQC131" s="11"/>
      <c r="DQD131" s="11"/>
      <c r="DQE131" s="11"/>
      <c r="DQF131" s="11"/>
      <c r="DQG131" s="10"/>
      <c r="DQH131" s="10"/>
      <c r="DQI131" s="11"/>
      <c r="DQJ131" s="11"/>
      <c r="DQK131" s="11"/>
      <c r="DQL131" s="11"/>
      <c r="DQM131" s="11"/>
      <c r="DQN131" s="11"/>
      <c r="DQO131" s="11"/>
      <c r="DQP131" s="11"/>
      <c r="DQQ131" s="11"/>
      <c r="DQR131" s="11"/>
      <c r="DQS131" s="11"/>
      <c r="DQT131" s="11"/>
      <c r="DQU131" s="11"/>
      <c r="DQV131" s="11"/>
      <c r="DQW131" s="10"/>
      <c r="DQX131" s="10"/>
      <c r="DQY131" s="11"/>
      <c r="DQZ131" s="11"/>
      <c r="DRA131" s="11"/>
      <c r="DRB131" s="11"/>
      <c r="DRC131" s="11"/>
      <c r="DRD131" s="11"/>
      <c r="DRE131" s="11"/>
      <c r="DRF131" s="11"/>
      <c r="DRG131" s="11"/>
      <c r="DRH131" s="11"/>
      <c r="DRI131" s="11"/>
      <c r="DRJ131" s="11"/>
      <c r="DRK131" s="11"/>
      <c r="DRL131" s="11"/>
      <c r="DRM131" s="10"/>
      <c r="DRN131" s="10"/>
      <c r="DRO131" s="11"/>
      <c r="DRP131" s="11"/>
      <c r="DRQ131" s="11"/>
      <c r="DRR131" s="11"/>
      <c r="DRS131" s="11"/>
      <c r="DRT131" s="11"/>
      <c r="DRU131" s="11"/>
      <c r="DRV131" s="11"/>
      <c r="DRW131" s="11"/>
      <c r="DRX131" s="11"/>
      <c r="DRY131" s="11"/>
      <c r="DRZ131" s="11"/>
      <c r="DSA131" s="11"/>
      <c r="DSB131" s="11"/>
      <c r="DSC131" s="10"/>
      <c r="DSD131" s="10"/>
      <c r="DSE131" s="11"/>
      <c r="DSF131" s="11"/>
      <c r="DSG131" s="11"/>
      <c r="DSH131" s="11"/>
      <c r="DSI131" s="11"/>
      <c r="DSJ131" s="11"/>
      <c r="DSK131" s="11"/>
      <c r="DSL131" s="11"/>
      <c r="DSM131" s="11"/>
      <c r="DSN131" s="11"/>
      <c r="DSO131" s="11"/>
      <c r="DSP131" s="11"/>
      <c r="DSQ131" s="11"/>
      <c r="DSR131" s="11"/>
      <c r="DSS131" s="10"/>
      <c r="DST131" s="10"/>
      <c r="DSU131" s="11"/>
      <c r="DSV131" s="11"/>
      <c r="DSW131" s="11"/>
      <c r="DSX131" s="11"/>
      <c r="DSY131" s="11"/>
      <c r="DSZ131" s="11"/>
      <c r="DTA131" s="11"/>
      <c r="DTB131" s="11"/>
      <c r="DTC131" s="11"/>
      <c r="DTD131" s="11"/>
      <c r="DTE131" s="11"/>
      <c r="DTF131" s="11"/>
      <c r="DTG131" s="11"/>
      <c r="DTH131" s="11"/>
      <c r="DTI131" s="10"/>
      <c r="DTJ131" s="10"/>
      <c r="DTK131" s="11"/>
      <c r="DTL131" s="11"/>
      <c r="DTM131" s="11"/>
      <c r="DTN131" s="11"/>
      <c r="DTO131" s="11"/>
      <c r="DTP131" s="11"/>
      <c r="DTQ131" s="11"/>
      <c r="DTR131" s="11"/>
      <c r="DTS131" s="11"/>
      <c r="DTT131" s="11"/>
      <c r="DTU131" s="11"/>
      <c r="DTV131" s="11"/>
      <c r="DTW131" s="11"/>
      <c r="DTX131" s="11"/>
      <c r="DTY131" s="10"/>
      <c r="DTZ131" s="10"/>
      <c r="DUA131" s="11"/>
      <c r="DUB131" s="11"/>
      <c r="DUC131" s="11"/>
      <c r="DUD131" s="11"/>
      <c r="DUE131" s="11"/>
      <c r="DUF131" s="11"/>
      <c r="DUG131" s="11"/>
      <c r="DUH131" s="11"/>
      <c r="DUI131" s="11"/>
      <c r="DUJ131" s="11"/>
      <c r="DUK131" s="11"/>
      <c r="DUL131" s="11"/>
      <c r="DUM131" s="11"/>
      <c r="DUN131" s="11"/>
      <c r="DUO131" s="10"/>
      <c r="DUP131" s="10"/>
      <c r="DUQ131" s="11"/>
      <c r="DUR131" s="11"/>
      <c r="DUS131" s="11"/>
      <c r="DUT131" s="11"/>
      <c r="DUU131" s="11"/>
      <c r="DUV131" s="11"/>
      <c r="DUW131" s="11"/>
      <c r="DUX131" s="11"/>
      <c r="DUY131" s="11"/>
      <c r="DUZ131" s="11"/>
      <c r="DVA131" s="11"/>
      <c r="DVB131" s="11"/>
      <c r="DVC131" s="11"/>
      <c r="DVD131" s="11"/>
      <c r="DVE131" s="10"/>
      <c r="DVF131" s="10"/>
      <c r="DVG131" s="11"/>
      <c r="DVH131" s="11"/>
      <c r="DVI131" s="11"/>
      <c r="DVJ131" s="11"/>
      <c r="DVK131" s="11"/>
      <c r="DVL131" s="11"/>
      <c r="DVM131" s="11"/>
      <c r="DVN131" s="11"/>
      <c r="DVO131" s="11"/>
      <c r="DVP131" s="11"/>
      <c r="DVQ131" s="11"/>
      <c r="DVR131" s="11"/>
      <c r="DVS131" s="11"/>
      <c r="DVT131" s="11"/>
      <c r="DVU131" s="10"/>
      <c r="DVV131" s="10"/>
      <c r="DVW131" s="11"/>
      <c r="DVX131" s="11"/>
      <c r="DVY131" s="11"/>
      <c r="DVZ131" s="11"/>
      <c r="DWA131" s="11"/>
      <c r="DWB131" s="11"/>
      <c r="DWC131" s="11"/>
      <c r="DWD131" s="11"/>
      <c r="DWE131" s="11"/>
      <c r="DWF131" s="11"/>
      <c r="DWG131" s="11"/>
      <c r="DWH131" s="11"/>
      <c r="DWI131" s="11"/>
      <c r="DWJ131" s="11"/>
      <c r="DWK131" s="10"/>
      <c r="DWL131" s="10"/>
      <c r="DWM131" s="11"/>
      <c r="DWN131" s="11"/>
      <c r="DWO131" s="11"/>
      <c r="DWP131" s="11"/>
      <c r="DWQ131" s="11"/>
      <c r="DWR131" s="11"/>
      <c r="DWS131" s="11"/>
      <c r="DWT131" s="11"/>
      <c r="DWU131" s="11"/>
      <c r="DWV131" s="11"/>
      <c r="DWW131" s="11"/>
      <c r="DWX131" s="11"/>
      <c r="DWY131" s="11"/>
      <c r="DWZ131" s="11"/>
      <c r="DXA131" s="10"/>
      <c r="DXB131" s="10"/>
      <c r="DXC131" s="11"/>
      <c r="DXD131" s="11"/>
      <c r="DXE131" s="11"/>
      <c r="DXF131" s="11"/>
      <c r="DXG131" s="11"/>
      <c r="DXH131" s="11"/>
      <c r="DXI131" s="11"/>
      <c r="DXJ131" s="11"/>
      <c r="DXK131" s="11"/>
      <c r="DXL131" s="11"/>
      <c r="DXM131" s="11"/>
      <c r="DXN131" s="11"/>
      <c r="DXO131" s="11"/>
      <c r="DXP131" s="11"/>
      <c r="DXQ131" s="10"/>
      <c r="DXR131" s="10"/>
      <c r="DXS131" s="11"/>
      <c r="DXT131" s="11"/>
      <c r="DXU131" s="11"/>
      <c r="DXV131" s="11"/>
      <c r="DXW131" s="11"/>
      <c r="DXX131" s="11"/>
      <c r="DXY131" s="11"/>
      <c r="DXZ131" s="11"/>
      <c r="DYA131" s="11"/>
      <c r="DYB131" s="11"/>
      <c r="DYC131" s="11"/>
      <c r="DYD131" s="11"/>
      <c r="DYE131" s="11"/>
      <c r="DYF131" s="11"/>
      <c r="DYG131" s="10"/>
      <c r="DYH131" s="10"/>
      <c r="DYI131" s="11"/>
      <c r="DYJ131" s="11"/>
      <c r="DYK131" s="11"/>
      <c r="DYL131" s="11"/>
      <c r="DYM131" s="11"/>
      <c r="DYN131" s="11"/>
      <c r="DYO131" s="11"/>
      <c r="DYP131" s="11"/>
      <c r="DYQ131" s="11"/>
      <c r="DYR131" s="11"/>
      <c r="DYS131" s="11"/>
      <c r="DYT131" s="11"/>
      <c r="DYU131" s="11"/>
      <c r="DYV131" s="11"/>
      <c r="DYW131" s="10"/>
      <c r="DYX131" s="10"/>
      <c r="DYY131" s="11"/>
      <c r="DYZ131" s="11"/>
      <c r="DZA131" s="11"/>
      <c r="DZB131" s="11"/>
      <c r="DZC131" s="11"/>
      <c r="DZD131" s="11"/>
      <c r="DZE131" s="11"/>
      <c r="DZF131" s="11"/>
      <c r="DZG131" s="11"/>
      <c r="DZH131" s="11"/>
      <c r="DZI131" s="11"/>
      <c r="DZJ131" s="11"/>
      <c r="DZK131" s="11"/>
      <c r="DZL131" s="11"/>
      <c r="DZM131" s="10"/>
      <c r="DZN131" s="10"/>
      <c r="DZO131" s="11"/>
      <c r="DZP131" s="11"/>
      <c r="DZQ131" s="11"/>
      <c r="DZR131" s="11"/>
      <c r="DZS131" s="11"/>
      <c r="DZT131" s="11"/>
      <c r="DZU131" s="11"/>
      <c r="DZV131" s="11"/>
      <c r="DZW131" s="11"/>
      <c r="DZX131" s="11"/>
      <c r="DZY131" s="11"/>
      <c r="DZZ131" s="11"/>
      <c r="EAA131" s="11"/>
      <c r="EAB131" s="11"/>
      <c r="EAC131" s="10"/>
      <c r="EAD131" s="10"/>
      <c r="EAE131" s="11"/>
      <c r="EAF131" s="11"/>
      <c r="EAG131" s="11"/>
      <c r="EAH131" s="11"/>
      <c r="EAI131" s="11"/>
      <c r="EAJ131" s="11"/>
      <c r="EAK131" s="11"/>
      <c r="EAL131" s="11"/>
      <c r="EAM131" s="11"/>
      <c r="EAN131" s="11"/>
      <c r="EAO131" s="11"/>
      <c r="EAP131" s="11"/>
      <c r="EAQ131" s="11"/>
      <c r="EAR131" s="11"/>
      <c r="EAS131" s="10"/>
      <c r="EAT131" s="10"/>
      <c r="EAU131" s="11"/>
      <c r="EAV131" s="11"/>
      <c r="EAW131" s="11"/>
      <c r="EAX131" s="11"/>
      <c r="EAY131" s="11"/>
      <c r="EAZ131" s="11"/>
      <c r="EBA131" s="11"/>
      <c r="EBB131" s="11"/>
      <c r="EBC131" s="11"/>
      <c r="EBD131" s="11"/>
      <c r="EBE131" s="11"/>
      <c r="EBF131" s="11"/>
      <c r="EBG131" s="11"/>
      <c r="EBH131" s="11"/>
      <c r="EBI131" s="10"/>
      <c r="EBJ131" s="10"/>
      <c r="EBK131" s="11"/>
      <c r="EBL131" s="11"/>
      <c r="EBM131" s="11"/>
      <c r="EBN131" s="11"/>
      <c r="EBO131" s="11"/>
      <c r="EBP131" s="11"/>
      <c r="EBQ131" s="11"/>
      <c r="EBR131" s="11"/>
      <c r="EBS131" s="11"/>
      <c r="EBT131" s="11"/>
      <c r="EBU131" s="11"/>
      <c r="EBV131" s="11"/>
      <c r="EBW131" s="11"/>
      <c r="EBX131" s="11"/>
      <c r="EBY131" s="10"/>
      <c r="EBZ131" s="10"/>
      <c r="ECA131" s="11"/>
      <c r="ECB131" s="11"/>
      <c r="ECC131" s="11"/>
      <c r="ECD131" s="11"/>
      <c r="ECE131" s="11"/>
      <c r="ECF131" s="11"/>
      <c r="ECG131" s="11"/>
      <c r="ECH131" s="11"/>
      <c r="ECI131" s="11"/>
      <c r="ECJ131" s="11"/>
      <c r="ECK131" s="11"/>
      <c r="ECL131" s="11"/>
      <c r="ECM131" s="11"/>
      <c r="ECN131" s="11"/>
      <c r="ECO131" s="10"/>
      <c r="ECP131" s="10"/>
      <c r="ECQ131" s="11"/>
      <c r="ECR131" s="11"/>
      <c r="ECS131" s="11"/>
      <c r="ECT131" s="11"/>
      <c r="ECU131" s="11"/>
      <c r="ECV131" s="11"/>
      <c r="ECW131" s="11"/>
      <c r="ECX131" s="11"/>
      <c r="ECY131" s="11"/>
      <c r="ECZ131" s="11"/>
      <c r="EDA131" s="11"/>
      <c r="EDB131" s="11"/>
      <c r="EDC131" s="11"/>
      <c r="EDD131" s="11"/>
      <c r="EDE131" s="10"/>
      <c r="EDF131" s="10"/>
      <c r="EDG131" s="11"/>
      <c r="EDH131" s="11"/>
      <c r="EDI131" s="11"/>
      <c r="EDJ131" s="11"/>
      <c r="EDK131" s="11"/>
      <c r="EDL131" s="11"/>
      <c r="EDM131" s="11"/>
      <c r="EDN131" s="11"/>
      <c r="EDO131" s="11"/>
      <c r="EDP131" s="11"/>
      <c r="EDQ131" s="11"/>
      <c r="EDR131" s="11"/>
      <c r="EDS131" s="11"/>
      <c r="EDT131" s="11"/>
      <c r="EDU131" s="10"/>
      <c r="EDV131" s="10"/>
      <c r="EDW131" s="11"/>
      <c r="EDX131" s="11"/>
      <c r="EDY131" s="11"/>
      <c r="EDZ131" s="11"/>
      <c r="EEA131" s="11"/>
      <c r="EEB131" s="11"/>
      <c r="EEC131" s="11"/>
      <c r="EED131" s="11"/>
      <c r="EEE131" s="11"/>
      <c r="EEF131" s="11"/>
      <c r="EEG131" s="11"/>
      <c r="EEH131" s="11"/>
      <c r="EEI131" s="11"/>
      <c r="EEJ131" s="11"/>
      <c r="EEK131" s="10"/>
      <c r="EEL131" s="10"/>
      <c r="EEM131" s="11"/>
      <c r="EEN131" s="11"/>
      <c r="EEO131" s="11"/>
      <c r="EEP131" s="11"/>
      <c r="EEQ131" s="11"/>
      <c r="EER131" s="11"/>
      <c r="EES131" s="11"/>
      <c r="EET131" s="11"/>
      <c r="EEU131" s="11"/>
      <c r="EEV131" s="11"/>
      <c r="EEW131" s="11"/>
      <c r="EEX131" s="11"/>
      <c r="EEY131" s="11"/>
      <c r="EEZ131" s="11"/>
      <c r="EFA131" s="10"/>
      <c r="EFB131" s="10"/>
      <c r="EFC131" s="11"/>
      <c r="EFD131" s="11"/>
      <c r="EFE131" s="11"/>
      <c r="EFF131" s="11"/>
      <c r="EFG131" s="11"/>
      <c r="EFH131" s="11"/>
      <c r="EFI131" s="11"/>
      <c r="EFJ131" s="11"/>
      <c r="EFK131" s="11"/>
      <c r="EFL131" s="11"/>
      <c r="EFM131" s="11"/>
      <c r="EFN131" s="11"/>
      <c r="EFO131" s="11"/>
      <c r="EFP131" s="11"/>
      <c r="EFQ131" s="10"/>
      <c r="EFR131" s="10"/>
      <c r="EFS131" s="11"/>
      <c r="EFT131" s="11"/>
      <c r="EFU131" s="11"/>
      <c r="EFV131" s="11"/>
      <c r="EFW131" s="11"/>
      <c r="EFX131" s="11"/>
      <c r="EFY131" s="11"/>
      <c r="EFZ131" s="11"/>
      <c r="EGA131" s="11"/>
      <c r="EGB131" s="11"/>
      <c r="EGC131" s="11"/>
      <c r="EGD131" s="11"/>
      <c r="EGE131" s="11"/>
      <c r="EGF131" s="11"/>
      <c r="EGG131" s="10"/>
      <c r="EGH131" s="10"/>
      <c r="EGI131" s="11"/>
      <c r="EGJ131" s="11"/>
      <c r="EGK131" s="11"/>
      <c r="EGL131" s="11"/>
      <c r="EGM131" s="11"/>
      <c r="EGN131" s="11"/>
      <c r="EGO131" s="11"/>
      <c r="EGP131" s="11"/>
      <c r="EGQ131" s="11"/>
      <c r="EGR131" s="11"/>
      <c r="EGS131" s="11"/>
      <c r="EGT131" s="11"/>
      <c r="EGU131" s="11"/>
      <c r="EGV131" s="11"/>
      <c r="EGW131" s="10"/>
      <c r="EGX131" s="10"/>
      <c r="EGY131" s="11"/>
      <c r="EGZ131" s="11"/>
      <c r="EHA131" s="11"/>
      <c r="EHB131" s="11"/>
      <c r="EHC131" s="11"/>
      <c r="EHD131" s="11"/>
      <c r="EHE131" s="11"/>
      <c r="EHF131" s="11"/>
      <c r="EHG131" s="11"/>
      <c r="EHH131" s="11"/>
      <c r="EHI131" s="11"/>
      <c r="EHJ131" s="11"/>
      <c r="EHK131" s="11"/>
      <c r="EHL131" s="11"/>
      <c r="EHM131" s="10"/>
      <c r="EHN131" s="10"/>
      <c r="EHO131" s="11"/>
      <c r="EHP131" s="11"/>
      <c r="EHQ131" s="11"/>
      <c r="EHR131" s="11"/>
      <c r="EHS131" s="11"/>
      <c r="EHT131" s="11"/>
      <c r="EHU131" s="11"/>
      <c r="EHV131" s="11"/>
      <c r="EHW131" s="11"/>
      <c r="EHX131" s="11"/>
      <c r="EHY131" s="11"/>
      <c r="EHZ131" s="11"/>
      <c r="EIA131" s="11"/>
      <c r="EIB131" s="11"/>
      <c r="EIC131" s="10"/>
      <c r="EID131" s="10"/>
      <c r="EIE131" s="11"/>
      <c r="EIF131" s="11"/>
      <c r="EIG131" s="11"/>
      <c r="EIH131" s="11"/>
      <c r="EII131" s="11"/>
      <c r="EIJ131" s="11"/>
      <c r="EIK131" s="11"/>
      <c r="EIL131" s="11"/>
      <c r="EIM131" s="11"/>
      <c r="EIN131" s="11"/>
      <c r="EIO131" s="11"/>
      <c r="EIP131" s="11"/>
      <c r="EIQ131" s="11"/>
      <c r="EIR131" s="11"/>
      <c r="EIS131" s="10"/>
      <c r="EIT131" s="10"/>
      <c r="EIU131" s="11"/>
      <c r="EIV131" s="11"/>
      <c r="EIW131" s="11"/>
      <c r="EIX131" s="11"/>
      <c r="EIY131" s="11"/>
      <c r="EIZ131" s="11"/>
      <c r="EJA131" s="11"/>
      <c r="EJB131" s="11"/>
      <c r="EJC131" s="11"/>
      <c r="EJD131" s="11"/>
      <c r="EJE131" s="11"/>
      <c r="EJF131" s="11"/>
      <c r="EJG131" s="11"/>
      <c r="EJH131" s="11"/>
      <c r="EJI131" s="10"/>
      <c r="EJJ131" s="10"/>
      <c r="EJK131" s="11"/>
      <c r="EJL131" s="11"/>
      <c r="EJM131" s="11"/>
      <c r="EJN131" s="11"/>
      <c r="EJO131" s="11"/>
      <c r="EJP131" s="11"/>
      <c r="EJQ131" s="11"/>
      <c r="EJR131" s="11"/>
      <c r="EJS131" s="11"/>
      <c r="EJT131" s="11"/>
      <c r="EJU131" s="11"/>
      <c r="EJV131" s="11"/>
      <c r="EJW131" s="11"/>
      <c r="EJX131" s="11"/>
      <c r="EJY131" s="10"/>
      <c r="EJZ131" s="10"/>
      <c r="EKA131" s="11"/>
      <c r="EKB131" s="11"/>
      <c r="EKC131" s="11"/>
      <c r="EKD131" s="11"/>
      <c r="EKE131" s="11"/>
      <c r="EKF131" s="11"/>
      <c r="EKG131" s="11"/>
      <c r="EKH131" s="11"/>
      <c r="EKI131" s="11"/>
      <c r="EKJ131" s="11"/>
      <c r="EKK131" s="11"/>
      <c r="EKL131" s="11"/>
      <c r="EKM131" s="11"/>
      <c r="EKN131" s="11"/>
      <c r="EKO131" s="10"/>
      <c r="EKP131" s="10"/>
      <c r="EKQ131" s="11"/>
      <c r="EKR131" s="11"/>
      <c r="EKS131" s="11"/>
      <c r="EKT131" s="11"/>
      <c r="EKU131" s="11"/>
      <c r="EKV131" s="11"/>
      <c r="EKW131" s="11"/>
      <c r="EKX131" s="11"/>
      <c r="EKY131" s="11"/>
      <c r="EKZ131" s="11"/>
      <c r="ELA131" s="11"/>
      <c r="ELB131" s="11"/>
      <c r="ELC131" s="11"/>
      <c r="ELD131" s="11"/>
      <c r="ELE131" s="10"/>
      <c r="ELF131" s="10"/>
      <c r="ELG131" s="11"/>
      <c r="ELH131" s="11"/>
      <c r="ELI131" s="11"/>
      <c r="ELJ131" s="11"/>
      <c r="ELK131" s="11"/>
      <c r="ELL131" s="11"/>
      <c r="ELM131" s="11"/>
      <c r="ELN131" s="11"/>
      <c r="ELO131" s="11"/>
      <c r="ELP131" s="11"/>
      <c r="ELQ131" s="11"/>
      <c r="ELR131" s="11"/>
      <c r="ELS131" s="11"/>
      <c r="ELT131" s="11"/>
      <c r="ELU131" s="10"/>
      <c r="ELV131" s="10"/>
      <c r="ELW131" s="11"/>
      <c r="ELX131" s="11"/>
      <c r="ELY131" s="11"/>
      <c r="ELZ131" s="11"/>
      <c r="EMA131" s="11"/>
      <c r="EMB131" s="11"/>
      <c r="EMC131" s="11"/>
      <c r="EMD131" s="11"/>
      <c r="EME131" s="11"/>
      <c r="EMF131" s="11"/>
      <c r="EMG131" s="11"/>
      <c r="EMH131" s="11"/>
      <c r="EMI131" s="11"/>
      <c r="EMJ131" s="11"/>
      <c r="EMK131" s="10"/>
      <c r="EML131" s="10"/>
      <c r="EMM131" s="11"/>
      <c r="EMN131" s="11"/>
      <c r="EMO131" s="11"/>
      <c r="EMP131" s="11"/>
      <c r="EMQ131" s="11"/>
      <c r="EMR131" s="11"/>
      <c r="EMS131" s="11"/>
      <c r="EMT131" s="11"/>
      <c r="EMU131" s="11"/>
      <c r="EMV131" s="11"/>
      <c r="EMW131" s="11"/>
      <c r="EMX131" s="11"/>
      <c r="EMY131" s="11"/>
      <c r="EMZ131" s="11"/>
      <c r="ENA131" s="10"/>
      <c r="ENB131" s="10"/>
      <c r="ENC131" s="11"/>
      <c r="END131" s="11"/>
      <c r="ENE131" s="11"/>
      <c r="ENF131" s="11"/>
      <c r="ENG131" s="11"/>
      <c r="ENH131" s="11"/>
      <c r="ENI131" s="11"/>
      <c r="ENJ131" s="11"/>
      <c r="ENK131" s="11"/>
      <c r="ENL131" s="11"/>
      <c r="ENM131" s="11"/>
      <c r="ENN131" s="11"/>
      <c r="ENO131" s="11"/>
      <c r="ENP131" s="11"/>
      <c r="ENQ131" s="10"/>
      <c r="ENR131" s="10"/>
      <c r="ENS131" s="11"/>
      <c r="ENT131" s="11"/>
      <c r="ENU131" s="11"/>
      <c r="ENV131" s="11"/>
      <c r="ENW131" s="11"/>
      <c r="ENX131" s="11"/>
      <c r="ENY131" s="11"/>
      <c r="ENZ131" s="11"/>
      <c r="EOA131" s="11"/>
      <c r="EOB131" s="11"/>
      <c r="EOC131" s="11"/>
      <c r="EOD131" s="11"/>
      <c r="EOE131" s="11"/>
      <c r="EOF131" s="11"/>
      <c r="EOG131" s="10"/>
      <c r="EOH131" s="10"/>
      <c r="EOI131" s="11"/>
      <c r="EOJ131" s="11"/>
      <c r="EOK131" s="11"/>
      <c r="EOL131" s="11"/>
      <c r="EOM131" s="11"/>
      <c r="EON131" s="11"/>
      <c r="EOO131" s="11"/>
      <c r="EOP131" s="11"/>
      <c r="EOQ131" s="11"/>
      <c r="EOR131" s="11"/>
      <c r="EOS131" s="11"/>
      <c r="EOT131" s="11"/>
      <c r="EOU131" s="11"/>
      <c r="EOV131" s="11"/>
      <c r="EOW131" s="10"/>
      <c r="EOX131" s="10"/>
      <c r="EOY131" s="11"/>
      <c r="EOZ131" s="11"/>
      <c r="EPA131" s="11"/>
      <c r="EPB131" s="11"/>
      <c r="EPC131" s="11"/>
      <c r="EPD131" s="11"/>
      <c r="EPE131" s="11"/>
      <c r="EPF131" s="11"/>
      <c r="EPG131" s="11"/>
      <c r="EPH131" s="11"/>
      <c r="EPI131" s="11"/>
      <c r="EPJ131" s="11"/>
      <c r="EPK131" s="11"/>
      <c r="EPL131" s="11"/>
      <c r="EPM131" s="10"/>
      <c r="EPN131" s="10"/>
      <c r="EPO131" s="11"/>
      <c r="EPP131" s="11"/>
      <c r="EPQ131" s="11"/>
      <c r="EPR131" s="11"/>
      <c r="EPS131" s="11"/>
      <c r="EPT131" s="11"/>
      <c r="EPU131" s="11"/>
      <c r="EPV131" s="11"/>
      <c r="EPW131" s="11"/>
      <c r="EPX131" s="11"/>
      <c r="EPY131" s="11"/>
      <c r="EPZ131" s="11"/>
      <c r="EQA131" s="11"/>
      <c r="EQB131" s="11"/>
      <c r="EQC131" s="10"/>
      <c r="EQD131" s="10"/>
      <c r="EQE131" s="11"/>
      <c r="EQF131" s="11"/>
      <c r="EQG131" s="11"/>
      <c r="EQH131" s="11"/>
      <c r="EQI131" s="11"/>
      <c r="EQJ131" s="11"/>
      <c r="EQK131" s="11"/>
      <c r="EQL131" s="11"/>
      <c r="EQM131" s="11"/>
      <c r="EQN131" s="11"/>
      <c r="EQO131" s="11"/>
      <c r="EQP131" s="11"/>
      <c r="EQQ131" s="11"/>
      <c r="EQR131" s="11"/>
      <c r="EQS131" s="10"/>
      <c r="EQT131" s="10"/>
      <c r="EQU131" s="11"/>
      <c r="EQV131" s="11"/>
      <c r="EQW131" s="11"/>
      <c r="EQX131" s="11"/>
      <c r="EQY131" s="11"/>
      <c r="EQZ131" s="11"/>
      <c r="ERA131" s="11"/>
      <c r="ERB131" s="11"/>
      <c r="ERC131" s="11"/>
      <c r="ERD131" s="11"/>
      <c r="ERE131" s="11"/>
      <c r="ERF131" s="11"/>
      <c r="ERG131" s="11"/>
      <c r="ERH131" s="11"/>
      <c r="ERI131" s="10"/>
      <c r="ERJ131" s="10"/>
      <c r="ERK131" s="11"/>
      <c r="ERL131" s="11"/>
      <c r="ERM131" s="11"/>
      <c r="ERN131" s="11"/>
      <c r="ERO131" s="11"/>
      <c r="ERP131" s="11"/>
      <c r="ERQ131" s="11"/>
      <c r="ERR131" s="11"/>
      <c r="ERS131" s="11"/>
      <c r="ERT131" s="11"/>
      <c r="ERU131" s="11"/>
      <c r="ERV131" s="11"/>
      <c r="ERW131" s="11"/>
      <c r="ERX131" s="11"/>
      <c r="ERY131" s="10"/>
      <c r="ERZ131" s="10"/>
      <c r="ESA131" s="11"/>
      <c r="ESB131" s="11"/>
      <c r="ESC131" s="11"/>
      <c r="ESD131" s="11"/>
      <c r="ESE131" s="11"/>
      <c r="ESF131" s="11"/>
      <c r="ESG131" s="11"/>
      <c r="ESH131" s="11"/>
      <c r="ESI131" s="11"/>
      <c r="ESJ131" s="11"/>
      <c r="ESK131" s="11"/>
      <c r="ESL131" s="11"/>
      <c r="ESM131" s="11"/>
      <c r="ESN131" s="11"/>
      <c r="ESO131" s="10"/>
      <c r="ESP131" s="10"/>
      <c r="ESQ131" s="11"/>
      <c r="ESR131" s="11"/>
      <c r="ESS131" s="11"/>
      <c r="EST131" s="11"/>
      <c r="ESU131" s="11"/>
      <c r="ESV131" s="11"/>
      <c r="ESW131" s="11"/>
      <c r="ESX131" s="11"/>
      <c r="ESY131" s="11"/>
      <c r="ESZ131" s="11"/>
      <c r="ETA131" s="11"/>
      <c r="ETB131" s="11"/>
      <c r="ETC131" s="11"/>
      <c r="ETD131" s="11"/>
      <c r="ETE131" s="10"/>
      <c r="ETF131" s="10"/>
      <c r="ETG131" s="11"/>
      <c r="ETH131" s="11"/>
      <c r="ETI131" s="11"/>
      <c r="ETJ131" s="11"/>
      <c r="ETK131" s="11"/>
      <c r="ETL131" s="11"/>
      <c r="ETM131" s="11"/>
      <c r="ETN131" s="11"/>
      <c r="ETO131" s="11"/>
      <c r="ETP131" s="11"/>
      <c r="ETQ131" s="11"/>
      <c r="ETR131" s="11"/>
      <c r="ETS131" s="11"/>
      <c r="ETT131" s="11"/>
      <c r="ETU131" s="10"/>
      <c r="ETV131" s="10"/>
      <c r="ETW131" s="11"/>
      <c r="ETX131" s="11"/>
      <c r="ETY131" s="11"/>
      <c r="ETZ131" s="11"/>
      <c r="EUA131" s="11"/>
      <c r="EUB131" s="11"/>
      <c r="EUC131" s="11"/>
      <c r="EUD131" s="11"/>
      <c r="EUE131" s="11"/>
      <c r="EUF131" s="11"/>
      <c r="EUG131" s="11"/>
      <c r="EUH131" s="11"/>
      <c r="EUI131" s="11"/>
      <c r="EUJ131" s="11"/>
      <c r="EUK131" s="10"/>
      <c r="EUL131" s="10"/>
      <c r="EUM131" s="11"/>
      <c r="EUN131" s="11"/>
      <c r="EUO131" s="11"/>
      <c r="EUP131" s="11"/>
      <c r="EUQ131" s="11"/>
      <c r="EUR131" s="11"/>
      <c r="EUS131" s="11"/>
      <c r="EUT131" s="11"/>
      <c r="EUU131" s="11"/>
      <c r="EUV131" s="11"/>
      <c r="EUW131" s="11"/>
      <c r="EUX131" s="11"/>
      <c r="EUY131" s="11"/>
      <c r="EUZ131" s="11"/>
      <c r="EVA131" s="10"/>
      <c r="EVB131" s="10"/>
      <c r="EVC131" s="11"/>
      <c r="EVD131" s="11"/>
      <c r="EVE131" s="11"/>
      <c r="EVF131" s="11"/>
      <c r="EVG131" s="11"/>
      <c r="EVH131" s="11"/>
      <c r="EVI131" s="11"/>
      <c r="EVJ131" s="11"/>
      <c r="EVK131" s="11"/>
      <c r="EVL131" s="11"/>
      <c r="EVM131" s="11"/>
      <c r="EVN131" s="11"/>
      <c r="EVO131" s="11"/>
      <c r="EVP131" s="11"/>
      <c r="EVQ131" s="10"/>
      <c r="EVR131" s="10"/>
      <c r="EVS131" s="11"/>
      <c r="EVT131" s="11"/>
      <c r="EVU131" s="11"/>
      <c r="EVV131" s="11"/>
      <c r="EVW131" s="11"/>
      <c r="EVX131" s="11"/>
      <c r="EVY131" s="11"/>
      <c r="EVZ131" s="11"/>
      <c r="EWA131" s="11"/>
      <c r="EWB131" s="11"/>
      <c r="EWC131" s="11"/>
      <c r="EWD131" s="11"/>
      <c r="EWE131" s="11"/>
      <c r="EWF131" s="11"/>
      <c r="EWG131" s="10"/>
      <c r="EWH131" s="10"/>
      <c r="EWI131" s="11"/>
      <c r="EWJ131" s="11"/>
      <c r="EWK131" s="11"/>
      <c r="EWL131" s="11"/>
      <c r="EWM131" s="11"/>
      <c r="EWN131" s="11"/>
      <c r="EWO131" s="11"/>
      <c r="EWP131" s="11"/>
      <c r="EWQ131" s="11"/>
      <c r="EWR131" s="11"/>
      <c r="EWS131" s="11"/>
      <c r="EWT131" s="11"/>
      <c r="EWU131" s="11"/>
      <c r="EWV131" s="11"/>
      <c r="EWW131" s="10"/>
      <c r="EWX131" s="10"/>
      <c r="EWY131" s="11"/>
      <c r="EWZ131" s="11"/>
      <c r="EXA131" s="11"/>
      <c r="EXB131" s="11"/>
      <c r="EXC131" s="11"/>
      <c r="EXD131" s="11"/>
      <c r="EXE131" s="11"/>
      <c r="EXF131" s="11"/>
      <c r="EXG131" s="11"/>
      <c r="EXH131" s="11"/>
      <c r="EXI131" s="11"/>
      <c r="EXJ131" s="11"/>
      <c r="EXK131" s="11"/>
      <c r="EXL131" s="11"/>
      <c r="EXM131" s="10"/>
      <c r="EXN131" s="10"/>
      <c r="EXO131" s="11"/>
      <c r="EXP131" s="11"/>
      <c r="EXQ131" s="11"/>
      <c r="EXR131" s="11"/>
      <c r="EXS131" s="11"/>
      <c r="EXT131" s="11"/>
      <c r="EXU131" s="11"/>
      <c r="EXV131" s="11"/>
      <c r="EXW131" s="11"/>
      <c r="EXX131" s="11"/>
      <c r="EXY131" s="11"/>
      <c r="EXZ131" s="11"/>
      <c r="EYA131" s="11"/>
      <c r="EYB131" s="11"/>
      <c r="EYC131" s="10"/>
      <c r="EYD131" s="10"/>
      <c r="EYE131" s="11"/>
      <c r="EYF131" s="11"/>
      <c r="EYG131" s="11"/>
      <c r="EYH131" s="11"/>
      <c r="EYI131" s="11"/>
      <c r="EYJ131" s="11"/>
      <c r="EYK131" s="11"/>
      <c r="EYL131" s="11"/>
      <c r="EYM131" s="11"/>
      <c r="EYN131" s="11"/>
      <c r="EYO131" s="11"/>
      <c r="EYP131" s="11"/>
      <c r="EYQ131" s="11"/>
      <c r="EYR131" s="11"/>
      <c r="EYS131" s="10"/>
      <c r="EYT131" s="10"/>
      <c r="EYU131" s="11"/>
      <c r="EYV131" s="11"/>
      <c r="EYW131" s="11"/>
      <c r="EYX131" s="11"/>
      <c r="EYY131" s="11"/>
      <c r="EYZ131" s="11"/>
      <c r="EZA131" s="11"/>
      <c r="EZB131" s="11"/>
      <c r="EZC131" s="11"/>
      <c r="EZD131" s="11"/>
      <c r="EZE131" s="11"/>
      <c r="EZF131" s="11"/>
      <c r="EZG131" s="11"/>
      <c r="EZH131" s="11"/>
      <c r="EZI131" s="10"/>
      <c r="EZJ131" s="10"/>
      <c r="EZK131" s="11"/>
      <c r="EZL131" s="11"/>
      <c r="EZM131" s="11"/>
      <c r="EZN131" s="11"/>
      <c r="EZO131" s="11"/>
      <c r="EZP131" s="11"/>
      <c r="EZQ131" s="11"/>
      <c r="EZR131" s="11"/>
      <c r="EZS131" s="11"/>
      <c r="EZT131" s="11"/>
      <c r="EZU131" s="11"/>
      <c r="EZV131" s="11"/>
      <c r="EZW131" s="11"/>
      <c r="EZX131" s="11"/>
      <c r="EZY131" s="10"/>
      <c r="EZZ131" s="10"/>
      <c r="FAA131" s="11"/>
      <c r="FAB131" s="11"/>
      <c r="FAC131" s="11"/>
      <c r="FAD131" s="11"/>
      <c r="FAE131" s="11"/>
      <c r="FAF131" s="11"/>
      <c r="FAG131" s="11"/>
      <c r="FAH131" s="11"/>
      <c r="FAI131" s="11"/>
      <c r="FAJ131" s="11"/>
      <c r="FAK131" s="11"/>
      <c r="FAL131" s="11"/>
      <c r="FAM131" s="11"/>
      <c r="FAN131" s="11"/>
      <c r="FAO131" s="10"/>
      <c r="FAP131" s="10"/>
      <c r="FAQ131" s="11"/>
      <c r="FAR131" s="11"/>
      <c r="FAS131" s="11"/>
      <c r="FAT131" s="11"/>
      <c r="FAU131" s="11"/>
      <c r="FAV131" s="11"/>
      <c r="FAW131" s="11"/>
      <c r="FAX131" s="11"/>
      <c r="FAY131" s="11"/>
      <c r="FAZ131" s="11"/>
      <c r="FBA131" s="11"/>
      <c r="FBB131" s="11"/>
      <c r="FBC131" s="11"/>
      <c r="FBD131" s="11"/>
      <c r="FBE131" s="10"/>
      <c r="FBF131" s="10"/>
      <c r="FBG131" s="11"/>
      <c r="FBH131" s="11"/>
      <c r="FBI131" s="11"/>
      <c r="FBJ131" s="11"/>
      <c r="FBK131" s="11"/>
      <c r="FBL131" s="11"/>
      <c r="FBM131" s="11"/>
      <c r="FBN131" s="11"/>
      <c r="FBO131" s="11"/>
      <c r="FBP131" s="11"/>
      <c r="FBQ131" s="11"/>
      <c r="FBR131" s="11"/>
      <c r="FBS131" s="11"/>
      <c r="FBT131" s="11"/>
      <c r="FBU131" s="10"/>
      <c r="FBV131" s="10"/>
      <c r="FBW131" s="11"/>
      <c r="FBX131" s="11"/>
      <c r="FBY131" s="11"/>
      <c r="FBZ131" s="11"/>
      <c r="FCA131" s="11"/>
      <c r="FCB131" s="11"/>
      <c r="FCC131" s="11"/>
      <c r="FCD131" s="11"/>
      <c r="FCE131" s="11"/>
      <c r="FCF131" s="11"/>
      <c r="FCG131" s="11"/>
      <c r="FCH131" s="11"/>
      <c r="FCI131" s="11"/>
      <c r="FCJ131" s="11"/>
      <c r="FCK131" s="10"/>
      <c r="FCL131" s="10"/>
      <c r="FCM131" s="11"/>
      <c r="FCN131" s="11"/>
      <c r="FCO131" s="11"/>
      <c r="FCP131" s="11"/>
      <c r="FCQ131" s="11"/>
      <c r="FCR131" s="11"/>
      <c r="FCS131" s="11"/>
      <c r="FCT131" s="11"/>
      <c r="FCU131" s="11"/>
      <c r="FCV131" s="11"/>
      <c r="FCW131" s="11"/>
      <c r="FCX131" s="11"/>
      <c r="FCY131" s="11"/>
      <c r="FCZ131" s="11"/>
      <c r="FDA131" s="10"/>
      <c r="FDB131" s="10"/>
      <c r="FDC131" s="11"/>
      <c r="FDD131" s="11"/>
      <c r="FDE131" s="11"/>
      <c r="FDF131" s="11"/>
      <c r="FDG131" s="11"/>
      <c r="FDH131" s="11"/>
      <c r="FDI131" s="11"/>
      <c r="FDJ131" s="11"/>
      <c r="FDK131" s="11"/>
      <c r="FDL131" s="11"/>
      <c r="FDM131" s="11"/>
      <c r="FDN131" s="11"/>
      <c r="FDO131" s="11"/>
      <c r="FDP131" s="11"/>
      <c r="FDQ131" s="10"/>
      <c r="FDR131" s="10"/>
      <c r="FDS131" s="11"/>
      <c r="FDT131" s="11"/>
      <c r="FDU131" s="11"/>
      <c r="FDV131" s="11"/>
      <c r="FDW131" s="11"/>
      <c r="FDX131" s="11"/>
      <c r="FDY131" s="11"/>
      <c r="FDZ131" s="11"/>
      <c r="FEA131" s="11"/>
      <c r="FEB131" s="11"/>
      <c r="FEC131" s="11"/>
      <c r="FED131" s="11"/>
      <c r="FEE131" s="11"/>
      <c r="FEF131" s="11"/>
      <c r="FEG131" s="10"/>
      <c r="FEH131" s="10"/>
      <c r="FEI131" s="11"/>
      <c r="FEJ131" s="11"/>
      <c r="FEK131" s="11"/>
      <c r="FEL131" s="11"/>
      <c r="FEM131" s="11"/>
      <c r="FEN131" s="11"/>
      <c r="FEO131" s="11"/>
      <c r="FEP131" s="11"/>
      <c r="FEQ131" s="11"/>
      <c r="FER131" s="11"/>
      <c r="FES131" s="11"/>
      <c r="FET131" s="11"/>
      <c r="FEU131" s="11"/>
      <c r="FEV131" s="11"/>
      <c r="FEW131" s="10"/>
      <c r="FEX131" s="10"/>
      <c r="FEY131" s="11"/>
      <c r="FEZ131" s="11"/>
      <c r="FFA131" s="11"/>
      <c r="FFB131" s="11"/>
      <c r="FFC131" s="11"/>
      <c r="FFD131" s="11"/>
      <c r="FFE131" s="11"/>
      <c r="FFF131" s="11"/>
      <c r="FFG131" s="11"/>
      <c r="FFH131" s="11"/>
      <c r="FFI131" s="11"/>
      <c r="FFJ131" s="11"/>
      <c r="FFK131" s="11"/>
      <c r="FFL131" s="11"/>
      <c r="FFM131" s="10"/>
      <c r="FFN131" s="10"/>
      <c r="FFO131" s="11"/>
      <c r="FFP131" s="11"/>
      <c r="FFQ131" s="11"/>
      <c r="FFR131" s="11"/>
      <c r="FFS131" s="11"/>
      <c r="FFT131" s="11"/>
      <c r="FFU131" s="11"/>
      <c r="FFV131" s="11"/>
      <c r="FFW131" s="11"/>
      <c r="FFX131" s="11"/>
      <c r="FFY131" s="11"/>
      <c r="FFZ131" s="11"/>
      <c r="FGA131" s="11"/>
      <c r="FGB131" s="11"/>
      <c r="FGC131" s="10"/>
      <c r="FGD131" s="10"/>
      <c r="FGE131" s="11"/>
      <c r="FGF131" s="11"/>
      <c r="FGG131" s="11"/>
      <c r="FGH131" s="11"/>
      <c r="FGI131" s="11"/>
      <c r="FGJ131" s="11"/>
      <c r="FGK131" s="11"/>
      <c r="FGL131" s="11"/>
      <c r="FGM131" s="11"/>
      <c r="FGN131" s="11"/>
      <c r="FGO131" s="11"/>
      <c r="FGP131" s="11"/>
      <c r="FGQ131" s="11"/>
      <c r="FGR131" s="11"/>
      <c r="FGS131" s="10"/>
      <c r="FGT131" s="10"/>
      <c r="FGU131" s="11"/>
      <c r="FGV131" s="11"/>
      <c r="FGW131" s="11"/>
      <c r="FGX131" s="11"/>
      <c r="FGY131" s="11"/>
      <c r="FGZ131" s="11"/>
      <c r="FHA131" s="11"/>
      <c r="FHB131" s="11"/>
      <c r="FHC131" s="11"/>
      <c r="FHD131" s="11"/>
      <c r="FHE131" s="11"/>
      <c r="FHF131" s="11"/>
      <c r="FHG131" s="11"/>
      <c r="FHH131" s="11"/>
      <c r="FHI131" s="10"/>
      <c r="FHJ131" s="10"/>
      <c r="FHK131" s="11"/>
      <c r="FHL131" s="11"/>
      <c r="FHM131" s="11"/>
      <c r="FHN131" s="11"/>
      <c r="FHO131" s="11"/>
      <c r="FHP131" s="11"/>
      <c r="FHQ131" s="11"/>
      <c r="FHR131" s="11"/>
      <c r="FHS131" s="11"/>
      <c r="FHT131" s="11"/>
      <c r="FHU131" s="11"/>
      <c r="FHV131" s="11"/>
      <c r="FHW131" s="11"/>
      <c r="FHX131" s="11"/>
      <c r="FHY131" s="10"/>
      <c r="FHZ131" s="10"/>
      <c r="FIA131" s="11"/>
      <c r="FIB131" s="11"/>
      <c r="FIC131" s="11"/>
      <c r="FID131" s="11"/>
      <c r="FIE131" s="11"/>
      <c r="FIF131" s="11"/>
      <c r="FIG131" s="11"/>
      <c r="FIH131" s="11"/>
      <c r="FII131" s="11"/>
      <c r="FIJ131" s="11"/>
      <c r="FIK131" s="11"/>
      <c r="FIL131" s="11"/>
      <c r="FIM131" s="11"/>
      <c r="FIN131" s="11"/>
      <c r="FIO131" s="10"/>
      <c r="FIP131" s="10"/>
      <c r="FIQ131" s="11"/>
      <c r="FIR131" s="11"/>
      <c r="FIS131" s="11"/>
      <c r="FIT131" s="11"/>
      <c r="FIU131" s="11"/>
      <c r="FIV131" s="11"/>
      <c r="FIW131" s="11"/>
      <c r="FIX131" s="11"/>
      <c r="FIY131" s="11"/>
      <c r="FIZ131" s="11"/>
      <c r="FJA131" s="11"/>
      <c r="FJB131" s="11"/>
      <c r="FJC131" s="11"/>
      <c r="FJD131" s="11"/>
      <c r="FJE131" s="10"/>
      <c r="FJF131" s="10"/>
      <c r="FJG131" s="11"/>
      <c r="FJH131" s="11"/>
      <c r="FJI131" s="11"/>
      <c r="FJJ131" s="11"/>
      <c r="FJK131" s="11"/>
      <c r="FJL131" s="11"/>
      <c r="FJM131" s="11"/>
      <c r="FJN131" s="11"/>
      <c r="FJO131" s="11"/>
      <c r="FJP131" s="11"/>
      <c r="FJQ131" s="11"/>
      <c r="FJR131" s="11"/>
      <c r="FJS131" s="11"/>
      <c r="FJT131" s="11"/>
      <c r="FJU131" s="10"/>
      <c r="FJV131" s="10"/>
      <c r="FJW131" s="11"/>
      <c r="FJX131" s="11"/>
      <c r="FJY131" s="11"/>
      <c r="FJZ131" s="11"/>
      <c r="FKA131" s="11"/>
      <c r="FKB131" s="11"/>
      <c r="FKC131" s="11"/>
      <c r="FKD131" s="11"/>
      <c r="FKE131" s="11"/>
      <c r="FKF131" s="11"/>
      <c r="FKG131" s="11"/>
      <c r="FKH131" s="11"/>
      <c r="FKI131" s="11"/>
      <c r="FKJ131" s="11"/>
      <c r="FKK131" s="10"/>
      <c r="FKL131" s="10"/>
      <c r="FKM131" s="11"/>
      <c r="FKN131" s="11"/>
      <c r="FKO131" s="11"/>
      <c r="FKP131" s="11"/>
      <c r="FKQ131" s="11"/>
      <c r="FKR131" s="11"/>
      <c r="FKS131" s="11"/>
      <c r="FKT131" s="11"/>
      <c r="FKU131" s="11"/>
      <c r="FKV131" s="11"/>
      <c r="FKW131" s="11"/>
      <c r="FKX131" s="11"/>
      <c r="FKY131" s="11"/>
      <c r="FKZ131" s="11"/>
      <c r="FLA131" s="10"/>
      <c r="FLB131" s="10"/>
      <c r="FLC131" s="11"/>
      <c r="FLD131" s="11"/>
      <c r="FLE131" s="11"/>
      <c r="FLF131" s="11"/>
      <c r="FLG131" s="11"/>
      <c r="FLH131" s="11"/>
      <c r="FLI131" s="11"/>
      <c r="FLJ131" s="11"/>
      <c r="FLK131" s="11"/>
      <c r="FLL131" s="11"/>
      <c r="FLM131" s="11"/>
      <c r="FLN131" s="11"/>
      <c r="FLO131" s="11"/>
      <c r="FLP131" s="11"/>
      <c r="FLQ131" s="10"/>
      <c r="FLR131" s="10"/>
      <c r="FLS131" s="11"/>
      <c r="FLT131" s="11"/>
      <c r="FLU131" s="11"/>
      <c r="FLV131" s="11"/>
      <c r="FLW131" s="11"/>
      <c r="FLX131" s="11"/>
      <c r="FLY131" s="11"/>
      <c r="FLZ131" s="11"/>
      <c r="FMA131" s="11"/>
      <c r="FMB131" s="11"/>
      <c r="FMC131" s="11"/>
      <c r="FMD131" s="11"/>
      <c r="FME131" s="11"/>
      <c r="FMF131" s="11"/>
      <c r="FMG131" s="10"/>
      <c r="FMH131" s="10"/>
      <c r="FMI131" s="11"/>
      <c r="FMJ131" s="11"/>
      <c r="FMK131" s="11"/>
      <c r="FML131" s="11"/>
      <c r="FMM131" s="11"/>
      <c r="FMN131" s="11"/>
      <c r="FMO131" s="11"/>
      <c r="FMP131" s="11"/>
      <c r="FMQ131" s="11"/>
      <c r="FMR131" s="11"/>
      <c r="FMS131" s="11"/>
      <c r="FMT131" s="11"/>
      <c r="FMU131" s="11"/>
      <c r="FMV131" s="11"/>
      <c r="FMW131" s="10"/>
      <c r="FMX131" s="10"/>
      <c r="FMY131" s="11"/>
      <c r="FMZ131" s="11"/>
      <c r="FNA131" s="11"/>
      <c r="FNB131" s="11"/>
      <c r="FNC131" s="11"/>
      <c r="FND131" s="11"/>
      <c r="FNE131" s="11"/>
      <c r="FNF131" s="11"/>
      <c r="FNG131" s="11"/>
      <c r="FNH131" s="11"/>
      <c r="FNI131" s="11"/>
      <c r="FNJ131" s="11"/>
      <c r="FNK131" s="11"/>
      <c r="FNL131" s="11"/>
      <c r="FNM131" s="10"/>
      <c r="FNN131" s="10"/>
      <c r="FNO131" s="11"/>
      <c r="FNP131" s="11"/>
      <c r="FNQ131" s="11"/>
      <c r="FNR131" s="11"/>
      <c r="FNS131" s="11"/>
      <c r="FNT131" s="11"/>
      <c r="FNU131" s="11"/>
      <c r="FNV131" s="11"/>
      <c r="FNW131" s="11"/>
      <c r="FNX131" s="11"/>
      <c r="FNY131" s="11"/>
      <c r="FNZ131" s="11"/>
      <c r="FOA131" s="11"/>
      <c r="FOB131" s="11"/>
      <c r="FOC131" s="10"/>
      <c r="FOD131" s="10"/>
      <c r="FOE131" s="11"/>
      <c r="FOF131" s="11"/>
      <c r="FOG131" s="11"/>
      <c r="FOH131" s="11"/>
      <c r="FOI131" s="11"/>
      <c r="FOJ131" s="11"/>
      <c r="FOK131" s="11"/>
      <c r="FOL131" s="11"/>
      <c r="FOM131" s="11"/>
      <c r="FON131" s="11"/>
      <c r="FOO131" s="11"/>
      <c r="FOP131" s="11"/>
      <c r="FOQ131" s="11"/>
      <c r="FOR131" s="11"/>
      <c r="FOS131" s="10"/>
      <c r="FOT131" s="10"/>
      <c r="FOU131" s="11"/>
      <c r="FOV131" s="11"/>
      <c r="FOW131" s="11"/>
      <c r="FOX131" s="11"/>
      <c r="FOY131" s="11"/>
      <c r="FOZ131" s="11"/>
      <c r="FPA131" s="11"/>
      <c r="FPB131" s="11"/>
      <c r="FPC131" s="11"/>
      <c r="FPD131" s="11"/>
      <c r="FPE131" s="11"/>
      <c r="FPF131" s="11"/>
      <c r="FPG131" s="11"/>
      <c r="FPH131" s="11"/>
      <c r="FPI131" s="10"/>
      <c r="FPJ131" s="10"/>
      <c r="FPK131" s="11"/>
      <c r="FPL131" s="11"/>
      <c r="FPM131" s="11"/>
      <c r="FPN131" s="11"/>
      <c r="FPO131" s="11"/>
      <c r="FPP131" s="11"/>
      <c r="FPQ131" s="11"/>
      <c r="FPR131" s="11"/>
      <c r="FPS131" s="11"/>
      <c r="FPT131" s="11"/>
      <c r="FPU131" s="11"/>
      <c r="FPV131" s="11"/>
      <c r="FPW131" s="11"/>
      <c r="FPX131" s="11"/>
      <c r="FPY131" s="10"/>
      <c r="FPZ131" s="10"/>
      <c r="FQA131" s="11"/>
      <c r="FQB131" s="11"/>
      <c r="FQC131" s="11"/>
      <c r="FQD131" s="11"/>
      <c r="FQE131" s="11"/>
      <c r="FQF131" s="11"/>
      <c r="FQG131" s="11"/>
      <c r="FQH131" s="11"/>
      <c r="FQI131" s="11"/>
      <c r="FQJ131" s="11"/>
      <c r="FQK131" s="11"/>
      <c r="FQL131" s="11"/>
      <c r="FQM131" s="11"/>
      <c r="FQN131" s="11"/>
      <c r="FQO131" s="10"/>
      <c r="FQP131" s="10"/>
      <c r="FQQ131" s="11"/>
      <c r="FQR131" s="11"/>
      <c r="FQS131" s="11"/>
      <c r="FQT131" s="11"/>
      <c r="FQU131" s="11"/>
      <c r="FQV131" s="11"/>
      <c r="FQW131" s="11"/>
      <c r="FQX131" s="11"/>
      <c r="FQY131" s="11"/>
      <c r="FQZ131" s="11"/>
      <c r="FRA131" s="11"/>
      <c r="FRB131" s="11"/>
      <c r="FRC131" s="11"/>
      <c r="FRD131" s="11"/>
      <c r="FRE131" s="10"/>
      <c r="FRF131" s="10"/>
      <c r="FRG131" s="11"/>
      <c r="FRH131" s="11"/>
      <c r="FRI131" s="11"/>
      <c r="FRJ131" s="11"/>
      <c r="FRK131" s="11"/>
      <c r="FRL131" s="11"/>
      <c r="FRM131" s="11"/>
      <c r="FRN131" s="11"/>
      <c r="FRO131" s="11"/>
      <c r="FRP131" s="11"/>
      <c r="FRQ131" s="11"/>
      <c r="FRR131" s="11"/>
      <c r="FRS131" s="11"/>
      <c r="FRT131" s="11"/>
      <c r="FRU131" s="10"/>
      <c r="FRV131" s="10"/>
      <c r="FRW131" s="11"/>
      <c r="FRX131" s="11"/>
      <c r="FRY131" s="11"/>
      <c r="FRZ131" s="11"/>
      <c r="FSA131" s="11"/>
      <c r="FSB131" s="11"/>
      <c r="FSC131" s="11"/>
      <c r="FSD131" s="11"/>
      <c r="FSE131" s="11"/>
      <c r="FSF131" s="11"/>
      <c r="FSG131" s="11"/>
      <c r="FSH131" s="11"/>
      <c r="FSI131" s="11"/>
      <c r="FSJ131" s="11"/>
      <c r="FSK131" s="10"/>
      <c r="FSL131" s="10"/>
      <c r="FSM131" s="11"/>
      <c r="FSN131" s="11"/>
      <c r="FSO131" s="11"/>
      <c r="FSP131" s="11"/>
      <c r="FSQ131" s="11"/>
      <c r="FSR131" s="11"/>
      <c r="FSS131" s="11"/>
      <c r="FST131" s="11"/>
      <c r="FSU131" s="11"/>
      <c r="FSV131" s="11"/>
      <c r="FSW131" s="11"/>
      <c r="FSX131" s="11"/>
      <c r="FSY131" s="11"/>
      <c r="FSZ131" s="11"/>
      <c r="FTA131" s="10"/>
      <c r="FTB131" s="10"/>
      <c r="FTC131" s="11"/>
      <c r="FTD131" s="11"/>
      <c r="FTE131" s="11"/>
      <c r="FTF131" s="11"/>
      <c r="FTG131" s="11"/>
      <c r="FTH131" s="11"/>
      <c r="FTI131" s="11"/>
      <c r="FTJ131" s="11"/>
      <c r="FTK131" s="11"/>
      <c r="FTL131" s="11"/>
      <c r="FTM131" s="11"/>
      <c r="FTN131" s="11"/>
      <c r="FTO131" s="11"/>
      <c r="FTP131" s="11"/>
      <c r="FTQ131" s="10"/>
      <c r="FTR131" s="10"/>
      <c r="FTS131" s="11"/>
      <c r="FTT131" s="11"/>
      <c r="FTU131" s="11"/>
      <c r="FTV131" s="11"/>
      <c r="FTW131" s="11"/>
      <c r="FTX131" s="11"/>
      <c r="FTY131" s="11"/>
      <c r="FTZ131" s="11"/>
      <c r="FUA131" s="11"/>
      <c r="FUB131" s="11"/>
      <c r="FUC131" s="11"/>
      <c r="FUD131" s="11"/>
      <c r="FUE131" s="11"/>
      <c r="FUF131" s="11"/>
      <c r="FUG131" s="10"/>
      <c r="FUH131" s="10"/>
      <c r="FUI131" s="11"/>
      <c r="FUJ131" s="11"/>
      <c r="FUK131" s="11"/>
      <c r="FUL131" s="11"/>
      <c r="FUM131" s="11"/>
      <c r="FUN131" s="11"/>
      <c r="FUO131" s="11"/>
      <c r="FUP131" s="11"/>
      <c r="FUQ131" s="11"/>
      <c r="FUR131" s="11"/>
      <c r="FUS131" s="11"/>
      <c r="FUT131" s="11"/>
      <c r="FUU131" s="11"/>
      <c r="FUV131" s="11"/>
      <c r="FUW131" s="10"/>
      <c r="FUX131" s="10"/>
      <c r="FUY131" s="11"/>
      <c r="FUZ131" s="11"/>
      <c r="FVA131" s="11"/>
      <c r="FVB131" s="11"/>
      <c r="FVC131" s="11"/>
      <c r="FVD131" s="11"/>
      <c r="FVE131" s="11"/>
      <c r="FVF131" s="11"/>
      <c r="FVG131" s="11"/>
      <c r="FVH131" s="11"/>
      <c r="FVI131" s="11"/>
      <c r="FVJ131" s="11"/>
      <c r="FVK131" s="11"/>
      <c r="FVL131" s="11"/>
      <c r="FVM131" s="10"/>
      <c r="FVN131" s="10"/>
      <c r="FVO131" s="11"/>
      <c r="FVP131" s="11"/>
      <c r="FVQ131" s="11"/>
      <c r="FVR131" s="11"/>
      <c r="FVS131" s="11"/>
      <c r="FVT131" s="11"/>
      <c r="FVU131" s="11"/>
      <c r="FVV131" s="11"/>
      <c r="FVW131" s="11"/>
      <c r="FVX131" s="11"/>
      <c r="FVY131" s="11"/>
      <c r="FVZ131" s="11"/>
      <c r="FWA131" s="11"/>
      <c r="FWB131" s="11"/>
      <c r="FWC131" s="10"/>
      <c r="FWD131" s="10"/>
      <c r="FWE131" s="11"/>
      <c r="FWF131" s="11"/>
      <c r="FWG131" s="11"/>
      <c r="FWH131" s="11"/>
      <c r="FWI131" s="11"/>
      <c r="FWJ131" s="11"/>
      <c r="FWK131" s="11"/>
      <c r="FWL131" s="11"/>
      <c r="FWM131" s="11"/>
      <c r="FWN131" s="11"/>
      <c r="FWO131" s="11"/>
      <c r="FWP131" s="11"/>
      <c r="FWQ131" s="11"/>
      <c r="FWR131" s="11"/>
      <c r="FWS131" s="10"/>
      <c r="FWT131" s="10"/>
      <c r="FWU131" s="11"/>
      <c r="FWV131" s="11"/>
      <c r="FWW131" s="11"/>
      <c r="FWX131" s="11"/>
      <c r="FWY131" s="11"/>
      <c r="FWZ131" s="11"/>
      <c r="FXA131" s="11"/>
      <c r="FXB131" s="11"/>
      <c r="FXC131" s="11"/>
      <c r="FXD131" s="11"/>
      <c r="FXE131" s="11"/>
      <c r="FXF131" s="11"/>
      <c r="FXG131" s="11"/>
      <c r="FXH131" s="11"/>
      <c r="FXI131" s="10"/>
      <c r="FXJ131" s="10"/>
      <c r="FXK131" s="11"/>
      <c r="FXL131" s="11"/>
      <c r="FXM131" s="11"/>
      <c r="FXN131" s="11"/>
      <c r="FXO131" s="11"/>
      <c r="FXP131" s="11"/>
      <c r="FXQ131" s="11"/>
      <c r="FXR131" s="11"/>
      <c r="FXS131" s="11"/>
      <c r="FXT131" s="11"/>
      <c r="FXU131" s="11"/>
      <c r="FXV131" s="11"/>
      <c r="FXW131" s="11"/>
      <c r="FXX131" s="11"/>
      <c r="FXY131" s="10"/>
      <c r="FXZ131" s="10"/>
      <c r="FYA131" s="11"/>
      <c r="FYB131" s="11"/>
      <c r="FYC131" s="11"/>
      <c r="FYD131" s="11"/>
      <c r="FYE131" s="11"/>
      <c r="FYF131" s="11"/>
      <c r="FYG131" s="11"/>
      <c r="FYH131" s="11"/>
      <c r="FYI131" s="11"/>
      <c r="FYJ131" s="11"/>
      <c r="FYK131" s="11"/>
      <c r="FYL131" s="11"/>
      <c r="FYM131" s="11"/>
      <c r="FYN131" s="11"/>
      <c r="FYO131" s="10"/>
      <c r="FYP131" s="10"/>
      <c r="FYQ131" s="11"/>
      <c r="FYR131" s="11"/>
      <c r="FYS131" s="11"/>
      <c r="FYT131" s="11"/>
      <c r="FYU131" s="11"/>
      <c r="FYV131" s="11"/>
      <c r="FYW131" s="11"/>
      <c r="FYX131" s="11"/>
      <c r="FYY131" s="11"/>
      <c r="FYZ131" s="11"/>
      <c r="FZA131" s="11"/>
      <c r="FZB131" s="11"/>
      <c r="FZC131" s="11"/>
      <c r="FZD131" s="11"/>
      <c r="FZE131" s="10"/>
      <c r="FZF131" s="10"/>
      <c r="FZG131" s="11"/>
      <c r="FZH131" s="11"/>
      <c r="FZI131" s="11"/>
      <c r="FZJ131" s="11"/>
      <c r="FZK131" s="11"/>
      <c r="FZL131" s="11"/>
      <c r="FZM131" s="11"/>
      <c r="FZN131" s="11"/>
      <c r="FZO131" s="11"/>
      <c r="FZP131" s="11"/>
      <c r="FZQ131" s="11"/>
      <c r="FZR131" s="11"/>
      <c r="FZS131" s="11"/>
      <c r="FZT131" s="11"/>
      <c r="FZU131" s="10"/>
      <c r="FZV131" s="10"/>
      <c r="FZW131" s="11"/>
      <c r="FZX131" s="11"/>
      <c r="FZY131" s="11"/>
      <c r="FZZ131" s="11"/>
      <c r="GAA131" s="11"/>
      <c r="GAB131" s="11"/>
      <c r="GAC131" s="11"/>
      <c r="GAD131" s="11"/>
      <c r="GAE131" s="11"/>
      <c r="GAF131" s="11"/>
      <c r="GAG131" s="11"/>
      <c r="GAH131" s="11"/>
      <c r="GAI131" s="11"/>
      <c r="GAJ131" s="11"/>
      <c r="GAK131" s="10"/>
      <c r="GAL131" s="10"/>
      <c r="GAM131" s="11"/>
      <c r="GAN131" s="11"/>
      <c r="GAO131" s="11"/>
      <c r="GAP131" s="11"/>
      <c r="GAQ131" s="11"/>
      <c r="GAR131" s="11"/>
      <c r="GAS131" s="11"/>
      <c r="GAT131" s="11"/>
      <c r="GAU131" s="11"/>
      <c r="GAV131" s="11"/>
      <c r="GAW131" s="11"/>
      <c r="GAX131" s="11"/>
      <c r="GAY131" s="11"/>
      <c r="GAZ131" s="11"/>
      <c r="GBA131" s="10"/>
      <c r="GBB131" s="10"/>
      <c r="GBC131" s="11"/>
      <c r="GBD131" s="11"/>
      <c r="GBE131" s="11"/>
      <c r="GBF131" s="11"/>
      <c r="GBG131" s="11"/>
      <c r="GBH131" s="11"/>
      <c r="GBI131" s="11"/>
      <c r="GBJ131" s="11"/>
      <c r="GBK131" s="11"/>
      <c r="GBL131" s="11"/>
      <c r="GBM131" s="11"/>
      <c r="GBN131" s="11"/>
      <c r="GBO131" s="11"/>
      <c r="GBP131" s="11"/>
      <c r="GBQ131" s="10"/>
      <c r="GBR131" s="10"/>
      <c r="GBS131" s="11"/>
      <c r="GBT131" s="11"/>
      <c r="GBU131" s="11"/>
      <c r="GBV131" s="11"/>
      <c r="GBW131" s="11"/>
      <c r="GBX131" s="11"/>
      <c r="GBY131" s="11"/>
      <c r="GBZ131" s="11"/>
      <c r="GCA131" s="11"/>
      <c r="GCB131" s="11"/>
      <c r="GCC131" s="11"/>
      <c r="GCD131" s="11"/>
      <c r="GCE131" s="11"/>
      <c r="GCF131" s="11"/>
      <c r="GCG131" s="10"/>
      <c r="GCH131" s="10"/>
      <c r="GCI131" s="11"/>
      <c r="GCJ131" s="11"/>
      <c r="GCK131" s="11"/>
      <c r="GCL131" s="11"/>
      <c r="GCM131" s="11"/>
      <c r="GCN131" s="11"/>
      <c r="GCO131" s="11"/>
      <c r="GCP131" s="11"/>
      <c r="GCQ131" s="11"/>
      <c r="GCR131" s="11"/>
      <c r="GCS131" s="11"/>
      <c r="GCT131" s="11"/>
      <c r="GCU131" s="11"/>
      <c r="GCV131" s="11"/>
      <c r="GCW131" s="10"/>
      <c r="GCX131" s="10"/>
      <c r="GCY131" s="11"/>
      <c r="GCZ131" s="11"/>
      <c r="GDA131" s="11"/>
      <c r="GDB131" s="11"/>
      <c r="GDC131" s="11"/>
      <c r="GDD131" s="11"/>
      <c r="GDE131" s="11"/>
      <c r="GDF131" s="11"/>
      <c r="GDG131" s="11"/>
      <c r="GDH131" s="11"/>
      <c r="GDI131" s="11"/>
      <c r="GDJ131" s="11"/>
      <c r="GDK131" s="11"/>
      <c r="GDL131" s="11"/>
      <c r="GDM131" s="10"/>
      <c r="GDN131" s="10"/>
      <c r="GDO131" s="11"/>
      <c r="GDP131" s="11"/>
      <c r="GDQ131" s="11"/>
      <c r="GDR131" s="11"/>
      <c r="GDS131" s="11"/>
      <c r="GDT131" s="11"/>
      <c r="GDU131" s="11"/>
      <c r="GDV131" s="11"/>
      <c r="GDW131" s="11"/>
      <c r="GDX131" s="11"/>
      <c r="GDY131" s="11"/>
      <c r="GDZ131" s="11"/>
      <c r="GEA131" s="11"/>
      <c r="GEB131" s="11"/>
      <c r="GEC131" s="10"/>
      <c r="GED131" s="10"/>
      <c r="GEE131" s="11"/>
      <c r="GEF131" s="11"/>
      <c r="GEG131" s="11"/>
      <c r="GEH131" s="11"/>
      <c r="GEI131" s="11"/>
      <c r="GEJ131" s="11"/>
      <c r="GEK131" s="11"/>
      <c r="GEL131" s="11"/>
      <c r="GEM131" s="11"/>
      <c r="GEN131" s="11"/>
      <c r="GEO131" s="11"/>
      <c r="GEP131" s="11"/>
      <c r="GEQ131" s="11"/>
      <c r="GER131" s="11"/>
      <c r="GES131" s="10"/>
      <c r="GET131" s="10"/>
      <c r="GEU131" s="11"/>
      <c r="GEV131" s="11"/>
      <c r="GEW131" s="11"/>
      <c r="GEX131" s="11"/>
      <c r="GEY131" s="11"/>
      <c r="GEZ131" s="11"/>
      <c r="GFA131" s="11"/>
      <c r="GFB131" s="11"/>
      <c r="GFC131" s="11"/>
      <c r="GFD131" s="11"/>
      <c r="GFE131" s="11"/>
      <c r="GFF131" s="11"/>
      <c r="GFG131" s="11"/>
      <c r="GFH131" s="11"/>
      <c r="GFI131" s="10"/>
      <c r="GFJ131" s="10"/>
      <c r="GFK131" s="11"/>
      <c r="GFL131" s="11"/>
      <c r="GFM131" s="11"/>
      <c r="GFN131" s="11"/>
      <c r="GFO131" s="11"/>
      <c r="GFP131" s="11"/>
      <c r="GFQ131" s="11"/>
      <c r="GFR131" s="11"/>
      <c r="GFS131" s="11"/>
      <c r="GFT131" s="11"/>
      <c r="GFU131" s="11"/>
      <c r="GFV131" s="11"/>
      <c r="GFW131" s="11"/>
      <c r="GFX131" s="11"/>
      <c r="GFY131" s="10"/>
      <c r="GFZ131" s="10"/>
      <c r="GGA131" s="11"/>
      <c r="GGB131" s="11"/>
      <c r="GGC131" s="11"/>
      <c r="GGD131" s="11"/>
      <c r="GGE131" s="11"/>
      <c r="GGF131" s="11"/>
      <c r="GGG131" s="11"/>
      <c r="GGH131" s="11"/>
      <c r="GGI131" s="11"/>
      <c r="GGJ131" s="11"/>
      <c r="GGK131" s="11"/>
      <c r="GGL131" s="11"/>
      <c r="GGM131" s="11"/>
      <c r="GGN131" s="11"/>
      <c r="GGO131" s="10"/>
      <c r="GGP131" s="10"/>
      <c r="GGQ131" s="11"/>
      <c r="GGR131" s="11"/>
      <c r="GGS131" s="11"/>
      <c r="GGT131" s="11"/>
      <c r="GGU131" s="11"/>
      <c r="GGV131" s="11"/>
      <c r="GGW131" s="11"/>
      <c r="GGX131" s="11"/>
      <c r="GGY131" s="11"/>
      <c r="GGZ131" s="11"/>
      <c r="GHA131" s="11"/>
      <c r="GHB131" s="11"/>
      <c r="GHC131" s="11"/>
      <c r="GHD131" s="11"/>
      <c r="GHE131" s="10"/>
      <c r="GHF131" s="10"/>
      <c r="GHG131" s="11"/>
      <c r="GHH131" s="11"/>
      <c r="GHI131" s="11"/>
      <c r="GHJ131" s="11"/>
      <c r="GHK131" s="11"/>
      <c r="GHL131" s="11"/>
      <c r="GHM131" s="11"/>
      <c r="GHN131" s="11"/>
      <c r="GHO131" s="11"/>
      <c r="GHP131" s="11"/>
      <c r="GHQ131" s="11"/>
      <c r="GHR131" s="11"/>
      <c r="GHS131" s="11"/>
      <c r="GHT131" s="11"/>
      <c r="GHU131" s="10"/>
      <c r="GHV131" s="10"/>
      <c r="GHW131" s="11"/>
      <c r="GHX131" s="11"/>
      <c r="GHY131" s="11"/>
      <c r="GHZ131" s="11"/>
      <c r="GIA131" s="11"/>
      <c r="GIB131" s="11"/>
      <c r="GIC131" s="11"/>
      <c r="GID131" s="11"/>
      <c r="GIE131" s="11"/>
      <c r="GIF131" s="11"/>
      <c r="GIG131" s="11"/>
      <c r="GIH131" s="11"/>
      <c r="GII131" s="11"/>
      <c r="GIJ131" s="11"/>
      <c r="GIK131" s="10"/>
      <c r="GIL131" s="10"/>
      <c r="GIM131" s="11"/>
      <c r="GIN131" s="11"/>
      <c r="GIO131" s="11"/>
      <c r="GIP131" s="11"/>
      <c r="GIQ131" s="11"/>
      <c r="GIR131" s="11"/>
      <c r="GIS131" s="11"/>
      <c r="GIT131" s="11"/>
      <c r="GIU131" s="11"/>
      <c r="GIV131" s="11"/>
      <c r="GIW131" s="11"/>
      <c r="GIX131" s="11"/>
      <c r="GIY131" s="11"/>
      <c r="GIZ131" s="11"/>
      <c r="GJA131" s="10"/>
      <c r="GJB131" s="10"/>
      <c r="GJC131" s="11"/>
      <c r="GJD131" s="11"/>
      <c r="GJE131" s="11"/>
      <c r="GJF131" s="11"/>
      <c r="GJG131" s="11"/>
      <c r="GJH131" s="11"/>
      <c r="GJI131" s="11"/>
      <c r="GJJ131" s="11"/>
      <c r="GJK131" s="11"/>
      <c r="GJL131" s="11"/>
      <c r="GJM131" s="11"/>
      <c r="GJN131" s="11"/>
      <c r="GJO131" s="11"/>
      <c r="GJP131" s="11"/>
      <c r="GJQ131" s="10"/>
      <c r="GJR131" s="10"/>
      <c r="GJS131" s="11"/>
      <c r="GJT131" s="11"/>
      <c r="GJU131" s="11"/>
      <c r="GJV131" s="11"/>
      <c r="GJW131" s="11"/>
      <c r="GJX131" s="11"/>
      <c r="GJY131" s="11"/>
      <c r="GJZ131" s="11"/>
      <c r="GKA131" s="11"/>
      <c r="GKB131" s="11"/>
      <c r="GKC131" s="11"/>
      <c r="GKD131" s="11"/>
      <c r="GKE131" s="11"/>
      <c r="GKF131" s="11"/>
      <c r="GKG131" s="10"/>
      <c r="GKH131" s="10"/>
      <c r="GKI131" s="11"/>
      <c r="GKJ131" s="11"/>
      <c r="GKK131" s="11"/>
      <c r="GKL131" s="11"/>
      <c r="GKM131" s="11"/>
      <c r="GKN131" s="11"/>
      <c r="GKO131" s="11"/>
      <c r="GKP131" s="11"/>
      <c r="GKQ131" s="11"/>
      <c r="GKR131" s="11"/>
      <c r="GKS131" s="11"/>
      <c r="GKT131" s="11"/>
      <c r="GKU131" s="11"/>
      <c r="GKV131" s="11"/>
      <c r="GKW131" s="10"/>
      <c r="GKX131" s="10"/>
      <c r="GKY131" s="11"/>
      <c r="GKZ131" s="11"/>
      <c r="GLA131" s="11"/>
      <c r="GLB131" s="11"/>
      <c r="GLC131" s="11"/>
      <c r="GLD131" s="11"/>
      <c r="GLE131" s="11"/>
      <c r="GLF131" s="11"/>
      <c r="GLG131" s="11"/>
      <c r="GLH131" s="11"/>
      <c r="GLI131" s="11"/>
      <c r="GLJ131" s="11"/>
      <c r="GLK131" s="11"/>
      <c r="GLL131" s="11"/>
      <c r="GLM131" s="10"/>
      <c r="GLN131" s="10"/>
      <c r="GLO131" s="11"/>
      <c r="GLP131" s="11"/>
      <c r="GLQ131" s="11"/>
      <c r="GLR131" s="11"/>
      <c r="GLS131" s="11"/>
      <c r="GLT131" s="11"/>
      <c r="GLU131" s="11"/>
      <c r="GLV131" s="11"/>
      <c r="GLW131" s="11"/>
      <c r="GLX131" s="11"/>
      <c r="GLY131" s="11"/>
      <c r="GLZ131" s="11"/>
      <c r="GMA131" s="11"/>
      <c r="GMB131" s="11"/>
      <c r="GMC131" s="10"/>
      <c r="GMD131" s="10"/>
      <c r="GME131" s="11"/>
      <c r="GMF131" s="11"/>
      <c r="GMG131" s="11"/>
      <c r="GMH131" s="11"/>
      <c r="GMI131" s="11"/>
      <c r="GMJ131" s="11"/>
      <c r="GMK131" s="11"/>
      <c r="GML131" s="11"/>
      <c r="GMM131" s="11"/>
      <c r="GMN131" s="11"/>
      <c r="GMO131" s="11"/>
      <c r="GMP131" s="11"/>
      <c r="GMQ131" s="11"/>
      <c r="GMR131" s="11"/>
      <c r="GMS131" s="10"/>
      <c r="GMT131" s="10"/>
      <c r="GMU131" s="11"/>
      <c r="GMV131" s="11"/>
      <c r="GMW131" s="11"/>
      <c r="GMX131" s="11"/>
      <c r="GMY131" s="11"/>
      <c r="GMZ131" s="11"/>
      <c r="GNA131" s="11"/>
      <c r="GNB131" s="11"/>
      <c r="GNC131" s="11"/>
      <c r="GND131" s="11"/>
      <c r="GNE131" s="11"/>
      <c r="GNF131" s="11"/>
      <c r="GNG131" s="11"/>
      <c r="GNH131" s="11"/>
      <c r="GNI131" s="10"/>
      <c r="GNJ131" s="10"/>
      <c r="GNK131" s="11"/>
      <c r="GNL131" s="11"/>
      <c r="GNM131" s="11"/>
      <c r="GNN131" s="11"/>
      <c r="GNO131" s="11"/>
      <c r="GNP131" s="11"/>
      <c r="GNQ131" s="11"/>
      <c r="GNR131" s="11"/>
      <c r="GNS131" s="11"/>
      <c r="GNT131" s="11"/>
      <c r="GNU131" s="11"/>
      <c r="GNV131" s="11"/>
      <c r="GNW131" s="11"/>
      <c r="GNX131" s="11"/>
      <c r="GNY131" s="10"/>
      <c r="GNZ131" s="10"/>
      <c r="GOA131" s="11"/>
      <c r="GOB131" s="11"/>
      <c r="GOC131" s="11"/>
      <c r="GOD131" s="11"/>
      <c r="GOE131" s="11"/>
      <c r="GOF131" s="11"/>
      <c r="GOG131" s="11"/>
      <c r="GOH131" s="11"/>
      <c r="GOI131" s="11"/>
      <c r="GOJ131" s="11"/>
      <c r="GOK131" s="11"/>
      <c r="GOL131" s="11"/>
      <c r="GOM131" s="11"/>
      <c r="GON131" s="11"/>
      <c r="GOO131" s="10"/>
      <c r="GOP131" s="10"/>
      <c r="GOQ131" s="11"/>
      <c r="GOR131" s="11"/>
      <c r="GOS131" s="11"/>
      <c r="GOT131" s="11"/>
      <c r="GOU131" s="11"/>
      <c r="GOV131" s="11"/>
      <c r="GOW131" s="11"/>
      <c r="GOX131" s="11"/>
      <c r="GOY131" s="11"/>
      <c r="GOZ131" s="11"/>
      <c r="GPA131" s="11"/>
      <c r="GPB131" s="11"/>
      <c r="GPC131" s="11"/>
      <c r="GPD131" s="11"/>
      <c r="GPE131" s="10"/>
      <c r="GPF131" s="10"/>
      <c r="GPG131" s="11"/>
      <c r="GPH131" s="11"/>
      <c r="GPI131" s="11"/>
      <c r="GPJ131" s="11"/>
      <c r="GPK131" s="11"/>
      <c r="GPL131" s="11"/>
      <c r="GPM131" s="11"/>
      <c r="GPN131" s="11"/>
      <c r="GPO131" s="11"/>
      <c r="GPP131" s="11"/>
      <c r="GPQ131" s="11"/>
      <c r="GPR131" s="11"/>
      <c r="GPS131" s="11"/>
      <c r="GPT131" s="11"/>
      <c r="GPU131" s="10"/>
      <c r="GPV131" s="10"/>
      <c r="GPW131" s="11"/>
      <c r="GPX131" s="11"/>
      <c r="GPY131" s="11"/>
      <c r="GPZ131" s="11"/>
      <c r="GQA131" s="11"/>
      <c r="GQB131" s="11"/>
      <c r="GQC131" s="11"/>
      <c r="GQD131" s="11"/>
      <c r="GQE131" s="11"/>
      <c r="GQF131" s="11"/>
      <c r="GQG131" s="11"/>
      <c r="GQH131" s="11"/>
      <c r="GQI131" s="11"/>
      <c r="GQJ131" s="11"/>
      <c r="GQK131" s="10"/>
      <c r="GQL131" s="10"/>
      <c r="GQM131" s="11"/>
      <c r="GQN131" s="11"/>
      <c r="GQO131" s="11"/>
      <c r="GQP131" s="11"/>
      <c r="GQQ131" s="11"/>
      <c r="GQR131" s="11"/>
      <c r="GQS131" s="11"/>
      <c r="GQT131" s="11"/>
      <c r="GQU131" s="11"/>
      <c r="GQV131" s="11"/>
      <c r="GQW131" s="11"/>
      <c r="GQX131" s="11"/>
      <c r="GQY131" s="11"/>
      <c r="GQZ131" s="11"/>
      <c r="GRA131" s="10"/>
      <c r="GRB131" s="10"/>
      <c r="GRC131" s="11"/>
      <c r="GRD131" s="11"/>
      <c r="GRE131" s="11"/>
      <c r="GRF131" s="11"/>
      <c r="GRG131" s="11"/>
      <c r="GRH131" s="11"/>
      <c r="GRI131" s="11"/>
      <c r="GRJ131" s="11"/>
      <c r="GRK131" s="11"/>
      <c r="GRL131" s="11"/>
      <c r="GRM131" s="11"/>
      <c r="GRN131" s="11"/>
      <c r="GRO131" s="11"/>
      <c r="GRP131" s="11"/>
      <c r="GRQ131" s="10"/>
      <c r="GRR131" s="10"/>
      <c r="GRS131" s="11"/>
      <c r="GRT131" s="11"/>
      <c r="GRU131" s="11"/>
      <c r="GRV131" s="11"/>
      <c r="GRW131" s="11"/>
      <c r="GRX131" s="11"/>
      <c r="GRY131" s="11"/>
      <c r="GRZ131" s="11"/>
      <c r="GSA131" s="11"/>
      <c r="GSB131" s="11"/>
      <c r="GSC131" s="11"/>
      <c r="GSD131" s="11"/>
      <c r="GSE131" s="11"/>
      <c r="GSF131" s="11"/>
      <c r="GSG131" s="10"/>
      <c r="GSH131" s="10"/>
      <c r="GSI131" s="11"/>
      <c r="GSJ131" s="11"/>
      <c r="GSK131" s="11"/>
      <c r="GSL131" s="11"/>
      <c r="GSM131" s="11"/>
      <c r="GSN131" s="11"/>
      <c r="GSO131" s="11"/>
      <c r="GSP131" s="11"/>
      <c r="GSQ131" s="11"/>
      <c r="GSR131" s="11"/>
      <c r="GSS131" s="11"/>
      <c r="GST131" s="11"/>
      <c r="GSU131" s="11"/>
      <c r="GSV131" s="11"/>
      <c r="GSW131" s="10"/>
      <c r="GSX131" s="10"/>
      <c r="GSY131" s="11"/>
      <c r="GSZ131" s="11"/>
      <c r="GTA131" s="11"/>
      <c r="GTB131" s="11"/>
      <c r="GTC131" s="11"/>
      <c r="GTD131" s="11"/>
      <c r="GTE131" s="11"/>
      <c r="GTF131" s="11"/>
      <c r="GTG131" s="11"/>
      <c r="GTH131" s="11"/>
      <c r="GTI131" s="11"/>
      <c r="GTJ131" s="11"/>
      <c r="GTK131" s="11"/>
      <c r="GTL131" s="11"/>
      <c r="GTM131" s="10"/>
      <c r="GTN131" s="10"/>
      <c r="GTO131" s="11"/>
      <c r="GTP131" s="11"/>
      <c r="GTQ131" s="11"/>
      <c r="GTR131" s="11"/>
      <c r="GTS131" s="11"/>
      <c r="GTT131" s="11"/>
      <c r="GTU131" s="11"/>
      <c r="GTV131" s="11"/>
      <c r="GTW131" s="11"/>
      <c r="GTX131" s="11"/>
      <c r="GTY131" s="11"/>
      <c r="GTZ131" s="11"/>
      <c r="GUA131" s="11"/>
      <c r="GUB131" s="11"/>
      <c r="GUC131" s="10"/>
      <c r="GUD131" s="10"/>
      <c r="GUE131" s="11"/>
      <c r="GUF131" s="11"/>
      <c r="GUG131" s="11"/>
      <c r="GUH131" s="11"/>
      <c r="GUI131" s="11"/>
      <c r="GUJ131" s="11"/>
      <c r="GUK131" s="11"/>
      <c r="GUL131" s="11"/>
      <c r="GUM131" s="11"/>
      <c r="GUN131" s="11"/>
      <c r="GUO131" s="11"/>
      <c r="GUP131" s="11"/>
      <c r="GUQ131" s="11"/>
      <c r="GUR131" s="11"/>
      <c r="GUS131" s="10"/>
      <c r="GUT131" s="10"/>
      <c r="GUU131" s="11"/>
      <c r="GUV131" s="11"/>
      <c r="GUW131" s="11"/>
      <c r="GUX131" s="11"/>
      <c r="GUY131" s="11"/>
      <c r="GUZ131" s="11"/>
      <c r="GVA131" s="11"/>
      <c r="GVB131" s="11"/>
      <c r="GVC131" s="11"/>
      <c r="GVD131" s="11"/>
      <c r="GVE131" s="11"/>
      <c r="GVF131" s="11"/>
      <c r="GVG131" s="11"/>
      <c r="GVH131" s="11"/>
      <c r="GVI131" s="10"/>
      <c r="GVJ131" s="10"/>
      <c r="GVK131" s="11"/>
      <c r="GVL131" s="11"/>
      <c r="GVM131" s="11"/>
      <c r="GVN131" s="11"/>
      <c r="GVO131" s="11"/>
      <c r="GVP131" s="11"/>
      <c r="GVQ131" s="11"/>
      <c r="GVR131" s="11"/>
      <c r="GVS131" s="11"/>
      <c r="GVT131" s="11"/>
      <c r="GVU131" s="11"/>
      <c r="GVV131" s="11"/>
      <c r="GVW131" s="11"/>
      <c r="GVX131" s="11"/>
      <c r="GVY131" s="10"/>
      <c r="GVZ131" s="10"/>
      <c r="GWA131" s="11"/>
      <c r="GWB131" s="11"/>
      <c r="GWC131" s="11"/>
      <c r="GWD131" s="11"/>
      <c r="GWE131" s="11"/>
      <c r="GWF131" s="11"/>
      <c r="GWG131" s="11"/>
      <c r="GWH131" s="11"/>
      <c r="GWI131" s="11"/>
      <c r="GWJ131" s="11"/>
      <c r="GWK131" s="11"/>
      <c r="GWL131" s="11"/>
      <c r="GWM131" s="11"/>
      <c r="GWN131" s="11"/>
      <c r="GWO131" s="10"/>
      <c r="GWP131" s="10"/>
      <c r="GWQ131" s="11"/>
      <c r="GWR131" s="11"/>
      <c r="GWS131" s="11"/>
      <c r="GWT131" s="11"/>
      <c r="GWU131" s="11"/>
      <c r="GWV131" s="11"/>
      <c r="GWW131" s="11"/>
      <c r="GWX131" s="11"/>
      <c r="GWY131" s="11"/>
      <c r="GWZ131" s="11"/>
      <c r="GXA131" s="11"/>
      <c r="GXB131" s="11"/>
      <c r="GXC131" s="11"/>
      <c r="GXD131" s="11"/>
      <c r="GXE131" s="10"/>
      <c r="GXF131" s="10"/>
      <c r="GXG131" s="11"/>
      <c r="GXH131" s="11"/>
      <c r="GXI131" s="11"/>
      <c r="GXJ131" s="11"/>
      <c r="GXK131" s="11"/>
      <c r="GXL131" s="11"/>
      <c r="GXM131" s="11"/>
      <c r="GXN131" s="11"/>
      <c r="GXO131" s="11"/>
      <c r="GXP131" s="11"/>
      <c r="GXQ131" s="11"/>
      <c r="GXR131" s="11"/>
      <c r="GXS131" s="11"/>
      <c r="GXT131" s="11"/>
      <c r="GXU131" s="10"/>
      <c r="GXV131" s="10"/>
      <c r="GXW131" s="11"/>
      <c r="GXX131" s="11"/>
      <c r="GXY131" s="11"/>
      <c r="GXZ131" s="11"/>
      <c r="GYA131" s="11"/>
      <c r="GYB131" s="11"/>
      <c r="GYC131" s="11"/>
      <c r="GYD131" s="11"/>
      <c r="GYE131" s="11"/>
      <c r="GYF131" s="11"/>
      <c r="GYG131" s="11"/>
      <c r="GYH131" s="11"/>
      <c r="GYI131" s="11"/>
      <c r="GYJ131" s="11"/>
      <c r="GYK131" s="10"/>
      <c r="GYL131" s="10"/>
      <c r="GYM131" s="11"/>
      <c r="GYN131" s="11"/>
      <c r="GYO131" s="11"/>
      <c r="GYP131" s="11"/>
      <c r="GYQ131" s="11"/>
      <c r="GYR131" s="11"/>
      <c r="GYS131" s="11"/>
      <c r="GYT131" s="11"/>
      <c r="GYU131" s="11"/>
      <c r="GYV131" s="11"/>
      <c r="GYW131" s="11"/>
      <c r="GYX131" s="11"/>
      <c r="GYY131" s="11"/>
      <c r="GYZ131" s="11"/>
      <c r="GZA131" s="10"/>
      <c r="GZB131" s="10"/>
      <c r="GZC131" s="11"/>
      <c r="GZD131" s="11"/>
      <c r="GZE131" s="11"/>
      <c r="GZF131" s="11"/>
      <c r="GZG131" s="11"/>
      <c r="GZH131" s="11"/>
      <c r="GZI131" s="11"/>
      <c r="GZJ131" s="11"/>
      <c r="GZK131" s="11"/>
      <c r="GZL131" s="11"/>
      <c r="GZM131" s="11"/>
      <c r="GZN131" s="11"/>
      <c r="GZO131" s="11"/>
      <c r="GZP131" s="11"/>
      <c r="GZQ131" s="10"/>
      <c r="GZR131" s="10"/>
      <c r="GZS131" s="11"/>
      <c r="GZT131" s="11"/>
      <c r="GZU131" s="11"/>
      <c r="GZV131" s="11"/>
      <c r="GZW131" s="11"/>
      <c r="GZX131" s="11"/>
      <c r="GZY131" s="11"/>
      <c r="GZZ131" s="11"/>
      <c r="HAA131" s="11"/>
      <c r="HAB131" s="11"/>
      <c r="HAC131" s="11"/>
      <c r="HAD131" s="11"/>
      <c r="HAE131" s="11"/>
      <c r="HAF131" s="11"/>
      <c r="HAG131" s="10"/>
      <c r="HAH131" s="10"/>
      <c r="HAI131" s="11"/>
      <c r="HAJ131" s="11"/>
      <c r="HAK131" s="11"/>
      <c r="HAL131" s="11"/>
      <c r="HAM131" s="11"/>
      <c r="HAN131" s="11"/>
      <c r="HAO131" s="11"/>
      <c r="HAP131" s="11"/>
      <c r="HAQ131" s="11"/>
      <c r="HAR131" s="11"/>
      <c r="HAS131" s="11"/>
      <c r="HAT131" s="11"/>
      <c r="HAU131" s="11"/>
      <c r="HAV131" s="11"/>
      <c r="HAW131" s="10"/>
      <c r="HAX131" s="10"/>
      <c r="HAY131" s="11"/>
      <c r="HAZ131" s="11"/>
      <c r="HBA131" s="11"/>
      <c r="HBB131" s="11"/>
      <c r="HBC131" s="11"/>
      <c r="HBD131" s="11"/>
      <c r="HBE131" s="11"/>
      <c r="HBF131" s="11"/>
      <c r="HBG131" s="11"/>
      <c r="HBH131" s="11"/>
      <c r="HBI131" s="11"/>
      <c r="HBJ131" s="11"/>
      <c r="HBK131" s="11"/>
      <c r="HBL131" s="11"/>
      <c r="HBM131" s="10"/>
      <c r="HBN131" s="10"/>
      <c r="HBO131" s="11"/>
      <c r="HBP131" s="11"/>
      <c r="HBQ131" s="11"/>
      <c r="HBR131" s="11"/>
      <c r="HBS131" s="11"/>
      <c r="HBT131" s="11"/>
      <c r="HBU131" s="11"/>
      <c r="HBV131" s="11"/>
      <c r="HBW131" s="11"/>
      <c r="HBX131" s="11"/>
      <c r="HBY131" s="11"/>
      <c r="HBZ131" s="11"/>
      <c r="HCA131" s="11"/>
      <c r="HCB131" s="11"/>
      <c r="HCC131" s="10"/>
      <c r="HCD131" s="10"/>
      <c r="HCE131" s="11"/>
      <c r="HCF131" s="11"/>
      <c r="HCG131" s="11"/>
      <c r="HCH131" s="11"/>
      <c r="HCI131" s="11"/>
      <c r="HCJ131" s="11"/>
      <c r="HCK131" s="11"/>
      <c r="HCL131" s="11"/>
      <c r="HCM131" s="11"/>
      <c r="HCN131" s="11"/>
      <c r="HCO131" s="11"/>
      <c r="HCP131" s="11"/>
      <c r="HCQ131" s="11"/>
      <c r="HCR131" s="11"/>
      <c r="HCS131" s="10"/>
      <c r="HCT131" s="10"/>
      <c r="HCU131" s="11"/>
      <c r="HCV131" s="11"/>
      <c r="HCW131" s="11"/>
      <c r="HCX131" s="11"/>
      <c r="HCY131" s="11"/>
      <c r="HCZ131" s="11"/>
      <c r="HDA131" s="11"/>
      <c r="HDB131" s="11"/>
      <c r="HDC131" s="11"/>
      <c r="HDD131" s="11"/>
      <c r="HDE131" s="11"/>
      <c r="HDF131" s="11"/>
      <c r="HDG131" s="11"/>
      <c r="HDH131" s="11"/>
      <c r="HDI131" s="10"/>
      <c r="HDJ131" s="10"/>
      <c r="HDK131" s="11"/>
      <c r="HDL131" s="11"/>
      <c r="HDM131" s="11"/>
      <c r="HDN131" s="11"/>
      <c r="HDO131" s="11"/>
      <c r="HDP131" s="11"/>
      <c r="HDQ131" s="11"/>
      <c r="HDR131" s="11"/>
      <c r="HDS131" s="11"/>
      <c r="HDT131" s="11"/>
      <c r="HDU131" s="11"/>
      <c r="HDV131" s="11"/>
      <c r="HDW131" s="11"/>
      <c r="HDX131" s="11"/>
      <c r="HDY131" s="10"/>
      <c r="HDZ131" s="10"/>
      <c r="HEA131" s="11"/>
      <c r="HEB131" s="11"/>
      <c r="HEC131" s="11"/>
      <c r="HED131" s="11"/>
      <c r="HEE131" s="11"/>
      <c r="HEF131" s="11"/>
      <c r="HEG131" s="11"/>
      <c r="HEH131" s="11"/>
      <c r="HEI131" s="11"/>
      <c r="HEJ131" s="11"/>
      <c r="HEK131" s="11"/>
      <c r="HEL131" s="11"/>
      <c r="HEM131" s="11"/>
      <c r="HEN131" s="11"/>
      <c r="HEO131" s="10"/>
      <c r="HEP131" s="10"/>
      <c r="HEQ131" s="11"/>
      <c r="HER131" s="11"/>
      <c r="HES131" s="11"/>
      <c r="HET131" s="11"/>
      <c r="HEU131" s="11"/>
      <c r="HEV131" s="11"/>
      <c r="HEW131" s="11"/>
      <c r="HEX131" s="11"/>
      <c r="HEY131" s="11"/>
      <c r="HEZ131" s="11"/>
      <c r="HFA131" s="11"/>
      <c r="HFB131" s="11"/>
      <c r="HFC131" s="11"/>
      <c r="HFD131" s="11"/>
      <c r="HFE131" s="10"/>
      <c r="HFF131" s="10"/>
      <c r="HFG131" s="11"/>
      <c r="HFH131" s="11"/>
      <c r="HFI131" s="11"/>
      <c r="HFJ131" s="11"/>
      <c r="HFK131" s="11"/>
      <c r="HFL131" s="11"/>
      <c r="HFM131" s="11"/>
      <c r="HFN131" s="11"/>
      <c r="HFO131" s="11"/>
      <c r="HFP131" s="11"/>
      <c r="HFQ131" s="11"/>
      <c r="HFR131" s="11"/>
      <c r="HFS131" s="11"/>
      <c r="HFT131" s="11"/>
      <c r="HFU131" s="10"/>
      <c r="HFV131" s="10"/>
      <c r="HFW131" s="11"/>
      <c r="HFX131" s="11"/>
      <c r="HFY131" s="11"/>
      <c r="HFZ131" s="11"/>
      <c r="HGA131" s="11"/>
      <c r="HGB131" s="11"/>
      <c r="HGC131" s="11"/>
      <c r="HGD131" s="11"/>
      <c r="HGE131" s="11"/>
      <c r="HGF131" s="11"/>
      <c r="HGG131" s="11"/>
      <c r="HGH131" s="11"/>
      <c r="HGI131" s="11"/>
      <c r="HGJ131" s="11"/>
      <c r="HGK131" s="10"/>
      <c r="HGL131" s="10"/>
      <c r="HGM131" s="11"/>
      <c r="HGN131" s="11"/>
      <c r="HGO131" s="11"/>
      <c r="HGP131" s="11"/>
      <c r="HGQ131" s="11"/>
      <c r="HGR131" s="11"/>
      <c r="HGS131" s="11"/>
      <c r="HGT131" s="11"/>
      <c r="HGU131" s="11"/>
      <c r="HGV131" s="11"/>
      <c r="HGW131" s="11"/>
      <c r="HGX131" s="11"/>
      <c r="HGY131" s="11"/>
      <c r="HGZ131" s="11"/>
      <c r="HHA131" s="10"/>
      <c r="HHB131" s="10"/>
      <c r="HHC131" s="11"/>
      <c r="HHD131" s="11"/>
      <c r="HHE131" s="11"/>
      <c r="HHF131" s="11"/>
      <c r="HHG131" s="11"/>
      <c r="HHH131" s="11"/>
      <c r="HHI131" s="11"/>
      <c r="HHJ131" s="11"/>
      <c r="HHK131" s="11"/>
      <c r="HHL131" s="11"/>
      <c r="HHM131" s="11"/>
      <c r="HHN131" s="11"/>
      <c r="HHO131" s="11"/>
      <c r="HHP131" s="11"/>
      <c r="HHQ131" s="10"/>
      <c r="HHR131" s="10"/>
      <c r="HHS131" s="11"/>
      <c r="HHT131" s="11"/>
      <c r="HHU131" s="11"/>
      <c r="HHV131" s="11"/>
      <c r="HHW131" s="11"/>
      <c r="HHX131" s="11"/>
      <c r="HHY131" s="11"/>
      <c r="HHZ131" s="11"/>
      <c r="HIA131" s="11"/>
      <c r="HIB131" s="11"/>
      <c r="HIC131" s="11"/>
      <c r="HID131" s="11"/>
      <c r="HIE131" s="11"/>
      <c r="HIF131" s="11"/>
      <c r="HIG131" s="10"/>
      <c r="HIH131" s="10"/>
      <c r="HII131" s="11"/>
      <c r="HIJ131" s="11"/>
      <c r="HIK131" s="11"/>
      <c r="HIL131" s="11"/>
      <c r="HIM131" s="11"/>
      <c r="HIN131" s="11"/>
      <c r="HIO131" s="11"/>
      <c r="HIP131" s="11"/>
      <c r="HIQ131" s="11"/>
      <c r="HIR131" s="11"/>
      <c r="HIS131" s="11"/>
      <c r="HIT131" s="11"/>
      <c r="HIU131" s="11"/>
      <c r="HIV131" s="11"/>
      <c r="HIW131" s="10"/>
      <c r="HIX131" s="10"/>
      <c r="HIY131" s="11"/>
      <c r="HIZ131" s="11"/>
      <c r="HJA131" s="11"/>
      <c r="HJB131" s="11"/>
      <c r="HJC131" s="11"/>
      <c r="HJD131" s="11"/>
      <c r="HJE131" s="11"/>
      <c r="HJF131" s="11"/>
      <c r="HJG131" s="11"/>
      <c r="HJH131" s="11"/>
      <c r="HJI131" s="11"/>
      <c r="HJJ131" s="11"/>
      <c r="HJK131" s="11"/>
      <c r="HJL131" s="11"/>
      <c r="HJM131" s="10"/>
      <c r="HJN131" s="10"/>
      <c r="HJO131" s="11"/>
      <c r="HJP131" s="11"/>
      <c r="HJQ131" s="11"/>
      <c r="HJR131" s="11"/>
      <c r="HJS131" s="11"/>
      <c r="HJT131" s="11"/>
      <c r="HJU131" s="11"/>
      <c r="HJV131" s="11"/>
      <c r="HJW131" s="11"/>
      <c r="HJX131" s="11"/>
      <c r="HJY131" s="11"/>
      <c r="HJZ131" s="11"/>
      <c r="HKA131" s="11"/>
      <c r="HKB131" s="11"/>
      <c r="HKC131" s="10"/>
      <c r="HKD131" s="10"/>
      <c r="HKE131" s="11"/>
      <c r="HKF131" s="11"/>
      <c r="HKG131" s="11"/>
      <c r="HKH131" s="11"/>
      <c r="HKI131" s="11"/>
      <c r="HKJ131" s="11"/>
      <c r="HKK131" s="11"/>
      <c r="HKL131" s="11"/>
      <c r="HKM131" s="11"/>
      <c r="HKN131" s="11"/>
      <c r="HKO131" s="11"/>
      <c r="HKP131" s="11"/>
      <c r="HKQ131" s="11"/>
      <c r="HKR131" s="11"/>
      <c r="HKS131" s="10"/>
      <c r="HKT131" s="10"/>
      <c r="HKU131" s="11"/>
      <c r="HKV131" s="11"/>
      <c r="HKW131" s="11"/>
      <c r="HKX131" s="11"/>
      <c r="HKY131" s="11"/>
      <c r="HKZ131" s="11"/>
      <c r="HLA131" s="11"/>
      <c r="HLB131" s="11"/>
      <c r="HLC131" s="11"/>
      <c r="HLD131" s="11"/>
      <c r="HLE131" s="11"/>
      <c r="HLF131" s="11"/>
      <c r="HLG131" s="11"/>
      <c r="HLH131" s="11"/>
      <c r="HLI131" s="10"/>
      <c r="HLJ131" s="10"/>
      <c r="HLK131" s="11"/>
      <c r="HLL131" s="11"/>
      <c r="HLM131" s="11"/>
      <c r="HLN131" s="11"/>
      <c r="HLO131" s="11"/>
      <c r="HLP131" s="11"/>
      <c r="HLQ131" s="11"/>
      <c r="HLR131" s="11"/>
      <c r="HLS131" s="11"/>
      <c r="HLT131" s="11"/>
      <c r="HLU131" s="11"/>
      <c r="HLV131" s="11"/>
      <c r="HLW131" s="11"/>
      <c r="HLX131" s="11"/>
      <c r="HLY131" s="10"/>
      <c r="HLZ131" s="10"/>
      <c r="HMA131" s="11"/>
      <c r="HMB131" s="11"/>
      <c r="HMC131" s="11"/>
      <c r="HMD131" s="11"/>
      <c r="HME131" s="11"/>
      <c r="HMF131" s="11"/>
      <c r="HMG131" s="11"/>
      <c r="HMH131" s="11"/>
      <c r="HMI131" s="11"/>
      <c r="HMJ131" s="11"/>
      <c r="HMK131" s="11"/>
      <c r="HML131" s="11"/>
      <c r="HMM131" s="11"/>
      <c r="HMN131" s="11"/>
      <c r="HMO131" s="10"/>
      <c r="HMP131" s="10"/>
      <c r="HMQ131" s="11"/>
      <c r="HMR131" s="11"/>
      <c r="HMS131" s="11"/>
      <c r="HMT131" s="11"/>
      <c r="HMU131" s="11"/>
      <c r="HMV131" s="11"/>
      <c r="HMW131" s="11"/>
      <c r="HMX131" s="11"/>
      <c r="HMY131" s="11"/>
      <c r="HMZ131" s="11"/>
      <c r="HNA131" s="11"/>
      <c r="HNB131" s="11"/>
      <c r="HNC131" s="11"/>
      <c r="HND131" s="11"/>
      <c r="HNE131" s="10"/>
      <c r="HNF131" s="10"/>
      <c r="HNG131" s="11"/>
      <c r="HNH131" s="11"/>
      <c r="HNI131" s="11"/>
      <c r="HNJ131" s="11"/>
      <c r="HNK131" s="11"/>
      <c r="HNL131" s="11"/>
      <c r="HNM131" s="11"/>
      <c r="HNN131" s="11"/>
      <c r="HNO131" s="11"/>
      <c r="HNP131" s="11"/>
      <c r="HNQ131" s="11"/>
      <c r="HNR131" s="11"/>
      <c r="HNS131" s="11"/>
      <c r="HNT131" s="11"/>
      <c r="HNU131" s="10"/>
      <c r="HNV131" s="10"/>
      <c r="HNW131" s="11"/>
      <c r="HNX131" s="11"/>
      <c r="HNY131" s="11"/>
      <c r="HNZ131" s="11"/>
      <c r="HOA131" s="11"/>
      <c r="HOB131" s="11"/>
      <c r="HOC131" s="11"/>
      <c r="HOD131" s="11"/>
      <c r="HOE131" s="11"/>
      <c r="HOF131" s="11"/>
      <c r="HOG131" s="11"/>
      <c r="HOH131" s="11"/>
      <c r="HOI131" s="11"/>
      <c r="HOJ131" s="11"/>
      <c r="HOK131" s="10"/>
      <c r="HOL131" s="10"/>
      <c r="HOM131" s="11"/>
      <c r="HON131" s="11"/>
      <c r="HOO131" s="11"/>
      <c r="HOP131" s="11"/>
      <c r="HOQ131" s="11"/>
      <c r="HOR131" s="11"/>
      <c r="HOS131" s="11"/>
      <c r="HOT131" s="11"/>
      <c r="HOU131" s="11"/>
      <c r="HOV131" s="11"/>
      <c r="HOW131" s="11"/>
      <c r="HOX131" s="11"/>
      <c r="HOY131" s="11"/>
      <c r="HOZ131" s="11"/>
      <c r="HPA131" s="10"/>
      <c r="HPB131" s="10"/>
      <c r="HPC131" s="11"/>
      <c r="HPD131" s="11"/>
      <c r="HPE131" s="11"/>
      <c r="HPF131" s="11"/>
      <c r="HPG131" s="11"/>
      <c r="HPH131" s="11"/>
      <c r="HPI131" s="11"/>
      <c r="HPJ131" s="11"/>
      <c r="HPK131" s="11"/>
      <c r="HPL131" s="11"/>
      <c r="HPM131" s="11"/>
      <c r="HPN131" s="11"/>
      <c r="HPO131" s="11"/>
      <c r="HPP131" s="11"/>
      <c r="HPQ131" s="10"/>
      <c r="HPR131" s="10"/>
      <c r="HPS131" s="11"/>
      <c r="HPT131" s="11"/>
      <c r="HPU131" s="11"/>
      <c r="HPV131" s="11"/>
      <c r="HPW131" s="11"/>
      <c r="HPX131" s="11"/>
      <c r="HPY131" s="11"/>
      <c r="HPZ131" s="11"/>
      <c r="HQA131" s="11"/>
      <c r="HQB131" s="11"/>
      <c r="HQC131" s="11"/>
      <c r="HQD131" s="11"/>
      <c r="HQE131" s="11"/>
      <c r="HQF131" s="11"/>
      <c r="HQG131" s="10"/>
      <c r="HQH131" s="10"/>
      <c r="HQI131" s="11"/>
      <c r="HQJ131" s="11"/>
      <c r="HQK131" s="11"/>
      <c r="HQL131" s="11"/>
      <c r="HQM131" s="11"/>
      <c r="HQN131" s="11"/>
      <c r="HQO131" s="11"/>
      <c r="HQP131" s="11"/>
      <c r="HQQ131" s="11"/>
      <c r="HQR131" s="11"/>
      <c r="HQS131" s="11"/>
      <c r="HQT131" s="11"/>
      <c r="HQU131" s="11"/>
      <c r="HQV131" s="11"/>
      <c r="HQW131" s="10"/>
      <c r="HQX131" s="10"/>
      <c r="HQY131" s="11"/>
      <c r="HQZ131" s="11"/>
      <c r="HRA131" s="11"/>
      <c r="HRB131" s="11"/>
      <c r="HRC131" s="11"/>
      <c r="HRD131" s="11"/>
      <c r="HRE131" s="11"/>
      <c r="HRF131" s="11"/>
      <c r="HRG131" s="11"/>
      <c r="HRH131" s="11"/>
      <c r="HRI131" s="11"/>
      <c r="HRJ131" s="11"/>
      <c r="HRK131" s="11"/>
      <c r="HRL131" s="11"/>
      <c r="HRM131" s="10"/>
      <c r="HRN131" s="10"/>
      <c r="HRO131" s="11"/>
      <c r="HRP131" s="11"/>
      <c r="HRQ131" s="11"/>
      <c r="HRR131" s="11"/>
      <c r="HRS131" s="11"/>
      <c r="HRT131" s="11"/>
      <c r="HRU131" s="11"/>
      <c r="HRV131" s="11"/>
      <c r="HRW131" s="11"/>
      <c r="HRX131" s="11"/>
      <c r="HRY131" s="11"/>
      <c r="HRZ131" s="11"/>
      <c r="HSA131" s="11"/>
      <c r="HSB131" s="11"/>
      <c r="HSC131" s="10"/>
      <c r="HSD131" s="10"/>
      <c r="HSE131" s="11"/>
      <c r="HSF131" s="11"/>
      <c r="HSG131" s="11"/>
      <c r="HSH131" s="11"/>
      <c r="HSI131" s="11"/>
      <c r="HSJ131" s="11"/>
      <c r="HSK131" s="11"/>
      <c r="HSL131" s="11"/>
      <c r="HSM131" s="11"/>
      <c r="HSN131" s="11"/>
      <c r="HSO131" s="11"/>
      <c r="HSP131" s="11"/>
      <c r="HSQ131" s="11"/>
      <c r="HSR131" s="11"/>
      <c r="HSS131" s="10"/>
      <c r="HST131" s="10"/>
      <c r="HSU131" s="11"/>
      <c r="HSV131" s="11"/>
      <c r="HSW131" s="11"/>
      <c r="HSX131" s="11"/>
      <c r="HSY131" s="11"/>
      <c r="HSZ131" s="11"/>
      <c r="HTA131" s="11"/>
      <c r="HTB131" s="11"/>
      <c r="HTC131" s="11"/>
      <c r="HTD131" s="11"/>
      <c r="HTE131" s="11"/>
      <c r="HTF131" s="11"/>
      <c r="HTG131" s="11"/>
      <c r="HTH131" s="11"/>
      <c r="HTI131" s="10"/>
      <c r="HTJ131" s="10"/>
      <c r="HTK131" s="11"/>
      <c r="HTL131" s="11"/>
      <c r="HTM131" s="11"/>
      <c r="HTN131" s="11"/>
      <c r="HTO131" s="11"/>
      <c r="HTP131" s="11"/>
      <c r="HTQ131" s="11"/>
      <c r="HTR131" s="11"/>
      <c r="HTS131" s="11"/>
      <c r="HTT131" s="11"/>
      <c r="HTU131" s="11"/>
      <c r="HTV131" s="11"/>
      <c r="HTW131" s="11"/>
      <c r="HTX131" s="11"/>
      <c r="HTY131" s="10"/>
      <c r="HTZ131" s="10"/>
      <c r="HUA131" s="11"/>
      <c r="HUB131" s="11"/>
      <c r="HUC131" s="11"/>
      <c r="HUD131" s="11"/>
      <c r="HUE131" s="11"/>
      <c r="HUF131" s="11"/>
      <c r="HUG131" s="11"/>
      <c r="HUH131" s="11"/>
      <c r="HUI131" s="11"/>
      <c r="HUJ131" s="11"/>
      <c r="HUK131" s="11"/>
      <c r="HUL131" s="11"/>
      <c r="HUM131" s="11"/>
      <c r="HUN131" s="11"/>
      <c r="HUO131" s="10"/>
      <c r="HUP131" s="10"/>
      <c r="HUQ131" s="11"/>
      <c r="HUR131" s="11"/>
      <c r="HUS131" s="11"/>
      <c r="HUT131" s="11"/>
      <c r="HUU131" s="11"/>
      <c r="HUV131" s="11"/>
      <c r="HUW131" s="11"/>
      <c r="HUX131" s="11"/>
      <c r="HUY131" s="11"/>
      <c r="HUZ131" s="11"/>
      <c r="HVA131" s="11"/>
      <c r="HVB131" s="11"/>
      <c r="HVC131" s="11"/>
      <c r="HVD131" s="11"/>
      <c r="HVE131" s="10"/>
      <c r="HVF131" s="10"/>
      <c r="HVG131" s="11"/>
      <c r="HVH131" s="11"/>
      <c r="HVI131" s="11"/>
      <c r="HVJ131" s="11"/>
      <c r="HVK131" s="11"/>
      <c r="HVL131" s="11"/>
      <c r="HVM131" s="11"/>
      <c r="HVN131" s="11"/>
      <c r="HVO131" s="11"/>
      <c r="HVP131" s="11"/>
      <c r="HVQ131" s="11"/>
      <c r="HVR131" s="11"/>
      <c r="HVS131" s="11"/>
      <c r="HVT131" s="11"/>
      <c r="HVU131" s="10"/>
      <c r="HVV131" s="10"/>
      <c r="HVW131" s="11"/>
      <c r="HVX131" s="11"/>
      <c r="HVY131" s="11"/>
      <c r="HVZ131" s="11"/>
      <c r="HWA131" s="11"/>
      <c r="HWB131" s="11"/>
      <c r="HWC131" s="11"/>
      <c r="HWD131" s="11"/>
      <c r="HWE131" s="11"/>
      <c r="HWF131" s="11"/>
      <c r="HWG131" s="11"/>
      <c r="HWH131" s="11"/>
      <c r="HWI131" s="11"/>
      <c r="HWJ131" s="11"/>
      <c r="HWK131" s="10"/>
      <c r="HWL131" s="10"/>
      <c r="HWM131" s="11"/>
      <c r="HWN131" s="11"/>
      <c r="HWO131" s="11"/>
      <c r="HWP131" s="11"/>
      <c r="HWQ131" s="11"/>
      <c r="HWR131" s="11"/>
      <c r="HWS131" s="11"/>
      <c r="HWT131" s="11"/>
      <c r="HWU131" s="11"/>
      <c r="HWV131" s="11"/>
      <c r="HWW131" s="11"/>
      <c r="HWX131" s="11"/>
      <c r="HWY131" s="11"/>
      <c r="HWZ131" s="11"/>
      <c r="HXA131" s="10"/>
      <c r="HXB131" s="10"/>
      <c r="HXC131" s="11"/>
      <c r="HXD131" s="11"/>
      <c r="HXE131" s="11"/>
      <c r="HXF131" s="11"/>
      <c r="HXG131" s="11"/>
      <c r="HXH131" s="11"/>
      <c r="HXI131" s="11"/>
      <c r="HXJ131" s="11"/>
      <c r="HXK131" s="11"/>
      <c r="HXL131" s="11"/>
      <c r="HXM131" s="11"/>
      <c r="HXN131" s="11"/>
      <c r="HXO131" s="11"/>
      <c r="HXP131" s="11"/>
      <c r="HXQ131" s="10"/>
      <c r="HXR131" s="10"/>
      <c r="HXS131" s="11"/>
      <c r="HXT131" s="11"/>
      <c r="HXU131" s="11"/>
      <c r="HXV131" s="11"/>
      <c r="HXW131" s="11"/>
      <c r="HXX131" s="11"/>
      <c r="HXY131" s="11"/>
      <c r="HXZ131" s="11"/>
      <c r="HYA131" s="11"/>
      <c r="HYB131" s="11"/>
      <c r="HYC131" s="11"/>
      <c r="HYD131" s="11"/>
      <c r="HYE131" s="11"/>
      <c r="HYF131" s="11"/>
      <c r="HYG131" s="10"/>
      <c r="HYH131" s="10"/>
      <c r="HYI131" s="11"/>
      <c r="HYJ131" s="11"/>
      <c r="HYK131" s="11"/>
      <c r="HYL131" s="11"/>
      <c r="HYM131" s="11"/>
      <c r="HYN131" s="11"/>
      <c r="HYO131" s="11"/>
      <c r="HYP131" s="11"/>
      <c r="HYQ131" s="11"/>
      <c r="HYR131" s="11"/>
      <c r="HYS131" s="11"/>
      <c r="HYT131" s="11"/>
      <c r="HYU131" s="11"/>
      <c r="HYV131" s="11"/>
      <c r="HYW131" s="10"/>
      <c r="HYX131" s="10"/>
      <c r="HYY131" s="11"/>
      <c r="HYZ131" s="11"/>
      <c r="HZA131" s="11"/>
      <c r="HZB131" s="11"/>
      <c r="HZC131" s="11"/>
      <c r="HZD131" s="11"/>
      <c r="HZE131" s="11"/>
      <c r="HZF131" s="11"/>
      <c r="HZG131" s="11"/>
      <c r="HZH131" s="11"/>
      <c r="HZI131" s="11"/>
      <c r="HZJ131" s="11"/>
      <c r="HZK131" s="11"/>
      <c r="HZL131" s="11"/>
      <c r="HZM131" s="10"/>
      <c r="HZN131" s="10"/>
      <c r="HZO131" s="11"/>
      <c r="HZP131" s="11"/>
      <c r="HZQ131" s="11"/>
      <c r="HZR131" s="11"/>
      <c r="HZS131" s="11"/>
      <c r="HZT131" s="11"/>
      <c r="HZU131" s="11"/>
      <c r="HZV131" s="11"/>
      <c r="HZW131" s="11"/>
      <c r="HZX131" s="11"/>
      <c r="HZY131" s="11"/>
      <c r="HZZ131" s="11"/>
      <c r="IAA131" s="11"/>
      <c r="IAB131" s="11"/>
      <c r="IAC131" s="10"/>
      <c r="IAD131" s="10"/>
      <c r="IAE131" s="11"/>
      <c r="IAF131" s="11"/>
      <c r="IAG131" s="11"/>
      <c r="IAH131" s="11"/>
      <c r="IAI131" s="11"/>
      <c r="IAJ131" s="11"/>
      <c r="IAK131" s="11"/>
      <c r="IAL131" s="11"/>
      <c r="IAM131" s="11"/>
      <c r="IAN131" s="11"/>
      <c r="IAO131" s="11"/>
      <c r="IAP131" s="11"/>
      <c r="IAQ131" s="11"/>
      <c r="IAR131" s="11"/>
      <c r="IAS131" s="10"/>
      <c r="IAT131" s="10"/>
      <c r="IAU131" s="11"/>
      <c r="IAV131" s="11"/>
      <c r="IAW131" s="11"/>
      <c r="IAX131" s="11"/>
      <c r="IAY131" s="11"/>
      <c r="IAZ131" s="11"/>
      <c r="IBA131" s="11"/>
      <c r="IBB131" s="11"/>
      <c r="IBC131" s="11"/>
      <c r="IBD131" s="11"/>
      <c r="IBE131" s="11"/>
      <c r="IBF131" s="11"/>
      <c r="IBG131" s="11"/>
      <c r="IBH131" s="11"/>
      <c r="IBI131" s="10"/>
      <c r="IBJ131" s="10"/>
      <c r="IBK131" s="11"/>
      <c r="IBL131" s="11"/>
      <c r="IBM131" s="11"/>
      <c r="IBN131" s="11"/>
      <c r="IBO131" s="11"/>
      <c r="IBP131" s="11"/>
      <c r="IBQ131" s="11"/>
      <c r="IBR131" s="11"/>
      <c r="IBS131" s="11"/>
      <c r="IBT131" s="11"/>
      <c r="IBU131" s="11"/>
      <c r="IBV131" s="11"/>
      <c r="IBW131" s="11"/>
      <c r="IBX131" s="11"/>
      <c r="IBY131" s="10"/>
      <c r="IBZ131" s="10"/>
      <c r="ICA131" s="11"/>
      <c r="ICB131" s="11"/>
      <c r="ICC131" s="11"/>
      <c r="ICD131" s="11"/>
      <c r="ICE131" s="11"/>
      <c r="ICF131" s="11"/>
      <c r="ICG131" s="11"/>
      <c r="ICH131" s="11"/>
      <c r="ICI131" s="11"/>
      <c r="ICJ131" s="11"/>
      <c r="ICK131" s="11"/>
      <c r="ICL131" s="11"/>
      <c r="ICM131" s="11"/>
      <c r="ICN131" s="11"/>
      <c r="ICO131" s="10"/>
      <c r="ICP131" s="10"/>
      <c r="ICQ131" s="11"/>
      <c r="ICR131" s="11"/>
      <c r="ICS131" s="11"/>
      <c r="ICT131" s="11"/>
      <c r="ICU131" s="11"/>
      <c r="ICV131" s="11"/>
      <c r="ICW131" s="11"/>
      <c r="ICX131" s="11"/>
      <c r="ICY131" s="11"/>
      <c r="ICZ131" s="11"/>
      <c r="IDA131" s="11"/>
      <c r="IDB131" s="11"/>
      <c r="IDC131" s="11"/>
      <c r="IDD131" s="11"/>
      <c r="IDE131" s="10"/>
      <c r="IDF131" s="10"/>
      <c r="IDG131" s="11"/>
      <c r="IDH131" s="11"/>
      <c r="IDI131" s="11"/>
      <c r="IDJ131" s="11"/>
      <c r="IDK131" s="11"/>
      <c r="IDL131" s="11"/>
      <c r="IDM131" s="11"/>
      <c r="IDN131" s="11"/>
      <c r="IDO131" s="11"/>
      <c r="IDP131" s="11"/>
      <c r="IDQ131" s="11"/>
      <c r="IDR131" s="11"/>
      <c r="IDS131" s="11"/>
      <c r="IDT131" s="11"/>
      <c r="IDU131" s="10"/>
      <c r="IDV131" s="10"/>
      <c r="IDW131" s="11"/>
      <c r="IDX131" s="11"/>
      <c r="IDY131" s="11"/>
      <c r="IDZ131" s="11"/>
      <c r="IEA131" s="11"/>
      <c r="IEB131" s="11"/>
      <c r="IEC131" s="11"/>
      <c r="IED131" s="11"/>
      <c r="IEE131" s="11"/>
      <c r="IEF131" s="11"/>
      <c r="IEG131" s="11"/>
      <c r="IEH131" s="11"/>
      <c r="IEI131" s="11"/>
      <c r="IEJ131" s="11"/>
      <c r="IEK131" s="10"/>
      <c r="IEL131" s="10"/>
      <c r="IEM131" s="11"/>
      <c r="IEN131" s="11"/>
      <c r="IEO131" s="11"/>
      <c r="IEP131" s="11"/>
      <c r="IEQ131" s="11"/>
      <c r="IER131" s="11"/>
      <c r="IES131" s="11"/>
      <c r="IET131" s="11"/>
      <c r="IEU131" s="11"/>
      <c r="IEV131" s="11"/>
      <c r="IEW131" s="11"/>
      <c r="IEX131" s="11"/>
      <c r="IEY131" s="11"/>
      <c r="IEZ131" s="11"/>
      <c r="IFA131" s="10"/>
      <c r="IFB131" s="10"/>
      <c r="IFC131" s="11"/>
      <c r="IFD131" s="11"/>
      <c r="IFE131" s="11"/>
      <c r="IFF131" s="11"/>
      <c r="IFG131" s="11"/>
      <c r="IFH131" s="11"/>
      <c r="IFI131" s="11"/>
      <c r="IFJ131" s="11"/>
      <c r="IFK131" s="11"/>
      <c r="IFL131" s="11"/>
      <c r="IFM131" s="11"/>
      <c r="IFN131" s="11"/>
      <c r="IFO131" s="11"/>
      <c r="IFP131" s="11"/>
      <c r="IFQ131" s="10"/>
      <c r="IFR131" s="10"/>
      <c r="IFS131" s="11"/>
      <c r="IFT131" s="11"/>
      <c r="IFU131" s="11"/>
      <c r="IFV131" s="11"/>
      <c r="IFW131" s="11"/>
      <c r="IFX131" s="11"/>
      <c r="IFY131" s="11"/>
      <c r="IFZ131" s="11"/>
      <c r="IGA131" s="11"/>
      <c r="IGB131" s="11"/>
      <c r="IGC131" s="11"/>
      <c r="IGD131" s="11"/>
      <c r="IGE131" s="11"/>
      <c r="IGF131" s="11"/>
      <c r="IGG131" s="10"/>
      <c r="IGH131" s="10"/>
      <c r="IGI131" s="11"/>
      <c r="IGJ131" s="11"/>
      <c r="IGK131" s="11"/>
      <c r="IGL131" s="11"/>
      <c r="IGM131" s="11"/>
      <c r="IGN131" s="11"/>
      <c r="IGO131" s="11"/>
      <c r="IGP131" s="11"/>
      <c r="IGQ131" s="11"/>
      <c r="IGR131" s="11"/>
      <c r="IGS131" s="11"/>
      <c r="IGT131" s="11"/>
      <c r="IGU131" s="11"/>
      <c r="IGV131" s="11"/>
      <c r="IGW131" s="10"/>
      <c r="IGX131" s="10"/>
      <c r="IGY131" s="11"/>
      <c r="IGZ131" s="11"/>
      <c r="IHA131" s="11"/>
      <c r="IHB131" s="11"/>
      <c r="IHC131" s="11"/>
      <c r="IHD131" s="11"/>
      <c r="IHE131" s="11"/>
      <c r="IHF131" s="11"/>
      <c r="IHG131" s="11"/>
      <c r="IHH131" s="11"/>
      <c r="IHI131" s="11"/>
      <c r="IHJ131" s="11"/>
      <c r="IHK131" s="11"/>
      <c r="IHL131" s="11"/>
      <c r="IHM131" s="10"/>
      <c r="IHN131" s="10"/>
      <c r="IHO131" s="11"/>
      <c r="IHP131" s="11"/>
      <c r="IHQ131" s="11"/>
      <c r="IHR131" s="11"/>
      <c r="IHS131" s="11"/>
      <c r="IHT131" s="11"/>
      <c r="IHU131" s="11"/>
      <c r="IHV131" s="11"/>
      <c r="IHW131" s="11"/>
      <c r="IHX131" s="11"/>
      <c r="IHY131" s="11"/>
      <c r="IHZ131" s="11"/>
      <c r="IIA131" s="11"/>
      <c r="IIB131" s="11"/>
      <c r="IIC131" s="10"/>
      <c r="IID131" s="10"/>
      <c r="IIE131" s="11"/>
      <c r="IIF131" s="11"/>
      <c r="IIG131" s="11"/>
      <c r="IIH131" s="11"/>
      <c r="III131" s="11"/>
      <c r="IIJ131" s="11"/>
      <c r="IIK131" s="11"/>
      <c r="IIL131" s="11"/>
      <c r="IIM131" s="11"/>
      <c r="IIN131" s="11"/>
      <c r="IIO131" s="11"/>
      <c r="IIP131" s="11"/>
      <c r="IIQ131" s="11"/>
      <c r="IIR131" s="11"/>
      <c r="IIS131" s="10"/>
      <c r="IIT131" s="10"/>
      <c r="IIU131" s="11"/>
      <c r="IIV131" s="11"/>
      <c r="IIW131" s="11"/>
      <c r="IIX131" s="11"/>
      <c r="IIY131" s="11"/>
      <c r="IIZ131" s="11"/>
      <c r="IJA131" s="11"/>
      <c r="IJB131" s="11"/>
      <c r="IJC131" s="11"/>
      <c r="IJD131" s="11"/>
      <c r="IJE131" s="11"/>
      <c r="IJF131" s="11"/>
      <c r="IJG131" s="11"/>
      <c r="IJH131" s="11"/>
      <c r="IJI131" s="10"/>
      <c r="IJJ131" s="10"/>
      <c r="IJK131" s="11"/>
      <c r="IJL131" s="11"/>
      <c r="IJM131" s="11"/>
      <c r="IJN131" s="11"/>
      <c r="IJO131" s="11"/>
      <c r="IJP131" s="11"/>
      <c r="IJQ131" s="11"/>
      <c r="IJR131" s="11"/>
      <c r="IJS131" s="11"/>
      <c r="IJT131" s="11"/>
      <c r="IJU131" s="11"/>
      <c r="IJV131" s="11"/>
      <c r="IJW131" s="11"/>
      <c r="IJX131" s="11"/>
      <c r="IJY131" s="10"/>
      <c r="IJZ131" s="10"/>
      <c r="IKA131" s="11"/>
      <c r="IKB131" s="11"/>
      <c r="IKC131" s="11"/>
      <c r="IKD131" s="11"/>
      <c r="IKE131" s="11"/>
      <c r="IKF131" s="11"/>
      <c r="IKG131" s="11"/>
      <c r="IKH131" s="11"/>
      <c r="IKI131" s="11"/>
      <c r="IKJ131" s="11"/>
      <c r="IKK131" s="11"/>
      <c r="IKL131" s="11"/>
      <c r="IKM131" s="11"/>
      <c r="IKN131" s="11"/>
      <c r="IKO131" s="10"/>
      <c r="IKP131" s="10"/>
      <c r="IKQ131" s="11"/>
      <c r="IKR131" s="11"/>
      <c r="IKS131" s="11"/>
      <c r="IKT131" s="11"/>
      <c r="IKU131" s="11"/>
      <c r="IKV131" s="11"/>
      <c r="IKW131" s="11"/>
      <c r="IKX131" s="11"/>
      <c r="IKY131" s="11"/>
      <c r="IKZ131" s="11"/>
      <c r="ILA131" s="11"/>
      <c r="ILB131" s="11"/>
      <c r="ILC131" s="11"/>
      <c r="ILD131" s="11"/>
      <c r="ILE131" s="10"/>
      <c r="ILF131" s="10"/>
      <c r="ILG131" s="11"/>
      <c r="ILH131" s="11"/>
      <c r="ILI131" s="11"/>
      <c r="ILJ131" s="11"/>
      <c r="ILK131" s="11"/>
      <c r="ILL131" s="11"/>
      <c r="ILM131" s="11"/>
      <c r="ILN131" s="11"/>
      <c r="ILO131" s="11"/>
      <c r="ILP131" s="11"/>
      <c r="ILQ131" s="11"/>
      <c r="ILR131" s="11"/>
      <c r="ILS131" s="11"/>
      <c r="ILT131" s="11"/>
      <c r="ILU131" s="10"/>
      <c r="ILV131" s="10"/>
      <c r="ILW131" s="11"/>
      <c r="ILX131" s="11"/>
      <c r="ILY131" s="11"/>
      <c r="ILZ131" s="11"/>
      <c r="IMA131" s="11"/>
      <c r="IMB131" s="11"/>
      <c r="IMC131" s="11"/>
      <c r="IMD131" s="11"/>
      <c r="IME131" s="11"/>
      <c r="IMF131" s="11"/>
      <c r="IMG131" s="11"/>
      <c r="IMH131" s="11"/>
      <c r="IMI131" s="11"/>
      <c r="IMJ131" s="11"/>
      <c r="IMK131" s="10"/>
      <c r="IML131" s="10"/>
      <c r="IMM131" s="11"/>
      <c r="IMN131" s="11"/>
      <c r="IMO131" s="11"/>
      <c r="IMP131" s="11"/>
      <c r="IMQ131" s="11"/>
      <c r="IMR131" s="11"/>
      <c r="IMS131" s="11"/>
      <c r="IMT131" s="11"/>
      <c r="IMU131" s="11"/>
      <c r="IMV131" s="11"/>
      <c r="IMW131" s="11"/>
      <c r="IMX131" s="11"/>
      <c r="IMY131" s="11"/>
      <c r="IMZ131" s="11"/>
      <c r="INA131" s="10"/>
      <c r="INB131" s="10"/>
      <c r="INC131" s="11"/>
      <c r="IND131" s="11"/>
      <c r="INE131" s="11"/>
      <c r="INF131" s="11"/>
      <c r="ING131" s="11"/>
      <c r="INH131" s="11"/>
      <c r="INI131" s="11"/>
      <c r="INJ131" s="11"/>
      <c r="INK131" s="11"/>
      <c r="INL131" s="11"/>
      <c r="INM131" s="11"/>
      <c r="INN131" s="11"/>
      <c r="INO131" s="11"/>
      <c r="INP131" s="11"/>
      <c r="INQ131" s="10"/>
      <c r="INR131" s="10"/>
      <c r="INS131" s="11"/>
      <c r="INT131" s="11"/>
      <c r="INU131" s="11"/>
      <c r="INV131" s="11"/>
      <c r="INW131" s="11"/>
      <c r="INX131" s="11"/>
      <c r="INY131" s="11"/>
      <c r="INZ131" s="11"/>
      <c r="IOA131" s="11"/>
      <c r="IOB131" s="11"/>
      <c r="IOC131" s="11"/>
      <c r="IOD131" s="11"/>
      <c r="IOE131" s="11"/>
      <c r="IOF131" s="11"/>
      <c r="IOG131" s="10"/>
      <c r="IOH131" s="10"/>
      <c r="IOI131" s="11"/>
      <c r="IOJ131" s="11"/>
      <c r="IOK131" s="11"/>
      <c r="IOL131" s="11"/>
      <c r="IOM131" s="11"/>
      <c r="ION131" s="11"/>
      <c r="IOO131" s="11"/>
      <c r="IOP131" s="11"/>
      <c r="IOQ131" s="11"/>
      <c r="IOR131" s="11"/>
      <c r="IOS131" s="11"/>
      <c r="IOT131" s="11"/>
      <c r="IOU131" s="11"/>
      <c r="IOV131" s="11"/>
      <c r="IOW131" s="10"/>
      <c r="IOX131" s="10"/>
      <c r="IOY131" s="11"/>
      <c r="IOZ131" s="11"/>
      <c r="IPA131" s="11"/>
      <c r="IPB131" s="11"/>
      <c r="IPC131" s="11"/>
      <c r="IPD131" s="11"/>
      <c r="IPE131" s="11"/>
      <c r="IPF131" s="11"/>
      <c r="IPG131" s="11"/>
      <c r="IPH131" s="11"/>
      <c r="IPI131" s="11"/>
      <c r="IPJ131" s="11"/>
      <c r="IPK131" s="11"/>
      <c r="IPL131" s="11"/>
      <c r="IPM131" s="10"/>
      <c r="IPN131" s="10"/>
      <c r="IPO131" s="11"/>
      <c r="IPP131" s="11"/>
      <c r="IPQ131" s="11"/>
      <c r="IPR131" s="11"/>
      <c r="IPS131" s="11"/>
      <c r="IPT131" s="11"/>
      <c r="IPU131" s="11"/>
      <c r="IPV131" s="11"/>
      <c r="IPW131" s="11"/>
      <c r="IPX131" s="11"/>
      <c r="IPY131" s="11"/>
      <c r="IPZ131" s="11"/>
      <c r="IQA131" s="11"/>
      <c r="IQB131" s="11"/>
      <c r="IQC131" s="10"/>
      <c r="IQD131" s="10"/>
      <c r="IQE131" s="11"/>
      <c r="IQF131" s="11"/>
      <c r="IQG131" s="11"/>
      <c r="IQH131" s="11"/>
      <c r="IQI131" s="11"/>
      <c r="IQJ131" s="11"/>
      <c r="IQK131" s="11"/>
      <c r="IQL131" s="11"/>
      <c r="IQM131" s="11"/>
      <c r="IQN131" s="11"/>
      <c r="IQO131" s="11"/>
      <c r="IQP131" s="11"/>
      <c r="IQQ131" s="11"/>
      <c r="IQR131" s="11"/>
      <c r="IQS131" s="10"/>
      <c r="IQT131" s="10"/>
      <c r="IQU131" s="11"/>
      <c r="IQV131" s="11"/>
      <c r="IQW131" s="11"/>
      <c r="IQX131" s="11"/>
      <c r="IQY131" s="11"/>
      <c r="IQZ131" s="11"/>
      <c r="IRA131" s="11"/>
      <c r="IRB131" s="11"/>
      <c r="IRC131" s="11"/>
      <c r="IRD131" s="11"/>
      <c r="IRE131" s="11"/>
      <c r="IRF131" s="11"/>
      <c r="IRG131" s="11"/>
      <c r="IRH131" s="11"/>
      <c r="IRI131" s="10"/>
      <c r="IRJ131" s="10"/>
      <c r="IRK131" s="11"/>
      <c r="IRL131" s="11"/>
      <c r="IRM131" s="11"/>
      <c r="IRN131" s="11"/>
      <c r="IRO131" s="11"/>
      <c r="IRP131" s="11"/>
      <c r="IRQ131" s="11"/>
      <c r="IRR131" s="11"/>
      <c r="IRS131" s="11"/>
      <c r="IRT131" s="11"/>
      <c r="IRU131" s="11"/>
      <c r="IRV131" s="11"/>
      <c r="IRW131" s="11"/>
      <c r="IRX131" s="11"/>
      <c r="IRY131" s="10"/>
      <c r="IRZ131" s="10"/>
      <c r="ISA131" s="11"/>
      <c r="ISB131" s="11"/>
      <c r="ISC131" s="11"/>
      <c r="ISD131" s="11"/>
      <c r="ISE131" s="11"/>
      <c r="ISF131" s="11"/>
      <c r="ISG131" s="11"/>
      <c r="ISH131" s="11"/>
      <c r="ISI131" s="11"/>
      <c r="ISJ131" s="11"/>
      <c r="ISK131" s="11"/>
      <c r="ISL131" s="11"/>
      <c r="ISM131" s="11"/>
      <c r="ISN131" s="11"/>
      <c r="ISO131" s="10"/>
      <c r="ISP131" s="10"/>
      <c r="ISQ131" s="11"/>
      <c r="ISR131" s="11"/>
      <c r="ISS131" s="11"/>
      <c r="IST131" s="11"/>
      <c r="ISU131" s="11"/>
      <c r="ISV131" s="11"/>
      <c r="ISW131" s="11"/>
      <c r="ISX131" s="11"/>
      <c r="ISY131" s="11"/>
      <c r="ISZ131" s="11"/>
      <c r="ITA131" s="11"/>
      <c r="ITB131" s="11"/>
      <c r="ITC131" s="11"/>
      <c r="ITD131" s="11"/>
      <c r="ITE131" s="10"/>
      <c r="ITF131" s="10"/>
      <c r="ITG131" s="11"/>
      <c r="ITH131" s="11"/>
      <c r="ITI131" s="11"/>
      <c r="ITJ131" s="11"/>
      <c r="ITK131" s="11"/>
      <c r="ITL131" s="11"/>
      <c r="ITM131" s="11"/>
      <c r="ITN131" s="11"/>
      <c r="ITO131" s="11"/>
      <c r="ITP131" s="11"/>
      <c r="ITQ131" s="11"/>
      <c r="ITR131" s="11"/>
      <c r="ITS131" s="11"/>
      <c r="ITT131" s="11"/>
      <c r="ITU131" s="10"/>
      <c r="ITV131" s="10"/>
      <c r="ITW131" s="11"/>
      <c r="ITX131" s="11"/>
      <c r="ITY131" s="11"/>
      <c r="ITZ131" s="11"/>
      <c r="IUA131" s="11"/>
      <c r="IUB131" s="11"/>
      <c r="IUC131" s="11"/>
      <c r="IUD131" s="11"/>
      <c r="IUE131" s="11"/>
      <c r="IUF131" s="11"/>
      <c r="IUG131" s="11"/>
      <c r="IUH131" s="11"/>
      <c r="IUI131" s="11"/>
      <c r="IUJ131" s="11"/>
      <c r="IUK131" s="10"/>
      <c r="IUL131" s="10"/>
      <c r="IUM131" s="11"/>
      <c r="IUN131" s="11"/>
      <c r="IUO131" s="11"/>
      <c r="IUP131" s="11"/>
      <c r="IUQ131" s="11"/>
      <c r="IUR131" s="11"/>
      <c r="IUS131" s="11"/>
      <c r="IUT131" s="11"/>
      <c r="IUU131" s="11"/>
      <c r="IUV131" s="11"/>
      <c r="IUW131" s="11"/>
      <c r="IUX131" s="11"/>
      <c r="IUY131" s="11"/>
      <c r="IUZ131" s="11"/>
      <c r="IVA131" s="10"/>
      <c r="IVB131" s="10"/>
      <c r="IVC131" s="11"/>
      <c r="IVD131" s="11"/>
      <c r="IVE131" s="11"/>
      <c r="IVF131" s="11"/>
      <c r="IVG131" s="11"/>
      <c r="IVH131" s="11"/>
      <c r="IVI131" s="11"/>
      <c r="IVJ131" s="11"/>
      <c r="IVK131" s="11"/>
      <c r="IVL131" s="11"/>
      <c r="IVM131" s="11"/>
      <c r="IVN131" s="11"/>
      <c r="IVO131" s="11"/>
      <c r="IVP131" s="11"/>
      <c r="IVQ131" s="10"/>
      <c r="IVR131" s="10"/>
      <c r="IVS131" s="11"/>
      <c r="IVT131" s="11"/>
      <c r="IVU131" s="11"/>
      <c r="IVV131" s="11"/>
      <c r="IVW131" s="11"/>
      <c r="IVX131" s="11"/>
      <c r="IVY131" s="11"/>
      <c r="IVZ131" s="11"/>
      <c r="IWA131" s="11"/>
      <c r="IWB131" s="11"/>
      <c r="IWC131" s="11"/>
      <c r="IWD131" s="11"/>
      <c r="IWE131" s="11"/>
      <c r="IWF131" s="11"/>
      <c r="IWG131" s="10"/>
      <c r="IWH131" s="10"/>
      <c r="IWI131" s="11"/>
      <c r="IWJ131" s="11"/>
      <c r="IWK131" s="11"/>
      <c r="IWL131" s="11"/>
      <c r="IWM131" s="11"/>
      <c r="IWN131" s="11"/>
      <c r="IWO131" s="11"/>
      <c r="IWP131" s="11"/>
      <c r="IWQ131" s="11"/>
      <c r="IWR131" s="11"/>
      <c r="IWS131" s="11"/>
      <c r="IWT131" s="11"/>
      <c r="IWU131" s="11"/>
      <c r="IWV131" s="11"/>
      <c r="IWW131" s="10"/>
      <c r="IWX131" s="10"/>
      <c r="IWY131" s="11"/>
      <c r="IWZ131" s="11"/>
      <c r="IXA131" s="11"/>
      <c r="IXB131" s="11"/>
      <c r="IXC131" s="11"/>
      <c r="IXD131" s="11"/>
      <c r="IXE131" s="11"/>
      <c r="IXF131" s="11"/>
      <c r="IXG131" s="11"/>
      <c r="IXH131" s="11"/>
      <c r="IXI131" s="11"/>
      <c r="IXJ131" s="11"/>
      <c r="IXK131" s="11"/>
      <c r="IXL131" s="11"/>
      <c r="IXM131" s="10"/>
      <c r="IXN131" s="10"/>
      <c r="IXO131" s="11"/>
      <c r="IXP131" s="11"/>
      <c r="IXQ131" s="11"/>
      <c r="IXR131" s="11"/>
      <c r="IXS131" s="11"/>
      <c r="IXT131" s="11"/>
      <c r="IXU131" s="11"/>
      <c r="IXV131" s="11"/>
      <c r="IXW131" s="11"/>
      <c r="IXX131" s="11"/>
      <c r="IXY131" s="11"/>
      <c r="IXZ131" s="11"/>
      <c r="IYA131" s="11"/>
      <c r="IYB131" s="11"/>
      <c r="IYC131" s="10"/>
      <c r="IYD131" s="10"/>
      <c r="IYE131" s="11"/>
      <c r="IYF131" s="11"/>
      <c r="IYG131" s="11"/>
      <c r="IYH131" s="11"/>
      <c r="IYI131" s="11"/>
      <c r="IYJ131" s="11"/>
      <c r="IYK131" s="11"/>
      <c r="IYL131" s="11"/>
      <c r="IYM131" s="11"/>
      <c r="IYN131" s="11"/>
      <c r="IYO131" s="11"/>
      <c r="IYP131" s="11"/>
      <c r="IYQ131" s="11"/>
      <c r="IYR131" s="11"/>
      <c r="IYS131" s="10"/>
      <c r="IYT131" s="10"/>
      <c r="IYU131" s="11"/>
      <c r="IYV131" s="11"/>
      <c r="IYW131" s="11"/>
      <c r="IYX131" s="11"/>
      <c r="IYY131" s="11"/>
      <c r="IYZ131" s="11"/>
      <c r="IZA131" s="11"/>
      <c r="IZB131" s="11"/>
      <c r="IZC131" s="11"/>
      <c r="IZD131" s="11"/>
      <c r="IZE131" s="11"/>
      <c r="IZF131" s="11"/>
      <c r="IZG131" s="11"/>
      <c r="IZH131" s="11"/>
      <c r="IZI131" s="10"/>
      <c r="IZJ131" s="10"/>
      <c r="IZK131" s="11"/>
      <c r="IZL131" s="11"/>
      <c r="IZM131" s="11"/>
      <c r="IZN131" s="11"/>
      <c r="IZO131" s="11"/>
      <c r="IZP131" s="11"/>
      <c r="IZQ131" s="11"/>
      <c r="IZR131" s="11"/>
      <c r="IZS131" s="11"/>
      <c r="IZT131" s="11"/>
      <c r="IZU131" s="11"/>
      <c r="IZV131" s="11"/>
      <c r="IZW131" s="11"/>
      <c r="IZX131" s="11"/>
      <c r="IZY131" s="10"/>
      <c r="IZZ131" s="10"/>
      <c r="JAA131" s="11"/>
      <c r="JAB131" s="11"/>
      <c r="JAC131" s="11"/>
      <c r="JAD131" s="11"/>
      <c r="JAE131" s="11"/>
      <c r="JAF131" s="11"/>
      <c r="JAG131" s="11"/>
      <c r="JAH131" s="11"/>
      <c r="JAI131" s="11"/>
      <c r="JAJ131" s="11"/>
      <c r="JAK131" s="11"/>
      <c r="JAL131" s="11"/>
      <c r="JAM131" s="11"/>
      <c r="JAN131" s="11"/>
      <c r="JAO131" s="10"/>
      <c r="JAP131" s="10"/>
      <c r="JAQ131" s="11"/>
      <c r="JAR131" s="11"/>
      <c r="JAS131" s="11"/>
      <c r="JAT131" s="11"/>
      <c r="JAU131" s="11"/>
      <c r="JAV131" s="11"/>
      <c r="JAW131" s="11"/>
      <c r="JAX131" s="11"/>
      <c r="JAY131" s="11"/>
      <c r="JAZ131" s="11"/>
      <c r="JBA131" s="11"/>
      <c r="JBB131" s="11"/>
      <c r="JBC131" s="11"/>
      <c r="JBD131" s="11"/>
      <c r="JBE131" s="10"/>
      <c r="JBF131" s="10"/>
      <c r="JBG131" s="11"/>
      <c r="JBH131" s="11"/>
      <c r="JBI131" s="11"/>
      <c r="JBJ131" s="11"/>
      <c r="JBK131" s="11"/>
      <c r="JBL131" s="11"/>
      <c r="JBM131" s="11"/>
      <c r="JBN131" s="11"/>
      <c r="JBO131" s="11"/>
      <c r="JBP131" s="11"/>
      <c r="JBQ131" s="11"/>
      <c r="JBR131" s="11"/>
      <c r="JBS131" s="11"/>
      <c r="JBT131" s="11"/>
      <c r="JBU131" s="10"/>
      <c r="JBV131" s="10"/>
      <c r="JBW131" s="11"/>
      <c r="JBX131" s="11"/>
      <c r="JBY131" s="11"/>
      <c r="JBZ131" s="11"/>
      <c r="JCA131" s="11"/>
      <c r="JCB131" s="11"/>
      <c r="JCC131" s="11"/>
      <c r="JCD131" s="11"/>
      <c r="JCE131" s="11"/>
      <c r="JCF131" s="11"/>
      <c r="JCG131" s="11"/>
      <c r="JCH131" s="11"/>
      <c r="JCI131" s="11"/>
      <c r="JCJ131" s="11"/>
      <c r="JCK131" s="10"/>
      <c r="JCL131" s="10"/>
      <c r="JCM131" s="11"/>
      <c r="JCN131" s="11"/>
      <c r="JCO131" s="11"/>
      <c r="JCP131" s="11"/>
      <c r="JCQ131" s="11"/>
      <c r="JCR131" s="11"/>
      <c r="JCS131" s="11"/>
      <c r="JCT131" s="11"/>
      <c r="JCU131" s="11"/>
      <c r="JCV131" s="11"/>
      <c r="JCW131" s="11"/>
      <c r="JCX131" s="11"/>
      <c r="JCY131" s="11"/>
      <c r="JCZ131" s="11"/>
      <c r="JDA131" s="10"/>
      <c r="JDB131" s="10"/>
      <c r="JDC131" s="11"/>
      <c r="JDD131" s="11"/>
      <c r="JDE131" s="11"/>
      <c r="JDF131" s="11"/>
      <c r="JDG131" s="11"/>
      <c r="JDH131" s="11"/>
      <c r="JDI131" s="11"/>
      <c r="JDJ131" s="11"/>
      <c r="JDK131" s="11"/>
      <c r="JDL131" s="11"/>
      <c r="JDM131" s="11"/>
      <c r="JDN131" s="11"/>
      <c r="JDO131" s="11"/>
      <c r="JDP131" s="11"/>
      <c r="JDQ131" s="10"/>
      <c r="JDR131" s="10"/>
      <c r="JDS131" s="11"/>
      <c r="JDT131" s="11"/>
      <c r="JDU131" s="11"/>
      <c r="JDV131" s="11"/>
      <c r="JDW131" s="11"/>
      <c r="JDX131" s="11"/>
      <c r="JDY131" s="11"/>
      <c r="JDZ131" s="11"/>
      <c r="JEA131" s="11"/>
      <c r="JEB131" s="11"/>
      <c r="JEC131" s="11"/>
      <c r="JED131" s="11"/>
      <c r="JEE131" s="11"/>
      <c r="JEF131" s="11"/>
      <c r="JEG131" s="10"/>
      <c r="JEH131" s="10"/>
      <c r="JEI131" s="11"/>
      <c r="JEJ131" s="11"/>
      <c r="JEK131" s="11"/>
      <c r="JEL131" s="11"/>
      <c r="JEM131" s="11"/>
      <c r="JEN131" s="11"/>
      <c r="JEO131" s="11"/>
      <c r="JEP131" s="11"/>
      <c r="JEQ131" s="11"/>
      <c r="JER131" s="11"/>
      <c r="JES131" s="11"/>
      <c r="JET131" s="11"/>
      <c r="JEU131" s="11"/>
      <c r="JEV131" s="11"/>
      <c r="JEW131" s="10"/>
      <c r="JEX131" s="10"/>
      <c r="JEY131" s="11"/>
      <c r="JEZ131" s="11"/>
      <c r="JFA131" s="11"/>
      <c r="JFB131" s="11"/>
      <c r="JFC131" s="11"/>
      <c r="JFD131" s="11"/>
      <c r="JFE131" s="11"/>
      <c r="JFF131" s="11"/>
      <c r="JFG131" s="11"/>
      <c r="JFH131" s="11"/>
      <c r="JFI131" s="11"/>
      <c r="JFJ131" s="11"/>
      <c r="JFK131" s="11"/>
      <c r="JFL131" s="11"/>
      <c r="JFM131" s="10"/>
      <c r="JFN131" s="10"/>
      <c r="JFO131" s="11"/>
      <c r="JFP131" s="11"/>
      <c r="JFQ131" s="11"/>
      <c r="JFR131" s="11"/>
      <c r="JFS131" s="11"/>
      <c r="JFT131" s="11"/>
      <c r="JFU131" s="11"/>
      <c r="JFV131" s="11"/>
      <c r="JFW131" s="11"/>
      <c r="JFX131" s="11"/>
      <c r="JFY131" s="11"/>
      <c r="JFZ131" s="11"/>
      <c r="JGA131" s="11"/>
      <c r="JGB131" s="11"/>
      <c r="JGC131" s="10"/>
      <c r="JGD131" s="10"/>
      <c r="JGE131" s="11"/>
      <c r="JGF131" s="11"/>
      <c r="JGG131" s="11"/>
      <c r="JGH131" s="11"/>
      <c r="JGI131" s="11"/>
      <c r="JGJ131" s="11"/>
      <c r="JGK131" s="11"/>
      <c r="JGL131" s="11"/>
      <c r="JGM131" s="11"/>
      <c r="JGN131" s="11"/>
      <c r="JGO131" s="11"/>
      <c r="JGP131" s="11"/>
      <c r="JGQ131" s="11"/>
      <c r="JGR131" s="11"/>
      <c r="JGS131" s="10"/>
      <c r="JGT131" s="10"/>
      <c r="JGU131" s="11"/>
      <c r="JGV131" s="11"/>
      <c r="JGW131" s="11"/>
      <c r="JGX131" s="11"/>
      <c r="JGY131" s="11"/>
      <c r="JGZ131" s="11"/>
      <c r="JHA131" s="11"/>
      <c r="JHB131" s="11"/>
      <c r="JHC131" s="11"/>
      <c r="JHD131" s="11"/>
      <c r="JHE131" s="11"/>
      <c r="JHF131" s="11"/>
      <c r="JHG131" s="11"/>
      <c r="JHH131" s="11"/>
      <c r="JHI131" s="10"/>
      <c r="JHJ131" s="10"/>
      <c r="JHK131" s="11"/>
      <c r="JHL131" s="11"/>
      <c r="JHM131" s="11"/>
      <c r="JHN131" s="11"/>
      <c r="JHO131" s="11"/>
      <c r="JHP131" s="11"/>
      <c r="JHQ131" s="11"/>
      <c r="JHR131" s="11"/>
      <c r="JHS131" s="11"/>
      <c r="JHT131" s="11"/>
      <c r="JHU131" s="11"/>
      <c r="JHV131" s="11"/>
      <c r="JHW131" s="11"/>
      <c r="JHX131" s="11"/>
      <c r="JHY131" s="10"/>
      <c r="JHZ131" s="10"/>
      <c r="JIA131" s="11"/>
      <c r="JIB131" s="11"/>
      <c r="JIC131" s="11"/>
      <c r="JID131" s="11"/>
      <c r="JIE131" s="11"/>
      <c r="JIF131" s="11"/>
      <c r="JIG131" s="11"/>
      <c r="JIH131" s="11"/>
      <c r="JII131" s="11"/>
      <c r="JIJ131" s="11"/>
      <c r="JIK131" s="11"/>
      <c r="JIL131" s="11"/>
      <c r="JIM131" s="11"/>
      <c r="JIN131" s="11"/>
      <c r="JIO131" s="10"/>
      <c r="JIP131" s="10"/>
      <c r="JIQ131" s="11"/>
      <c r="JIR131" s="11"/>
      <c r="JIS131" s="11"/>
      <c r="JIT131" s="11"/>
      <c r="JIU131" s="11"/>
      <c r="JIV131" s="11"/>
      <c r="JIW131" s="11"/>
      <c r="JIX131" s="11"/>
      <c r="JIY131" s="11"/>
      <c r="JIZ131" s="11"/>
      <c r="JJA131" s="11"/>
      <c r="JJB131" s="11"/>
      <c r="JJC131" s="11"/>
      <c r="JJD131" s="11"/>
      <c r="JJE131" s="10"/>
      <c r="JJF131" s="10"/>
      <c r="JJG131" s="11"/>
      <c r="JJH131" s="11"/>
      <c r="JJI131" s="11"/>
      <c r="JJJ131" s="11"/>
      <c r="JJK131" s="11"/>
      <c r="JJL131" s="11"/>
      <c r="JJM131" s="11"/>
      <c r="JJN131" s="11"/>
      <c r="JJO131" s="11"/>
      <c r="JJP131" s="11"/>
      <c r="JJQ131" s="11"/>
      <c r="JJR131" s="11"/>
      <c r="JJS131" s="11"/>
      <c r="JJT131" s="11"/>
      <c r="JJU131" s="10"/>
      <c r="JJV131" s="10"/>
      <c r="JJW131" s="11"/>
      <c r="JJX131" s="11"/>
      <c r="JJY131" s="11"/>
      <c r="JJZ131" s="11"/>
      <c r="JKA131" s="11"/>
      <c r="JKB131" s="11"/>
      <c r="JKC131" s="11"/>
      <c r="JKD131" s="11"/>
      <c r="JKE131" s="11"/>
      <c r="JKF131" s="11"/>
      <c r="JKG131" s="11"/>
      <c r="JKH131" s="11"/>
      <c r="JKI131" s="11"/>
      <c r="JKJ131" s="11"/>
      <c r="JKK131" s="10"/>
      <c r="JKL131" s="10"/>
      <c r="JKM131" s="11"/>
      <c r="JKN131" s="11"/>
      <c r="JKO131" s="11"/>
      <c r="JKP131" s="11"/>
      <c r="JKQ131" s="11"/>
      <c r="JKR131" s="11"/>
      <c r="JKS131" s="11"/>
      <c r="JKT131" s="11"/>
      <c r="JKU131" s="11"/>
      <c r="JKV131" s="11"/>
      <c r="JKW131" s="11"/>
      <c r="JKX131" s="11"/>
      <c r="JKY131" s="11"/>
      <c r="JKZ131" s="11"/>
      <c r="JLA131" s="10"/>
      <c r="JLB131" s="10"/>
      <c r="JLC131" s="11"/>
      <c r="JLD131" s="11"/>
      <c r="JLE131" s="11"/>
      <c r="JLF131" s="11"/>
      <c r="JLG131" s="11"/>
      <c r="JLH131" s="11"/>
      <c r="JLI131" s="11"/>
      <c r="JLJ131" s="11"/>
      <c r="JLK131" s="11"/>
      <c r="JLL131" s="11"/>
      <c r="JLM131" s="11"/>
      <c r="JLN131" s="11"/>
      <c r="JLO131" s="11"/>
      <c r="JLP131" s="11"/>
      <c r="JLQ131" s="10"/>
      <c r="JLR131" s="10"/>
      <c r="JLS131" s="11"/>
      <c r="JLT131" s="11"/>
      <c r="JLU131" s="11"/>
      <c r="JLV131" s="11"/>
      <c r="JLW131" s="11"/>
      <c r="JLX131" s="11"/>
      <c r="JLY131" s="11"/>
      <c r="JLZ131" s="11"/>
      <c r="JMA131" s="11"/>
      <c r="JMB131" s="11"/>
      <c r="JMC131" s="11"/>
      <c r="JMD131" s="11"/>
      <c r="JME131" s="11"/>
      <c r="JMF131" s="11"/>
      <c r="JMG131" s="10"/>
      <c r="JMH131" s="10"/>
      <c r="JMI131" s="11"/>
      <c r="JMJ131" s="11"/>
      <c r="JMK131" s="11"/>
      <c r="JML131" s="11"/>
      <c r="JMM131" s="11"/>
      <c r="JMN131" s="11"/>
      <c r="JMO131" s="11"/>
      <c r="JMP131" s="11"/>
      <c r="JMQ131" s="11"/>
      <c r="JMR131" s="11"/>
      <c r="JMS131" s="11"/>
      <c r="JMT131" s="11"/>
      <c r="JMU131" s="11"/>
      <c r="JMV131" s="11"/>
      <c r="JMW131" s="10"/>
      <c r="JMX131" s="10"/>
      <c r="JMY131" s="11"/>
      <c r="JMZ131" s="11"/>
      <c r="JNA131" s="11"/>
      <c r="JNB131" s="11"/>
      <c r="JNC131" s="11"/>
      <c r="JND131" s="11"/>
      <c r="JNE131" s="11"/>
      <c r="JNF131" s="11"/>
      <c r="JNG131" s="11"/>
      <c r="JNH131" s="11"/>
      <c r="JNI131" s="11"/>
      <c r="JNJ131" s="11"/>
      <c r="JNK131" s="11"/>
      <c r="JNL131" s="11"/>
      <c r="JNM131" s="10"/>
      <c r="JNN131" s="10"/>
      <c r="JNO131" s="11"/>
      <c r="JNP131" s="11"/>
      <c r="JNQ131" s="11"/>
      <c r="JNR131" s="11"/>
      <c r="JNS131" s="11"/>
      <c r="JNT131" s="11"/>
      <c r="JNU131" s="11"/>
      <c r="JNV131" s="11"/>
      <c r="JNW131" s="11"/>
      <c r="JNX131" s="11"/>
      <c r="JNY131" s="11"/>
      <c r="JNZ131" s="11"/>
      <c r="JOA131" s="11"/>
      <c r="JOB131" s="11"/>
      <c r="JOC131" s="10"/>
      <c r="JOD131" s="10"/>
      <c r="JOE131" s="11"/>
      <c r="JOF131" s="11"/>
      <c r="JOG131" s="11"/>
      <c r="JOH131" s="11"/>
      <c r="JOI131" s="11"/>
      <c r="JOJ131" s="11"/>
      <c r="JOK131" s="11"/>
      <c r="JOL131" s="11"/>
      <c r="JOM131" s="11"/>
      <c r="JON131" s="11"/>
      <c r="JOO131" s="11"/>
      <c r="JOP131" s="11"/>
      <c r="JOQ131" s="11"/>
      <c r="JOR131" s="11"/>
      <c r="JOS131" s="10"/>
      <c r="JOT131" s="10"/>
      <c r="JOU131" s="11"/>
      <c r="JOV131" s="11"/>
      <c r="JOW131" s="11"/>
      <c r="JOX131" s="11"/>
      <c r="JOY131" s="11"/>
      <c r="JOZ131" s="11"/>
      <c r="JPA131" s="11"/>
      <c r="JPB131" s="11"/>
      <c r="JPC131" s="11"/>
      <c r="JPD131" s="11"/>
      <c r="JPE131" s="11"/>
      <c r="JPF131" s="11"/>
      <c r="JPG131" s="11"/>
      <c r="JPH131" s="11"/>
      <c r="JPI131" s="10"/>
      <c r="JPJ131" s="10"/>
      <c r="JPK131" s="11"/>
      <c r="JPL131" s="11"/>
      <c r="JPM131" s="11"/>
      <c r="JPN131" s="11"/>
      <c r="JPO131" s="11"/>
      <c r="JPP131" s="11"/>
      <c r="JPQ131" s="11"/>
      <c r="JPR131" s="11"/>
      <c r="JPS131" s="11"/>
      <c r="JPT131" s="11"/>
      <c r="JPU131" s="11"/>
      <c r="JPV131" s="11"/>
      <c r="JPW131" s="11"/>
      <c r="JPX131" s="11"/>
      <c r="JPY131" s="10"/>
      <c r="JPZ131" s="10"/>
      <c r="JQA131" s="11"/>
      <c r="JQB131" s="11"/>
      <c r="JQC131" s="11"/>
      <c r="JQD131" s="11"/>
      <c r="JQE131" s="11"/>
      <c r="JQF131" s="11"/>
      <c r="JQG131" s="11"/>
      <c r="JQH131" s="11"/>
      <c r="JQI131" s="11"/>
      <c r="JQJ131" s="11"/>
      <c r="JQK131" s="11"/>
      <c r="JQL131" s="11"/>
      <c r="JQM131" s="11"/>
      <c r="JQN131" s="11"/>
      <c r="JQO131" s="10"/>
      <c r="JQP131" s="10"/>
      <c r="JQQ131" s="11"/>
      <c r="JQR131" s="11"/>
      <c r="JQS131" s="11"/>
      <c r="JQT131" s="11"/>
      <c r="JQU131" s="11"/>
      <c r="JQV131" s="11"/>
      <c r="JQW131" s="11"/>
      <c r="JQX131" s="11"/>
      <c r="JQY131" s="11"/>
      <c r="JQZ131" s="11"/>
      <c r="JRA131" s="11"/>
      <c r="JRB131" s="11"/>
      <c r="JRC131" s="11"/>
      <c r="JRD131" s="11"/>
      <c r="JRE131" s="10"/>
      <c r="JRF131" s="10"/>
      <c r="JRG131" s="11"/>
      <c r="JRH131" s="11"/>
      <c r="JRI131" s="11"/>
      <c r="JRJ131" s="11"/>
      <c r="JRK131" s="11"/>
      <c r="JRL131" s="11"/>
      <c r="JRM131" s="11"/>
      <c r="JRN131" s="11"/>
      <c r="JRO131" s="11"/>
      <c r="JRP131" s="11"/>
      <c r="JRQ131" s="11"/>
      <c r="JRR131" s="11"/>
      <c r="JRS131" s="11"/>
      <c r="JRT131" s="11"/>
      <c r="JRU131" s="10"/>
      <c r="JRV131" s="10"/>
      <c r="JRW131" s="11"/>
      <c r="JRX131" s="11"/>
      <c r="JRY131" s="11"/>
      <c r="JRZ131" s="11"/>
      <c r="JSA131" s="11"/>
      <c r="JSB131" s="11"/>
      <c r="JSC131" s="11"/>
      <c r="JSD131" s="11"/>
      <c r="JSE131" s="11"/>
      <c r="JSF131" s="11"/>
      <c r="JSG131" s="11"/>
      <c r="JSH131" s="11"/>
      <c r="JSI131" s="11"/>
      <c r="JSJ131" s="11"/>
      <c r="JSK131" s="10"/>
      <c r="JSL131" s="10"/>
      <c r="JSM131" s="11"/>
      <c r="JSN131" s="11"/>
      <c r="JSO131" s="11"/>
      <c r="JSP131" s="11"/>
      <c r="JSQ131" s="11"/>
      <c r="JSR131" s="11"/>
      <c r="JSS131" s="11"/>
      <c r="JST131" s="11"/>
      <c r="JSU131" s="11"/>
      <c r="JSV131" s="11"/>
      <c r="JSW131" s="11"/>
      <c r="JSX131" s="11"/>
      <c r="JSY131" s="11"/>
      <c r="JSZ131" s="11"/>
      <c r="JTA131" s="10"/>
      <c r="JTB131" s="10"/>
      <c r="JTC131" s="11"/>
      <c r="JTD131" s="11"/>
      <c r="JTE131" s="11"/>
      <c r="JTF131" s="11"/>
      <c r="JTG131" s="11"/>
      <c r="JTH131" s="11"/>
      <c r="JTI131" s="11"/>
      <c r="JTJ131" s="11"/>
      <c r="JTK131" s="11"/>
      <c r="JTL131" s="11"/>
      <c r="JTM131" s="11"/>
      <c r="JTN131" s="11"/>
      <c r="JTO131" s="11"/>
      <c r="JTP131" s="11"/>
      <c r="JTQ131" s="10"/>
      <c r="JTR131" s="10"/>
      <c r="JTS131" s="11"/>
      <c r="JTT131" s="11"/>
      <c r="JTU131" s="11"/>
      <c r="JTV131" s="11"/>
      <c r="JTW131" s="11"/>
      <c r="JTX131" s="11"/>
      <c r="JTY131" s="11"/>
      <c r="JTZ131" s="11"/>
      <c r="JUA131" s="11"/>
      <c r="JUB131" s="11"/>
      <c r="JUC131" s="11"/>
      <c r="JUD131" s="11"/>
      <c r="JUE131" s="11"/>
      <c r="JUF131" s="11"/>
      <c r="JUG131" s="10"/>
      <c r="JUH131" s="10"/>
      <c r="JUI131" s="11"/>
      <c r="JUJ131" s="11"/>
      <c r="JUK131" s="11"/>
      <c r="JUL131" s="11"/>
      <c r="JUM131" s="11"/>
      <c r="JUN131" s="11"/>
      <c r="JUO131" s="11"/>
      <c r="JUP131" s="11"/>
      <c r="JUQ131" s="11"/>
      <c r="JUR131" s="11"/>
      <c r="JUS131" s="11"/>
      <c r="JUT131" s="11"/>
      <c r="JUU131" s="11"/>
      <c r="JUV131" s="11"/>
      <c r="JUW131" s="10"/>
      <c r="JUX131" s="10"/>
      <c r="JUY131" s="11"/>
      <c r="JUZ131" s="11"/>
      <c r="JVA131" s="11"/>
      <c r="JVB131" s="11"/>
      <c r="JVC131" s="11"/>
      <c r="JVD131" s="11"/>
      <c r="JVE131" s="11"/>
      <c r="JVF131" s="11"/>
      <c r="JVG131" s="11"/>
      <c r="JVH131" s="11"/>
      <c r="JVI131" s="11"/>
      <c r="JVJ131" s="11"/>
      <c r="JVK131" s="11"/>
      <c r="JVL131" s="11"/>
      <c r="JVM131" s="10"/>
      <c r="JVN131" s="10"/>
      <c r="JVO131" s="11"/>
      <c r="JVP131" s="11"/>
      <c r="JVQ131" s="11"/>
      <c r="JVR131" s="11"/>
      <c r="JVS131" s="11"/>
      <c r="JVT131" s="11"/>
      <c r="JVU131" s="11"/>
      <c r="JVV131" s="11"/>
      <c r="JVW131" s="11"/>
      <c r="JVX131" s="11"/>
      <c r="JVY131" s="11"/>
      <c r="JVZ131" s="11"/>
      <c r="JWA131" s="11"/>
      <c r="JWB131" s="11"/>
      <c r="JWC131" s="10"/>
      <c r="JWD131" s="10"/>
      <c r="JWE131" s="11"/>
      <c r="JWF131" s="11"/>
      <c r="JWG131" s="11"/>
      <c r="JWH131" s="11"/>
      <c r="JWI131" s="11"/>
      <c r="JWJ131" s="11"/>
      <c r="JWK131" s="11"/>
      <c r="JWL131" s="11"/>
      <c r="JWM131" s="11"/>
      <c r="JWN131" s="11"/>
      <c r="JWO131" s="11"/>
      <c r="JWP131" s="11"/>
      <c r="JWQ131" s="11"/>
      <c r="JWR131" s="11"/>
      <c r="JWS131" s="10"/>
      <c r="JWT131" s="10"/>
      <c r="JWU131" s="11"/>
      <c r="JWV131" s="11"/>
      <c r="JWW131" s="11"/>
      <c r="JWX131" s="11"/>
      <c r="JWY131" s="11"/>
      <c r="JWZ131" s="11"/>
      <c r="JXA131" s="11"/>
      <c r="JXB131" s="11"/>
      <c r="JXC131" s="11"/>
      <c r="JXD131" s="11"/>
      <c r="JXE131" s="11"/>
      <c r="JXF131" s="11"/>
      <c r="JXG131" s="11"/>
      <c r="JXH131" s="11"/>
      <c r="JXI131" s="10"/>
      <c r="JXJ131" s="10"/>
      <c r="JXK131" s="11"/>
      <c r="JXL131" s="11"/>
      <c r="JXM131" s="11"/>
      <c r="JXN131" s="11"/>
      <c r="JXO131" s="11"/>
      <c r="JXP131" s="11"/>
      <c r="JXQ131" s="11"/>
      <c r="JXR131" s="11"/>
      <c r="JXS131" s="11"/>
      <c r="JXT131" s="11"/>
      <c r="JXU131" s="11"/>
      <c r="JXV131" s="11"/>
      <c r="JXW131" s="11"/>
      <c r="JXX131" s="11"/>
      <c r="JXY131" s="10"/>
      <c r="JXZ131" s="10"/>
      <c r="JYA131" s="11"/>
      <c r="JYB131" s="11"/>
      <c r="JYC131" s="11"/>
      <c r="JYD131" s="11"/>
      <c r="JYE131" s="11"/>
      <c r="JYF131" s="11"/>
      <c r="JYG131" s="11"/>
      <c r="JYH131" s="11"/>
      <c r="JYI131" s="11"/>
      <c r="JYJ131" s="11"/>
      <c r="JYK131" s="11"/>
      <c r="JYL131" s="11"/>
      <c r="JYM131" s="11"/>
      <c r="JYN131" s="11"/>
      <c r="JYO131" s="10"/>
      <c r="JYP131" s="10"/>
      <c r="JYQ131" s="11"/>
      <c r="JYR131" s="11"/>
      <c r="JYS131" s="11"/>
      <c r="JYT131" s="11"/>
      <c r="JYU131" s="11"/>
      <c r="JYV131" s="11"/>
      <c r="JYW131" s="11"/>
      <c r="JYX131" s="11"/>
      <c r="JYY131" s="11"/>
      <c r="JYZ131" s="11"/>
      <c r="JZA131" s="11"/>
      <c r="JZB131" s="11"/>
      <c r="JZC131" s="11"/>
      <c r="JZD131" s="11"/>
      <c r="JZE131" s="10"/>
      <c r="JZF131" s="10"/>
      <c r="JZG131" s="11"/>
      <c r="JZH131" s="11"/>
      <c r="JZI131" s="11"/>
      <c r="JZJ131" s="11"/>
      <c r="JZK131" s="11"/>
      <c r="JZL131" s="11"/>
      <c r="JZM131" s="11"/>
      <c r="JZN131" s="11"/>
      <c r="JZO131" s="11"/>
      <c r="JZP131" s="11"/>
      <c r="JZQ131" s="11"/>
      <c r="JZR131" s="11"/>
      <c r="JZS131" s="11"/>
      <c r="JZT131" s="11"/>
      <c r="JZU131" s="10"/>
      <c r="JZV131" s="10"/>
      <c r="JZW131" s="11"/>
      <c r="JZX131" s="11"/>
      <c r="JZY131" s="11"/>
      <c r="JZZ131" s="11"/>
      <c r="KAA131" s="11"/>
      <c r="KAB131" s="11"/>
      <c r="KAC131" s="11"/>
      <c r="KAD131" s="11"/>
      <c r="KAE131" s="11"/>
      <c r="KAF131" s="11"/>
      <c r="KAG131" s="11"/>
      <c r="KAH131" s="11"/>
      <c r="KAI131" s="11"/>
      <c r="KAJ131" s="11"/>
      <c r="KAK131" s="10"/>
      <c r="KAL131" s="10"/>
      <c r="KAM131" s="11"/>
      <c r="KAN131" s="11"/>
      <c r="KAO131" s="11"/>
      <c r="KAP131" s="11"/>
      <c r="KAQ131" s="11"/>
      <c r="KAR131" s="11"/>
      <c r="KAS131" s="11"/>
      <c r="KAT131" s="11"/>
      <c r="KAU131" s="11"/>
      <c r="KAV131" s="11"/>
      <c r="KAW131" s="11"/>
      <c r="KAX131" s="11"/>
      <c r="KAY131" s="11"/>
      <c r="KAZ131" s="11"/>
      <c r="KBA131" s="10"/>
      <c r="KBB131" s="10"/>
      <c r="KBC131" s="11"/>
      <c r="KBD131" s="11"/>
      <c r="KBE131" s="11"/>
      <c r="KBF131" s="11"/>
      <c r="KBG131" s="11"/>
      <c r="KBH131" s="11"/>
      <c r="KBI131" s="11"/>
      <c r="KBJ131" s="11"/>
      <c r="KBK131" s="11"/>
      <c r="KBL131" s="11"/>
      <c r="KBM131" s="11"/>
      <c r="KBN131" s="11"/>
      <c r="KBO131" s="11"/>
      <c r="KBP131" s="11"/>
      <c r="KBQ131" s="10"/>
      <c r="KBR131" s="10"/>
      <c r="KBS131" s="11"/>
      <c r="KBT131" s="11"/>
      <c r="KBU131" s="11"/>
      <c r="KBV131" s="11"/>
      <c r="KBW131" s="11"/>
      <c r="KBX131" s="11"/>
      <c r="KBY131" s="11"/>
      <c r="KBZ131" s="11"/>
      <c r="KCA131" s="11"/>
      <c r="KCB131" s="11"/>
      <c r="KCC131" s="11"/>
      <c r="KCD131" s="11"/>
      <c r="KCE131" s="11"/>
      <c r="KCF131" s="11"/>
      <c r="KCG131" s="10"/>
      <c r="KCH131" s="10"/>
      <c r="KCI131" s="11"/>
      <c r="KCJ131" s="11"/>
      <c r="KCK131" s="11"/>
      <c r="KCL131" s="11"/>
      <c r="KCM131" s="11"/>
      <c r="KCN131" s="11"/>
      <c r="KCO131" s="11"/>
      <c r="KCP131" s="11"/>
      <c r="KCQ131" s="11"/>
      <c r="KCR131" s="11"/>
      <c r="KCS131" s="11"/>
      <c r="KCT131" s="11"/>
      <c r="KCU131" s="11"/>
      <c r="KCV131" s="11"/>
      <c r="KCW131" s="10"/>
      <c r="KCX131" s="10"/>
      <c r="KCY131" s="11"/>
      <c r="KCZ131" s="11"/>
      <c r="KDA131" s="11"/>
      <c r="KDB131" s="11"/>
      <c r="KDC131" s="11"/>
      <c r="KDD131" s="11"/>
      <c r="KDE131" s="11"/>
      <c r="KDF131" s="11"/>
      <c r="KDG131" s="11"/>
      <c r="KDH131" s="11"/>
      <c r="KDI131" s="11"/>
      <c r="KDJ131" s="11"/>
      <c r="KDK131" s="11"/>
      <c r="KDL131" s="11"/>
      <c r="KDM131" s="10"/>
      <c r="KDN131" s="10"/>
      <c r="KDO131" s="11"/>
      <c r="KDP131" s="11"/>
      <c r="KDQ131" s="11"/>
      <c r="KDR131" s="11"/>
      <c r="KDS131" s="11"/>
      <c r="KDT131" s="11"/>
      <c r="KDU131" s="11"/>
      <c r="KDV131" s="11"/>
      <c r="KDW131" s="11"/>
      <c r="KDX131" s="11"/>
      <c r="KDY131" s="11"/>
      <c r="KDZ131" s="11"/>
      <c r="KEA131" s="11"/>
      <c r="KEB131" s="11"/>
      <c r="KEC131" s="10"/>
      <c r="KED131" s="10"/>
      <c r="KEE131" s="11"/>
      <c r="KEF131" s="11"/>
      <c r="KEG131" s="11"/>
      <c r="KEH131" s="11"/>
      <c r="KEI131" s="11"/>
      <c r="KEJ131" s="11"/>
      <c r="KEK131" s="11"/>
      <c r="KEL131" s="11"/>
      <c r="KEM131" s="11"/>
      <c r="KEN131" s="11"/>
      <c r="KEO131" s="11"/>
      <c r="KEP131" s="11"/>
      <c r="KEQ131" s="11"/>
      <c r="KER131" s="11"/>
      <c r="KES131" s="10"/>
      <c r="KET131" s="10"/>
      <c r="KEU131" s="11"/>
      <c r="KEV131" s="11"/>
      <c r="KEW131" s="11"/>
      <c r="KEX131" s="11"/>
      <c r="KEY131" s="11"/>
      <c r="KEZ131" s="11"/>
      <c r="KFA131" s="11"/>
      <c r="KFB131" s="11"/>
      <c r="KFC131" s="11"/>
      <c r="KFD131" s="11"/>
      <c r="KFE131" s="11"/>
      <c r="KFF131" s="11"/>
      <c r="KFG131" s="11"/>
      <c r="KFH131" s="11"/>
      <c r="KFI131" s="10"/>
      <c r="KFJ131" s="10"/>
      <c r="KFK131" s="11"/>
      <c r="KFL131" s="11"/>
      <c r="KFM131" s="11"/>
      <c r="KFN131" s="11"/>
      <c r="KFO131" s="11"/>
      <c r="KFP131" s="11"/>
      <c r="KFQ131" s="11"/>
      <c r="KFR131" s="11"/>
      <c r="KFS131" s="11"/>
      <c r="KFT131" s="11"/>
      <c r="KFU131" s="11"/>
      <c r="KFV131" s="11"/>
      <c r="KFW131" s="11"/>
      <c r="KFX131" s="11"/>
      <c r="KFY131" s="10"/>
      <c r="KFZ131" s="10"/>
      <c r="KGA131" s="11"/>
      <c r="KGB131" s="11"/>
      <c r="KGC131" s="11"/>
      <c r="KGD131" s="11"/>
      <c r="KGE131" s="11"/>
      <c r="KGF131" s="11"/>
      <c r="KGG131" s="11"/>
      <c r="KGH131" s="11"/>
      <c r="KGI131" s="11"/>
      <c r="KGJ131" s="11"/>
      <c r="KGK131" s="11"/>
      <c r="KGL131" s="11"/>
      <c r="KGM131" s="11"/>
      <c r="KGN131" s="11"/>
      <c r="KGO131" s="10"/>
      <c r="KGP131" s="10"/>
      <c r="KGQ131" s="11"/>
      <c r="KGR131" s="11"/>
      <c r="KGS131" s="11"/>
      <c r="KGT131" s="11"/>
      <c r="KGU131" s="11"/>
      <c r="KGV131" s="11"/>
      <c r="KGW131" s="11"/>
      <c r="KGX131" s="11"/>
      <c r="KGY131" s="11"/>
      <c r="KGZ131" s="11"/>
      <c r="KHA131" s="11"/>
      <c r="KHB131" s="11"/>
      <c r="KHC131" s="11"/>
      <c r="KHD131" s="11"/>
      <c r="KHE131" s="10"/>
      <c r="KHF131" s="10"/>
      <c r="KHG131" s="11"/>
      <c r="KHH131" s="11"/>
      <c r="KHI131" s="11"/>
      <c r="KHJ131" s="11"/>
      <c r="KHK131" s="11"/>
      <c r="KHL131" s="11"/>
      <c r="KHM131" s="11"/>
      <c r="KHN131" s="11"/>
      <c r="KHO131" s="11"/>
      <c r="KHP131" s="11"/>
      <c r="KHQ131" s="11"/>
      <c r="KHR131" s="11"/>
      <c r="KHS131" s="11"/>
      <c r="KHT131" s="11"/>
      <c r="KHU131" s="10"/>
      <c r="KHV131" s="10"/>
      <c r="KHW131" s="11"/>
      <c r="KHX131" s="11"/>
      <c r="KHY131" s="11"/>
      <c r="KHZ131" s="11"/>
      <c r="KIA131" s="11"/>
      <c r="KIB131" s="11"/>
      <c r="KIC131" s="11"/>
      <c r="KID131" s="11"/>
      <c r="KIE131" s="11"/>
      <c r="KIF131" s="11"/>
      <c r="KIG131" s="11"/>
      <c r="KIH131" s="11"/>
      <c r="KII131" s="11"/>
      <c r="KIJ131" s="11"/>
      <c r="KIK131" s="10"/>
      <c r="KIL131" s="10"/>
      <c r="KIM131" s="11"/>
      <c r="KIN131" s="11"/>
      <c r="KIO131" s="11"/>
      <c r="KIP131" s="11"/>
      <c r="KIQ131" s="11"/>
      <c r="KIR131" s="11"/>
      <c r="KIS131" s="11"/>
      <c r="KIT131" s="11"/>
      <c r="KIU131" s="11"/>
      <c r="KIV131" s="11"/>
      <c r="KIW131" s="11"/>
      <c r="KIX131" s="11"/>
      <c r="KIY131" s="11"/>
      <c r="KIZ131" s="11"/>
      <c r="KJA131" s="10"/>
      <c r="KJB131" s="10"/>
      <c r="KJC131" s="11"/>
      <c r="KJD131" s="11"/>
      <c r="KJE131" s="11"/>
      <c r="KJF131" s="11"/>
      <c r="KJG131" s="11"/>
      <c r="KJH131" s="11"/>
      <c r="KJI131" s="11"/>
      <c r="KJJ131" s="11"/>
      <c r="KJK131" s="11"/>
      <c r="KJL131" s="11"/>
      <c r="KJM131" s="11"/>
      <c r="KJN131" s="11"/>
      <c r="KJO131" s="11"/>
      <c r="KJP131" s="11"/>
      <c r="KJQ131" s="10"/>
      <c r="KJR131" s="10"/>
      <c r="KJS131" s="11"/>
      <c r="KJT131" s="11"/>
      <c r="KJU131" s="11"/>
      <c r="KJV131" s="11"/>
      <c r="KJW131" s="11"/>
      <c r="KJX131" s="11"/>
      <c r="KJY131" s="11"/>
      <c r="KJZ131" s="11"/>
      <c r="KKA131" s="11"/>
      <c r="KKB131" s="11"/>
      <c r="KKC131" s="11"/>
      <c r="KKD131" s="11"/>
      <c r="KKE131" s="11"/>
      <c r="KKF131" s="11"/>
      <c r="KKG131" s="10"/>
      <c r="KKH131" s="10"/>
      <c r="KKI131" s="11"/>
      <c r="KKJ131" s="11"/>
      <c r="KKK131" s="11"/>
      <c r="KKL131" s="11"/>
      <c r="KKM131" s="11"/>
      <c r="KKN131" s="11"/>
      <c r="KKO131" s="11"/>
      <c r="KKP131" s="11"/>
      <c r="KKQ131" s="11"/>
      <c r="KKR131" s="11"/>
      <c r="KKS131" s="11"/>
      <c r="KKT131" s="11"/>
      <c r="KKU131" s="11"/>
      <c r="KKV131" s="11"/>
      <c r="KKW131" s="10"/>
      <c r="KKX131" s="10"/>
      <c r="KKY131" s="11"/>
      <c r="KKZ131" s="11"/>
      <c r="KLA131" s="11"/>
      <c r="KLB131" s="11"/>
      <c r="KLC131" s="11"/>
      <c r="KLD131" s="11"/>
      <c r="KLE131" s="11"/>
      <c r="KLF131" s="11"/>
      <c r="KLG131" s="11"/>
      <c r="KLH131" s="11"/>
      <c r="KLI131" s="11"/>
      <c r="KLJ131" s="11"/>
      <c r="KLK131" s="11"/>
      <c r="KLL131" s="11"/>
      <c r="KLM131" s="10"/>
      <c r="KLN131" s="10"/>
      <c r="KLO131" s="11"/>
      <c r="KLP131" s="11"/>
      <c r="KLQ131" s="11"/>
      <c r="KLR131" s="11"/>
      <c r="KLS131" s="11"/>
      <c r="KLT131" s="11"/>
      <c r="KLU131" s="11"/>
      <c r="KLV131" s="11"/>
      <c r="KLW131" s="11"/>
      <c r="KLX131" s="11"/>
      <c r="KLY131" s="11"/>
      <c r="KLZ131" s="11"/>
      <c r="KMA131" s="11"/>
      <c r="KMB131" s="11"/>
      <c r="KMC131" s="10"/>
      <c r="KMD131" s="10"/>
      <c r="KME131" s="11"/>
      <c r="KMF131" s="11"/>
      <c r="KMG131" s="11"/>
      <c r="KMH131" s="11"/>
      <c r="KMI131" s="11"/>
      <c r="KMJ131" s="11"/>
      <c r="KMK131" s="11"/>
      <c r="KML131" s="11"/>
      <c r="KMM131" s="11"/>
      <c r="KMN131" s="11"/>
      <c r="KMO131" s="11"/>
      <c r="KMP131" s="11"/>
      <c r="KMQ131" s="11"/>
      <c r="KMR131" s="11"/>
      <c r="KMS131" s="10"/>
      <c r="KMT131" s="10"/>
      <c r="KMU131" s="11"/>
      <c r="KMV131" s="11"/>
      <c r="KMW131" s="11"/>
      <c r="KMX131" s="11"/>
      <c r="KMY131" s="11"/>
      <c r="KMZ131" s="11"/>
      <c r="KNA131" s="11"/>
      <c r="KNB131" s="11"/>
      <c r="KNC131" s="11"/>
      <c r="KND131" s="11"/>
      <c r="KNE131" s="11"/>
      <c r="KNF131" s="11"/>
      <c r="KNG131" s="11"/>
      <c r="KNH131" s="11"/>
      <c r="KNI131" s="10"/>
      <c r="KNJ131" s="10"/>
      <c r="KNK131" s="11"/>
      <c r="KNL131" s="11"/>
      <c r="KNM131" s="11"/>
      <c r="KNN131" s="11"/>
      <c r="KNO131" s="11"/>
      <c r="KNP131" s="11"/>
      <c r="KNQ131" s="11"/>
      <c r="KNR131" s="11"/>
      <c r="KNS131" s="11"/>
      <c r="KNT131" s="11"/>
      <c r="KNU131" s="11"/>
      <c r="KNV131" s="11"/>
      <c r="KNW131" s="11"/>
      <c r="KNX131" s="11"/>
      <c r="KNY131" s="10"/>
      <c r="KNZ131" s="10"/>
      <c r="KOA131" s="11"/>
      <c r="KOB131" s="11"/>
      <c r="KOC131" s="11"/>
      <c r="KOD131" s="11"/>
      <c r="KOE131" s="11"/>
      <c r="KOF131" s="11"/>
      <c r="KOG131" s="11"/>
      <c r="KOH131" s="11"/>
      <c r="KOI131" s="11"/>
      <c r="KOJ131" s="11"/>
      <c r="KOK131" s="11"/>
      <c r="KOL131" s="11"/>
      <c r="KOM131" s="11"/>
      <c r="KON131" s="11"/>
      <c r="KOO131" s="10"/>
      <c r="KOP131" s="10"/>
      <c r="KOQ131" s="11"/>
      <c r="KOR131" s="11"/>
      <c r="KOS131" s="11"/>
      <c r="KOT131" s="11"/>
      <c r="KOU131" s="11"/>
      <c r="KOV131" s="11"/>
      <c r="KOW131" s="11"/>
      <c r="KOX131" s="11"/>
      <c r="KOY131" s="11"/>
      <c r="KOZ131" s="11"/>
      <c r="KPA131" s="11"/>
      <c r="KPB131" s="11"/>
      <c r="KPC131" s="11"/>
      <c r="KPD131" s="11"/>
      <c r="KPE131" s="10"/>
      <c r="KPF131" s="10"/>
      <c r="KPG131" s="11"/>
      <c r="KPH131" s="11"/>
      <c r="KPI131" s="11"/>
      <c r="KPJ131" s="11"/>
      <c r="KPK131" s="11"/>
      <c r="KPL131" s="11"/>
      <c r="KPM131" s="11"/>
      <c r="KPN131" s="11"/>
      <c r="KPO131" s="11"/>
      <c r="KPP131" s="11"/>
      <c r="KPQ131" s="11"/>
      <c r="KPR131" s="11"/>
      <c r="KPS131" s="11"/>
      <c r="KPT131" s="11"/>
      <c r="KPU131" s="10"/>
      <c r="KPV131" s="10"/>
      <c r="KPW131" s="11"/>
      <c r="KPX131" s="11"/>
      <c r="KPY131" s="11"/>
      <c r="KPZ131" s="11"/>
      <c r="KQA131" s="11"/>
      <c r="KQB131" s="11"/>
      <c r="KQC131" s="11"/>
      <c r="KQD131" s="11"/>
      <c r="KQE131" s="11"/>
      <c r="KQF131" s="11"/>
      <c r="KQG131" s="11"/>
      <c r="KQH131" s="11"/>
      <c r="KQI131" s="11"/>
      <c r="KQJ131" s="11"/>
      <c r="KQK131" s="10"/>
      <c r="KQL131" s="10"/>
      <c r="KQM131" s="11"/>
      <c r="KQN131" s="11"/>
      <c r="KQO131" s="11"/>
      <c r="KQP131" s="11"/>
      <c r="KQQ131" s="11"/>
      <c r="KQR131" s="11"/>
      <c r="KQS131" s="11"/>
      <c r="KQT131" s="11"/>
      <c r="KQU131" s="11"/>
      <c r="KQV131" s="11"/>
      <c r="KQW131" s="11"/>
      <c r="KQX131" s="11"/>
      <c r="KQY131" s="11"/>
      <c r="KQZ131" s="11"/>
      <c r="KRA131" s="10"/>
      <c r="KRB131" s="10"/>
      <c r="KRC131" s="11"/>
      <c r="KRD131" s="11"/>
      <c r="KRE131" s="11"/>
      <c r="KRF131" s="11"/>
      <c r="KRG131" s="11"/>
      <c r="KRH131" s="11"/>
      <c r="KRI131" s="11"/>
      <c r="KRJ131" s="11"/>
      <c r="KRK131" s="11"/>
      <c r="KRL131" s="11"/>
      <c r="KRM131" s="11"/>
      <c r="KRN131" s="11"/>
      <c r="KRO131" s="11"/>
      <c r="KRP131" s="11"/>
      <c r="KRQ131" s="10"/>
      <c r="KRR131" s="10"/>
      <c r="KRS131" s="11"/>
      <c r="KRT131" s="11"/>
      <c r="KRU131" s="11"/>
      <c r="KRV131" s="11"/>
      <c r="KRW131" s="11"/>
      <c r="KRX131" s="11"/>
      <c r="KRY131" s="11"/>
      <c r="KRZ131" s="11"/>
      <c r="KSA131" s="11"/>
      <c r="KSB131" s="11"/>
      <c r="KSC131" s="11"/>
      <c r="KSD131" s="11"/>
      <c r="KSE131" s="11"/>
      <c r="KSF131" s="11"/>
      <c r="KSG131" s="10"/>
      <c r="KSH131" s="10"/>
      <c r="KSI131" s="11"/>
      <c r="KSJ131" s="11"/>
      <c r="KSK131" s="11"/>
      <c r="KSL131" s="11"/>
      <c r="KSM131" s="11"/>
      <c r="KSN131" s="11"/>
      <c r="KSO131" s="11"/>
      <c r="KSP131" s="11"/>
      <c r="KSQ131" s="11"/>
      <c r="KSR131" s="11"/>
      <c r="KSS131" s="11"/>
      <c r="KST131" s="11"/>
      <c r="KSU131" s="11"/>
      <c r="KSV131" s="11"/>
      <c r="KSW131" s="10"/>
      <c r="KSX131" s="10"/>
      <c r="KSY131" s="11"/>
      <c r="KSZ131" s="11"/>
      <c r="KTA131" s="11"/>
      <c r="KTB131" s="11"/>
      <c r="KTC131" s="11"/>
      <c r="KTD131" s="11"/>
      <c r="KTE131" s="11"/>
      <c r="KTF131" s="11"/>
      <c r="KTG131" s="11"/>
      <c r="KTH131" s="11"/>
      <c r="KTI131" s="11"/>
      <c r="KTJ131" s="11"/>
      <c r="KTK131" s="11"/>
      <c r="KTL131" s="11"/>
      <c r="KTM131" s="10"/>
      <c r="KTN131" s="10"/>
      <c r="KTO131" s="11"/>
      <c r="KTP131" s="11"/>
      <c r="KTQ131" s="11"/>
      <c r="KTR131" s="11"/>
      <c r="KTS131" s="11"/>
      <c r="KTT131" s="11"/>
      <c r="KTU131" s="11"/>
      <c r="KTV131" s="11"/>
      <c r="KTW131" s="11"/>
      <c r="KTX131" s="11"/>
      <c r="KTY131" s="11"/>
      <c r="KTZ131" s="11"/>
      <c r="KUA131" s="11"/>
      <c r="KUB131" s="11"/>
      <c r="KUC131" s="10"/>
      <c r="KUD131" s="10"/>
      <c r="KUE131" s="11"/>
      <c r="KUF131" s="11"/>
      <c r="KUG131" s="11"/>
      <c r="KUH131" s="11"/>
      <c r="KUI131" s="11"/>
      <c r="KUJ131" s="11"/>
      <c r="KUK131" s="11"/>
      <c r="KUL131" s="11"/>
      <c r="KUM131" s="11"/>
      <c r="KUN131" s="11"/>
      <c r="KUO131" s="11"/>
      <c r="KUP131" s="11"/>
      <c r="KUQ131" s="11"/>
      <c r="KUR131" s="11"/>
      <c r="KUS131" s="10"/>
      <c r="KUT131" s="10"/>
      <c r="KUU131" s="11"/>
      <c r="KUV131" s="11"/>
      <c r="KUW131" s="11"/>
      <c r="KUX131" s="11"/>
      <c r="KUY131" s="11"/>
      <c r="KUZ131" s="11"/>
      <c r="KVA131" s="11"/>
      <c r="KVB131" s="11"/>
      <c r="KVC131" s="11"/>
      <c r="KVD131" s="11"/>
      <c r="KVE131" s="11"/>
      <c r="KVF131" s="11"/>
      <c r="KVG131" s="11"/>
      <c r="KVH131" s="11"/>
      <c r="KVI131" s="10"/>
      <c r="KVJ131" s="10"/>
      <c r="KVK131" s="11"/>
      <c r="KVL131" s="11"/>
      <c r="KVM131" s="11"/>
      <c r="KVN131" s="11"/>
      <c r="KVO131" s="11"/>
      <c r="KVP131" s="11"/>
      <c r="KVQ131" s="11"/>
      <c r="KVR131" s="11"/>
      <c r="KVS131" s="11"/>
      <c r="KVT131" s="11"/>
      <c r="KVU131" s="11"/>
      <c r="KVV131" s="11"/>
      <c r="KVW131" s="11"/>
      <c r="KVX131" s="11"/>
      <c r="KVY131" s="10"/>
      <c r="KVZ131" s="10"/>
      <c r="KWA131" s="11"/>
      <c r="KWB131" s="11"/>
      <c r="KWC131" s="11"/>
      <c r="KWD131" s="11"/>
      <c r="KWE131" s="11"/>
      <c r="KWF131" s="11"/>
      <c r="KWG131" s="11"/>
      <c r="KWH131" s="11"/>
      <c r="KWI131" s="11"/>
      <c r="KWJ131" s="11"/>
      <c r="KWK131" s="11"/>
      <c r="KWL131" s="11"/>
      <c r="KWM131" s="11"/>
      <c r="KWN131" s="11"/>
      <c r="KWO131" s="10"/>
      <c r="KWP131" s="10"/>
      <c r="KWQ131" s="11"/>
      <c r="KWR131" s="11"/>
      <c r="KWS131" s="11"/>
      <c r="KWT131" s="11"/>
      <c r="KWU131" s="11"/>
      <c r="KWV131" s="11"/>
      <c r="KWW131" s="11"/>
      <c r="KWX131" s="11"/>
      <c r="KWY131" s="11"/>
      <c r="KWZ131" s="11"/>
      <c r="KXA131" s="11"/>
      <c r="KXB131" s="11"/>
      <c r="KXC131" s="11"/>
      <c r="KXD131" s="11"/>
      <c r="KXE131" s="10"/>
      <c r="KXF131" s="10"/>
      <c r="KXG131" s="11"/>
      <c r="KXH131" s="11"/>
      <c r="KXI131" s="11"/>
      <c r="KXJ131" s="11"/>
      <c r="KXK131" s="11"/>
      <c r="KXL131" s="11"/>
      <c r="KXM131" s="11"/>
      <c r="KXN131" s="11"/>
      <c r="KXO131" s="11"/>
      <c r="KXP131" s="11"/>
      <c r="KXQ131" s="11"/>
      <c r="KXR131" s="11"/>
      <c r="KXS131" s="11"/>
      <c r="KXT131" s="11"/>
      <c r="KXU131" s="10"/>
      <c r="KXV131" s="10"/>
      <c r="KXW131" s="11"/>
      <c r="KXX131" s="11"/>
      <c r="KXY131" s="11"/>
      <c r="KXZ131" s="11"/>
      <c r="KYA131" s="11"/>
      <c r="KYB131" s="11"/>
      <c r="KYC131" s="11"/>
      <c r="KYD131" s="11"/>
      <c r="KYE131" s="11"/>
      <c r="KYF131" s="11"/>
      <c r="KYG131" s="11"/>
      <c r="KYH131" s="11"/>
      <c r="KYI131" s="11"/>
      <c r="KYJ131" s="11"/>
      <c r="KYK131" s="10"/>
      <c r="KYL131" s="10"/>
      <c r="KYM131" s="11"/>
      <c r="KYN131" s="11"/>
      <c r="KYO131" s="11"/>
      <c r="KYP131" s="11"/>
      <c r="KYQ131" s="11"/>
      <c r="KYR131" s="11"/>
      <c r="KYS131" s="11"/>
      <c r="KYT131" s="11"/>
      <c r="KYU131" s="11"/>
      <c r="KYV131" s="11"/>
      <c r="KYW131" s="11"/>
      <c r="KYX131" s="11"/>
      <c r="KYY131" s="11"/>
      <c r="KYZ131" s="11"/>
      <c r="KZA131" s="10"/>
      <c r="KZB131" s="10"/>
      <c r="KZC131" s="11"/>
      <c r="KZD131" s="11"/>
      <c r="KZE131" s="11"/>
      <c r="KZF131" s="11"/>
      <c r="KZG131" s="11"/>
      <c r="KZH131" s="11"/>
      <c r="KZI131" s="11"/>
      <c r="KZJ131" s="11"/>
      <c r="KZK131" s="11"/>
      <c r="KZL131" s="11"/>
      <c r="KZM131" s="11"/>
      <c r="KZN131" s="11"/>
      <c r="KZO131" s="11"/>
      <c r="KZP131" s="11"/>
      <c r="KZQ131" s="10"/>
      <c r="KZR131" s="10"/>
      <c r="KZS131" s="11"/>
      <c r="KZT131" s="11"/>
      <c r="KZU131" s="11"/>
      <c r="KZV131" s="11"/>
      <c r="KZW131" s="11"/>
      <c r="KZX131" s="11"/>
      <c r="KZY131" s="11"/>
      <c r="KZZ131" s="11"/>
      <c r="LAA131" s="11"/>
      <c r="LAB131" s="11"/>
      <c r="LAC131" s="11"/>
      <c r="LAD131" s="11"/>
      <c r="LAE131" s="11"/>
      <c r="LAF131" s="11"/>
      <c r="LAG131" s="10"/>
      <c r="LAH131" s="10"/>
      <c r="LAI131" s="11"/>
      <c r="LAJ131" s="11"/>
      <c r="LAK131" s="11"/>
      <c r="LAL131" s="11"/>
      <c r="LAM131" s="11"/>
      <c r="LAN131" s="11"/>
      <c r="LAO131" s="11"/>
      <c r="LAP131" s="11"/>
      <c r="LAQ131" s="11"/>
      <c r="LAR131" s="11"/>
      <c r="LAS131" s="11"/>
      <c r="LAT131" s="11"/>
      <c r="LAU131" s="11"/>
      <c r="LAV131" s="11"/>
      <c r="LAW131" s="10"/>
      <c r="LAX131" s="10"/>
      <c r="LAY131" s="11"/>
      <c r="LAZ131" s="11"/>
      <c r="LBA131" s="11"/>
      <c r="LBB131" s="11"/>
      <c r="LBC131" s="11"/>
      <c r="LBD131" s="11"/>
      <c r="LBE131" s="11"/>
      <c r="LBF131" s="11"/>
      <c r="LBG131" s="11"/>
      <c r="LBH131" s="11"/>
      <c r="LBI131" s="11"/>
      <c r="LBJ131" s="11"/>
      <c r="LBK131" s="11"/>
      <c r="LBL131" s="11"/>
      <c r="LBM131" s="10"/>
      <c r="LBN131" s="10"/>
      <c r="LBO131" s="11"/>
      <c r="LBP131" s="11"/>
      <c r="LBQ131" s="11"/>
      <c r="LBR131" s="11"/>
      <c r="LBS131" s="11"/>
      <c r="LBT131" s="11"/>
      <c r="LBU131" s="11"/>
      <c r="LBV131" s="11"/>
      <c r="LBW131" s="11"/>
      <c r="LBX131" s="11"/>
      <c r="LBY131" s="11"/>
      <c r="LBZ131" s="11"/>
      <c r="LCA131" s="11"/>
      <c r="LCB131" s="11"/>
      <c r="LCC131" s="10"/>
      <c r="LCD131" s="10"/>
      <c r="LCE131" s="11"/>
      <c r="LCF131" s="11"/>
      <c r="LCG131" s="11"/>
      <c r="LCH131" s="11"/>
      <c r="LCI131" s="11"/>
      <c r="LCJ131" s="11"/>
      <c r="LCK131" s="11"/>
      <c r="LCL131" s="11"/>
      <c r="LCM131" s="11"/>
      <c r="LCN131" s="11"/>
      <c r="LCO131" s="11"/>
      <c r="LCP131" s="11"/>
      <c r="LCQ131" s="11"/>
      <c r="LCR131" s="11"/>
      <c r="LCS131" s="10"/>
      <c r="LCT131" s="10"/>
      <c r="LCU131" s="11"/>
      <c r="LCV131" s="11"/>
      <c r="LCW131" s="11"/>
      <c r="LCX131" s="11"/>
      <c r="LCY131" s="11"/>
      <c r="LCZ131" s="11"/>
      <c r="LDA131" s="11"/>
      <c r="LDB131" s="11"/>
      <c r="LDC131" s="11"/>
      <c r="LDD131" s="11"/>
      <c r="LDE131" s="11"/>
      <c r="LDF131" s="11"/>
      <c r="LDG131" s="11"/>
      <c r="LDH131" s="11"/>
      <c r="LDI131" s="10"/>
      <c r="LDJ131" s="10"/>
      <c r="LDK131" s="11"/>
      <c r="LDL131" s="11"/>
      <c r="LDM131" s="11"/>
      <c r="LDN131" s="11"/>
      <c r="LDO131" s="11"/>
      <c r="LDP131" s="11"/>
      <c r="LDQ131" s="11"/>
      <c r="LDR131" s="11"/>
      <c r="LDS131" s="11"/>
      <c r="LDT131" s="11"/>
      <c r="LDU131" s="11"/>
      <c r="LDV131" s="11"/>
      <c r="LDW131" s="11"/>
      <c r="LDX131" s="11"/>
      <c r="LDY131" s="10"/>
      <c r="LDZ131" s="10"/>
      <c r="LEA131" s="11"/>
      <c r="LEB131" s="11"/>
      <c r="LEC131" s="11"/>
      <c r="LED131" s="11"/>
      <c r="LEE131" s="11"/>
      <c r="LEF131" s="11"/>
      <c r="LEG131" s="11"/>
      <c r="LEH131" s="11"/>
      <c r="LEI131" s="11"/>
      <c r="LEJ131" s="11"/>
      <c r="LEK131" s="11"/>
      <c r="LEL131" s="11"/>
      <c r="LEM131" s="11"/>
      <c r="LEN131" s="11"/>
      <c r="LEO131" s="10"/>
      <c r="LEP131" s="10"/>
      <c r="LEQ131" s="11"/>
      <c r="LER131" s="11"/>
      <c r="LES131" s="11"/>
      <c r="LET131" s="11"/>
      <c r="LEU131" s="11"/>
      <c r="LEV131" s="11"/>
      <c r="LEW131" s="11"/>
      <c r="LEX131" s="11"/>
      <c r="LEY131" s="11"/>
      <c r="LEZ131" s="11"/>
      <c r="LFA131" s="11"/>
      <c r="LFB131" s="11"/>
      <c r="LFC131" s="11"/>
      <c r="LFD131" s="11"/>
      <c r="LFE131" s="10"/>
      <c r="LFF131" s="10"/>
      <c r="LFG131" s="11"/>
      <c r="LFH131" s="11"/>
      <c r="LFI131" s="11"/>
      <c r="LFJ131" s="11"/>
      <c r="LFK131" s="11"/>
      <c r="LFL131" s="11"/>
      <c r="LFM131" s="11"/>
      <c r="LFN131" s="11"/>
      <c r="LFO131" s="11"/>
      <c r="LFP131" s="11"/>
      <c r="LFQ131" s="11"/>
      <c r="LFR131" s="11"/>
      <c r="LFS131" s="11"/>
      <c r="LFT131" s="11"/>
      <c r="LFU131" s="10"/>
      <c r="LFV131" s="10"/>
      <c r="LFW131" s="11"/>
      <c r="LFX131" s="11"/>
      <c r="LFY131" s="11"/>
      <c r="LFZ131" s="11"/>
      <c r="LGA131" s="11"/>
      <c r="LGB131" s="11"/>
      <c r="LGC131" s="11"/>
      <c r="LGD131" s="11"/>
      <c r="LGE131" s="11"/>
      <c r="LGF131" s="11"/>
      <c r="LGG131" s="11"/>
      <c r="LGH131" s="11"/>
      <c r="LGI131" s="11"/>
      <c r="LGJ131" s="11"/>
      <c r="LGK131" s="10"/>
      <c r="LGL131" s="10"/>
      <c r="LGM131" s="11"/>
      <c r="LGN131" s="11"/>
      <c r="LGO131" s="11"/>
      <c r="LGP131" s="11"/>
      <c r="LGQ131" s="11"/>
      <c r="LGR131" s="11"/>
      <c r="LGS131" s="11"/>
      <c r="LGT131" s="11"/>
      <c r="LGU131" s="11"/>
      <c r="LGV131" s="11"/>
      <c r="LGW131" s="11"/>
      <c r="LGX131" s="11"/>
      <c r="LGY131" s="11"/>
      <c r="LGZ131" s="11"/>
      <c r="LHA131" s="10"/>
      <c r="LHB131" s="10"/>
      <c r="LHC131" s="11"/>
      <c r="LHD131" s="11"/>
      <c r="LHE131" s="11"/>
      <c r="LHF131" s="11"/>
      <c r="LHG131" s="11"/>
      <c r="LHH131" s="11"/>
      <c r="LHI131" s="11"/>
      <c r="LHJ131" s="11"/>
      <c r="LHK131" s="11"/>
      <c r="LHL131" s="11"/>
      <c r="LHM131" s="11"/>
      <c r="LHN131" s="11"/>
      <c r="LHO131" s="11"/>
      <c r="LHP131" s="11"/>
      <c r="LHQ131" s="10"/>
      <c r="LHR131" s="10"/>
      <c r="LHS131" s="11"/>
      <c r="LHT131" s="11"/>
      <c r="LHU131" s="11"/>
      <c r="LHV131" s="11"/>
      <c r="LHW131" s="11"/>
      <c r="LHX131" s="11"/>
      <c r="LHY131" s="11"/>
      <c r="LHZ131" s="11"/>
      <c r="LIA131" s="11"/>
      <c r="LIB131" s="11"/>
      <c r="LIC131" s="11"/>
      <c r="LID131" s="11"/>
      <c r="LIE131" s="11"/>
      <c r="LIF131" s="11"/>
      <c r="LIG131" s="10"/>
      <c r="LIH131" s="10"/>
      <c r="LII131" s="11"/>
      <c r="LIJ131" s="11"/>
      <c r="LIK131" s="11"/>
      <c r="LIL131" s="11"/>
      <c r="LIM131" s="11"/>
      <c r="LIN131" s="11"/>
      <c r="LIO131" s="11"/>
      <c r="LIP131" s="11"/>
      <c r="LIQ131" s="11"/>
      <c r="LIR131" s="11"/>
      <c r="LIS131" s="11"/>
      <c r="LIT131" s="11"/>
      <c r="LIU131" s="11"/>
      <c r="LIV131" s="11"/>
      <c r="LIW131" s="10"/>
      <c r="LIX131" s="10"/>
      <c r="LIY131" s="11"/>
      <c r="LIZ131" s="11"/>
      <c r="LJA131" s="11"/>
      <c r="LJB131" s="11"/>
      <c r="LJC131" s="11"/>
      <c r="LJD131" s="11"/>
      <c r="LJE131" s="11"/>
      <c r="LJF131" s="11"/>
      <c r="LJG131" s="11"/>
      <c r="LJH131" s="11"/>
      <c r="LJI131" s="11"/>
      <c r="LJJ131" s="11"/>
      <c r="LJK131" s="11"/>
      <c r="LJL131" s="11"/>
      <c r="LJM131" s="10"/>
      <c r="LJN131" s="10"/>
      <c r="LJO131" s="11"/>
      <c r="LJP131" s="11"/>
      <c r="LJQ131" s="11"/>
      <c r="LJR131" s="11"/>
      <c r="LJS131" s="11"/>
      <c r="LJT131" s="11"/>
      <c r="LJU131" s="11"/>
      <c r="LJV131" s="11"/>
      <c r="LJW131" s="11"/>
      <c r="LJX131" s="11"/>
      <c r="LJY131" s="11"/>
      <c r="LJZ131" s="11"/>
      <c r="LKA131" s="11"/>
      <c r="LKB131" s="11"/>
      <c r="LKC131" s="10"/>
      <c r="LKD131" s="10"/>
      <c r="LKE131" s="11"/>
      <c r="LKF131" s="11"/>
      <c r="LKG131" s="11"/>
      <c r="LKH131" s="11"/>
      <c r="LKI131" s="11"/>
      <c r="LKJ131" s="11"/>
      <c r="LKK131" s="11"/>
      <c r="LKL131" s="11"/>
      <c r="LKM131" s="11"/>
      <c r="LKN131" s="11"/>
      <c r="LKO131" s="11"/>
      <c r="LKP131" s="11"/>
      <c r="LKQ131" s="11"/>
      <c r="LKR131" s="11"/>
      <c r="LKS131" s="10"/>
      <c r="LKT131" s="10"/>
      <c r="LKU131" s="11"/>
      <c r="LKV131" s="11"/>
      <c r="LKW131" s="11"/>
      <c r="LKX131" s="11"/>
      <c r="LKY131" s="11"/>
      <c r="LKZ131" s="11"/>
      <c r="LLA131" s="11"/>
      <c r="LLB131" s="11"/>
      <c r="LLC131" s="11"/>
      <c r="LLD131" s="11"/>
      <c r="LLE131" s="11"/>
      <c r="LLF131" s="11"/>
      <c r="LLG131" s="11"/>
      <c r="LLH131" s="11"/>
      <c r="LLI131" s="10"/>
      <c r="LLJ131" s="10"/>
      <c r="LLK131" s="11"/>
      <c r="LLL131" s="11"/>
      <c r="LLM131" s="11"/>
      <c r="LLN131" s="11"/>
      <c r="LLO131" s="11"/>
      <c r="LLP131" s="11"/>
      <c r="LLQ131" s="11"/>
      <c r="LLR131" s="11"/>
      <c r="LLS131" s="11"/>
      <c r="LLT131" s="11"/>
      <c r="LLU131" s="11"/>
      <c r="LLV131" s="11"/>
      <c r="LLW131" s="11"/>
      <c r="LLX131" s="11"/>
      <c r="LLY131" s="10"/>
      <c r="LLZ131" s="10"/>
      <c r="LMA131" s="11"/>
      <c r="LMB131" s="11"/>
      <c r="LMC131" s="11"/>
      <c r="LMD131" s="11"/>
      <c r="LME131" s="11"/>
      <c r="LMF131" s="11"/>
      <c r="LMG131" s="11"/>
      <c r="LMH131" s="11"/>
      <c r="LMI131" s="11"/>
      <c r="LMJ131" s="11"/>
      <c r="LMK131" s="11"/>
      <c r="LML131" s="11"/>
      <c r="LMM131" s="11"/>
      <c r="LMN131" s="11"/>
      <c r="LMO131" s="10"/>
      <c r="LMP131" s="10"/>
      <c r="LMQ131" s="11"/>
      <c r="LMR131" s="11"/>
      <c r="LMS131" s="11"/>
      <c r="LMT131" s="11"/>
      <c r="LMU131" s="11"/>
      <c r="LMV131" s="11"/>
      <c r="LMW131" s="11"/>
      <c r="LMX131" s="11"/>
      <c r="LMY131" s="11"/>
      <c r="LMZ131" s="11"/>
      <c r="LNA131" s="11"/>
      <c r="LNB131" s="11"/>
      <c r="LNC131" s="11"/>
      <c r="LND131" s="11"/>
      <c r="LNE131" s="10"/>
      <c r="LNF131" s="10"/>
      <c r="LNG131" s="11"/>
      <c r="LNH131" s="11"/>
      <c r="LNI131" s="11"/>
      <c r="LNJ131" s="11"/>
      <c r="LNK131" s="11"/>
      <c r="LNL131" s="11"/>
      <c r="LNM131" s="11"/>
      <c r="LNN131" s="11"/>
      <c r="LNO131" s="11"/>
      <c r="LNP131" s="11"/>
      <c r="LNQ131" s="11"/>
      <c r="LNR131" s="11"/>
      <c r="LNS131" s="11"/>
      <c r="LNT131" s="11"/>
      <c r="LNU131" s="10"/>
      <c r="LNV131" s="10"/>
      <c r="LNW131" s="11"/>
      <c r="LNX131" s="11"/>
      <c r="LNY131" s="11"/>
      <c r="LNZ131" s="11"/>
      <c r="LOA131" s="11"/>
      <c r="LOB131" s="11"/>
      <c r="LOC131" s="11"/>
      <c r="LOD131" s="11"/>
      <c r="LOE131" s="11"/>
      <c r="LOF131" s="11"/>
      <c r="LOG131" s="11"/>
      <c r="LOH131" s="11"/>
      <c r="LOI131" s="11"/>
      <c r="LOJ131" s="11"/>
      <c r="LOK131" s="10"/>
      <c r="LOL131" s="10"/>
      <c r="LOM131" s="11"/>
      <c r="LON131" s="11"/>
      <c r="LOO131" s="11"/>
      <c r="LOP131" s="11"/>
      <c r="LOQ131" s="11"/>
      <c r="LOR131" s="11"/>
      <c r="LOS131" s="11"/>
      <c r="LOT131" s="11"/>
      <c r="LOU131" s="11"/>
      <c r="LOV131" s="11"/>
      <c r="LOW131" s="11"/>
      <c r="LOX131" s="11"/>
      <c r="LOY131" s="11"/>
      <c r="LOZ131" s="11"/>
      <c r="LPA131" s="10"/>
      <c r="LPB131" s="10"/>
      <c r="LPC131" s="11"/>
      <c r="LPD131" s="11"/>
      <c r="LPE131" s="11"/>
      <c r="LPF131" s="11"/>
      <c r="LPG131" s="11"/>
      <c r="LPH131" s="11"/>
      <c r="LPI131" s="11"/>
      <c r="LPJ131" s="11"/>
      <c r="LPK131" s="11"/>
      <c r="LPL131" s="11"/>
      <c r="LPM131" s="11"/>
      <c r="LPN131" s="11"/>
      <c r="LPO131" s="11"/>
      <c r="LPP131" s="11"/>
      <c r="LPQ131" s="10"/>
      <c r="LPR131" s="10"/>
      <c r="LPS131" s="11"/>
      <c r="LPT131" s="11"/>
      <c r="LPU131" s="11"/>
      <c r="LPV131" s="11"/>
      <c r="LPW131" s="11"/>
      <c r="LPX131" s="11"/>
      <c r="LPY131" s="11"/>
      <c r="LPZ131" s="11"/>
      <c r="LQA131" s="11"/>
      <c r="LQB131" s="11"/>
      <c r="LQC131" s="11"/>
      <c r="LQD131" s="11"/>
      <c r="LQE131" s="11"/>
      <c r="LQF131" s="11"/>
      <c r="LQG131" s="10"/>
      <c r="LQH131" s="10"/>
      <c r="LQI131" s="11"/>
      <c r="LQJ131" s="11"/>
      <c r="LQK131" s="11"/>
      <c r="LQL131" s="11"/>
      <c r="LQM131" s="11"/>
      <c r="LQN131" s="11"/>
      <c r="LQO131" s="11"/>
      <c r="LQP131" s="11"/>
      <c r="LQQ131" s="11"/>
      <c r="LQR131" s="11"/>
      <c r="LQS131" s="11"/>
      <c r="LQT131" s="11"/>
      <c r="LQU131" s="11"/>
      <c r="LQV131" s="11"/>
      <c r="LQW131" s="10"/>
      <c r="LQX131" s="10"/>
      <c r="LQY131" s="11"/>
      <c r="LQZ131" s="11"/>
      <c r="LRA131" s="11"/>
      <c r="LRB131" s="11"/>
      <c r="LRC131" s="11"/>
      <c r="LRD131" s="11"/>
      <c r="LRE131" s="11"/>
      <c r="LRF131" s="11"/>
      <c r="LRG131" s="11"/>
      <c r="LRH131" s="11"/>
      <c r="LRI131" s="11"/>
      <c r="LRJ131" s="11"/>
      <c r="LRK131" s="11"/>
      <c r="LRL131" s="11"/>
      <c r="LRM131" s="10"/>
      <c r="LRN131" s="10"/>
      <c r="LRO131" s="11"/>
      <c r="LRP131" s="11"/>
      <c r="LRQ131" s="11"/>
      <c r="LRR131" s="11"/>
      <c r="LRS131" s="11"/>
      <c r="LRT131" s="11"/>
      <c r="LRU131" s="11"/>
      <c r="LRV131" s="11"/>
      <c r="LRW131" s="11"/>
      <c r="LRX131" s="11"/>
      <c r="LRY131" s="11"/>
      <c r="LRZ131" s="11"/>
      <c r="LSA131" s="11"/>
      <c r="LSB131" s="11"/>
      <c r="LSC131" s="10"/>
      <c r="LSD131" s="10"/>
      <c r="LSE131" s="11"/>
      <c r="LSF131" s="11"/>
      <c r="LSG131" s="11"/>
      <c r="LSH131" s="11"/>
      <c r="LSI131" s="11"/>
      <c r="LSJ131" s="11"/>
      <c r="LSK131" s="11"/>
      <c r="LSL131" s="11"/>
      <c r="LSM131" s="11"/>
      <c r="LSN131" s="11"/>
      <c r="LSO131" s="11"/>
      <c r="LSP131" s="11"/>
      <c r="LSQ131" s="11"/>
      <c r="LSR131" s="11"/>
      <c r="LSS131" s="10"/>
      <c r="LST131" s="10"/>
      <c r="LSU131" s="11"/>
      <c r="LSV131" s="11"/>
      <c r="LSW131" s="11"/>
      <c r="LSX131" s="11"/>
      <c r="LSY131" s="11"/>
      <c r="LSZ131" s="11"/>
      <c r="LTA131" s="11"/>
      <c r="LTB131" s="11"/>
      <c r="LTC131" s="11"/>
      <c r="LTD131" s="11"/>
      <c r="LTE131" s="11"/>
      <c r="LTF131" s="11"/>
      <c r="LTG131" s="11"/>
      <c r="LTH131" s="11"/>
      <c r="LTI131" s="10"/>
      <c r="LTJ131" s="10"/>
      <c r="LTK131" s="11"/>
      <c r="LTL131" s="11"/>
      <c r="LTM131" s="11"/>
      <c r="LTN131" s="11"/>
      <c r="LTO131" s="11"/>
      <c r="LTP131" s="11"/>
      <c r="LTQ131" s="11"/>
      <c r="LTR131" s="11"/>
      <c r="LTS131" s="11"/>
      <c r="LTT131" s="11"/>
      <c r="LTU131" s="11"/>
      <c r="LTV131" s="11"/>
      <c r="LTW131" s="11"/>
      <c r="LTX131" s="11"/>
      <c r="LTY131" s="10"/>
      <c r="LTZ131" s="10"/>
      <c r="LUA131" s="11"/>
      <c r="LUB131" s="11"/>
      <c r="LUC131" s="11"/>
      <c r="LUD131" s="11"/>
      <c r="LUE131" s="11"/>
      <c r="LUF131" s="11"/>
      <c r="LUG131" s="11"/>
      <c r="LUH131" s="11"/>
      <c r="LUI131" s="11"/>
      <c r="LUJ131" s="11"/>
      <c r="LUK131" s="11"/>
      <c r="LUL131" s="11"/>
      <c r="LUM131" s="11"/>
      <c r="LUN131" s="11"/>
      <c r="LUO131" s="10"/>
      <c r="LUP131" s="10"/>
      <c r="LUQ131" s="11"/>
      <c r="LUR131" s="11"/>
      <c r="LUS131" s="11"/>
      <c r="LUT131" s="11"/>
      <c r="LUU131" s="11"/>
      <c r="LUV131" s="11"/>
      <c r="LUW131" s="11"/>
      <c r="LUX131" s="11"/>
      <c r="LUY131" s="11"/>
      <c r="LUZ131" s="11"/>
      <c r="LVA131" s="11"/>
      <c r="LVB131" s="11"/>
      <c r="LVC131" s="11"/>
      <c r="LVD131" s="11"/>
      <c r="LVE131" s="10"/>
      <c r="LVF131" s="10"/>
      <c r="LVG131" s="11"/>
      <c r="LVH131" s="11"/>
      <c r="LVI131" s="11"/>
      <c r="LVJ131" s="11"/>
      <c r="LVK131" s="11"/>
      <c r="LVL131" s="11"/>
      <c r="LVM131" s="11"/>
      <c r="LVN131" s="11"/>
      <c r="LVO131" s="11"/>
      <c r="LVP131" s="11"/>
      <c r="LVQ131" s="11"/>
      <c r="LVR131" s="11"/>
      <c r="LVS131" s="11"/>
      <c r="LVT131" s="11"/>
      <c r="LVU131" s="10"/>
      <c r="LVV131" s="10"/>
      <c r="LVW131" s="11"/>
      <c r="LVX131" s="11"/>
      <c r="LVY131" s="11"/>
      <c r="LVZ131" s="11"/>
      <c r="LWA131" s="11"/>
      <c r="LWB131" s="11"/>
      <c r="LWC131" s="11"/>
      <c r="LWD131" s="11"/>
      <c r="LWE131" s="11"/>
      <c r="LWF131" s="11"/>
      <c r="LWG131" s="11"/>
      <c r="LWH131" s="11"/>
      <c r="LWI131" s="11"/>
      <c r="LWJ131" s="11"/>
      <c r="LWK131" s="10"/>
      <c r="LWL131" s="10"/>
      <c r="LWM131" s="11"/>
      <c r="LWN131" s="11"/>
      <c r="LWO131" s="11"/>
      <c r="LWP131" s="11"/>
      <c r="LWQ131" s="11"/>
      <c r="LWR131" s="11"/>
      <c r="LWS131" s="11"/>
      <c r="LWT131" s="11"/>
      <c r="LWU131" s="11"/>
      <c r="LWV131" s="11"/>
      <c r="LWW131" s="11"/>
      <c r="LWX131" s="11"/>
      <c r="LWY131" s="11"/>
      <c r="LWZ131" s="11"/>
      <c r="LXA131" s="10"/>
      <c r="LXB131" s="10"/>
      <c r="LXC131" s="11"/>
      <c r="LXD131" s="11"/>
      <c r="LXE131" s="11"/>
      <c r="LXF131" s="11"/>
      <c r="LXG131" s="11"/>
      <c r="LXH131" s="11"/>
      <c r="LXI131" s="11"/>
      <c r="LXJ131" s="11"/>
      <c r="LXK131" s="11"/>
      <c r="LXL131" s="11"/>
      <c r="LXM131" s="11"/>
      <c r="LXN131" s="11"/>
      <c r="LXO131" s="11"/>
      <c r="LXP131" s="11"/>
      <c r="LXQ131" s="10"/>
      <c r="LXR131" s="10"/>
      <c r="LXS131" s="11"/>
      <c r="LXT131" s="11"/>
      <c r="LXU131" s="11"/>
      <c r="LXV131" s="11"/>
      <c r="LXW131" s="11"/>
      <c r="LXX131" s="11"/>
      <c r="LXY131" s="11"/>
      <c r="LXZ131" s="11"/>
      <c r="LYA131" s="11"/>
      <c r="LYB131" s="11"/>
      <c r="LYC131" s="11"/>
      <c r="LYD131" s="11"/>
      <c r="LYE131" s="11"/>
      <c r="LYF131" s="11"/>
      <c r="LYG131" s="10"/>
      <c r="LYH131" s="10"/>
      <c r="LYI131" s="11"/>
      <c r="LYJ131" s="11"/>
      <c r="LYK131" s="11"/>
      <c r="LYL131" s="11"/>
      <c r="LYM131" s="11"/>
      <c r="LYN131" s="11"/>
      <c r="LYO131" s="11"/>
      <c r="LYP131" s="11"/>
      <c r="LYQ131" s="11"/>
      <c r="LYR131" s="11"/>
      <c r="LYS131" s="11"/>
      <c r="LYT131" s="11"/>
      <c r="LYU131" s="11"/>
      <c r="LYV131" s="11"/>
      <c r="LYW131" s="10"/>
      <c r="LYX131" s="10"/>
      <c r="LYY131" s="11"/>
      <c r="LYZ131" s="11"/>
      <c r="LZA131" s="11"/>
      <c r="LZB131" s="11"/>
      <c r="LZC131" s="11"/>
      <c r="LZD131" s="11"/>
      <c r="LZE131" s="11"/>
      <c r="LZF131" s="11"/>
      <c r="LZG131" s="11"/>
      <c r="LZH131" s="11"/>
      <c r="LZI131" s="11"/>
      <c r="LZJ131" s="11"/>
      <c r="LZK131" s="11"/>
      <c r="LZL131" s="11"/>
      <c r="LZM131" s="10"/>
      <c r="LZN131" s="10"/>
      <c r="LZO131" s="11"/>
      <c r="LZP131" s="11"/>
      <c r="LZQ131" s="11"/>
      <c r="LZR131" s="11"/>
      <c r="LZS131" s="11"/>
      <c r="LZT131" s="11"/>
      <c r="LZU131" s="11"/>
      <c r="LZV131" s="11"/>
      <c r="LZW131" s="11"/>
      <c r="LZX131" s="11"/>
      <c r="LZY131" s="11"/>
      <c r="LZZ131" s="11"/>
      <c r="MAA131" s="11"/>
      <c r="MAB131" s="11"/>
      <c r="MAC131" s="10"/>
      <c r="MAD131" s="10"/>
      <c r="MAE131" s="11"/>
      <c r="MAF131" s="11"/>
      <c r="MAG131" s="11"/>
      <c r="MAH131" s="11"/>
      <c r="MAI131" s="11"/>
      <c r="MAJ131" s="11"/>
      <c r="MAK131" s="11"/>
      <c r="MAL131" s="11"/>
      <c r="MAM131" s="11"/>
      <c r="MAN131" s="11"/>
      <c r="MAO131" s="11"/>
      <c r="MAP131" s="11"/>
      <c r="MAQ131" s="11"/>
      <c r="MAR131" s="11"/>
      <c r="MAS131" s="10"/>
      <c r="MAT131" s="10"/>
      <c r="MAU131" s="11"/>
      <c r="MAV131" s="11"/>
      <c r="MAW131" s="11"/>
      <c r="MAX131" s="11"/>
      <c r="MAY131" s="11"/>
      <c r="MAZ131" s="11"/>
      <c r="MBA131" s="11"/>
      <c r="MBB131" s="11"/>
      <c r="MBC131" s="11"/>
      <c r="MBD131" s="11"/>
      <c r="MBE131" s="11"/>
      <c r="MBF131" s="11"/>
      <c r="MBG131" s="11"/>
      <c r="MBH131" s="11"/>
      <c r="MBI131" s="10"/>
      <c r="MBJ131" s="10"/>
      <c r="MBK131" s="11"/>
      <c r="MBL131" s="11"/>
      <c r="MBM131" s="11"/>
      <c r="MBN131" s="11"/>
      <c r="MBO131" s="11"/>
      <c r="MBP131" s="11"/>
      <c r="MBQ131" s="11"/>
      <c r="MBR131" s="11"/>
      <c r="MBS131" s="11"/>
      <c r="MBT131" s="11"/>
      <c r="MBU131" s="11"/>
      <c r="MBV131" s="11"/>
      <c r="MBW131" s="11"/>
      <c r="MBX131" s="11"/>
      <c r="MBY131" s="10"/>
      <c r="MBZ131" s="10"/>
      <c r="MCA131" s="11"/>
      <c r="MCB131" s="11"/>
      <c r="MCC131" s="11"/>
      <c r="MCD131" s="11"/>
      <c r="MCE131" s="11"/>
      <c r="MCF131" s="11"/>
      <c r="MCG131" s="11"/>
      <c r="MCH131" s="11"/>
      <c r="MCI131" s="11"/>
      <c r="MCJ131" s="11"/>
      <c r="MCK131" s="11"/>
      <c r="MCL131" s="11"/>
      <c r="MCM131" s="11"/>
      <c r="MCN131" s="11"/>
      <c r="MCO131" s="10"/>
      <c r="MCP131" s="10"/>
      <c r="MCQ131" s="11"/>
      <c r="MCR131" s="11"/>
      <c r="MCS131" s="11"/>
      <c r="MCT131" s="11"/>
      <c r="MCU131" s="11"/>
      <c r="MCV131" s="11"/>
      <c r="MCW131" s="11"/>
      <c r="MCX131" s="11"/>
      <c r="MCY131" s="11"/>
      <c r="MCZ131" s="11"/>
      <c r="MDA131" s="11"/>
      <c r="MDB131" s="11"/>
      <c r="MDC131" s="11"/>
      <c r="MDD131" s="11"/>
      <c r="MDE131" s="10"/>
      <c r="MDF131" s="10"/>
      <c r="MDG131" s="11"/>
      <c r="MDH131" s="11"/>
      <c r="MDI131" s="11"/>
      <c r="MDJ131" s="11"/>
      <c r="MDK131" s="11"/>
      <c r="MDL131" s="11"/>
      <c r="MDM131" s="11"/>
      <c r="MDN131" s="11"/>
      <c r="MDO131" s="11"/>
      <c r="MDP131" s="11"/>
      <c r="MDQ131" s="11"/>
      <c r="MDR131" s="11"/>
      <c r="MDS131" s="11"/>
      <c r="MDT131" s="11"/>
      <c r="MDU131" s="10"/>
      <c r="MDV131" s="10"/>
      <c r="MDW131" s="11"/>
      <c r="MDX131" s="11"/>
      <c r="MDY131" s="11"/>
      <c r="MDZ131" s="11"/>
      <c r="MEA131" s="11"/>
      <c r="MEB131" s="11"/>
      <c r="MEC131" s="11"/>
      <c r="MED131" s="11"/>
      <c r="MEE131" s="11"/>
      <c r="MEF131" s="11"/>
      <c r="MEG131" s="11"/>
      <c r="MEH131" s="11"/>
      <c r="MEI131" s="11"/>
      <c r="MEJ131" s="11"/>
      <c r="MEK131" s="10"/>
      <c r="MEL131" s="10"/>
      <c r="MEM131" s="11"/>
      <c r="MEN131" s="11"/>
      <c r="MEO131" s="11"/>
      <c r="MEP131" s="11"/>
      <c r="MEQ131" s="11"/>
      <c r="MER131" s="11"/>
      <c r="MES131" s="11"/>
      <c r="MET131" s="11"/>
      <c r="MEU131" s="11"/>
      <c r="MEV131" s="11"/>
      <c r="MEW131" s="11"/>
      <c r="MEX131" s="11"/>
      <c r="MEY131" s="11"/>
      <c r="MEZ131" s="11"/>
      <c r="MFA131" s="10"/>
      <c r="MFB131" s="10"/>
      <c r="MFC131" s="11"/>
      <c r="MFD131" s="11"/>
      <c r="MFE131" s="11"/>
      <c r="MFF131" s="11"/>
      <c r="MFG131" s="11"/>
      <c r="MFH131" s="11"/>
      <c r="MFI131" s="11"/>
      <c r="MFJ131" s="11"/>
      <c r="MFK131" s="11"/>
      <c r="MFL131" s="11"/>
      <c r="MFM131" s="11"/>
      <c r="MFN131" s="11"/>
      <c r="MFO131" s="11"/>
      <c r="MFP131" s="11"/>
      <c r="MFQ131" s="10"/>
      <c r="MFR131" s="10"/>
      <c r="MFS131" s="11"/>
      <c r="MFT131" s="11"/>
      <c r="MFU131" s="11"/>
      <c r="MFV131" s="11"/>
      <c r="MFW131" s="11"/>
      <c r="MFX131" s="11"/>
      <c r="MFY131" s="11"/>
      <c r="MFZ131" s="11"/>
      <c r="MGA131" s="11"/>
      <c r="MGB131" s="11"/>
      <c r="MGC131" s="11"/>
      <c r="MGD131" s="11"/>
      <c r="MGE131" s="11"/>
      <c r="MGF131" s="11"/>
      <c r="MGG131" s="10"/>
      <c r="MGH131" s="10"/>
      <c r="MGI131" s="11"/>
      <c r="MGJ131" s="11"/>
      <c r="MGK131" s="11"/>
      <c r="MGL131" s="11"/>
      <c r="MGM131" s="11"/>
      <c r="MGN131" s="11"/>
      <c r="MGO131" s="11"/>
      <c r="MGP131" s="11"/>
      <c r="MGQ131" s="11"/>
      <c r="MGR131" s="11"/>
      <c r="MGS131" s="11"/>
      <c r="MGT131" s="11"/>
      <c r="MGU131" s="11"/>
      <c r="MGV131" s="11"/>
      <c r="MGW131" s="10"/>
      <c r="MGX131" s="10"/>
      <c r="MGY131" s="11"/>
      <c r="MGZ131" s="11"/>
      <c r="MHA131" s="11"/>
      <c r="MHB131" s="11"/>
      <c r="MHC131" s="11"/>
      <c r="MHD131" s="11"/>
      <c r="MHE131" s="11"/>
      <c r="MHF131" s="11"/>
      <c r="MHG131" s="11"/>
      <c r="MHH131" s="11"/>
      <c r="MHI131" s="11"/>
      <c r="MHJ131" s="11"/>
      <c r="MHK131" s="11"/>
      <c r="MHL131" s="11"/>
      <c r="MHM131" s="10"/>
      <c r="MHN131" s="10"/>
      <c r="MHO131" s="11"/>
      <c r="MHP131" s="11"/>
      <c r="MHQ131" s="11"/>
      <c r="MHR131" s="11"/>
      <c r="MHS131" s="11"/>
      <c r="MHT131" s="11"/>
      <c r="MHU131" s="11"/>
      <c r="MHV131" s="11"/>
      <c r="MHW131" s="11"/>
      <c r="MHX131" s="11"/>
      <c r="MHY131" s="11"/>
      <c r="MHZ131" s="11"/>
      <c r="MIA131" s="11"/>
      <c r="MIB131" s="11"/>
      <c r="MIC131" s="10"/>
      <c r="MID131" s="10"/>
      <c r="MIE131" s="11"/>
      <c r="MIF131" s="11"/>
      <c r="MIG131" s="11"/>
      <c r="MIH131" s="11"/>
      <c r="MII131" s="11"/>
      <c r="MIJ131" s="11"/>
      <c r="MIK131" s="11"/>
      <c r="MIL131" s="11"/>
      <c r="MIM131" s="11"/>
      <c r="MIN131" s="11"/>
      <c r="MIO131" s="11"/>
      <c r="MIP131" s="11"/>
      <c r="MIQ131" s="11"/>
      <c r="MIR131" s="11"/>
      <c r="MIS131" s="10"/>
      <c r="MIT131" s="10"/>
      <c r="MIU131" s="11"/>
      <c r="MIV131" s="11"/>
      <c r="MIW131" s="11"/>
      <c r="MIX131" s="11"/>
      <c r="MIY131" s="11"/>
      <c r="MIZ131" s="11"/>
      <c r="MJA131" s="11"/>
      <c r="MJB131" s="11"/>
      <c r="MJC131" s="11"/>
      <c r="MJD131" s="11"/>
      <c r="MJE131" s="11"/>
      <c r="MJF131" s="11"/>
      <c r="MJG131" s="11"/>
      <c r="MJH131" s="11"/>
      <c r="MJI131" s="10"/>
      <c r="MJJ131" s="10"/>
      <c r="MJK131" s="11"/>
      <c r="MJL131" s="11"/>
      <c r="MJM131" s="11"/>
      <c r="MJN131" s="11"/>
      <c r="MJO131" s="11"/>
      <c r="MJP131" s="11"/>
      <c r="MJQ131" s="11"/>
      <c r="MJR131" s="11"/>
      <c r="MJS131" s="11"/>
      <c r="MJT131" s="11"/>
      <c r="MJU131" s="11"/>
      <c r="MJV131" s="11"/>
      <c r="MJW131" s="11"/>
      <c r="MJX131" s="11"/>
      <c r="MJY131" s="10"/>
      <c r="MJZ131" s="10"/>
      <c r="MKA131" s="11"/>
      <c r="MKB131" s="11"/>
      <c r="MKC131" s="11"/>
      <c r="MKD131" s="11"/>
      <c r="MKE131" s="11"/>
      <c r="MKF131" s="11"/>
      <c r="MKG131" s="11"/>
      <c r="MKH131" s="11"/>
      <c r="MKI131" s="11"/>
      <c r="MKJ131" s="11"/>
      <c r="MKK131" s="11"/>
      <c r="MKL131" s="11"/>
      <c r="MKM131" s="11"/>
      <c r="MKN131" s="11"/>
      <c r="MKO131" s="10"/>
      <c r="MKP131" s="10"/>
      <c r="MKQ131" s="11"/>
      <c r="MKR131" s="11"/>
      <c r="MKS131" s="11"/>
      <c r="MKT131" s="11"/>
      <c r="MKU131" s="11"/>
      <c r="MKV131" s="11"/>
      <c r="MKW131" s="11"/>
      <c r="MKX131" s="11"/>
      <c r="MKY131" s="11"/>
      <c r="MKZ131" s="11"/>
      <c r="MLA131" s="11"/>
      <c r="MLB131" s="11"/>
      <c r="MLC131" s="11"/>
      <c r="MLD131" s="11"/>
      <c r="MLE131" s="10"/>
      <c r="MLF131" s="10"/>
      <c r="MLG131" s="11"/>
      <c r="MLH131" s="11"/>
      <c r="MLI131" s="11"/>
      <c r="MLJ131" s="11"/>
      <c r="MLK131" s="11"/>
      <c r="MLL131" s="11"/>
      <c r="MLM131" s="11"/>
      <c r="MLN131" s="11"/>
      <c r="MLO131" s="11"/>
      <c r="MLP131" s="11"/>
      <c r="MLQ131" s="11"/>
      <c r="MLR131" s="11"/>
      <c r="MLS131" s="11"/>
      <c r="MLT131" s="11"/>
      <c r="MLU131" s="10"/>
      <c r="MLV131" s="10"/>
      <c r="MLW131" s="11"/>
      <c r="MLX131" s="11"/>
      <c r="MLY131" s="11"/>
      <c r="MLZ131" s="11"/>
      <c r="MMA131" s="11"/>
      <c r="MMB131" s="11"/>
      <c r="MMC131" s="11"/>
      <c r="MMD131" s="11"/>
      <c r="MME131" s="11"/>
      <c r="MMF131" s="11"/>
      <c r="MMG131" s="11"/>
      <c r="MMH131" s="11"/>
      <c r="MMI131" s="11"/>
      <c r="MMJ131" s="11"/>
      <c r="MMK131" s="10"/>
      <c r="MML131" s="10"/>
      <c r="MMM131" s="11"/>
      <c r="MMN131" s="11"/>
      <c r="MMO131" s="11"/>
      <c r="MMP131" s="11"/>
      <c r="MMQ131" s="11"/>
      <c r="MMR131" s="11"/>
      <c r="MMS131" s="11"/>
      <c r="MMT131" s="11"/>
      <c r="MMU131" s="11"/>
      <c r="MMV131" s="11"/>
      <c r="MMW131" s="11"/>
      <c r="MMX131" s="11"/>
      <c r="MMY131" s="11"/>
      <c r="MMZ131" s="11"/>
      <c r="MNA131" s="10"/>
      <c r="MNB131" s="10"/>
      <c r="MNC131" s="11"/>
      <c r="MND131" s="11"/>
      <c r="MNE131" s="11"/>
      <c r="MNF131" s="11"/>
      <c r="MNG131" s="11"/>
      <c r="MNH131" s="11"/>
      <c r="MNI131" s="11"/>
      <c r="MNJ131" s="11"/>
      <c r="MNK131" s="11"/>
      <c r="MNL131" s="11"/>
      <c r="MNM131" s="11"/>
      <c r="MNN131" s="11"/>
      <c r="MNO131" s="11"/>
      <c r="MNP131" s="11"/>
      <c r="MNQ131" s="10"/>
      <c r="MNR131" s="10"/>
      <c r="MNS131" s="11"/>
      <c r="MNT131" s="11"/>
      <c r="MNU131" s="11"/>
      <c r="MNV131" s="11"/>
      <c r="MNW131" s="11"/>
      <c r="MNX131" s="11"/>
      <c r="MNY131" s="11"/>
      <c r="MNZ131" s="11"/>
      <c r="MOA131" s="11"/>
      <c r="MOB131" s="11"/>
      <c r="MOC131" s="11"/>
      <c r="MOD131" s="11"/>
      <c r="MOE131" s="11"/>
      <c r="MOF131" s="11"/>
      <c r="MOG131" s="10"/>
      <c r="MOH131" s="10"/>
      <c r="MOI131" s="11"/>
      <c r="MOJ131" s="11"/>
      <c r="MOK131" s="11"/>
      <c r="MOL131" s="11"/>
      <c r="MOM131" s="11"/>
      <c r="MON131" s="11"/>
      <c r="MOO131" s="11"/>
      <c r="MOP131" s="11"/>
      <c r="MOQ131" s="11"/>
      <c r="MOR131" s="11"/>
      <c r="MOS131" s="11"/>
      <c r="MOT131" s="11"/>
      <c r="MOU131" s="11"/>
      <c r="MOV131" s="11"/>
      <c r="MOW131" s="10"/>
      <c r="MOX131" s="10"/>
      <c r="MOY131" s="11"/>
      <c r="MOZ131" s="11"/>
      <c r="MPA131" s="11"/>
      <c r="MPB131" s="11"/>
      <c r="MPC131" s="11"/>
      <c r="MPD131" s="11"/>
      <c r="MPE131" s="11"/>
      <c r="MPF131" s="11"/>
      <c r="MPG131" s="11"/>
      <c r="MPH131" s="11"/>
      <c r="MPI131" s="11"/>
      <c r="MPJ131" s="11"/>
      <c r="MPK131" s="11"/>
      <c r="MPL131" s="11"/>
      <c r="MPM131" s="10"/>
      <c r="MPN131" s="10"/>
      <c r="MPO131" s="11"/>
      <c r="MPP131" s="11"/>
      <c r="MPQ131" s="11"/>
      <c r="MPR131" s="11"/>
      <c r="MPS131" s="11"/>
      <c r="MPT131" s="11"/>
      <c r="MPU131" s="11"/>
      <c r="MPV131" s="11"/>
      <c r="MPW131" s="11"/>
      <c r="MPX131" s="11"/>
      <c r="MPY131" s="11"/>
      <c r="MPZ131" s="11"/>
      <c r="MQA131" s="11"/>
      <c r="MQB131" s="11"/>
      <c r="MQC131" s="10"/>
      <c r="MQD131" s="10"/>
      <c r="MQE131" s="11"/>
      <c r="MQF131" s="11"/>
      <c r="MQG131" s="11"/>
      <c r="MQH131" s="11"/>
      <c r="MQI131" s="11"/>
      <c r="MQJ131" s="11"/>
      <c r="MQK131" s="11"/>
      <c r="MQL131" s="11"/>
      <c r="MQM131" s="11"/>
      <c r="MQN131" s="11"/>
      <c r="MQO131" s="11"/>
      <c r="MQP131" s="11"/>
      <c r="MQQ131" s="11"/>
      <c r="MQR131" s="11"/>
      <c r="MQS131" s="10"/>
      <c r="MQT131" s="10"/>
      <c r="MQU131" s="11"/>
      <c r="MQV131" s="11"/>
      <c r="MQW131" s="11"/>
      <c r="MQX131" s="11"/>
      <c r="MQY131" s="11"/>
      <c r="MQZ131" s="11"/>
      <c r="MRA131" s="11"/>
      <c r="MRB131" s="11"/>
      <c r="MRC131" s="11"/>
      <c r="MRD131" s="11"/>
      <c r="MRE131" s="11"/>
      <c r="MRF131" s="11"/>
      <c r="MRG131" s="11"/>
      <c r="MRH131" s="11"/>
      <c r="MRI131" s="10"/>
      <c r="MRJ131" s="10"/>
      <c r="MRK131" s="11"/>
      <c r="MRL131" s="11"/>
      <c r="MRM131" s="11"/>
      <c r="MRN131" s="11"/>
      <c r="MRO131" s="11"/>
      <c r="MRP131" s="11"/>
      <c r="MRQ131" s="11"/>
      <c r="MRR131" s="11"/>
      <c r="MRS131" s="11"/>
      <c r="MRT131" s="11"/>
      <c r="MRU131" s="11"/>
      <c r="MRV131" s="11"/>
      <c r="MRW131" s="11"/>
      <c r="MRX131" s="11"/>
      <c r="MRY131" s="10"/>
      <c r="MRZ131" s="10"/>
      <c r="MSA131" s="11"/>
      <c r="MSB131" s="11"/>
      <c r="MSC131" s="11"/>
      <c r="MSD131" s="11"/>
      <c r="MSE131" s="11"/>
      <c r="MSF131" s="11"/>
      <c r="MSG131" s="11"/>
      <c r="MSH131" s="11"/>
      <c r="MSI131" s="11"/>
      <c r="MSJ131" s="11"/>
      <c r="MSK131" s="11"/>
      <c r="MSL131" s="11"/>
      <c r="MSM131" s="11"/>
      <c r="MSN131" s="11"/>
      <c r="MSO131" s="10"/>
      <c r="MSP131" s="10"/>
      <c r="MSQ131" s="11"/>
      <c r="MSR131" s="11"/>
      <c r="MSS131" s="11"/>
      <c r="MST131" s="11"/>
      <c r="MSU131" s="11"/>
      <c r="MSV131" s="11"/>
      <c r="MSW131" s="11"/>
      <c r="MSX131" s="11"/>
      <c r="MSY131" s="11"/>
      <c r="MSZ131" s="11"/>
      <c r="MTA131" s="11"/>
      <c r="MTB131" s="11"/>
      <c r="MTC131" s="11"/>
      <c r="MTD131" s="11"/>
      <c r="MTE131" s="10"/>
      <c r="MTF131" s="10"/>
      <c r="MTG131" s="11"/>
      <c r="MTH131" s="11"/>
      <c r="MTI131" s="11"/>
      <c r="MTJ131" s="11"/>
      <c r="MTK131" s="11"/>
      <c r="MTL131" s="11"/>
      <c r="MTM131" s="11"/>
      <c r="MTN131" s="11"/>
      <c r="MTO131" s="11"/>
      <c r="MTP131" s="11"/>
      <c r="MTQ131" s="11"/>
      <c r="MTR131" s="11"/>
      <c r="MTS131" s="11"/>
      <c r="MTT131" s="11"/>
      <c r="MTU131" s="10"/>
      <c r="MTV131" s="10"/>
      <c r="MTW131" s="11"/>
      <c r="MTX131" s="11"/>
      <c r="MTY131" s="11"/>
      <c r="MTZ131" s="11"/>
      <c r="MUA131" s="11"/>
      <c r="MUB131" s="11"/>
      <c r="MUC131" s="11"/>
      <c r="MUD131" s="11"/>
      <c r="MUE131" s="11"/>
      <c r="MUF131" s="11"/>
      <c r="MUG131" s="11"/>
      <c r="MUH131" s="11"/>
      <c r="MUI131" s="11"/>
      <c r="MUJ131" s="11"/>
      <c r="MUK131" s="10"/>
      <c r="MUL131" s="10"/>
      <c r="MUM131" s="11"/>
      <c r="MUN131" s="11"/>
      <c r="MUO131" s="11"/>
      <c r="MUP131" s="11"/>
      <c r="MUQ131" s="11"/>
      <c r="MUR131" s="11"/>
      <c r="MUS131" s="11"/>
      <c r="MUT131" s="11"/>
      <c r="MUU131" s="11"/>
      <c r="MUV131" s="11"/>
      <c r="MUW131" s="11"/>
      <c r="MUX131" s="11"/>
      <c r="MUY131" s="11"/>
      <c r="MUZ131" s="11"/>
      <c r="MVA131" s="10"/>
      <c r="MVB131" s="10"/>
      <c r="MVC131" s="11"/>
      <c r="MVD131" s="11"/>
      <c r="MVE131" s="11"/>
      <c r="MVF131" s="11"/>
      <c r="MVG131" s="11"/>
      <c r="MVH131" s="11"/>
      <c r="MVI131" s="11"/>
      <c r="MVJ131" s="11"/>
      <c r="MVK131" s="11"/>
      <c r="MVL131" s="11"/>
      <c r="MVM131" s="11"/>
      <c r="MVN131" s="11"/>
      <c r="MVO131" s="11"/>
      <c r="MVP131" s="11"/>
      <c r="MVQ131" s="10"/>
      <c r="MVR131" s="10"/>
      <c r="MVS131" s="11"/>
      <c r="MVT131" s="11"/>
      <c r="MVU131" s="11"/>
      <c r="MVV131" s="11"/>
      <c r="MVW131" s="11"/>
      <c r="MVX131" s="11"/>
      <c r="MVY131" s="11"/>
      <c r="MVZ131" s="11"/>
      <c r="MWA131" s="11"/>
      <c r="MWB131" s="11"/>
      <c r="MWC131" s="11"/>
      <c r="MWD131" s="11"/>
      <c r="MWE131" s="11"/>
      <c r="MWF131" s="11"/>
      <c r="MWG131" s="10"/>
      <c r="MWH131" s="10"/>
      <c r="MWI131" s="11"/>
      <c r="MWJ131" s="11"/>
      <c r="MWK131" s="11"/>
      <c r="MWL131" s="11"/>
      <c r="MWM131" s="11"/>
      <c r="MWN131" s="11"/>
      <c r="MWO131" s="11"/>
      <c r="MWP131" s="11"/>
      <c r="MWQ131" s="11"/>
      <c r="MWR131" s="11"/>
      <c r="MWS131" s="11"/>
      <c r="MWT131" s="11"/>
      <c r="MWU131" s="11"/>
      <c r="MWV131" s="11"/>
      <c r="MWW131" s="10"/>
      <c r="MWX131" s="10"/>
      <c r="MWY131" s="11"/>
      <c r="MWZ131" s="11"/>
      <c r="MXA131" s="11"/>
      <c r="MXB131" s="11"/>
      <c r="MXC131" s="11"/>
      <c r="MXD131" s="11"/>
      <c r="MXE131" s="11"/>
      <c r="MXF131" s="11"/>
      <c r="MXG131" s="11"/>
      <c r="MXH131" s="11"/>
      <c r="MXI131" s="11"/>
      <c r="MXJ131" s="11"/>
      <c r="MXK131" s="11"/>
      <c r="MXL131" s="11"/>
      <c r="MXM131" s="10"/>
      <c r="MXN131" s="10"/>
      <c r="MXO131" s="11"/>
      <c r="MXP131" s="11"/>
      <c r="MXQ131" s="11"/>
      <c r="MXR131" s="11"/>
      <c r="MXS131" s="11"/>
      <c r="MXT131" s="11"/>
      <c r="MXU131" s="11"/>
      <c r="MXV131" s="11"/>
      <c r="MXW131" s="11"/>
      <c r="MXX131" s="11"/>
      <c r="MXY131" s="11"/>
      <c r="MXZ131" s="11"/>
      <c r="MYA131" s="11"/>
      <c r="MYB131" s="11"/>
      <c r="MYC131" s="10"/>
      <c r="MYD131" s="10"/>
      <c r="MYE131" s="11"/>
      <c r="MYF131" s="11"/>
      <c r="MYG131" s="11"/>
      <c r="MYH131" s="11"/>
      <c r="MYI131" s="11"/>
      <c r="MYJ131" s="11"/>
      <c r="MYK131" s="11"/>
      <c r="MYL131" s="11"/>
      <c r="MYM131" s="11"/>
      <c r="MYN131" s="11"/>
      <c r="MYO131" s="11"/>
      <c r="MYP131" s="11"/>
      <c r="MYQ131" s="11"/>
      <c r="MYR131" s="11"/>
      <c r="MYS131" s="10"/>
      <c r="MYT131" s="10"/>
      <c r="MYU131" s="11"/>
      <c r="MYV131" s="11"/>
      <c r="MYW131" s="11"/>
      <c r="MYX131" s="11"/>
      <c r="MYY131" s="11"/>
      <c r="MYZ131" s="11"/>
      <c r="MZA131" s="11"/>
      <c r="MZB131" s="11"/>
      <c r="MZC131" s="11"/>
      <c r="MZD131" s="11"/>
      <c r="MZE131" s="11"/>
      <c r="MZF131" s="11"/>
      <c r="MZG131" s="11"/>
      <c r="MZH131" s="11"/>
      <c r="MZI131" s="10"/>
      <c r="MZJ131" s="10"/>
      <c r="MZK131" s="11"/>
      <c r="MZL131" s="11"/>
      <c r="MZM131" s="11"/>
      <c r="MZN131" s="11"/>
      <c r="MZO131" s="11"/>
      <c r="MZP131" s="11"/>
      <c r="MZQ131" s="11"/>
      <c r="MZR131" s="11"/>
      <c r="MZS131" s="11"/>
      <c r="MZT131" s="11"/>
      <c r="MZU131" s="11"/>
      <c r="MZV131" s="11"/>
      <c r="MZW131" s="11"/>
      <c r="MZX131" s="11"/>
      <c r="MZY131" s="10"/>
      <c r="MZZ131" s="10"/>
      <c r="NAA131" s="11"/>
      <c r="NAB131" s="11"/>
      <c r="NAC131" s="11"/>
      <c r="NAD131" s="11"/>
      <c r="NAE131" s="11"/>
      <c r="NAF131" s="11"/>
      <c r="NAG131" s="11"/>
      <c r="NAH131" s="11"/>
      <c r="NAI131" s="11"/>
      <c r="NAJ131" s="11"/>
      <c r="NAK131" s="11"/>
      <c r="NAL131" s="11"/>
      <c r="NAM131" s="11"/>
      <c r="NAN131" s="11"/>
      <c r="NAO131" s="10"/>
      <c r="NAP131" s="10"/>
      <c r="NAQ131" s="11"/>
      <c r="NAR131" s="11"/>
      <c r="NAS131" s="11"/>
      <c r="NAT131" s="11"/>
      <c r="NAU131" s="11"/>
      <c r="NAV131" s="11"/>
      <c r="NAW131" s="11"/>
      <c r="NAX131" s="11"/>
      <c r="NAY131" s="11"/>
      <c r="NAZ131" s="11"/>
      <c r="NBA131" s="11"/>
      <c r="NBB131" s="11"/>
      <c r="NBC131" s="11"/>
      <c r="NBD131" s="11"/>
      <c r="NBE131" s="10"/>
      <c r="NBF131" s="10"/>
      <c r="NBG131" s="11"/>
      <c r="NBH131" s="11"/>
      <c r="NBI131" s="11"/>
      <c r="NBJ131" s="11"/>
      <c r="NBK131" s="11"/>
      <c r="NBL131" s="11"/>
      <c r="NBM131" s="11"/>
      <c r="NBN131" s="11"/>
      <c r="NBO131" s="11"/>
      <c r="NBP131" s="11"/>
      <c r="NBQ131" s="11"/>
      <c r="NBR131" s="11"/>
      <c r="NBS131" s="11"/>
      <c r="NBT131" s="11"/>
      <c r="NBU131" s="10"/>
      <c r="NBV131" s="10"/>
      <c r="NBW131" s="11"/>
      <c r="NBX131" s="11"/>
      <c r="NBY131" s="11"/>
      <c r="NBZ131" s="11"/>
      <c r="NCA131" s="11"/>
      <c r="NCB131" s="11"/>
      <c r="NCC131" s="11"/>
      <c r="NCD131" s="11"/>
      <c r="NCE131" s="11"/>
      <c r="NCF131" s="11"/>
      <c r="NCG131" s="11"/>
      <c r="NCH131" s="11"/>
      <c r="NCI131" s="11"/>
      <c r="NCJ131" s="11"/>
      <c r="NCK131" s="10"/>
      <c r="NCL131" s="10"/>
      <c r="NCM131" s="11"/>
      <c r="NCN131" s="11"/>
      <c r="NCO131" s="11"/>
      <c r="NCP131" s="11"/>
      <c r="NCQ131" s="11"/>
      <c r="NCR131" s="11"/>
      <c r="NCS131" s="11"/>
      <c r="NCT131" s="11"/>
      <c r="NCU131" s="11"/>
      <c r="NCV131" s="11"/>
      <c r="NCW131" s="11"/>
      <c r="NCX131" s="11"/>
      <c r="NCY131" s="11"/>
      <c r="NCZ131" s="11"/>
      <c r="NDA131" s="10"/>
      <c r="NDB131" s="10"/>
      <c r="NDC131" s="11"/>
      <c r="NDD131" s="11"/>
      <c r="NDE131" s="11"/>
      <c r="NDF131" s="11"/>
      <c r="NDG131" s="11"/>
      <c r="NDH131" s="11"/>
      <c r="NDI131" s="11"/>
      <c r="NDJ131" s="11"/>
      <c r="NDK131" s="11"/>
      <c r="NDL131" s="11"/>
      <c r="NDM131" s="11"/>
      <c r="NDN131" s="11"/>
      <c r="NDO131" s="11"/>
      <c r="NDP131" s="11"/>
      <c r="NDQ131" s="10"/>
      <c r="NDR131" s="10"/>
      <c r="NDS131" s="11"/>
      <c r="NDT131" s="11"/>
      <c r="NDU131" s="11"/>
      <c r="NDV131" s="11"/>
      <c r="NDW131" s="11"/>
      <c r="NDX131" s="11"/>
      <c r="NDY131" s="11"/>
      <c r="NDZ131" s="11"/>
      <c r="NEA131" s="11"/>
      <c r="NEB131" s="11"/>
      <c r="NEC131" s="11"/>
      <c r="NED131" s="11"/>
      <c r="NEE131" s="11"/>
      <c r="NEF131" s="11"/>
      <c r="NEG131" s="10"/>
      <c r="NEH131" s="10"/>
      <c r="NEI131" s="11"/>
      <c r="NEJ131" s="11"/>
      <c r="NEK131" s="11"/>
      <c r="NEL131" s="11"/>
      <c r="NEM131" s="11"/>
      <c r="NEN131" s="11"/>
      <c r="NEO131" s="11"/>
      <c r="NEP131" s="11"/>
      <c r="NEQ131" s="11"/>
      <c r="NER131" s="11"/>
      <c r="NES131" s="11"/>
      <c r="NET131" s="11"/>
      <c r="NEU131" s="11"/>
      <c r="NEV131" s="11"/>
      <c r="NEW131" s="10"/>
      <c r="NEX131" s="10"/>
      <c r="NEY131" s="11"/>
      <c r="NEZ131" s="11"/>
      <c r="NFA131" s="11"/>
      <c r="NFB131" s="11"/>
      <c r="NFC131" s="11"/>
      <c r="NFD131" s="11"/>
      <c r="NFE131" s="11"/>
      <c r="NFF131" s="11"/>
      <c r="NFG131" s="11"/>
      <c r="NFH131" s="11"/>
      <c r="NFI131" s="11"/>
      <c r="NFJ131" s="11"/>
      <c r="NFK131" s="11"/>
      <c r="NFL131" s="11"/>
      <c r="NFM131" s="10"/>
      <c r="NFN131" s="10"/>
      <c r="NFO131" s="11"/>
      <c r="NFP131" s="11"/>
      <c r="NFQ131" s="11"/>
      <c r="NFR131" s="11"/>
      <c r="NFS131" s="11"/>
      <c r="NFT131" s="11"/>
      <c r="NFU131" s="11"/>
      <c r="NFV131" s="11"/>
      <c r="NFW131" s="11"/>
      <c r="NFX131" s="11"/>
      <c r="NFY131" s="11"/>
      <c r="NFZ131" s="11"/>
      <c r="NGA131" s="11"/>
      <c r="NGB131" s="11"/>
      <c r="NGC131" s="10"/>
      <c r="NGD131" s="10"/>
      <c r="NGE131" s="11"/>
      <c r="NGF131" s="11"/>
      <c r="NGG131" s="11"/>
      <c r="NGH131" s="11"/>
      <c r="NGI131" s="11"/>
      <c r="NGJ131" s="11"/>
      <c r="NGK131" s="11"/>
      <c r="NGL131" s="11"/>
      <c r="NGM131" s="11"/>
      <c r="NGN131" s="11"/>
      <c r="NGO131" s="11"/>
      <c r="NGP131" s="11"/>
      <c r="NGQ131" s="11"/>
      <c r="NGR131" s="11"/>
      <c r="NGS131" s="10"/>
      <c r="NGT131" s="10"/>
      <c r="NGU131" s="11"/>
      <c r="NGV131" s="11"/>
      <c r="NGW131" s="11"/>
      <c r="NGX131" s="11"/>
      <c r="NGY131" s="11"/>
      <c r="NGZ131" s="11"/>
      <c r="NHA131" s="11"/>
      <c r="NHB131" s="11"/>
      <c r="NHC131" s="11"/>
      <c r="NHD131" s="11"/>
      <c r="NHE131" s="11"/>
      <c r="NHF131" s="11"/>
      <c r="NHG131" s="11"/>
      <c r="NHH131" s="11"/>
      <c r="NHI131" s="10"/>
      <c r="NHJ131" s="10"/>
      <c r="NHK131" s="11"/>
      <c r="NHL131" s="11"/>
      <c r="NHM131" s="11"/>
      <c r="NHN131" s="11"/>
      <c r="NHO131" s="11"/>
      <c r="NHP131" s="11"/>
      <c r="NHQ131" s="11"/>
      <c r="NHR131" s="11"/>
      <c r="NHS131" s="11"/>
      <c r="NHT131" s="11"/>
      <c r="NHU131" s="11"/>
      <c r="NHV131" s="11"/>
      <c r="NHW131" s="11"/>
      <c r="NHX131" s="11"/>
      <c r="NHY131" s="10"/>
      <c r="NHZ131" s="10"/>
      <c r="NIA131" s="11"/>
      <c r="NIB131" s="11"/>
      <c r="NIC131" s="11"/>
      <c r="NID131" s="11"/>
      <c r="NIE131" s="11"/>
      <c r="NIF131" s="11"/>
      <c r="NIG131" s="11"/>
      <c r="NIH131" s="11"/>
      <c r="NII131" s="11"/>
      <c r="NIJ131" s="11"/>
      <c r="NIK131" s="11"/>
      <c r="NIL131" s="11"/>
      <c r="NIM131" s="11"/>
      <c r="NIN131" s="11"/>
      <c r="NIO131" s="10"/>
      <c r="NIP131" s="10"/>
      <c r="NIQ131" s="11"/>
      <c r="NIR131" s="11"/>
      <c r="NIS131" s="11"/>
      <c r="NIT131" s="11"/>
      <c r="NIU131" s="11"/>
      <c r="NIV131" s="11"/>
      <c r="NIW131" s="11"/>
      <c r="NIX131" s="11"/>
      <c r="NIY131" s="11"/>
      <c r="NIZ131" s="11"/>
      <c r="NJA131" s="11"/>
      <c r="NJB131" s="11"/>
      <c r="NJC131" s="11"/>
      <c r="NJD131" s="11"/>
      <c r="NJE131" s="10"/>
      <c r="NJF131" s="10"/>
      <c r="NJG131" s="11"/>
      <c r="NJH131" s="11"/>
      <c r="NJI131" s="11"/>
      <c r="NJJ131" s="11"/>
      <c r="NJK131" s="11"/>
      <c r="NJL131" s="11"/>
      <c r="NJM131" s="11"/>
      <c r="NJN131" s="11"/>
      <c r="NJO131" s="11"/>
      <c r="NJP131" s="11"/>
      <c r="NJQ131" s="11"/>
      <c r="NJR131" s="11"/>
      <c r="NJS131" s="11"/>
      <c r="NJT131" s="11"/>
      <c r="NJU131" s="10"/>
      <c r="NJV131" s="10"/>
      <c r="NJW131" s="11"/>
      <c r="NJX131" s="11"/>
      <c r="NJY131" s="11"/>
      <c r="NJZ131" s="11"/>
      <c r="NKA131" s="11"/>
      <c r="NKB131" s="11"/>
      <c r="NKC131" s="11"/>
      <c r="NKD131" s="11"/>
      <c r="NKE131" s="11"/>
      <c r="NKF131" s="11"/>
      <c r="NKG131" s="11"/>
      <c r="NKH131" s="11"/>
      <c r="NKI131" s="11"/>
      <c r="NKJ131" s="11"/>
      <c r="NKK131" s="10"/>
      <c r="NKL131" s="10"/>
      <c r="NKM131" s="11"/>
      <c r="NKN131" s="11"/>
      <c r="NKO131" s="11"/>
      <c r="NKP131" s="11"/>
      <c r="NKQ131" s="11"/>
      <c r="NKR131" s="11"/>
      <c r="NKS131" s="11"/>
      <c r="NKT131" s="11"/>
      <c r="NKU131" s="11"/>
      <c r="NKV131" s="11"/>
      <c r="NKW131" s="11"/>
      <c r="NKX131" s="11"/>
      <c r="NKY131" s="11"/>
      <c r="NKZ131" s="11"/>
      <c r="NLA131" s="10"/>
      <c r="NLB131" s="10"/>
      <c r="NLC131" s="11"/>
      <c r="NLD131" s="11"/>
      <c r="NLE131" s="11"/>
      <c r="NLF131" s="11"/>
      <c r="NLG131" s="11"/>
      <c r="NLH131" s="11"/>
      <c r="NLI131" s="11"/>
      <c r="NLJ131" s="11"/>
      <c r="NLK131" s="11"/>
      <c r="NLL131" s="11"/>
      <c r="NLM131" s="11"/>
      <c r="NLN131" s="11"/>
      <c r="NLO131" s="11"/>
      <c r="NLP131" s="11"/>
      <c r="NLQ131" s="10"/>
      <c r="NLR131" s="10"/>
      <c r="NLS131" s="11"/>
      <c r="NLT131" s="11"/>
      <c r="NLU131" s="11"/>
      <c r="NLV131" s="11"/>
      <c r="NLW131" s="11"/>
      <c r="NLX131" s="11"/>
      <c r="NLY131" s="11"/>
      <c r="NLZ131" s="11"/>
      <c r="NMA131" s="11"/>
      <c r="NMB131" s="11"/>
      <c r="NMC131" s="11"/>
      <c r="NMD131" s="11"/>
      <c r="NME131" s="11"/>
      <c r="NMF131" s="11"/>
      <c r="NMG131" s="10"/>
      <c r="NMH131" s="10"/>
      <c r="NMI131" s="11"/>
      <c r="NMJ131" s="11"/>
      <c r="NMK131" s="11"/>
      <c r="NML131" s="11"/>
      <c r="NMM131" s="11"/>
      <c r="NMN131" s="11"/>
      <c r="NMO131" s="11"/>
      <c r="NMP131" s="11"/>
      <c r="NMQ131" s="11"/>
      <c r="NMR131" s="11"/>
      <c r="NMS131" s="11"/>
      <c r="NMT131" s="11"/>
      <c r="NMU131" s="11"/>
      <c r="NMV131" s="11"/>
      <c r="NMW131" s="10"/>
      <c r="NMX131" s="10"/>
      <c r="NMY131" s="11"/>
      <c r="NMZ131" s="11"/>
      <c r="NNA131" s="11"/>
      <c r="NNB131" s="11"/>
      <c r="NNC131" s="11"/>
      <c r="NND131" s="11"/>
      <c r="NNE131" s="11"/>
      <c r="NNF131" s="11"/>
      <c r="NNG131" s="11"/>
      <c r="NNH131" s="11"/>
      <c r="NNI131" s="11"/>
      <c r="NNJ131" s="11"/>
      <c r="NNK131" s="11"/>
      <c r="NNL131" s="11"/>
      <c r="NNM131" s="10"/>
      <c r="NNN131" s="10"/>
      <c r="NNO131" s="11"/>
      <c r="NNP131" s="11"/>
      <c r="NNQ131" s="11"/>
      <c r="NNR131" s="11"/>
      <c r="NNS131" s="11"/>
      <c r="NNT131" s="11"/>
      <c r="NNU131" s="11"/>
      <c r="NNV131" s="11"/>
      <c r="NNW131" s="11"/>
      <c r="NNX131" s="11"/>
      <c r="NNY131" s="11"/>
      <c r="NNZ131" s="11"/>
      <c r="NOA131" s="11"/>
      <c r="NOB131" s="11"/>
      <c r="NOC131" s="10"/>
      <c r="NOD131" s="10"/>
      <c r="NOE131" s="11"/>
      <c r="NOF131" s="11"/>
      <c r="NOG131" s="11"/>
      <c r="NOH131" s="11"/>
      <c r="NOI131" s="11"/>
      <c r="NOJ131" s="11"/>
      <c r="NOK131" s="11"/>
      <c r="NOL131" s="11"/>
      <c r="NOM131" s="11"/>
      <c r="NON131" s="11"/>
      <c r="NOO131" s="11"/>
      <c r="NOP131" s="11"/>
      <c r="NOQ131" s="11"/>
      <c r="NOR131" s="11"/>
      <c r="NOS131" s="10"/>
      <c r="NOT131" s="10"/>
      <c r="NOU131" s="11"/>
      <c r="NOV131" s="11"/>
      <c r="NOW131" s="11"/>
      <c r="NOX131" s="11"/>
      <c r="NOY131" s="11"/>
      <c r="NOZ131" s="11"/>
      <c r="NPA131" s="11"/>
      <c r="NPB131" s="11"/>
      <c r="NPC131" s="11"/>
      <c r="NPD131" s="11"/>
      <c r="NPE131" s="11"/>
      <c r="NPF131" s="11"/>
      <c r="NPG131" s="11"/>
      <c r="NPH131" s="11"/>
      <c r="NPI131" s="10"/>
      <c r="NPJ131" s="10"/>
      <c r="NPK131" s="11"/>
      <c r="NPL131" s="11"/>
      <c r="NPM131" s="11"/>
      <c r="NPN131" s="11"/>
      <c r="NPO131" s="11"/>
      <c r="NPP131" s="11"/>
      <c r="NPQ131" s="11"/>
      <c r="NPR131" s="11"/>
      <c r="NPS131" s="11"/>
      <c r="NPT131" s="11"/>
      <c r="NPU131" s="11"/>
      <c r="NPV131" s="11"/>
      <c r="NPW131" s="11"/>
      <c r="NPX131" s="11"/>
      <c r="NPY131" s="10"/>
      <c r="NPZ131" s="10"/>
      <c r="NQA131" s="11"/>
      <c r="NQB131" s="11"/>
      <c r="NQC131" s="11"/>
      <c r="NQD131" s="11"/>
      <c r="NQE131" s="11"/>
      <c r="NQF131" s="11"/>
      <c r="NQG131" s="11"/>
      <c r="NQH131" s="11"/>
      <c r="NQI131" s="11"/>
      <c r="NQJ131" s="11"/>
      <c r="NQK131" s="11"/>
      <c r="NQL131" s="11"/>
      <c r="NQM131" s="11"/>
      <c r="NQN131" s="11"/>
      <c r="NQO131" s="10"/>
      <c r="NQP131" s="10"/>
      <c r="NQQ131" s="11"/>
      <c r="NQR131" s="11"/>
      <c r="NQS131" s="11"/>
      <c r="NQT131" s="11"/>
      <c r="NQU131" s="11"/>
      <c r="NQV131" s="11"/>
      <c r="NQW131" s="11"/>
      <c r="NQX131" s="11"/>
      <c r="NQY131" s="11"/>
      <c r="NQZ131" s="11"/>
      <c r="NRA131" s="11"/>
      <c r="NRB131" s="11"/>
      <c r="NRC131" s="11"/>
      <c r="NRD131" s="11"/>
      <c r="NRE131" s="10"/>
      <c r="NRF131" s="10"/>
      <c r="NRG131" s="11"/>
      <c r="NRH131" s="11"/>
      <c r="NRI131" s="11"/>
      <c r="NRJ131" s="11"/>
      <c r="NRK131" s="11"/>
      <c r="NRL131" s="11"/>
      <c r="NRM131" s="11"/>
      <c r="NRN131" s="11"/>
      <c r="NRO131" s="11"/>
      <c r="NRP131" s="11"/>
      <c r="NRQ131" s="11"/>
      <c r="NRR131" s="11"/>
      <c r="NRS131" s="11"/>
      <c r="NRT131" s="11"/>
      <c r="NRU131" s="10"/>
      <c r="NRV131" s="10"/>
      <c r="NRW131" s="11"/>
      <c r="NRX131" s="11"/>
      <c r="NRY131" s="11"/>
      <c r="NRZ131" s="11"/>
      <c r="NSA131" s="11"/>
      <c r="NSB131" s="11"/>
      <c r="NSC131" s="11"/>
      <c r="NSD131" s="11"/>
      <c r="NSE131" s="11"/>
      <c r="NSF131" s="11"/>
      <c r="NSG131" s="11"/>
      <c r="NSH131" s="11"/>
      <c r="NSI131" s="11"/>
      <c r="NSJ131" s="11"/>
      <c r="NSK131" s="10"/>
      <c r="NSL131" s="10"/>
      <c r="NSM131" s="11"/>
      <c r="NSN131" s="11"/>
      <c r="NSO131" s="11"/>
      <c r="NSP131" s="11"/>
      <c r="NSQ131" s="11"/>
      <c r="NSR131" s="11"/>
      <c r="NSS131" s="11"/>
      <c r="NST131" s="11"/>
      <c r="NSU131" s="11"/>
      <c r="NSV131" s="11"/>
      <c r="NSW131" s="11"/>
      <c r="NSX131" s="11"/>
      <c r="NSY131" s="11"/>
      <c r="NSZ131" s="11"/>
      <c r="NTA131" s="10"/>
      <c r="NTB131" s="10"/>
      <c r="NTC131" s="11"/>
      <c r="NTD131" s="11"/>
      <c r="NTE131" s="11"/>
      <c r="NTF131" s="11"/>
      <c r="NTG131" s="11"/>
      <c r="NTH131" s="11"/>
      <c r="NTI131" s="11"/>
      <c r="NTJ131" s="11"/>
      <c r="NTK131" s="11"/>
      <c r="NTL131" s="11"/>
      <c r="NTM131" s="11"/>
      <c r="NTN131" s="11"/>
      <c r="NTO131" s="11"/>
      <c r="NTP131" s="11"/>
      <c r="NTQ131" s="10"/>
      <c r="NTR131" s="10"/>
      <c r="NTS131" s="11"/>
      <c r="NTT131" s="11"/>
      <c r="NTU131" s="11"/>
      <c r="NTV131" s="11"/>
      <c r="NTW131" s="11"/>
      <c r="NTX131" s="11"/>
      <c r="NTY131" s="11"/>
      <c r="NTZ131" s="11"/>
      <c r="NUA131" s="11"/>
      <c r="NUB131" s="11"/>
      <c r="NUC131" s="11"/>
      <c r="NUD131" s="11"/>
      <c r="NUE131" s="11"/>
      <c r="NUF131" s="11"/>
      <c r="NUG131" s="10"/>
      <c r="NUH131" s="10"/>
      <c r="NUI131" s="11"/>
      <c r="NUJ131" s="11"/>
      <c r="NUK131" s="11"/>
      <c r="NUL131" s="11"/>
      <c r="NUM131" s="11"/>
      <c r="NUN131" s="11"/>
      <c r="NUO131" s="11"/>
      <c r="NUP131" s="11"/>
      <c r="NUQ131" s="11"/>
      <c r="NUR131" s="11"/>
      <c r="NUS131" s="11"/>
      <c r="NUT131" s="11"/>
      <c r="NUU131" s="11"/>
      <c r="NUV131" s="11"/>
      <c r="NUW131" s="10"/>
      <c r="NUX131" s="10"/>
      <c r="NUY131" s="11"/>
      <c r="NUZ131" s="11"/>
      <c r="NVA131" s="11"/>
      <c r="NVB131" s="11"/>
      <c r="NVC131" s="11"/>
      <c r="NVD131" s="11"/>
      <c r="NVE131" s="11"/>
      <c r="NVF131" s="11"/>
      <c r="NVG131" s="11"/>
      <c r="NVH131" s="11"/>
      <c r="NVI131" s="11"/>
      <c r="NVJ131" s="11"/>
      <c r="NVK131" s="11"/>
      <c r="NVL131" s="11"/>
      <c r="NVM131" s="10"/>
      <c r="NVN131" s="10"/>
      <c r="NVO131" s="11"/>
      <c r="NVP131" s="11"/>
      <c r="NVQ131" s="11"/>
      <c r="NVR131" s="11"/>
      <c r="NVS131" s="11"/>
      <c r="NVT131" s="11"/>
      <c r="NVU131" s="11"/>
      <c r="NVV131" s="11"/>
      <c r="NVW131" s="11"/>
      <c r="NVX131" s="11"/>
      <c r="NVY131" s="11"/>
      <c r="NVZ131" s="11"/>
      <c r="NWA131" s="11"/>
      <c r="NWB131" s="11"/>
      <c r="NWC131" s="10"/>
      <c r="NWD131" s="10"/>
      <c r="NWE131" s="11"/>
      <c r="NWF131" s="11"/>
      <c r="NWG131" s="11"/>
      <c r="NWH131" s="11"/>
      <c r="NWI131" s="11"/>
      <c r="NWJ131" s="11"/>
      <c r="NWK131" s="11"/>
      <c r="NWL131" s="11"/>
      <c r="NWM131" s="11"/>
      <c r="NWN131" s="11"/>
      <c r="NWO131" s="11"/>
      <c r="NWP131" s="11"/>
      <c r="NWQ131" s="11"/>
      <c r="NWR131" s="11"/>
      <c r="NWS131" s="10"/>
      <c r="NWT131" s="10"/>
      <c r="NWU131" s="11"/>
      <c r="NWV131" s="11"/>
      <c r="NWW131" s="11"/>
      <c r="NWX131" s="11"/>
      <c r="NWY131" s="11"/>
      <c r="NWZ131" s="11"/>
      <c r="NXA131" s="11"/>
      <c r="NXB131" s="11"/>
      <c r="NXC131" s="11"/>
      <c r="NXD131" s="11"/>
      <c r="NXE131" s="11"/>
      <c r="NXF131" s="11"/>
      <c r="NXG131" s="11"/>
      <c r="NXH131" s="11"/>
      <c r="NXI131" s="10"/>
      <c r="NXJ131" s="10"/>
      <c r="NXK131" s="11"/>
      <c r="NXL131" s="11"/>
      <c r="NXM131" s="11"/>
      <c r="NXN131" s="11"/>
      <c r="NXO131" s="11"/>
      <c r="NXP131" s="11"/>
      <c r="NXQ131" s="11"/>
      <c r="NXR131" s="11"/>
      <c r="NXS131" s="11"/>
      <c r="NXT131" s="11"/>
      <c r="NXU131" s="11"/>
      <c r="NXV131" s="11"/>
      <c r="NXW131" s="11"/>
      <c r="NXX131" s="11"/>
      <c r="NXY131" s="10"/>
      <c r="NXZ131" s="10"/>
      <c r="NYA131" s="11"/>
      <c r="NYB131" s="11"/>
      <c r="NYC131" s="11"/>
      <c r="NYD131" s="11"/>
      <c r="NYE131" s="11"/>
      <c r="NYF131" s="11"/>
      <c r="NYG131" s="11"/>
      <c r="NYH131" s="11"/>
      <c r="NYI131" s="11"/>
      <c r="NYJ131" s="11"/>
      <c r="NYK131" s="11"/>
      <c r="NYL131" s="11"/>
      <c r="NYM131" s="11"/>
      <c r="NYN131" s="11"/>
      <c r="NYO131" s="10"/>
      <c r="NYP131" s="10"/>
      <c r="NYQ131" s="11"/>
      <c r="NYR131" s="11"/>
      <c r="NYS131" s="11"/>
      <c r="NYT131" s="11"/>
      <c r="NYU131" s="11"/>
      <c r="NYV131" s="11"/>
      <c r="NYW131" s="11"/>
      <c r="NYX131" s="11"/>
      <c r="NYY131" s="11"/>
      <c r="NYZ131" s="11"/>
      <c r="NZA131" s="11"/>
      <c r="NZB131" s="11"/>
      <c r="NZC131" s="11"/>
      <c r="NZD131" s="11"/>
      <c r="NZE131" s="10"/>
      <c r="NZF131" s="10"/>
      <c r="NZG131" s="11"/>
      <c r="NZH131" s="11"/>
      <c r="NZI131" s="11"/>
      <c r="NZJ131" s="11"/>
      <c r="NZK131" s="11"/>
      <c r="NZL131" s="11"/>
      <c r="NZM131" s="11"/>
      <c r="NZN131" s="11"/>
      <c r="NZO131" s="11"/>
      <c r="NZP131" s="11"/>
      <c r="NZQ131" s="11"/>
      <c r="NZR131" s="11"/>
      <c r="NZS131" s="11"/>
      <c r="NZT131" s="11"/>
      <c r="NZU131" s="10"/>
      <c r="NZV131" s="10"/>
      <c r="NZW131" s="11"/>
      <c r="NZX131" s="11"/>
      <c r="NZY131" s="11"/>
      <c r="NZZ131" s="11"/>
      <c r="OAA131" s="11"/>
      <c r="OAB131" s="11"/>
      <c r="OAC131" s="11"/>
      <c r="OAD131" s="11"/>
      <c r="OAE131" s="11"/>
      <c r="OAF131" s="11"/>
      <c r="OAG131" s="11"/>
      <c r="OAH131" s="11"/>
      <c r="OAI131" s="11"/>
      <c r="OAJ131" s="11"/>
      <c r="OAK131" s="10"/>
      <c r="OAL131" s="10"/>
      <c r="OAM131" s="11"/>
      <c r="OAN131" s="11"/>
      <c r="OAO131" s="11"/>
      <c r="OAP131" s="11"/>
      <c r="OAQ131" s="11"/>
      <c r="OAR131" s="11"/>
      <c r="OAS131" s="11"/>
      <c r="OAT131" s="11"/>
      <c r="OAU131" s="11"/>
      <c r="OAV131" s="11"/>
      <c r="OAW131" s="11"/>
      <c r="OAX131" s="11"/>
      <c r="OAY131" s="11"/>
      <c r="OAZ131" s="11"/>
      <c r="OBA131" s="10"/>
      <c r="OBB131" s="10"/>
      <c r="OBC131" s="11"/>
      <c r="OBD131" s="11"/>
      <c r="OBE131" s="11"/>
      <c r="OBF131" s="11"/>
      <c r="OBG131" s="11"/>
      <c r="OBH131" s="11"/>
      <c r="OBI131" s="11"/>
      <c r="OBJ131" s="11"/>
      <c r="OBK131" s="11"/>
      <c r="OBL131" s="11"/>
      <c r="OBM131" s="11"/>
      <c r="OBN131" s="11"/>
      <c r="OBO131" s="11"/>
      <c r="OBP131" s="11"/>
      <c r="OBQ131" s="10"/>
      <c r="OBR131" s="10"/>
      <c r="OBS131" s="11"/>
      <c r="OBT131" s="11"/>
      <c r="OBU131" s="11"/>
      <c r="OBV131" s="11"/>
      <c r="OBW131" s="11"/>
      <c r="OBX131" s="11"/>
      <c r="OBY131" s="11"/>
      <c r="OBZ131" s="11"/>
      <c r="OCA131" s="11"/>
      <c r="OCB131" s="11"/>
      <c r="OCC131" s="11"/>
      <c r="OCD131" s="11"/>
      <c r="OCE131" s="11"/>
      <c r="OCF131" s="11"/>
      <c r="OCG131" s="10"/>
      <c r="OCH131" s="10"/>
      <c r="OCI131" s="11"/>
      <c r="OCJ131" s="11"/>
      <c r="OCK131" s="11"/>
      <c r="OCL131" s="11"/>
      <c r="OCM131" s="11"/>
      <c r="OCN131" s="11"/>
      <c r="OCO131" s="11"/>
      <c r="OCP131" s="11"/>
      <c r="OCQ131" s="11"/>
      <c r="OCR131" s="11"/>
      <c r="OCS131" s="11"/>
      <c r="OCT131" s="11"/>
      <c r="OCU131" s="11"/>
      <c r="OCV131" s="11"/>
      <c r="OCW131" s="10"/>
      <c r="OCX131" s="10"/>
      <c r="OCY131" s="11"/>
      <c r="OCZ131" s="11"/>
      <c r="ODA131" s="11"/>
      <c r="ODB131" s="11"/>
      <c r="ODC131" s="11"/>
      <c r="ODD131" s="11"/>
      <c r="ODE131" s="11"/>
      <c r="ODF131" s="11"/>
      <c r="ODG131" s="11"/>
      <c r="ODH131" s="11"/>
      <c r="ODI131" s="11"/>
      <c r="ODJ131" s="11"/>
      <c r="ODK131" s="11"/>
      <c r="ODL131" s="11"/>
      <c r="ODM131" s="10"/>
      <c r="ODN131" s="10"/>
      <c r="ODO131" s="11"/>
      <c r="ODP131" s="11"/>
      <c r="ODQ131" s="11"/>
      <c r="ODR131" s="11"/>
      <c r="ODS131" s="11"/>
      <c r="ODT131" s="11"/>
      <c r="ODU131" s="11"/>
      <c r="ODV131" s="11"/>
      <c r="ODW131" s="11"/>
      <c r="ODX131" s="11"/>
      <c r="ODY131" s="11"/>
      <c r="ODZ131" s="11"/>
      <c r="OEA131" s="11"/>
      <c r="OEB131" s="11"/>
      <c r="OEC131" s="10"/>
      <c r="OED131" s="10"/>
      <c r="OEE131" s="11"/>
      <c r="OEF131" s="11"/>
      <c r="OEG131" s="11"/>
      <c r="OEH131" s="11"/>
      <c r="OEI131" s="11"/>
      <c r="OEJ131" s="11"/>
      <c r="OEK131" s="11"/>
      <c r="OEL131" s="11"/>
      <c r="OEM131" s="11"/>
      <c r="OEN131" s="11"/>
      <c r="OEO131" s="11"/>
      <c r="OEP131" s="11"/>
      <c r="OEQ131" s="11"/>
      <c r="OER131" s="11"/>
      <c r="OES131" s="10"/>
      <c r="OET131" s="10"/>
      <c r="OEU131" s="11"/>
      <c r="OEV131" s="11"/>
      <c r="OEW131" s="11"/>
      <c r="OEX131" s="11"/>
      <c r="OEY131" s="11"/>
      <c r="OEZ131" s="11"/>
      <c r="OFA131" s="11"/>
      <c r="OFB131" s="11"/>
      <c r="OFC131" s="11"/>
      <c r="OFD131" s="11"/>
      <c r="OFE131" s="11"/>
      <c r="OFF131" s="11"/>
      <c r="OFG131" s="11"/>
      <c r="OFH131" s="11"/>
      <c r="OFI131" s="10"/>
      <c r="OFJ131" s="10"/>
      <c r="OFK131" s="11"/>
      <c r="OFL131" s="11"/>
      <c r="OFM131" s="11"/>
      <c r="OFN131" s="11"/>
      <c r="OFO131" s="11"/>
      <c r="OFP131" s="11"/>
      <c r="OFQ131" s="11"/>
      <c r="OFR131" s="11"/>
      <c r="OFS131" s="11"/>
      <c r="OFT131" s="11"/>
      <c r="OFU131" s="11"/>
      <c r="OFV131" s="11"/>
      <c r="OFW131" s="11"/>
      <c r="OFX131" s="11"/>
      <c r="OFY131" s="10"/>
      <c r="OFZ131" s="10"/>
      <c r="OGA131" s="11"/>
      <c r="OGB131" s="11"/>
      <c r="OGC131" s="11"/>
      <c r="OGD131" s="11"/>
      <c r="OGE131" s="11"/>
      <c r="OGF131" s="11"/>
      <c r="OGG131" s="11"/>
      <c r="OGH131" s="11"/>
      <c r="OGI131" s="11"/>
      <c r="OGJ131" s="11"/>
      <c r="OGK131" s="11"/>
      <c r="OGL131" s="11"/>
      <c r="OGM131" s="11"/>
      <c r="OGN131" s="11"/>
      <c r="OGO131" s="10"/>
      <c r="OGP131" s="10"/>
      <c r="OGQ131" s="11"/>
      <c r="OGR131" s="11"/>
      <c r="OGS131" s="11"/>
      <c r="OGT131" s="11"/>
      <c r="OGU131" s="11"/>
      <c r="OGV131" s="11"/>
      <c r="OGW131" s="11"/>
      <c r="OGX131" s="11"/>
      <c r="OGY131" s="11"/>
      <c r="OGZ131" s="11"/>
      <c r="OHA131" s="11"/>
      <c r="OHB131" s="11"/>
      <c r="OHC131" s="11"/>
      <c r="OHD131" s="11"/>
      <c r="OHE131" s="10"/>
      <c r="OHF131" s="10"/>
      <c r="OHG131" s="11"/>
      <c r="OHH131" s="11"/>
      <c r="OHI131" s="11"/>
      <c r="OHJ131" s="11"/>
      <c r="OHK131" s="11"/>
      <c r="OHL131" s="11"/>
      <c r="OHM131" s="11"/>
      <c r="OHN131" s="11"/>
      <c r="OHO131" s="11"/>
      <c r="OHP131" s="11"/>
      <c r="OHQ131" s="11"/>
      <c r="OHR131" s="11"/>
      <c r="OHS131" s="11"/>
      <c r="OHT131" s="11"/>
      <c r="OHU131" s="10"/>
      <c r="OHV131" s="10"/>
      <c r="OHW131" s="11"/>
      <c r="OHX131" s="11"/>
      <c r="OHY131" s="11"/>
      <c r="OHZ131" s="11"/>
      <c r="OIA131" s="11"/>
      <c r="OIB131" s="11"/>
      <c r="OIC131" s="11"/>
      <c r="OID131" s="11"/>
      <c r="OIE131" s="11"/>
      <c r="OIF131" s="11"/>
      <c r="OIG131" s="11"/>
      <c r="OIH131" s="11"/>
      <c r="OII131" s="11"/>
      <c r="OIJ131" s="11"/>
      <c r="OIK131" s="10"/>
      <c r="OIL131" s="10"/>
      <c r="OIM131" s="11"/>
      <c r="OIN131" s="11"/>
      <c r="OIO131" s="11"/>
      <c r="OIP131" s="11"/>
      <c r="OIQ131" s="11"/>
      <c r="OIR131" s="11"/>
      <c r="OIS131" s="11"/>
      <c r="OIT131" s="11"/>
      <c r="OIU131" s="11"/>
      <c r="OIV131" s="11"/>
      <c r="OIW131" s="11"/>
      <c r="OIX131" s="11"/>
      <c r="OIY131" s="11"/>
      <c r="OIZ131" s="11"/>
      <c r="OJA131" s="10"/>
      <c r="OJB131" s="10"/>
      <c r="OJC131" s="11"/>
      <c r="OJD131" s="11"/>
      <c r="OJE131" s="11"/>
      <c r="OJF131" s="11"/>
      <c r="OJG131" s="11"/>
      <c r="OJH131" s="11"/>
      <c r="OJI131" s="11"/>
      <c r="OJJ131" s="11"/>
      <c r="OJK131" s="11"/>
      <c r="OJL131" s="11"/>
      <c r="OJM131" s="11"/>
      <c r="OJN131" s="11"/>
      <c r="OJO131" s="11"/>
      <c r="OJP131" s="11"/>
      <c r="OJQ131" s="10"/>
      <c r="OJR131" s="10"/>
      <c r="OJS131" s="11"/>
      <c r="OJT131" s="11"/>
      <c r="OJU131" s="11"/>
      <c r="OJV131" s="11"/>
      <c r="OJW131" s="11"/>
      <c r="OJX131" s="11"/>
      <c r="OJY131" s="11"/>
      <c r="OJZ131" s="11"/>
      <c r="OKA131" s="11"/>
      <c r="OKB131" s="11"/>
      <c r="OKC131" s="11"/>
      <c r="OKD131" s="11"/>
      <c r="OKE131" s="11"/>
      <c r="OKF131" s="11"/>
      <c r="OKG131" s="10"/>
      <c r="OKH131" s="10"/>
      <c r="OKI131" s="11"/>
      <c r="OKJ131" s="11"/>
      <c r="OKK131" s="11"/>
      <c r="OKL131" s="11"/>
      <c r="OKM131" s="11"/>
      <c r="OKN131" s="11"/>
      <c r="OKO131" s="11"/>
      <c r="OKP131" s="11"/>
      <c r="OKQ131" s="11"/>
      <c r="OKR131" s="11"/>
      <c r="OKS131" s="11"/>
      <c r="OKT131" s="11"/>
      <c r="OKU131" s="11"/>
      <c r="OKV131" s="11"/>
      <c r="OKW131" s="10"/>
      <c r="OKX131" s="10"/>
      <c r="OKY131" s="11"/>
      <c r="OKZ131" s="11"/>
      <c r="OLA131" s="11"/>
      <c r="OLB131" s="11"/>
      <c r="OLC131" s="11"/>
      <c r="OLD131" s="11"/>
      <c r="OLE131" s="11"/>
      <c r="OLF131" s="11"/>
      <c r="OLG131" s="11"/>
      <c r="OLH131" s="11"/>
      <c r="OLI131" s="11"/>
      <c r="OLJ131" s="11"/>
      <c r="OLK131" s="11"/>
      <c r="OLL131" s="11"/>
      <c r="OLM131" s="10"/>
      <c r="OLN131" s="10"/>
      <c r="OLO131" s="11"/>
      <c r="OLP131" s="11"/>
      <c r="OLQ131" s="11"/>
      <c r="OLR131" s="11"/>
      <c r="OLS131" s="11"/>
      <c r="OLT131" s="11"/>
      <c r="OLU131" s="11"/>
      <c r="OLV131" s="11"/>
      <c r="OLW131" s="11"/>
      <c r="OLX131" s="11"/>
      <c r="OLY131" s="11"/>
      <c r="OLZ131" s="11"/>
      <c r="OMA131" s="11"/>
      <c r="OMB131" s="11"/>
      <c r="OMC131" s="10"/>
      <c r="OMD131" s="10"/>
      <c r="OME131" s="11"/>
      <c r="OMF131" s="11"/>
      <c r="OMG131" s="11"/>
      <c r="OMH131" s="11"/>
      <c r="OMI131" s="11"/>
      <c r="OMJ131" s="11"/>
      <c r="OMK131" s="11"/>
      <c r="OML131" s="11"/>
      <c r="OMM131" s="11"/>
      <c r="OMN131" s="11"/>
      <c r="OMO131" s="11"/>
      <c r="OMP131" s="11"/>
      <c r="OMQ131" s="11"/>
      <c r="OMR131" s="11"/>
      <c r="OMS131" s="10"/>
      <c r="OMT131" s="10"/>
      <c r="OMU131" s="11"/>
      <c r="OMV131" s="11"/>
      <c r="OMW131" s="11"/>
      <c r="OMX131" s="11"/>
      <c r="OMY131" s="11"/>
      <c r="OMZ131" s="11"/>
      <c r="ONA131" s="11"/>
      <c r="ONB131" s="11"/>
      <c r="ONC131" s="11"/>
      <c r="OND131" s="11"/>
      <c r="ONE131" s="11"/>
      <c r="ONF131" s="11"/>
      <c r="ONG131" s="11"/>
      <c r="ONH131" s="11"/>
      <c r="ONI131" s="10"/>
      <c r="ONJ131" s="10"/>
      <c r="ONK131" s="11"/>
      <c r="ONL131" s="11"/>
      <c r="ONM131" s="11"/>
      <c r="ONN131" s="11"/>
      <c r="ONO131" s="11"/>
      <c r="ONP131" s="11"/>
      <c r="ONQ131" s="11"/>
      <c r="ONR131" s="11"/>
      <c r="ONS131" s="11"/>
      <c r="ONT131" s="11"/>
      <c r="ONU131" s="11"/>
      <c r="ONV131" s="11"/>
      <c r="ONW131" s="11"/>
      <c r="ONX131" s="11"/>
      <c r="ONY131" s="10"/>
      <c r="ONZ131" s="10"/>
      <c r="OOA131" s="11"/>
      <c r="OOB131" s="11"/>
      <c r="OOC131" s="11"/>
      <c r="OOD131" s="11"/>
      <c r="OOE131" s="11"/>
      <c r="OOF131" s="11"/>
      <c r="OOG131" s="11"/>
      <c r="OOH131" s="11"/>
      <c r="OOI131" s="11"/>
      <c r="OOJ131" s="11"/>
      <c r="OOK131" s="11"/>
      <c r="OOL131" s="11"/>
      <c r="OOM131" s="11"/>
      <c r="OON131" s="11"/>
      <c r="OOO131" s="10"/>
      <c r="OOP131" s="10"/>
      <c r="OOQ131" s="11"/>
      <c r="OOR131" s="11"/>
      <c r="OOS131" s="11"/>
      <c r="OOT131" s="11"/>
      <c r="OOU131" s="11"/>
      <c r="OOV131" s="11"/>
      <c r="OOW131" s="11"/>
      <c r="OOX131" s="11"/>
      <c r="OOY131" s="11"/>
      <c r="OOZ131" s="11"/>
      <c r="OPA131" s="11"/>
      <c r="OPB131" s="11"/>
      <c r="OPC131" s="11"/>
      <c r="OPD131" s="11"/>
      <c r="OPE131" s="10"/>
      <c r="OPF131" s="10"/>
      <c r="OPG131" s="11"/>
      <c r="OPH131" s="11"/>
      <c r="OPI131" s="11"/>
      <c r="OPJ131" s="11"/>
      <c r="OPK131" s="11"/>
      <c r="OPL131" s="11"/>
      <c r="OPM131" s="11"/>
      <c r="OPN131" s="11"/>
      <c r="OPO131" s="11"/>
      <c r="OPP131" s="11"/>
      <c r="OPQ131" s="11"/>
      <c r="OPR131" s="11"/>
      <c r="OPS131" s="11"/>
      <c r="OPT131" s="11"/>
      <c r="OPU131" s="10"/>
      <c r="OPV131" s="10"/>
      <c r="OPW131" s="11"/>
      <c r="OPX131" s="11"/>
      <c r="OPY131" s="11"/>
      <c r="OPZ131" s="11"/>
      <c r="OQA131" s="11"/>
      <c r="OQB131" s="11"/>
      <c r="OQC131" s="11"/>
      <c r="OQD131" s="11"/>
      <c r="OQE131" s="11"/>
      <c r="OQF131" s="11"/>
      <c r="OQG131" s="11"/>
      <c r="OQH131" s="11"/>
      <c r="OQI131" s="11"/>
      <c r="OQJ131" s="11"/>
      <c r="OQK131" s="10"/>
      <c r="OQL131" s="10"/>
      <c r="OQM131" s="11"/>
      <c r="OQN131" s="11"/>
      <c r="OQO131" s="11"/>
      <c r="OQP131" s="11"/>
      <c r="OQQ131" s="11"/>
      <c r="OQR131" s="11"/>
      <c r="OQS131" s="11"/>
      <c r="OQT131" s="11"/>
      <c r="OQU131" s="11"/>
      <c r="OQV131" s="11"/>
      <c r="OQW131" s="11"/>
      <c r="OQX131" s="11"/>
      <c r="OQY131" s="11"/>
      <c r="OQZ131" s="11"/>
      <c r="ORA131" s="10"/>
      <c r="ORB131" s="10"/>
      <c r="ORC131" s="11"/>
      <c r="ORD131" s="11"/>
      <c r="ORE131" s="11"/>
      <c r="ORF131" s="11"/>
      <c r="ORG131" s="11"/>
      <c r="ORH131" s="11"/>
      <c r="ORI131" s="11"/>
      <c r="ORJ131" s="11"/>
      <c r="ORK131" s="11"/>
      <c r="ORL131" s="11"/>
      <c r="ORM131" s="11"/>
      <c r="ORN131" s="11"/>
      <c r="ORO131" s="11"/>
      <c r="ORP131" s="11"/>
      <c r="ORQ131" s="10"/>
      <c r="ORR131" s="10"/>
      <c r="ORS131" s="11"/>
      <c r="ORT131" s="11"/>
      <c r="ORU131" s="11"/>
      <c r="ORV131" s="11"/>
      <c r="ORW131" s="11"/>
      <c r="ORX131" s="11"/>
      <c r="ORY131" s="11"/>
      <c r="ORZ131" s="11"/>
      <c r="OSA131" s="11"/>
      <c r="OSB131" s="11"/>
      <c r="OSC131" s="11"/>
      <c r="OSD131" s="11"/>
      <c r="OSE131" s="11"/>
      <c r="OSF131" s="11"/>
      <c r="OSG131" s="10"/>
      <c r="OSH131" s="10"/>
      <c r="OSI131" s="11"/>
      <c r="OSJ131" s="11"/>
      <c r="OSK131" s="11"/>
      <c r="OSL131" s="11"/>
      <c r="OSM131" s="11"/>
      <c r="OSN131" s="11"/>
      <c r="OSO131" s="11"/>
      <c r="OSP131" s="11"/>
      <c r="OSQ131" s="11"/>
      <c r="OSR131" s="11"/>
      <c r="OSS131" s="11"/>
      <c r="OST131" s="11"/>
      <c r="OSU131" s="11"/>
      <c r="OSV131" s="11"/>
      <c r="OSW131" s="10"/>
      <c r="OSX131" s="10"/>
      <c r="OSY131" s="11"/>
      <c r="OSZ131" s="11"/>
      <c r="OTA131" s="11"/>
      <c r="OTB131" s="11"/>
      <c r="OTC131" s="11"/>
      <c r="OTD131" s="11"/>
      <c r="OTE131" s="11"/>
      <c r="OTF131" s="11"/>
      <c r="OTG131" s="11"/>
      <c r="OTH131" s="11"/>
      <c r="OTI131" s="11"/>
      <c r="OTJ131" s="11"/>
      <c r="OTK131" s="11"/>
      <c r="OTL131" s="11"/>
      <c r="OTM131" s="10"/>
      <c r="OTN131" s="10"/>
      <c r="OTO131" s="11"/>
      <c r="OTP131" s="11"/>
      <c r="OTQ131" s="11"/>
      <c r="OTR131" s="11"/>
      <c r="OTS131" s="11"/>
      <c r="OTT131" s="11"/>
      <c r="OTU131" s="11"/>
      <c r="OTV131" s="11"/>
      <c r="OTW131" s="11"/>
      <c r="OTX131" s="11"/>
      <c r="OTY131" s="11"/>
      <c r="OTZ131" s="11"/>
      <c r="OUA131" s="11"/>
      <c r="OUB131" s="11"/>
      <c r="OUC131" s="10"/>
      <c r="OUD131" s="10"/>
      <c r="OUE131" s="11"/>
      <c r="OUF131" s="11"/>
      <c r="OUG131" s="11"/>
      <c r="OUH131" s="11"/>
      <c r="OUI131" s="11"/>
      <c r="OUJ131" s="11"/>
      <c r="OUK131" s="11"/>
      <c r="OUL131" s="11"/>
      <c r="OUM131" s="11"/>
      <c r="OUN131" s="11"/>
      <c r="OUO131" s="11"/>
      <c r="OUP131" s="11"/>
      <c r="OUQ131" s="11"/>
      <c r="OUR131" s="11"/>
      <c r="OUS131" s="10"/>
      <c r="OUT131" s="10"/>
      <c r="OUU131" s="11"/>
      <c r="OUV131" s="11"/>
      <c r="OUW131" s="11"/>
      <c r="OUX131" s="11"/>
      <c r="OUY131" s="11"/>
      <c r="OUZ131" s="11"/>
      <c r="OVA131" s="11"/>
      <c r="OVB131" s="11"/>
      <c r="OVC131" s="11"/>
      <c r="OVD131" s="11"/>
      <c r="OVE131" s="11"/>
      <c r="OVF131" s="11"/>
      <c r="OVG131" s="11"/>
      <c r="OVH131" s="11"/>
      <c r="OVI131" s="10"/>
      <c r="OVJ131" s="10"/>
      <c r="OVK131" s="11"/>
      <c r="OVL131" s="11"/>
      <c r="OVM131" s="11"/>
      <c r="OVN131" s="11"/>
      <c r="OVO131" s="11"/>
      <c r="OVP131" s="11"/>
      <c r="OVQ131" s="11"/>
      <c r="OVR131" s="11"/>
      <c r="OVS131" s="11"/>
      <c r="OVT131" s="11"/>
      <c r="OVU131" s="11"/>
      <c r="OVV131" s="11"/>
      <c r="OVW131" s="11"/>
      <c r="OVX131" s="11"/>
      <c r="OVY131" s="10"/>
      <c r="OVZ131" s="10"/>
      <c r="OWA131" s="11"/>
      <c r="OWB131" s="11"/>
      <c r="OWC131" s="11"/>
      <c r="OWD131" s="11"/>
      <c r="OWE131" s="11"/>
      <c r="OWF131" s="11"/>
      <c r="OWG131" s="11"/>
      <c r="OWH131" s="11"/>
      <c r="OWI131" s="11"/>
      <c r="OWJ131" s="11"/>
      <c r="OWK131" s="11"/>
      <c r="OWL131" s="11"/>
      <c r="OWM131" s="11"/>
      <c r="OWN131" s="11"/>
      <c r="OWO131" s="10"/>
      <c r="OWP131" s="10"/>
      <c r="OWQ131" s="11"/>
      <c r="OWR131" s="11"/>
      <c r="OWS131" s="11"/>
      <c r="OWT131" s="11"/>
      <c r="OWU131" s="11"/>
      <c r="OWV131" s="11"/>
      <c r="OWW131" s="11"/>
      <c r="OWX131" s="11"/>
      <c r="OWY131" s="11"/>
      <c r="OWZ131" s="11"/>
      <c r="OXA131" s="11"/>
      <c r="OXB131" s="11"/>
      <c r="OXC131" s="11"/>
      <c r="OXD131" s="11"/>
      <c r="OXE131" s="10"/>
      <c r="OXF131" s="10"/>
      <c r="OXG131" s="11"/>
      <c r="OXH131" s="11"/>
      <c r="OXI131" s="11"/>
      <c r="OXJ131" s="11"/>
      <c r="OXK131" s="11"/>
      <c r="OXL131" s="11"/>
      <c r="OXM131" s="11"/>
      <c r="OXN131" s="11"/>
      <c r="OXO131" s="11"/>
      <c r="OXP131" s="11"/>
      <c r="OXQ131" s="11"/>
      <c r="OXR131" s="11"/>
      <c r="OXS131" s="11"/>
      <c r="OXT131" s="11"/>
      <c r="OXU131" s="10"/>
      <c r="OXV131" s="10"/>
      <c r="OXW131" s="11"/>
      <c r="OXX131" s="11"/>
      <c r="OXY131" s="11"/>
      <c r="OXZ131" s="11"/>
      <c r="OYA131" s="11"/>
      <c r="OYB131" s="11"/>
      <c r="OYC131" s="11"/>
      <c r="OYD131" s="11"/>
      <c r="OYE131" s="11"/>
      <c r="OYF131" s="11"/>
      <c r="OYG131" s="11"/>
      <c r="OYH131" s="11"/>
      <c r="OYI131" s="11"/>
      <c r="OYJ131" s="11"/>
      <c r="OYK131" s="10"/>
      <c r="OYL131" s="10"/>
      <c r="OYM131" s="11"/>
      <c r="OYN131" s="11"/>
      <c r="OYO131" s="11"/>
      <c r="OYP131" s="11"/>
      <c r="OYQ131" s="11"/>
      <c r="OYR131" s="11"/>
      <c r="OYS131" s="11"/>
      <c r="OYT131" s="11"/>
      <c r="OYU131" s="11"/>
      <c r="OYV131" s="11"/>
      <c r="OYW131" s="11"/>
      <c r="OYX131" s="11"/>
      <c r="OYY131" s="11"/>
      <c r="OYZ131" s="11"/>
      <c r="OZA131" s="10"/>
      <c r="OZB131" s="10"/>
      <c r="OZC131" s="11"/>
      <c r="OZD131" s="11"/>
      <c r="OZE131" s="11"/>
      <c r="OZF131" s="11"/>
      <c r="OZG131" s="11"/>
      <c r="OZH131" s="11"/>
      <c r="OZI131" s="11"/>
      <c r="OZJ131" s="11"/>
      <c r="OZK131" s="11"/>
      <c r="OZL131" s="11"/>
      <c r="OZM131" s="11"/>
      <c r="OZN131" s="11"/>
      <c r="OZO131" s="11"/>
      <c r="OZP131" s="11"/>
      <c r="OZQ131" s="10"/>
      <c r="OZR131" s="10"/>
      <c r="OZS131" s="11"/>
      <c r="OZT131" s="11"/>
      <c r="OZU131" s="11"/>
      <c r="OZV131" s="11"/>
      <c r="OZW131" s="11"/>
      <c r="OZX131" s="11"/>
      <c r="OZY131" s="11"/>
      <c r="OZZ131" s="11"/>
      <c r="PAA131" s="11"/>
      <c r="PAB131" s="11"/>
      <c r="PAC131" s="11"/>
      <c r="PAD131" s="11"/>
      <c r="PAE131" s="11"/>
      <c r="PAF131" s="11"/>
      <c r="PAG131" s="10"/>
      <c r="PAH131" s="10"/>
      <c r="PAI131" s="11"/>
      <c r="PAJ131" s="11"/>
      <c r="PAK131" s="11"/>
      <c r="PAL131" s="11"/>
      <c r="PAM131" s="11"/>
      <c r="PAN131" s="11"/>
      <c r="PAO131" s="11"/>
      <c r="PAP131" s="11"/>
      <c r="PAQ131" s="11"/>
      <c r="PAR131" s="11"/>
      <c r="PAS131" s="11"/>
      <c r="PAT131" s="11"/>
      <c r="PAU131" s="11"/>
      <c r="PAV131" s="11"/>
      <c r="PAW131" s="10"/>
      <c r="PAX131" s="10"/>
      <c r="PAY131" s="11"/>
      <c r="PAZ131" s="11"/>
      <c r="PBA131" s="11"/>
      <c r="PBB131" s="11"/>
      <c r="PBC131" s="11"/>
      <c r="PBD131" s="11"/>
      <c r="PBE131" s="11"/>
      <c r="PBF131" s="11"/>
      <c r="PBG131" s="11"/>
      <c r="PBH131" s="11"/>
      <c r="PBI131" s="11"/>
      <c r="PBJ131" s="11"/>
      <c r="PBK131" s="11"/>
      <c r="PBL131" s="11"/>
      <c r="PBM131" s="10"/>
      <c r="PBN131" s="10"/>
      <c r="PBO131" s="11"/>
      <c r="PBP131" s="11"/>
      <c r="PBQ131" s="11"/>
      <c r="PBR131" s="11"/>
      <c r="PBS131" s="11"/>
      <c r="PBT131" s="11"/>
      <c r="PBU131" s="11"/>
      <c r="PBV131" s="11"/>
      <c r="PBW131" s="11"/>
      <c r="PBX131" s="11"/>
      <c r="PBY131" s="11"/>
      <c r="PBZ131" s="11"/>
      <c r="PCA131" s="11"/>
      <c r="PCB131" s="11"/>
      <c r="PCC131" s="10"/>
      <c r="PCD131" s="10"/>
      <c r="PCE131" s="11"/>
      <c r="PCF131" s="11"/>
      <c r="PCG131" s="11"/>
      <c r="PCH131" s="11"/>
      <c r="PCI131" s="11"/>
      <c r="PCJ131" s="11"/>
      <c r="PCK131" s="11"/>
      <c r="PCL131" s="11"/>
      <c r="PCM131" s="11"/>
      <c r="PCN131" s="11"/>
      <c r="PCO131" s="11"/>
      <c r="PCP131" s="11"/>
      <c r="PCQ131" s="11"/>
      <c r="PCR131" s="11"/>
      <c r="PCS131" s="10"/>
      <c r="PCT131" s="10"/>
      <c r="PCU131" s="11"/>
      <c r="PCV131" s="11"/>
      <c r="PCW131" s="11"/>
      <c r="PCX131" s="11"/>
      <c r="PCY131" s="11"/>
      <c r="PCZ131" s="11"/>
      <c r="PDA131" s="11"/>
      <c r="PDB131" s="11"/>
      <c r="PDC131" s="11"/>
      <c r="PDD131" s="11"/>
      <c r="PDE131" s="11"/>
      <c r="PDF131" s="11"/>
      <c r="PDG131" s="11"/>
      <c r="PDH131" s="11"/>
      <c r="PDI131" s="10"/>
      <c r="PDJ131" s="10"/>
      <c r="PDK131" s="11"/>
      <c r="PDL131" s="11"/>
      <c r="PDM131" s="11"/>
      <c r="PDN131" s="11"/>
      <c r="PDO131" s="11"/>
      <c r="PDP131" s="11"/>
      <c r="PDQ131" s="11"/>
      <c r="PDR131" s="11"/>
      <c r="PDS131" s="11"/>
      <c r="PDT131" s="11"/>
      <c r="PDU131" s="11"/>
      <c r="PDV131" s="11"/>
      <c r="PDW131" s="11"/>
      <c r="PDX131" s="11"/>
      <c r="PDY131" s="10"/>
      <c r="PDZ131" s="10"/>
      <c r="PEA131" s="11"/>
      <c r="PEB131" s="11"/>
      <c r="PEC131" s="11"/>
      <c r="PED131" s="11"/>
      <c r="PEE131" s="11"/>
      <c r="PEF131" s="11"/>
      <c r="PEG131" s="11"/>
      <c r="PEH131" s="11"/>
      <c r="PEI131" s="11"/>
      <c r="PEJ131" s="11"/>
      <c r="PEK131" s="11"/>
      <c r="PEL131" s="11"/>
      <c r="PEM131" s="11"/>
      <c r="PEN131" s="11"/>
      <c r="PEO131" s="10"/>
      <c r="PEP131" s="10"/>
      <c r="PEQ131" s="11"/>
      <c r="PER131" s="11"/>
      <c r="PES131" s="11"/>
      <c r="PET131" s="11"/>
      <c r="PEU131" s="11"/>
      <c r="PEV131" s="11"/>
      <c r="PEW131" s="11"/>
      <c r="PEX131" s="11"/>
      <c r="PEY131" s="11"/>
      <c r="PEZ131" s="11"/>
      <c r="PFA131" s="11"/>
      <c r="PFB131" s="11"/>
      <c r="PFC131" s="11"/>
      <c r="PFD131" s="11"/>
      <c r="PFE131" s="10"/>
      <c r="PFF131" s="10"/>
      <c r="PFG131" s="11"/>
      <c r="PFH131" s="11"/>
      <c r="PFI131" s="11"/>
      <c r="PFJ131" s="11"/>
      <c r="PFK131" s="11"/>
      <c r="PFL131" s="11"/>
      <c r="PFM131" s="11"/>
      <c r="PFN131" s="11"/>
      <c r="PFO131" s="11"/>
      <c r="PFP131" s="11"/>
      <c r="PFQ131" s="11"/>
      <c r="PFR131" s="11"/>
      <c r="PFS131" s="11"/>
      <c r="PFT131" s="11"/>
      <c r="PFU131" s="10"/>
      <c r="PFV131" s="10"/>
      <c r="PFW131" s="11"/>
      <c r="PFX131" s="11"/>
      <c r="PFY131" s="11"/>
      <c r="PFZ131" s="11"/>
      <c r="PGA131" s="11"/>
      <c r="PGB131" s="11"/>
      <c r="PGC131" s="11"/>
      <c r="PGD131" s="11"/>
      <c r="PGE131" s="11"/>
      <c r="PGF131" s="11"/>
      <c r="PGG131" s="11"/>
      <c r="PGH131" s="11"/>
      <c r="PGI131" s="11"/>
      <c r="PGJ131" s="11"/>
      <c r="PGK131" s="10"/>
      <c r="PGL131" s="10"/>
      <c r="PGM131" s="11"/>
      <c r="PGN131" s="11"/>
      <c r="PGO131" s="11"/>
      <c r="PGP131" s="11"/>
      <c r="PGQ131" s="11"/>
      <c r="PGR131" s="11"/>
      <c r="PGS131" s="11"/>
      <c r="PGT131" s="11"/>
      <c r="PGU131" s="11"/>
      <c r="PGV131" s="11"/>
      <c r="PGW131" s="11"/>
      <c r="PGX131" s="11"/>
      <c r="PGY131" s="11"/>
      <c r="PGZ131" s="11"/>
      <c r="PHA131" s="10"/>
      <c r="PHB131" s="10"/>
      <c r="PHC131" s="11"/>
      <c r="PHD131" s="11"/>
      <c r="PHE131" s="11"/>
      <c r="PHF131" s="11"/>
      <c r="PHG131" s="11"/>
      <c r="PHH131" s="11"/>
      <c r="PHI131" s="11"/>
      <c r="PHJ131" s="11"/>
      <c r="PHK131" s="11"/>
      <c r="PHL131" s="11"/>
      <c r="PHM131" s="11"/>
      <c r="PHN131" s="11"/>
      <c r="PHO131" s="11"/>
      <c r="PHP131" s="11"/>
      <c r="PHQ131" s="10"/>
      <c r="PHR131" s="10"/>
      <c r="PHS131" s="11"/>
      <c r="PHT131" s="11"/>
      <c r="PHU131" s="11"/>
      <c r="PHV131" s="11"/>
      <c r="PHW131" s="11"/>
      <c r="PHX131" s="11"/>
      <c r="PHY131" s="11"/>
      <c r="PHZ131" s="11"/>
      <c r="PIA131" s="11"/>
      <c r="PIB131" s="11"/>
      <c r="PIC131" s="11"/>
      <c r="PID131" s="11"/>
      <c r="PIE131" s="11"/>
      <c r="PIF131" s="11"/>
      <c r="PIG131" s="10"/>
      <c r="PIH131" s="10"/>
      <c r="PII131" s="11"/>
      <c r="PIJ131" s="11"/>
      <c r="PIK131" s="11"/>
      <c r="PIL131" s="11"/>
      <c r="PIM131" s="11"/>
      <c r="PIN131" s="11"/>
      <c r="PIO131" s="11"/>
      <c r="PIP131" s="11"/>
      <c r="PIQ131" s="11"/>
      <c r="PIR131" s="11"/>
      <c r="PIS131" s="11"/>
      <c r="PIT131" s="11"/>
      <c r="PIU131" s="11"/>
      <c r="PIV131" s="11"/>
      <c r="PIW131" s="10"/>
      <c r="PIX131" s="10"/>
      <c r="PIY131" s="11"/>
      <c r="PIZ131" s="11"/>
      <c r="PJA131" s="11"/>
      <c r="PJB131" s="11"/>
      <c r="PJC131" s="11"/>
      <c r="PJD131" s="11"/>
      <c r="PJE131" s="11"/>
      <c r="PJF131" s="11"/>
      <c r="PJG131" s="11"/>
      <c r="PJH131" s="11"/>
      <c r="PJI131" s="11"/>
      <c r="PJJ131" s="11"/>
      <c r="PJK131" s="11"/>
      <c r="PJL131" s="11"/>
      <c r="PJM131" s="10"/>
      <c r="PJN131" s="10"/>
      <c r="PJO131" s="11"/>
      <c r="PJP131" s="11"/>
      <c r="PJQ131" s="11"/>
      <c r="PJR131" s="11"/>
      <c r="PJS131" s="11"/>
      <c r="PJT131" s="11"/>
      <c r="PJU131" s="11"/>
      <c r="PJV131" s="11"/>
      <c r="PJW131" s="11"/>
      <c r="PJX131" s="11"/>
      <c r="PJY131" s="11"/>
      <c r="PJZ131" s="11"/>
      <c r="PKA131" s="11"/>
      <c r="PKB131" s="11"/>
      <c r="PKC131" s="10"/>
      <c r="PKD131" s="10"/>
      <c r="PKE131" s="11"/>
      <c r="PKF131" s="11"/>
      <c r="PKG131" s="11"/>
      <c r="PKH131" s="11"/>
      <c r="PKI131" s="11"/>
      <c r="PKJ131" s="11"/>
      <c r="PKK131" s="11"/>
      <c r="PKL131" s="11"/>
      <c r="PKM131" s="11"/>
      <c r="PKN131" s="11"/>
      <c r="PKO131" s="11"/>
      <c r="PKP131" s="11"/>
      <c r="PKQ131" s="11"/>
      <c r="PKR131" s="11"/>
      <c r="PKS131" s="10"/>
      <c r="PKT131" s="10"/>
      <c r="PKU131" s="11"/>
      <c r="PKV131" s="11"/>
      <c r="PKW131" s="11"/>
      <c r="PKX131" s="11"/>
      <c r="PKY131" s="11"/>
      <c r="PKZ131" s="11"/>
      <c r="PLA131" s="11"/>
      <c r="PLB131" s="11"/>
      <c r="PLC131" s="11"/>
      <c r="PLD131" s="11"/>
      <c r="PLE131" s="11"/>
      <c r="PLF131" s="11"/>
      <c r="PLG131" s="11"/>
      <c r="PLH131" s="11"/>
      <c r="PLI131" s="10"/>
      <c r="PLJ131" s="10"/>
      <c r="PLK131" s="11"/>
      <c r="PLL131" s="11"/>
      <c r="PLM131" s="11"/>
      <c r="PLN131" s="11"/>
      <c r="PLO131" s="11"/>
      <c r="PLP131" s="11"/>
      <c r="PLQ131" s="11"/>
      <c r="PLR131" s="11"/>
      <c r="PLS131" s="11"/>
      <c r="PLT131" s="11"/>
      <c r="PLU131" s="11"/>
      <c r="PLV131" s="11"/>
      <c r="PLW131" s="11"/>
      <c r="PLX131" s="11"/>
      <c r="PLY131" s="10"/>
      <c r="PLZ131" s="10"/>
      <c r="PMA131" s="11"/>
      <c r="PMB131" s="11"/>
      <c r="PMC131" s="11"/>
      <c r="PMD131" s="11"/>
      <c r="PME131" s="11"/>
      <c r="PMF131" s="11"/>
      <c r="PMG131" s="11"/>
      <c r="PMH131" s="11"/>
      <c r="PMI131" s="11"/>
      <c r="PMJ131" s="11"/>
      <c r="PMK131" s="11"/>
      <c r="PML131" s="11"/>
      <c r="PMM131" s="11"/>
      <c r="PMN131" s="11"/>
      <c r="PMO131" s="10"/>
      <c r="PMP131" s="10"/>
      <c r="PMQ131" s="11"/>
      <c r="PMR131" s="11"/>
      <c r="PMS131" s="11"/>
      <c r="PMT131" s="11"/>
      <c r="PMU131" s="11"/>
      <c r="PMV131" s="11"/>
      <c r="PMW131" s="11"/>
      <c r="PMX131" s="11"/>
      <c r="PMY131" s="11"/>
      <c r="PMZ131" s="11"/>
      <c r="PNA131" s="11"/>
      <c r="PNB131" s="11"/>
      <c r="PNC131" s="11"/>
      <c r="PND131" s="11"/>
      <c r="PNE131" s="10"/>
      <c r="PNF131" s="10"/>
      <c r="PNG131" s="11"/>
      <c r="PNH131" s="11"/>
      <c r="PNI131" s="11"/>
      <c r="PNJ131" s="11"/>
      <c r="PNK131" s="11"/>
      <c r="PNL131" s="11"/>
      <c r="PNM131" s="11"/>
      <c r="PNN131" s="11"/>
      <c r="PNO131" s="11"/>
      <c r="PNP131" s="11"/>
      <c r="PNQ131" s="11"/>
      <c r="PNR131" s="11"/>
      <c r="PNS131" s="11"/>
      <c r="PNT131" s="11"/>
      <c r="PNU131" s="10"/>
      <c r="PNV131" s="10"/>
      <c r="PNW131" s="11"/>
      <c r="PNX131" s="11"/>
      <c r="PNY131" s="11"/>
      <c r="PNZ131" s="11"/>
      <c r="POA131" s="11"/>
      <c r="POB131" s="11"/>
      <c r="POC131" s="11"/>
      <c r="POD131" s="11"/>
      <c r="POE131" s="11"/>
      <c r="POF131" s="11"/>
      <c r="POG131" s="11"/>
      <c r="POH131" s="11"/>
      <c r="POI131" s="11"/>
      <c r="POJ131" s="11"/>
      <c r="POK131" s="10"/>
      <c r="POL131" s="10"/>
      <c r="POM131" s="11"/>
      <c r="PON131" s="11"/>
      <c r="POO131" s="11"/>
      <c r="POP131" s="11"/>
      <c r="POQ131" s="11"/>
      <c r="POR131" s="11"/>
      <c r="POS131" s="11"/>
      <c r="POT131" s="11"/>
      <c r="POU131" s="11"/>
      <c r="POV131" s="11"/>
      <c r="POW131" s="11"/>
      <c r="POX131" s="11"/>
      <c r="POY131" s="11"/>
      <c r="POZ131" s="11"/>
      <c r="PPA131" s="10"/>
      <c r="PPB131" s="10"/>
      <c r="PPC131" s="11"/>
      <c r="PPD131" s="11"/>
      <c r="PPE131" s="11"/>
      <c r="PPF131" s="11"/>
      <c r="PPG131" s="11"/>
      <c r="PPH131" s="11"/>
      <c r="PPI131" s="11"/>
      <c r="PPJ131" s="11"/>
      <c r="PPK131" s="11"/>
      <c r="PPL131" s="11"/>
      <c r="PPM131" s="11"/>
      <c r="PPN131" s="11"/>
      <c r="PPO131" s="11"/>
      <c r="PPP131" s="11"/>
      <c r="PPQ131" s="10"/>
      <c r="PPR131" s="10"/>
      <c r="PPS131" s="11"/>
      <c r="PPT131" s="11"/>
      <c r="PPU131" s="11"/>
      <c r="PPV131" s="11"/>
      <c r="PPW131" s="11"/>
      <c r="PPX131" s="11"/>
      <c r="PPY131" s="11"/>
      <c r="PPZ131" s="11"/>
      <c r="PQA131" s="11"/>
      <c r="PQB131" s="11"/>
      <c r="PQC131" s="11"/>
      <c r="PQD131" s="11"/>
      <c r="PQE131" s="11"/>
      <c r="PQF131" s="11"/>
      <c r="PQG131" s="10"/>
      <c r="PQH131" s="10"/>
      <c r="PQI131" s="11"/>
      <c r="PQJ131" s="11"/>
      <c r="PQK131" s="11"/>
      <c r="PQL131" s="11"/>
      <c r="PQM131" s="11"/>
      <c r="PQN131" s="11"/>
      <c r="PQO131" s="11"/>
      <c r="PQP131" s="11"/>
      <c r="PQQ131" s="11"/>
      <c r="PQR131" s="11"/>
      <c r="PQS131" s="11"/>
      <c r="PQT131" s="11"/>
      <c r="PQU131" s="11"/>
      <c r="PQV131" s="11"/>
      <c r="PQW131" s="10"/>
      <c r="PQX131" s="10"/>
      <c r="PQY131" s="11"/>
      <c r="PQZ131" s="11"/>
      <c r="PRA131" s="11"/>
      <c r="PRB131" s="11"/>
      <c r="PRC131" s="11"/>
      <c r="PRD131" s="11"/>
      <c r="PRE131" s="11"/>
      <c r="PRF131" s="11"/>
      <c r="PRG131" s="11"/>
      <c r="PRH131" s="11"/>
      <c r="PRI131" s="11"/>
      <c r="PRJ131" s="11"/>
      <c r="PRK131" s="11"/>
      <c r="PRL131" s="11"/>
      <c r="PRM131" s="10"/>
      <c r="PRN131" s="10"/>
      <c r="PRO131" s="11"/>
      <c r="PRP131" s="11"/>
      <c r="PRQ131" s="11"/>
      <c r="PRR131" s="11"/>
      <c r="PRS131" s="11"/>
      <c r="PRT131" s="11"/>
      <c r="PRU131" s="11"/>
      <c r="PRV131" s="11"/>
      <c r="PRW131" s="11"/>
      <c r="PRX131" s="11"/>
      <c r="PRY131" s="11"/>
      <c r="PRZ131" s="11"/>
      <c r="PSA131" s="11"/>
      <c r="PSB131" s="11"/>
      <c r="PSC131" s="10"/>
      <c r="PSD131" s="10"/>
      <c r="PSE131" s="11"/>
      <c r="PSF131" s="11"/>
      <c r="PSG131" s="11"/>
      <c r="PSH131" s="11"/>
      <c r="PSI131" s="11"/>
      <c r="PSJ131" s="11"/>
      <c r="PSK131" s="11"/>
      <c r="PSL131" s="11"/>
      <c r="PSM131" s="11"/>
      <c r="PSN131" s="11"/>
      <c r="PSO131" s="11"/>
      <c r="PSP131" s="11"/>
      <c r="PSQ131" s="11"/>
      <c r="PSR131" s="11"/>
      <c r="PSS131" s="10"/>
      <c r="PST131" s="10"/>
      <c r="PSU131" s="11"/>
      <c r="PSV131" s="11"/>
      <c r="PSW131" s="11"/>
      <c r="PSX131" s="11"/>
      <c r="PSY131" s="11"/>
      <c r="PSZ131" s="11"/>
      <c r="PTA131" s="11"/>
      <c r="PTB131" s="11"/>
      <c r="PTC131" s="11"/>
      <c r="PTD131" s="11"/>
      <c r="PTE131" s="11"/>
      <c r="PTF131" s="11"/>
      <c r="PTG131" s="11"/>
      <c r="PTH131" s="11"/>
      <c r="PTI131" s="10"/>
      <c r="PTJ131" s="10"/>
      <c r="PTK131" s="11"/>
      <c r="PTL131" s="11"/>
      <c r="PTM131" s="11"/>
      <c r="PTN131" s="11"/>
      <c r="PTO131" s="11"/>
      <c r="PTP131" s="11"/>
      <c r="PTQ131" s="11"/>
      <c r="PTR131" s="11"/>
      <c r="PTS131" s="11"/>
      <c r="PTT131" s="11"/>
      <c r="PTU131" s="11"/>
      <c r="PTV131" s="11"/>
      <c r="PTW131" s="11"/>
      <c r="PTX131" s="11"/>
      <c r="PTY131" s="10"/>
      <c r="PTZ131" s="10"/>
      <c r="PUA131" s="11"/>
      <c r="PUB131" s="11"/>
      <c r="PUC131" s="11"/>
      <c r="PUD131" s="11"/>
      <c r="PUE131" s="11"/>
      <c r="PUF131" s="11"/>
      <c r="PUG131" s="11"/>
      <c r="PUH131" s="11"/>
      <c r="PUI131" s="11"/>
      <c r="PUJ131" s="11"/>
      <c r="PUK131" s="11"/>
      <c r="PUL131" s="11"/>
      <c r="PUM131" s="11"/>
      <c r="PUN131" s="11"/>
      <c r="PUO131" s="10"/>
      <c r="PUP131" s="10"/>
      <c r="PUQ131" s="11"/>
      <c r="PUR131" s="11"/>
      <c r="PUS131" s="11"/>
      <c r="PUT131" s="11"/>
      <c r="PUU131" s="11"/>
      <c r="PUV131" s="11"/>
      <c r="PUW131" s="11"/>
      <c r="PUX131" s="11"/>
      <c r="PUY131" s="11"/>
      <c r="PUZ131" s="11"/>
      <c r="PVA131" s="11"/>
      <c r="PVB131" s="11"/>
      <c r="PVC131" s="11"/>
      <c r="PVD131" s="11"/>
      <c r="PVE131" s="10"/>
      <c r="PVF131" s="10"/>
      <c r="PVG131" s="11"/>
      <c r="PVH131" s="11"/>
      <c r="PVI131" s="11"/>
      <c r="PVJ131" s="11"/>
      <c r="PVK131" s="11"/>
      <c r="PVL131" s="11"/>
      <c r="PVM131" s="11"/>
      <c r="PVN131" s="11"/>
      <c r="PVO131" s="11"/>
      <c r="PVP131" s="11"/>
      <c r="PVQ131" s="11"/>
      <c r="PVR131" s="11"/>
      <c r="PVS131" s="11"/>
      <c r="PVT131" s="11"/>
      <c r="PVU131" s="10"/>
      <c r="PVV131" s="10"/>
      <c r="PVW131" s="11"/>
      <c r="PVX131" s="11"/>
      <c r="PVY131" s="11"/>
      <c r="PVZ131" s="11"/>
      <c r="PWA131" s="11"/>
      <c r="PWB131" s="11"/>
      <c r="PWC131" s="11"/>
      <c r="PWD131" s="11"/>
      <c r="PWE131" s="11"/>
      <c r="PWF131" s="11"/>
      <c r="PWG131" s="11"/>
      <c r="PWH131" s="11"/>
      <c r="PWI131" s="11"/>
      <c r="PWJ131" s="11"/>
      <c r="PWK131" s="10"/>
      <c r="PWL131" s="10"/>
      <c r="PWM131" s="11"/>
      <c r="PWN131" s="11"/>
      <c r="PWO131" s="11"/>
      <c r="PWP131" s="11"/>
      <c r="PWQ131" s="11"/>
      <c r="PWR131" s="11"/>
      <c r="PWS131" s="11"/>
      <c r="PWT131" s="11"/>
      <c r="PWU131" s="11"/>
      <c r="PWV131" s="11"/>
      <c r="PWW131" s="11"/>
      <c r="PWX131" s="11"/>
      <c r="PWY131" s="11"/>
      <c r="PWZ131" s="11"/>
      <c r="PXA131" s="10"/>
      <c r="PXB131" s="10"/>
      <c r="PXC131" s="11"/>
      <c r="PXD131" s="11"/>
      <c r="PXE131" s="11"/>
      <c r="PXF131" s="11"/>
      <c r="PXG131" s="11"/>
      <c r="PXH131" s="11"/>
      <c r="PXI131" s="11"/>
      <c r="PXJ131" s="11"/>
      <c r="PXK131" s="11"/>
      <c r="PXL131" s="11"/>
      <c r="PXM131" s="11"/>
      <c r="PXN131" s="11"/>
      <c r="PXO131" s="11"/>
      <c r="PXP131" s="11"/>
      <c r="PXQ131" s="10"/>
      <c r="PXR131" s="10"/>
      <c r="PXS131" s="11"/>
      <c r="PXT131" s="11"/>
      <c r="PXU131" s="11"/>
      <c r="PXV131" s="11"/>
      <c r="PXW131" s="11"/>
      <c r="PXX131" s="11"/>
      <c r="PXY131" s="11"/>
      <c r="PXZ131" s="11"/>
      <c r="PYA131" s="11"/>
      <c r="PYB131" s="11"/>
      <c r="PYC131" s="11"/>
      <c r="PYD131" s="11"/>
      <c r="PYE131" s="11"/>
      <c r="PYF131" s="11"/>
      <c r="PYG131" s="10"/>
      <c r="PYH131" s="10"/>
      <c r="PYI131" s="11"/>
      <c r="PYJ131" s="11"/>
      <c r="PYK131" s="11"/>
      <c r="PYL131" s="11"/>
      <c r="PYM131" s="11"/>
      <c r="PYN131" s="11"/>
      <c r="PYO131" s="11"/>
      <c r="PYP131" s="11"/>
      <c r="PYQ131" s="11"/>
      <c r="PYR131" s="11"/>
      <c r="PYS131" s="11"/>
      <c r="PYT131" s="11"/>
      <c r="PYU131" s="11"/>
      <c r="PYV131" s="11"/>
      <c r="PYW131" s="10"/>
      <c r="PYX131" s="10"/>
      <c r="PYY131" s="11"/>
      <c r="PYZ131" s="11"/>
      <c r="PZA131" s="11"/>
      <c r="PZB131" s="11"/>
      <c r="PZC131" s="11"/>
      <c r="PZD131" s="11"/>
      <c r="PZE131" s="11"/>
      <c r="PZF131" s="11"/>
      <c r="PZG131" s="11"/>
      <c r="PZH131" s="11"/>
      <c r="PZI131" s="11"/>
      <c r="PZJ131" s="11"/>
      <c r="PZK131" s="11"/>
      <c r="PZL131" s="11"/>
      <c r="PZM131" s="10"/>
      <c r="PZN131" s="10"/>
      <c r="PZO131" s="11"/>
      <c r="PZP131" s="11"/>
      <c r="PZQ131" s="11"/>
      <c r="PZR131" s="11"/>
      <c r="PZS131" s="11"/>
      <c r="PZT131" s="11"/>
      <c r="PZU131" s="11"/>
      <c r="PZV131" s="11"/>
      <c r="PZW131" s="11"/>
      <c r="PZX131" s="11"/>
      <c r="PZY131" s="11"/>
      <c r="PZZ131" s="11"/>
      <c r="QAA131" s="11"/>
      <c r="QAB131" s="11"/>
      <c r="QAC131" s="10"/>
      <c r="QAD131" s="10"/>
      <c r="QAE131" s="11"/>
      <c r="QAF131" s="11"/>
      <c r="QAG131" s="11"/>
      <c r="QAH131" s="11"/>
      <c r="QAI131" s="11"/>
      <c r="QAJ131" s="11"/>
      <c r="QAK131" s="11"/>
      <c r="QAL131" s="11"/>
      <c r="QAM131" s="11"/>
      <c r="QAN131" s="11"/>
      <c r="QAO131" s="11"/>
      <c r="QAP131" s="11"/>
      <c r="QAQ131" s="11"/>
      <c r="QAR131" s="11"/>
      <c r="QAS131" s="10"/>
      <c r="QAT131" s="10"/>
      <c r="QAU131" s="11"/>
      <c r="QAV131" s="11"/>
      <c r="QAW131" s="11"/>
      <c r="QAX131" s="11"/>
      <c r="QAY131" s="11"/>
      <c r="QAZ131" s="11"/>
      <c r="QBA131" s="11"/>
      <c r="QBB131" s="11"/>
      <c r="QBC131" s="11"/>
      <c r="QBD131" s="11"/>
      <c r="QBE131" s="11"/>
      <c r="QBF131" s="11"/>
      <c r="QBG131" s="11"/>
      <c r="QBH131" s="11"/>
      <c r="QBI131" s="10"/>
      <c r="QBJ131" s="10"/>
      <c r="QBK131" s="11"/>
      <c r="QBL131" s="11"/>
      <c r="QBM131" s="11"/>
      <c r="QBN131" s="11"/>
      <c r="QBO131" s="11"/>
      <c r="QBP131" s="11"/>
      <c r="QBQ131" s="11"/>
      <c r="QBR131" s="11"/>
      <c r="QBS131" s="11"/>
      <c r="QBT131" s="11"/>
      <c r="QBU131" s="11"/>
      <c r="QBV131" s="11"/>
      <c r="QBW131" s="11"/>
      <c r="QBX131" s="11"/>
      <c r="QBY131" s="10"/>
      <c r="QBZ131" s="10"/>
      <c r="QCA131" s="11"/>
      <c r="QCB131" s="11"/>
      <c r="QCC131" s="11"/>
      <c r="QCD131" s="11"/>
      <c r="QCE131" s="11"/>
      <c r="QCF131" s="11"/>
      <c r="QCG131" s="11"/>
      <c r="QCH131" s="11"/>
      <c r="QCI131" s="11"/>
      <c r="QCJ131" s="11"/>
      <c r="QCK131" s="11"/>
      <c r="QCL131" s="11"/>
      <c r="QCM131" s="11"/>
      <c r="QCN131" s="11"/>
      <c r="QCO131" s="10"/>
      <c r="QCP131" s="10"/>
      <c r="QCQ131" s="11"/>
      <c r="QCR131" s="11"/>
      <c r="QCS131" s="11"/>
      <c r="QCT131" s="11"/>
      <c r="QCU131" s="11"/>
      <c r="QCV131" s="11"/>
      <c r="QCW131" s="11"/>
      <c r="QCX131" s="11"/>
      <c r="QCY131" s="11"/>
      <c r="QCZ131" s="11"/>
      <c r="QDA131" s="11"/>
      <c r="QDB131" s="11"/>
      <c r="QDC131" s="11"/>
      <c r="QDD131" s="11"/>
      <c r="QDE131" s="10"/>
      <c r="QDF131" s="10"/>
      <c r="QDG131" s="11"/>
      <c r="QDH131" s="11"/>
      <c r="QDI131" s="11"/>
      <c r="QDJ131" s="11"/>
      <c r="QDK131" s="11"/>
      <c r="QDL131" s="11"/>
      <c r="QDM131" s="11"/>
      <c r="QDN131" s="11"/>
      <c r="QDO131" s="11"/>
      <c r="QDP131" s="11"/>
      <c r="QDQ131" s="11"/>
      <c r="QDR131" s="11"/>
      <c r="QDS131" s="11"/>
      <c r="QDT131" s="11"/>
      <c r="QDU131" s="10"/>
      <c r="QDV131" s="10"/>
      <c r="QDW131" s="11"/>
      <c r="QDX131" s="11"/>
      <c r="QDY131" s="11"/>
      <c r="QDZ131" s="11"/>
      <c r="QEA131" s="11"/>
      <c r="QEB131" s="11"/>
      <c r="QEC131" s="11"/>
      <c r="QED131" s="11"/>
      <c r="QEE131" s="11"/>
      <c r="QEF131" s="11"/>
      <c r="QEG131" s="11"/>
      <c r="QEH131" s="11"/>
      <c r="QEI131" s="11"/>
      <c r="QEJ131" s="11"/>
      <c r="QEK131" s="10"/>
      <c r="QEL131" s="10"/>
      <c r="QEM131" s="11"/>
      <c r="QEN131" s="11"/>
      <c r="QEO131" s="11"/>
      <c r="QEP131" s="11"/>
      <c r="QEQ131" s="11"/>
      <c r="QER131" s="11"/>
      <c r="QES131" s="11"/>
      <c r="QET131" s="11"/>
      <c r="QEU131" s="11"/>
      <c r="QEV131" s="11"/>
      <c r="QEW131" s="11"/>
      <c r="QEX131" s="11"/>
      <c r="QEY131" s="11"/>
      <c r="QEZ131" s="11"/>
      <c r="QFA131" s="10"/>
      <c r="QFB131" s="10"/>
      <c r="QFC131" s="11"/>
      <c r="QFD131" s="11"/>
      <c r="QFE131" s="11"/>
      <c r="QFF131" s="11"/>
      <c r="QFG131" s="11"/>
      <c r="QFH131" s="11"/>
      <c r="QFI131" s="11"/>
      <c r="QFJ131" s="11"/>
      <c r="QFK131" s="11"/>
      <c r="QFL131" s="11"/>
      <c r="QFM131" s="11"/>
      <c r="QFN131" s="11"/>
      <c r="QFO131" s="11"/>
      <c r="QFP131" s="11"/>
      <c r="QFQ131" s="10"/>
      <c r="QFR131" s="10"/>
      <c r="QFS131" s="11"/>
      <c r="QFT131" s="11"/>
      <c r="QFU131" s="11"/>
      <c r="QFV131" s="11"/>
      <c r="QFW131" s="11"/>
      <c r="QFX131" s="11"/>
      <c r="QFY131" s="11"/>
      <c r="QFZ131" s="11"/>
      <c r="QGA131" s="11"/>
      <c r="QGB131" s="11"/>
      <c r="QGC131" s="11"/>
      <c r="QGD131" s="11"/>
      <c r="QGE131" s="11"/>
      <c r="QGF131" s="11"/>
      <c r="QGG131" s="10"/>
      <c r="QGH131" s="10"/>
      <c r="QGI131" s="11"/>
      <c r="QGJ131" s="11"/>
      <c r="QGK131" s="11"/>
      <c r="QGL131" s="11"/>
      <c r="QGM131" s="11"/>
      <c r="QGN131" s="11"/>
      <c r="QGO131" s="11"/>
      <c r="QGP131" s="11"/>
      <c r="QGQ131" s="11"/>
      <c r="QGR131" s="11"/>
      <c r="QGS131" s="11"/>
      <c r="QGT131" s="11"/>
      <c r="QGU131" s="11"/>
      <c r="QGV131" s="11"/>
      <c r="QGW131" s="10"/>
      <c r="QGX131" s="10"/>
      <c r="QGY131" s="11"/>
      <c r="QGZ131" s="11"/>
      <c r="QHA131" s="11"/>
      <c r="QHB131" s="11"/>
      <c r="QHC131" s="11"/>
      <c r="QHD131" s="11"/>
      <c r="QHE131" s="11"/>
      <c r="QHF131" s="11"/>
      <c r="QHG131" s="11"/>
      <c r="QHH131" s="11"/>
      <c r="QHI131" s="11"/>
      <c r="QHJ131" s="11"/>
      <c r="QHK131" s="11"/>
      <c r="QHL131" s="11"/>
      <c r="QHM131" s="10"/>
      <c r="QHN131" s="10"/>
      <c r="QHO131" s="11"/>
      <c r="QHP131" s="11"/>
      <c r="QHQ131" s="11"/>
      <c r="QHR131" s="11"/>
      <c r="QHS131" s="11"/>
      <c r="QHT131" s="11"/>
      <c r="QHU131" s="11"/>
      <c r="QHV131" s="11"/>
      <c r="QHW131" s="11"/>
      <c r="QHX131" s="11"/>
      <c r="QHY131" s="11"/>
      <c r="QHZ131" s="11"/>
      <c r="QIA131" s="11"/>
      <c r="QIB131" s="11"/>
      <c r="QIC131" s="10"/>
      <c r="QID131" s="10"/>
      <c r="QIE131" s="11"/>
      <c r="QIF131" s="11"/>
      <c r="QIG131" s="11"/>
      <c r="QIH131" s="11"/>
      <c r="QII131" s="11"/>
      <c r="QIJ131" s="11"/>
      <c r="QIK131" s="11"/>
      <c r="QIL131" s="11"/>
      <c r="QIM131" s="11"/>
      <c r="QIN131" s="11"/>
      <c r="QIO131" s="11"/>
      <c r="QIP131" s="11"/>
      <c r="QIQ131" s="11"/>
      <c r="QIR131" s="11"/>
      <c r="QIS131" s="10"/>
      <c r="QIT131" s="10"/>
      <c r="QIU131" s="11"/>
      <c r="QIV131" s="11"/>
      <c r="QIW131" s="11"/>
      <c r="QIX131" s="11"/>
      <c r="QIY131" s="11"/>
      <c r="QIZ131" s="11"/>
      <c r="QJA131" s="11"/>
      <c r="QJB131" s="11"/>
      <c r="QJC131" s="11"/>
      <c r="QJD131" s="11"/>
      <c r="QJE131" s="11"/>
      <c r="QJF131" s="11"/>
      <c r="QJG131" s="11"/>
      <c r="QJH131" s="11"/>
      <c r="QJI131" s="10"/>
      <c r="QJJ131" s="10"/>
      <c r="QJK131" s="11"/>
      <c r="QJL131" s="11"/>
      <c r="QJM131" s="11"/>
      <c r="QJN131" s="11"/>
      <c r="QJO131" s="11"/>
      <c r="QJP131" s="11"/>
      <c r="QJQ131" s="11"/>
      <c r="QJR131" s="11"/>
      <c r="QJS131" s="11"/>
      <c r="QJT131" s="11"/>
      <c r="QJU131" s="11"/>
      <c r="QJV131" s="11"/>
      <c r="QJW131" s="11"/>
      <c r="QJX131" s="11"/>
      <c r="QJY131" s="10"/>
      <c r="QJZ131" s="10"/>
      <c r="QKA131" s="11"/>
      <c r="QKB131" s="11"/>
      <c r="QKC131" s="11"/>
      <c r="QKD131" s="11"/>
      <c r="QKE131" s="11"/>
      <c r="QKF131" s="11"/>
      <c r="QKG131" s="11"/>
      <c r="QKH131" s="11"/>
      <c r="QKI131" s="11"/>
      <c r="QKJ131" s="11"/>
      <c r="QKK131" s="11"/>
      <c r="QKL131" s="11"/>
      <c r="QKM131" s="11"/>
      <c r="QKN131" s="11"/>
      <c r="QKO131" s="10"/>
      <c r="QKP131" s="10"/>
      <c r="QKQ131" s="11"/>
      <c r="QKR131" s="11"/>
      <c r="QKS131" s="11"/>
      <c r="QKT131" s="11"/>
      <c r="QKU131" s="11"/>
      <c r="QKV131" s="11"/>
      <c r="QKW131" s="11"/>
      <c r="QKX131" s="11"/>
      <c r="QKY131" s="11"/>
      <c r="QKZ131" s="11"/>
      <c r="QLA131" s="11"/>
      <c r="QLB131" s="11"/>
      <c r="QLC131" s="11"/>
      <c r="QLD131" s="11"/>
      <c r="QLE131" s="10"/>
      <c r="QLF131" s="10"/>
      <c r="QLG131" s="11"/>
      <c r="QLH131" s="11"/>
      <c r="QLI131" s="11"/>
      <c r="QLJ131" s="11"/>
      <c r="QLK131" s="11"/>
      <c r="QLL131" s="11"/>
      <c r="QLM131" s="11"/>
      <c r="QLN131" s="11"/>
      <c r="QLO131" s="11"/>
      <c r="QLP131" s="11"/>
      <c r="QLQ131" s="11"/>
      <c r="QLR131" s="11"/>
      <c r="QLS131" s="11"/>
      <c r="QLT131" s="11"/>
      <c r="QLU131" s="10"/>
      <c r="QLV131" s="10"/>
      <c r="QLW131" s="11"/>
      <c r="QLX131" s="11"/>
      <c r="QLY131" s="11"/>
      <c r="QLZ131" s="11"/>
      <c r="QMA131" s="11"/>
      <c r="QMB131" s="11"/>
      <c r="QMC131" s="11"/>
      <c r="QMD131" s="11"/>
      <c r="QME131" s="11"/>
      <c r="QMF131" s="11"/>
      <c r="QMG131" s="11"/>
      <c r="QMH131" s="11"/>
      <c r="QMI131" s="11"/>
      <c r="QMJ131" s="11"/>
      <c r="QMK131" s="10"/>
      <c r="QML131" s="10"/>
      <c r="QMM131" s="11"/>
      <c r="QMN131" s="11"/>
      <c r="QMO131" s="11"/>
      <c r="QMP131" s="11"/>
      <c r="QMQ131" s="11"/>
      <c r="QMR131" s="11"/>
      <c r="QMS131" s="11"/>
      <c r="QMT131" s="11"/>
      <c r="QMU131" s="11"/>
      <c r="QMV131" s="11"/>
      <c r="QMW131" s="11"/>
      <c r="QMX131" s="11"/>
      <c r="QMY131" s="11"/>
      <c r="QMZ131" s="11"/>
      <c r="QNA131" s="10"/>
      <c r="QNB131" s="10"/>
      <c r="QNC131" s="11"/>
      <c r="QND131" s="11"/>
      <c r="QNE131" s="11"/>
      <c r="QNF131" s="11"/>
      <c r="QNG131" s="11"/>
      <c r="QNH131" s="11"/>
      <c r="QNI131" s="11"/>
      <c r="QNJ131" s="11"/>
      <c r="QNK131" s="11"/>
      <c r="QNL131" s="11"/>
      <c r="QNM131" s="11"/>
      <c r="QNN131" s="11"/>
      <c r="QNO131" s="11"/>
      <c r="QNP131" s="11"/>
      <c r="QNQ131" s="10"/>
      <c r="QNR131" s="10"/>
      <c r="QNS131" s="11"/>
      <c r="QNT131" s="11"/>
      <c r="QNU131" s="11"/>
      <c r="QNV131" s="11"/>
      <c r="QNW131" s="11"/>
      <c r="QNX131" s="11"/>
      <c r="QNY131" s="11"/>
      <c r="QNZ131" s="11"/>
      <c r="QOA131" s="11"/>
      <c r="QOB131" s="11"/>
      <c r="QOC131" s="11"/>
      <c r="QOD131" s="11"/>
      <c r="QOE131" s="11"/>
      <c r="QOF131" s="11"/>
      <c r="QOG131" s="10"/>
      <c r="QOH131" s="10"/>
      <c r="QOI131" s="11"/>
      <c r="QOJ131" s="11"/>
      <c r="QOK131" s="11"/>
      <c r="QOL131" s="11"/>
      <c r="QOM131" s="11"/>
      <c r="QON131" s="11"/>
      <c r="QOO131" s="11"/>
      <c r="QOP131" s="11"/>
      <c r="QOQ131" s="11"/>
      <c r="QOR131" s="11"/>
      <c r="QOS131" s="11"/>
      <c r="QOT131" s="11"/>
      <c r="QOU131" s="11"/>
      <c r="QOV131" s="11"/>
      <c r="QOW131" s="10"/>
      <c r="QOX131" s="10"/>
      <c r="QOY131" s="11"/>
      <c r="QOZ131" s="11"/>
      <c r="QPA131" s="11"/>
      <c r="QPB131" s="11"/>
      <c r="QPC131" s="11"/>
      <c r="QPD131" s="11"/>
      <c r="QPE131" s="11"/>
      <c r="QPF131" s="11"/>
      <c r="QPG131" s="11"/>
      <c r="QPH131" s="11"/>
      <c r="QPI131" s="11"/>
      <c r="QPJ131" s="11"/>
      <c r="QPK131" s="11"/>
      <c r="QPL131" s="11"/>
      <c r="QPM131" s="10"/>
      <c r="QPN131" s="10"/>
      <c r="QPO131" s="11"/>
      <c r="QPP131" s="11"/>
      <c r="QPQ131" s="11"/>
      <c r="QPR131" s="11"/>
      <c r="QPS131" s="11"/>
      <c r="QPT131" s="11"/>
      <c r="QPU131" s="11"/>
      <c r="QPV131" s="11"/>
      <c r="QPW131" s="11"/>
      <c r="QPX131" s="11"/>
      <c r="QPY131" s="11"/>
      <c r="QPZ131" s="11"/>
      <c r="QQA131" s="11"/>
      <c r="QQB131" s="11"/>
      <c r="QQC131" s="10"/>
      <c r="QQD131" s="10"/>
      <c r="QQE131" s="11"/>
      <c r="QQF131" s="11"/>
      <c r="QQG131" s="11"/>
      <c r="QQH131" s="11"/>
      <c r="QQI131" s="11"/>
      <c r="QQJ131" s="11"/>
      <c r="QQK131" s="11"/>
      <c r="QQL131" s="11"/>
      <c r="QQM131" s="11"/>
      <c r="QQN131" s="11"/>
      <c r="QQO131" s="11"/>
      <c r="QQP131" s="11"/>
      <c r="QQQ131" s="11"/>
      <c r="QQR131" s="11"/>
      <c r="QQS131" s="10"/>
      <c r="QQT131" s="10"/>
      <c r="QQU131" s="11"/>
      <c r="QQV131" s="11"/>
      <c r="QQW131" s="11"/>
      <c r="QQX131" s="11"/>
      <c r="QQY131" s="11"/>
      <c r="QQZ131" s="11"/>
      <c r="QRA131" s="11"/>
      <c r="QRB131" s="11"/>
      <c r="QRC131" s="11"/>
      <c r="QRD131" s="11"/>
      <c r="QRE131" s="11"/>
      <c r="QRF131" s="11"/>
      <c r="QRG131" s="11"/>
      <c r="QRH131" s="11"/>
      <c r="QRI131" s="10"/>
      <c r="QRJ131" s="10"/>
      <c r="QRK131" s="11"/>
      <c r="QRL131" s="11"/>
      <c r="QRM131" s="11"/>
      <c r="QRN131" s="11"/>
      <c r="QRO131" s="11"/>
      <c r="QRP131" s="11"/>
      <c r="QRQ131" s="11"/>
      <c r="QRR131" s="11"/>
      <c r="QRS131" s="11"/>
      <c r="QRT131" s="11"/>
      <c r="QRU131" s="11"/>
      <c r="QRV131" s="11"/>
      <c r="QRW131" s="11"/>
      <c r="QRX131" s="11"/>
      <c r="QRY131" s="10"/>
      <c r="QRZ131" s="10"/>
      <c r="QSA131" s="11"/>
      <c r="QSB131" s="11"/>
      <c r="QSC131" s="11"/>
      <c r="QSD131" s="11"/>
      <c r="QSE131" s="11"/>
      <c r="QSF131" s="11"/>
      <c r="QSG131" s="11"/>
      <c r="QSH131" s="11"/>
      <c r="QSI131" s="11"/>
      <c r="QSJ131" s="11"/>
      <c r="QSK131" s="11"/>
      <c r="QSL131" s="11"/>
      <c r="QSM131" s="11"/>
      <c r="QSN131" s="11"/>
      <c r="QSO131" s="10"/>
      <c r="QSP131" s="10"/>
      <c r="QSQ131" s="11"/>
      <c r="QSR131" s="11"/>
      <c r="QSS131" s="11"/>
      <c r="QST131" s="11"/>
      <c r="QSU131" s="11"/>
      <c r="QSV131" s="11"/>
      <c r="QSW131" s="11"/>
      <c r="QSX131" s="11"/>
      <c r="QSY131" s="11"/>
      <c r="QSZ131" s="11"/>
      <c r="QTA131" s="11"/>
      <c r="QTB131" s="11"/>
      <c r="QTC131" s="11"/>
      <c r="QTD131" s="11"/>
      <c r="QTE131" s="10"/>
      <c r="QTF131" s="10"/>
      <c r="QTG131" s="11"/>
      <c r="QTH131" s="11"/>
      <c r="QTI131" s="11"/>
      <c r="QTJ131" s="11"/>
      <c r="QTK131" s="11"/>
      <c r="QTL131" s="11"/>
      <c r="QTM131" s="11"/>
      <c r="QTN131" s="11"/>
      <c r="QTO131" s="11"/>
      <c r="QTP131" s="11"/>
      <c r="QTQ131" s="11"/>
      <c r="QTR131" s="11"/>
      <c r="QTS131" s="11"/>
      <c r="QTT131" s="11"/>
      <c r="QTU131" s="10"/>
      <c r="QTV131" s="10"/>
      <c r="QTW131" s="11"/>
      <c r="QTX131" s="11"/>
      <c r="QTY131" s="11"/>
      <c r="QTZ131" s="11"/>
      <c r="QUA131" s="11"/>
      <c r="QUB131" s="11"/>
      <c r="QUC131" s="11"/>
      <c r="QUD131" s="11"/>
      <c r="QUE131" s="11"/>
      <c r="QUF131" s="11"/>
      <c r="QUG131" s="11"/>
      <c r="QUH131" s="11"/>
      <c r="QUI131" s="11"/>
      <c r="QUJ131" s="11"/>
      <c r="QUK131" s="10"/>
      <c r="QUL131" s="10"/>
      <c r="QUM131" s="11"/>
      <c r="QUN131" s="11"/>
      <c r="QUO131" s="11"/>
      <c r="QUP131" s="11"/>
      <c r="QUQ131" s="11"/>
      <c r="QUR131" s="11"/>
      <c r="QUS131" s="11"/>
      <c r="QUT131" s="11"/>
      <c r="QUU131" s="11"/>
      <c r="QUV131" s="11"/>
      <c r="QUW131" s="11"/>
      <c r="QUX131" s="11"/>
      <c r="QUY131" s="11"/>
      <c r="QUZ131" s="11"/>
      <c r="QVA131" s="10"/>
      <c r="QVB131" s="10"/>
      <c r="QVC131" s="11"/>
      <c r="QVD131" s="11"/>
      <c r="QVE131" s="11"/>
      <c r="QVF131" s="11"/>
      <c r="QVG131" s="11"/>
      <c r="QVH131" s="11"/>
      <c r="QVI131" s="11"/>
      <c r="QVJ131" s="11"/>
      <c r="QVK131" s="11"/>
      <c r="QVL131" s="11"/>
      <c r="QVM131" s="11"/>
      <c r="QVN131" s="11"/>
      <c r="QVO131" s="11"/>
      <c r="QVP131" s="11"/>
      <c r="QVQ131" s="10"/>
      <c r="QVR131" s="10"/>
      <c r="QVS131" s="11"/>
      <c r="QVT131" s="11"/>
      <c r="QVU131" s="11"/>
      <c r="QVV131" s="11"/>
      <c r="QVW131" s="11"/>
      <c r="QVX131" s="11"/>
      <c r="QVY131" s="11"/>
      <c r="QVZ131" s="11"/>
      <c r="QWA131" s="11"/>
      <c r="QWB131" s="11"/>
      <c r="QWC131" s="11"/>
      <c r="QWD131" s="11"/>
      <c r="QWE131" s="11"/>
      <c r="QWF131" s="11"/>
      <c r="QWG131" s="10"/>
      <c r="QWH131" s="10"/>
      <c r="QWI131" s="11"/>
      <c r="QWJ131" s="11"/>
      <c r="QWK131" s="11"/>
      <c r="QWL131" s="11"/>
      <c r="QWM131" s="11"/>
      <c r="QWN131" s="11"/>
      <c r="QWO131" s="11"/>
      <c r="QWP131" s="11"/>
      <c r="QWQ131" s="11"/>
      <c r="QWR131" s="11"/>
      <c r="QWS131" s="11"/>
      <c r="QWT131" s="11"/>
      <c r="QWU131" s="11"/>
      <c r="QWV131" s="11"/>
      <c r="QWW131" s="10"/>
      <c r="QWX131" s="10"/>
      <c r="QWY131" s="11"/>
      <c r="QWZ131" s="11"/>
      <c r="QXA131" s="11"/>
      <c r="QXB131" s="11"/>
      <c r="QXC131" s="11"/>
      <c r="QXD131" s="11"/>
      <c r="QXE131" s="11"/>
      <c r="QXF131" s="11"/>
      <c r="QXG131" s="11"/>
      <c r="QXH131" s="11"/>
      <c r="QXI131" s="11"/>
      <c r="QXJ131" s="11"/>
      <c r="QXK131" s="11"/>
      <c r="QXL131" s="11"/>
      <c r="QXM131" s="10"/>
      <c r="QXN131" s="10"/>
      <c r="QXO131" s="11"/>
      <c r="QXP131" s="11"/>
      <c r="QXQ131" s="11"/>
      <c r="QXR131" s="11"/>
      <c r="QXS131" s="11"/>
      <c r="QXT131" s="11"/>
      <c r="QXU131" s="11"/>
      <c r="QXV131" s="11"/>
      <c r="QXW131" s="11"/>
      <c r="QXX131" s="11"/>
      <c r="QXY131" s="11"/>
      <c r="QXZ131" s="11"/>
      <c r="QYA131" s="11"/>
      <c r="QYB131" s="11"/>
      <c r="QYC131" s="10"/>
      <c r="QYD131" s="10"/>
      <c r="QYE131" s="11"/>
      <c r="QYF131" s="11"/>
      <c r="QYG131" s="11"/>
      <c r="QYH131" s="11"/>
      <c r="QYI131" s="11"/>
      <c r="QYJ131" s="11"/>
      <c r="QYK131" s="11"/>
      <c r="QYL131" s="11"/>
      <c r="QYM131" s="11"/>
      <c r="QYN131" s="11"/>
      <c r="QYO131" s="11"/>
      <c r="QYP131" s="11"/>
      <c r="QYQ131" s="11"/>
      <c r="QYR131" s="11"/>
      <c r="QYS131" s="10"/>
      <c r="QYT131" s="10"/>
      <c r="QYU131" s="11"/>
      <c r="QYV131" s="11"/>
      <c r="QYW131" s="11"/>
      <c r="QYX131" s="11"/>
      <c r="QYY131" s="11"/>
      <c r="QYZ131" s="11"/>
      <c r="QZA131" s="11"/>
      <c r="QZB131" s="11"/>
      <c r="QZC131" s="11"/>
      <c r="QZD131" s="11"/>
      <c r="QZE131" s="11"/>
      <c r="QZF131" s="11"/>
      <c r="QZG131" s="11"/>
      <c r="QZH131" s="11"/>
      <c r="QZI131" s="10"/>
      <c r="QZJ131" s="10"/>
      <c r="QZK131" s="11"/>
      <c r="QZL131" s="11"/>
      <c r="QZM131" s="11"/>
      <c r="QZN131" s="11"/>
      <c r="QZO131" s="11"/>
      <c r="QZP131" s="11"/>
      <c r="QZQ131" s="11"/>
      <c r="QZR131" s="11"/>
      <c r="QZS131" s="11"/>
      <c r="QZT131" s="11"/>
      <c r="QZU131" s="11"/>
      <c r="QZV131" s="11"/>
      <c r="QZW131" s="11"/>
      <c r="QZX131" s="11"/>
      <c r="QZY131" s="10"/>
      <c r="QZZ131" s="10"/>
      <c r="RAA131" s="11"/>
      <c r="RAB131" s="11"/>
      <c r="RAC131" s="11"/>
      <c r="RAD131" s="11"/>
      <c r="RAE131" s="11"/>
      <c r="RAF131" s="11"/>
      <c r="RAG131" s="11"/>
      <c r="RAH131" s="11"/>
      <c r="RAI131" s="11"/>
      <c r="RAJ131" s="11"/>
      <c r="RAK131" s="11"/>
      <c r="RAL131" s="11"/>
      <c r="RAM131" s="11"/>
      <c r="RAN131" s="11"/>
      <c r="RAO131" s="10"/>
      <c r="RAP131" s="10"/>
      <c r="RAQ131" s="11"/>
      <c r="RAR131" s="11"/>
      <c r="RAS131" s="11"/>
      <c r="RAT131" s="11"/>
      <c r="RAU131" s="11"/>
      <c r="RAV131" s="11"/>
      <c r="RAW131" s="11"/>
      <c r="RAX131" s="11"/>
      <c r="RAY131" s="11"/>
      <c r="RAZ131" s="11"/>
      <c r="RBA131" s="11"/>
      <c r="RBB131" s="11"/>
      <c r="RBC131" s="11"/>
      <c r="RBD131" s="11"/>
      <c r="RBE131" s="10"/>
      <c r="RBF131" s="10"/>
      <c r="RBG131" s="11"/>
      <c r="RBH131" s="11"/>
      <c r="RBI131" s="11"/>
      <c r="RBJ131" s="11"/>
      <c r="RBK131" s="11"/>
      <c r="RBL131" s="11"/>
      <c r="RBM131" s="11"/>
      <c r="RBN131" s="11"/>
      <c r="RBO131" s="11"/>
      <c r="RBP131" s="11"/>
      <c r="RBQ131" s="11"/>
      <c r="RBR131" s="11"/>
      <c r="RBS131" s="11"/>
      <c r="RBT131" s="11"/>
      <c r="RBU131" s="10"/>
      <c r="RBV131" s="10"/>
      <c r="RBW131" s="11"/>
      <c r="RBX131" s="11"/>
      <c r="RBY131" s="11"/>
      <c r="RBZ131" s="11"/>
      <c r="RCA131" s="11"/>
      <c r="RCB131" s="11"/>
      <c r="RCC131" s="11"/>
      <c r="RCD131" s="11"/>
      <c r="RCE131" s="11"/>
      <c r="RCF131" s="11"/>
      <c r="RCG131" s="11"/>
      <c r="RCH131" s="11"/>
      <c r="RCI131" s="11"/>
      <c r="RCJ131" s="11"/>
      <c r="RCK131" s="10"/>
      <c r="RCL131" s="10"/>
      <c r="RCM131" s="11"/>
      <c r="RCN131" s="11"/>
      <c r="RCO131" s="11"/>
      <c r="RCP131" s="11"/>
      <c r="RCQ131" s="11"/>
      <c r="RCR131" s="11"/>
      <c r="RCS131" s="11"/>
      <c r="RCT131" s="11"/>
      <c r="RCU131" s="11"/>
      <c r="RCV131" s="11"/>
      <c r="RCW131" s="11"/>
      <c r="RCX131" s="11"/>
      <c r="RCY131" s="11"/>
      <c r="RCZ131" s="11"/>
      <c r="RDA131" s="10"/>
      <c r="RDB131" s="10"/>
      <c r="RDC131" s="11"/>
      <c r="RDD131" s="11"/>
      <c r="RDE131" s="11"/>
      <c r="RDF131" s="11"/>
      <c r="RDG131" s="11"/>
      <c r="RDH131" s="11"/>
      <c r="RDI131" s="11"/>
      <c r="RDJ131" s="11"/>
      <c r="RDK131" s="11"/>
      <c r="RDL131" s="11"/>
      <c r="RDM131" s="11"/>
      <c r="RDN131" s="11"/>
      <c r="RDO131" s="11"/>
      <c r="RDP131" s="11"/>
      <c r="RDQ131" s="10"/>
      <c r="RDR131" s="10"/>
      <c r="RDS131" s="11"/>
      <c r="RDT131" s="11"/>
      <c r="RDU131" s="11"/>
      <c r="RDV131" s="11"/>
      <c r="RDW131" s="11"/>
      <c r="RDX131" s="11"/>
      <c r="RDY131" s="11"/>
      <c r="RDZ131" s="11"/>
      <c r="REA131" s="11"/>
      <c r="REB131" s="11"/>
      <c r="REC131" s="11"/>
      <c r="RED131" s="11"/>
      <c r="REE131" s="11"/>
      <c r="REF131" s="11"/>
      <c r="REG131" s="10"/>
      <c r="REH131" s="10"/>
      <c r="REI131" s="11"/>
      <c r="REJ131" s="11"/>
      <c r="REK131" s="11"/>
      <c r="REL131" s="11"/>
      <c r="REM131" s="11"/>
      <c r="REN131" s="11"/>
      <c r="REO131" s="11"/>
      <c r="REP131" s="11"/>
      <c r="REQ131" s="11"/>
      <c r="RER131" s="11"/>
      <c r="RES131" s="11"/>
      <c r="RET131" s="11"/>
      <c r="REU131" s="11"/>
      <c r="REV131" s="11"/>
      <c r="REW131" s="10"/>
      <c r="REX131" s="10"/>
      <c r="REY131" s="11"/>
      <c r="REZ131" s="11"/>
      <c r="RFA131" s="11"/>
      <c r="RFB131" s="11"/>
      <c r="RFC131" s="11"/>
      <c r="RFD131" s="11"/>
      <c r="RFE131" s="11"/>
      <c r="RFF131" s="11"/>
      <c r="RFG131" s="11"/>
      <c r="RFH131" s="11"/>
      <c r="RFI131" s="11"/>
      <c r="RFJ131" s="11"/>
      <c r="RFK131" s="11"/>
      <c r="RFL131" s="11"/>
      <c r="RFM131" s="10"/>
      <c r="RFN131" s="10"/>
      <c r="RFO131" s="11"/>
      <c r="RFP131" s="11"/>
      <c r="RFQ131" s="11"/>
      <c r="RFR131" s="11"/>
      <c r="RFS131" s="11"/>
      <c r="RFT131" s="11"/>
      <c r="RFU131" s="11"/>
      <c r="RFV131" s="11"/>
      <c r="RFW131" s="11"/>
      <c r="RFX131" s="11"/>
      <c r="RFY131" s="11"/>
      <c r="RFZ131" s="11"/>
      <c r="RGA131" s="11"/>
      <c r="RGB131" s="11"/>
      <c r="RGC131" s="10"/>
      <c r="RGD131" s="10"/>
      <c r="RGE131" s="11"/>
      <c r="RGF131" s="11"/>
      <c r="RGG131" s="11"/>
      <c r="RGH131" s="11"/>
      <c r="RGI131" s="11"/>
      <c r="RGJ131" s="11"/>
      <c r="RGK131" s="11"/>
      <c r="RGL131" s="11"/>
      <c r="RGM131" s="11"/>
      <c r="RGN131" s="11"/>
      <c r="RGO131" s="11"/>
      <c r="RGP131" s="11"/>
      <c r="RGQ131" s="11"/>
      <c r="RGR131" s="11"/>
      <c r="RGS131" s="10"/>
      <c r="RGT131" s="10"/>
      <c r="RGU131" s="11"/>
      <c r="RGV131" s="11"/>
      <c r="RGW131" s="11"/>
      <c r="RGX131" s="11"/>
      <c r="RGY131" s="11"/>
      <c r="RGZ131" s="11"/>
      <c r="RHA131" s="11"/>
      <c r="RHB131" s="11"/>
      <c r="RHC131" s="11"/>
      <c r="RHD131" s="11"/>
      <c r="RHE131" s="11"/>
      <c r="RHF131" s="11"/>
      <c r="RHG131" s="11"/>
      <c r="RHH131" s="11"/>
      <c r="RHI131" s="10"/>
      <c r="RHJ131" s="10"/>
      <c r="RHK131" s="11"/>
      <c r="RHL131" s="11"/>
      <c r="RHM131" s="11"/>
      <c r="RHN131" s="11"/>
      <c r="RHO131" s="11"/>
      <c r="RHP131" s="11"/>
      <c r="RHQ131" s="11"/>
      <c r="RHR131" s="11"/>
      <c r="RHS131" s="11"/>
      <c r="RHT131" s="11"/>
      <c r="RHU131" s="11"/>
      <c r="RHV131" s="11"/>
      <c r="RHW131" s="11"/>
      <c r="RHX131" s="11"/>
      <c r="RHY131" s="10"/>
      <c r="RHZ131" s="10"/>
      <c r="RIA131" s="11"/>
      <c r="RIB131" s="11"/>
      <c r="RIC131" s="11"/>
      <c r="RID131" s="11"/>
      <c r="RIE131" s="11"/>
      <c r="RIF131" s="11"/>
      <c r="RIG131" s="11"/>
      <c r="RIH131" s="11"/>
      <c r="RII131" s="11"/>
      <c r="RIJ131" s="11"/>
      <c r="RIK131" s="11"/>
      <c r="RIL131" s="11"/>
      <c r="RIM131" s="11"/>
      <c r="RIN131" s="11"/>
      <c r="RIO131" s="10"/>
      <c r="RIP131" s="10"/>
      <c r="RIQ131" s="11"/>
      <c r="RIR131" s="11"/>
      <c r="RIS131" s="11"/>
      <c r="RIT131" s="11"/>
      <c r="RIU131" s="11"/>
      <c r="RIV131" s="11"/>
      <c r="RIW131" s="11"/>
      <c r="RIX131" s="11"/>
      <c r="RIY131" s="11"/>
      <c r="RIZ131" s="11"/>
      <c r="RJA131" s="11"/>
      <c r="RJB131" s="11"/>
      <c r="RJC131" s="11"/>
      <c r="RJD131" s="11"/>
      <c r="RJE131" s="10"/>
      <c r="RJF131" s="10"/>
      <c r="RJG131" s="11"/>
      <c r="RJH131" s="11"/>
      <c r="RJI131" s="11"/>
      <c r="RJJ131" s="11"/>
      <c r="RJK131" s="11"/>
      <c r="RJL131" s="11"/>
      <c r="RJM131" s="11"/>
      <c r="RJN131" s="11"/>
      <c r="RJO131" s="11"/>
      <c r="RJP131" s="11"/>
      <c r="RJQ131" s="11"/>
      <c r="RJR131" s="11"/>
      <c r="RJS131" s="11"/>
      <c r="RJT131" s="11"/>
      <c r="RJU131" s="10"/>
      <c r="RJV131" s="10"/>
      <c r="RJW131" s="11"/>
      <c r="RJX131" s="11"/>
      <c r="RJY131" s="11"/>
      <c r="RJZ131" s="11"/>
      <c r="RKA131" s="11"/>
      <c r="RKB131" s="11"/>
      <c r="RKC131" s="11"/>
      <c r="RKD131" s="11"/>
      <c r="RKE131" s="11"/>
      <c r="RKF131" s="11"/>
      <c r="RKG131" s="11"/>
      <c r="RKH131" s="11"/>
      <c r="RKI131" s="11"/>
      <c r="RKJ131" s="11"/>
      <c r="RKK131" s="10"/>
      <c r="RKL131" s="10"/>
      <c r="RKM131" s="11"/>
      <c r="RKN131" s="11"/>
      <c r="RKO131" s="11"/>
      <c r="RKP131" s="11"/>
      <c r="RKQ131" s="11"/>
      <c r="RKR131" s="11"/>
      <c r="RKS131" s="11"/>
      <c r="RKT131" s="11"/>
      <c r="RKU131" s="11"/>
      <c r="RKV131" s="11"/>
      <c r="RKW131" s="11"/>
      <c r="RKX131" s="11"/>
      <c r="RKY131" s="11"/>
      <c r="RKZ131" s="11"/>
      <c r="RLA131" s="10"/>
      <c r="RLB131" s="10"/>
      <c r="RLC131" s="11"/>
      <c r="RLD131" s="11"/>
      <c r="RLE131" s="11"/>
      <c r="RLF131" s="11"/>
      <c r="RLG131" s="11"/>
      <c r="RLH131" s="11"/>
      <c r="RLI131" s="11"/>
      <c r="RLJ131" s="11"/>
      <c r="RLK131" s="11"/>
      <c r="RLL131" s="11"/>
      <c r="RLM131" s="11"/>
      <c r="RLN131" s="11"/>
      <c r="RLO131" s="11"/>
      <c r="RLP131" s="11"/>
      <c r="RLQ131" s="10"/>
      <c r="RLR131" s="10"/>
      <c r="RLS131" s="11"/>
      <c r="RLT131" s="11"/>
      <c r="RLU131" s="11"/>
      <c r="RLV131" s="11"/>
      <c r="RLW131" s="11"/>
      <c r="RLX131" s="11"/>
      <c r="RLY131" s="11"/>
      <c r="RLZ131" s="11"/>
      <c r="RMA131" s="11"/>
      <c r="RMB131" s="11"/>
      <c r="RMC131" s="11"/>
      <c r="RMD131" s="11"/>
      <c r="RME131" s="11"/>
      <c r="RMF131" s="11"/>
      <c r="RMG131" s="10"/>
      <c r="RMH131" s="10"/>
      <c r="RMI131" s="11"/>
      <c r="RMJ131" s="11"/>
      <c r="RMK131" s="11"/>
      <c r="RML131" s="11"/>
      <c r="RMM131" s="11"/>
      <c r="RMN131" s="11"/>
      <c r="RMO131" s="11"/>
      <c r="RMP131" s="11"/>
      <c r="RMQ131" s="11"/>
      <c r="RMR131" s="11"/>
      <c r="RMS131" s="11"/>
      <c r="RMT131" s="11"/>
      <c r="RMU131" s="11"/>
      <c r="RMV131" s="11"/>
      <c r="RMW131" s="10"/>
      <c r="RMX131" s="10"/>
      <c r="RMY131" s="11"/>
      <c r="RMZ131" s="11"/>
      <c r="RNA131" s="11"/>
      <c r="RNB131" s="11"/>
      <c r="RNC131" s="11"/>
      <c r="RND131" s="11"/>
      <c r="RNE131" s="11"/>
      <c r="RNF131" s="11"/>
      <c r="RNG131" s="11"/>
      <c r="RNH131" s="11"/>
      <c r="RNI131" s="11"/>
      <c r="RNJ131" s="11"/>
      <c r="RNK131" s="11"/>
      <c r="RNL131" s="11"/>
      <c r="RNM131" s="10"/>
      <c r="RNN131" s="10"/>
      <c r="RNO131" s="11"/>
      <c r="RNP131" s="11"/>
      <c r="RNQ131" s="11"/>
      <c r="RNR131" s="11"/>
      <c r="RNS131" s="11"/>
      <c r="RNT131" s="11"/>
      <c r="RNU131" s="11"/>
      <c r="RNV131" s="11"/>
      <c r="RNW131" s="11"/>
      <c r="RNX131" s="11"/>
      <c r="RNY131" s="11"/>
      <c r="RNZ131" s="11"/>
      <c r="ROA131" s="11"/>
      <c r="ROB131" s="11"/>
      <c r="ROC131" s="10"/>
      <c r="ROD131" s="10"/>
      <c r="ROE131" s="11"/>
      <c r="ROF131" s="11"/>
      <c r="ROG131" s="11"/>
      <c r="ROH131" s="11"/>
      <c r="ROI131" s="11"/>
      <c r="ROJ131" s="11"/>
      <c r="ROK131" s="11"/>
      <c r="ROL131" s="11"/>
      <c r="ROM131" s="11"/>
      <c r="RON131" s="11"/>
      <c r="ROO131" s="11"/>
      <c r="ROP131" s="11"/>
      <c r="ROQ131" s="11"/>
      <c r="ROR131" s="11"/>
      <c r="ROS131" s="10"/>
      <c r="ROT131" s="10"/>
      <c r="ROU131" s="11"/>
      <c r="ROV131" s="11"/>
      <c r="ROW131" s="11"/>
      <c r="ROX131" s="11"/>
      <c r="ROY131" s="11"/>
      <c r="ROZ131" s="11"/>
      <c r="RPA131" s="11"/>
      <c r="RPB131" s="11"/>
      <c r="RPC131" s="11"/>
      <c r="RPD131" s="11"/>
      <c r="RPE131" s="11"/>
      <c r="RPF131" s="11"/>
      <c r="RPG131" s="11"/>
      <c r="RPH131" s="11"/>
      <c r="RPI131" s="10"/>
      <c r="RPJ131" s="10"/>
      <c r="RPK131" s="11"/>
      <c r="RPL131" s="11"/>
      <c r="RPM131" s="11"/>
      <c r="RPN131" s="11"/>
      <c r="RPO131" s="11"/>
      <c r="RPP131" s="11"/>
      <c r="RPQ131" s="11"/>
      <c r="RPR131" s="11"/>
      <c r="RPS131" s="11"/>
      <c r="RPT131" s="11"/>
      <c r="RPU131" s="11"/>
      <c r="RPV131" s="11"/>
      <c r="RPW131" s="11"/>
      <c r="RPX131" s="11"/>
      <c r="RPY131" s="10"/>
      <c r="RPZ131" s="10"/>
      <c r="RQA131" s="11"/>
      <c r="RQB131" s="11"/>
      <c r="RQC131" s="11"/>
      <c r="RQD131" s="11"/>
      <c r="RQE131" s="11"/>
      <c r="RQF131" s="11"/>
      <c r="RQG131" s="11"/>
      <c r="RQH131" s="11"/>
      <c r="RQI131" s="11"/>
      <c r="RQJ131" s="11"/>
      <c r="RQK131" s="11"/>
      <c r="RQL131" s="11"/>
      <c r="RQM131" s="11"/>
      <c r="RQN131" s="11"/>
      <c r="RQO131" s="10"/>
      <c r="RQP131" s="10"/>
      <c r="RQQ131" s="11"/>
      <c r="RQR131" s="11"/>
      <c r="RQS131" s="11"/>
      <c r="RQT131" s="11"/>
      <c r="RQU131" s="11"/>
      <c r="RQV131" s="11"/>
      <c r="RQW131" s="11"/>
      <c r="RQX131" s="11"/>
      <c r="RQY131" s="11"/>
      <c r="RQZ131" s="11"/>
      <c r="RRA131" s="11"/>
      <c r="RRB131" s="11"/>
      <c r="RRC131" s="11"/>
      <c r="RRD131" s="11"/>
      <c r="RRE131" s="10"/>
      <c r="RRF131" s="10"/>
      <c r="RRG131" s="11"/>
      <c r="RRH131" s="11"/>
      <c r="RRI131" s="11"/>
      <c r="RRJ131" s="11"/>
      <c r="RRK131" s="11"/>
      <c r="RRL131" s="11"/>
      <c r="RRM131" s="11"/>
      <c r="RRN131" s="11"/>
      <c r="RRO131" s="11"/>
      <c r="RRP131" s="11"/>
      <c r="RRQ131" s="11"/>
      <c r="RRR131" s="11"/>
      <c r="RRS131" s="11"/>
      <c r="RRT131" s="11"/>
      <c r="RRU131" s="10"/>
      <c r="RRV131" s="10"/>
      <c r="RRW131" s="11"/>
      <c r="RRX131" s="11"/>
      <c r="RRY131" s="11"/>
      <c r="RRZ131" s="11"/>
      <c r="RSA131" s="11"/>
      <c r="RSB131" s="11"/>
      <c r="RSC131" s="11"/>
      <c r="RSD131" s="11"/>
      <c r="RSE131" s="11"/>
      <c r="RSF131" s="11"/>
      <c r="RSG131" s="11"/>
      <c r="RSH131" s="11"/>
      <c r="RSI131" s="11"/>
      <c r="RSJ131" s="11"/>
      <c r="RSK131" s="10"/>
      <c r="RSL131" s="10"/>
      <c r="RSM131" s="11"/>
      <c r="RSN131" s="11"/>
      <c r="RSO131" s="11"/>
      <c r="RSP131" s="11"/>
      <c r="RSQ131" s="11"/>
      <c r="RSR131" s="11"/>
      <c r="RSS131" s="11"/>
      <c r="RST131" s="11"/>
      <c r="RSU131" s="11"/>
      <c r="RSV131" s="11"/>
      <c r="RSW131" s="11"/>
      <c r="RSX131" s="11"/>
      <c r="RSY131" s="11"/>
      <c r="RSZ131" s="11"/>
      <c r="RTA131" s="10"/>
      <c r="RTB131" s="10"/>
      <c r="RTC131" s="11"/>
      <c r="RTD131" s="11"/>
      <c r="RTE131" s="11"/>
      <c r="RTF131" s="11"/>
      <c r="RTG131" s="11"/>
      <c r="RTH131" s="11"/>
      <c r="RTI131" s="11"/>
      <c r="RTJ131" s="11"/>
      <c r="RTK131" s="11"/>
      <c r="RTL131" s="11"/>
      <c r="RTM131" s="11"/>
      <c r="RTN131" s="11"/>
      <c r="RTO131" s="11"/>
      <c r="RTP131" s="11"/>
      <c r="RTQ131" s="10"/>
      <c r="RTR131" s="10"/>
      <c r="RTS131" s="11"/>
      <c r="RTT131" s="11"/>
      <c r="RTU131" s="11"/>
      <c r="RTV131" s="11"/>
      <c r="RTW131" s="11"/>
      <c r="RTX131" s="11"/>
      <c r="RTY131" s="11"/>
      <c r="RTZ131" s="11"/>
      <c r="RUA131" s="11"/>
      <c r="RUB131" s="11"/>
      <c r="RUC131" s="11"/>
      <c r="RUD131" s="11"/>
      <c r="RUE131" s="11"/>
      <c r="RUF131" s="11"/>
      <c r="RUG131" s="10"/>
      <c r="RUH131" s="10"/>
      <c r="RUI131" s="11"/>
      <c r="RUJ131" s="11"/>
      <c r="RUK131" s="11"/>
      <c r="RUL131" s="11"/>
      <c r="RUM131" s="11"/>
      <c r="RUN131" s="11"/>
      <c r="RUO131" s="11"/>
      <c r="RUP131" s="11"/>
      <c r="RUQ131" s="11"/>
      <c r="RUR131" s="11"/>
      <c r="RUS131" s="11"/>
      <c r="RUT131" s="11"/>
      <c r="RUU131" s="11"/>
      <c r="RUV131" s="11"/>
      <c r="RUW131" s="10"/>
      <c r="RUX131" s="10"/>
      <c r="RUY131" s="11"/>
      <c r="RUZ131" s="11"/>
      <c r="RVA131" s="11"/>
      <c r="RVB131" s="11"/>
      <c r="RVC131" s="11"/>
      <c r="RVD131" s="11"/>
      <c r="RVE131" s="11"/>
      <c r="RVF131" s="11"/>
      <c r="RVG131" s="11"/>
      <c r="RVH131" s="11"/>
      <c r="RVI131" s="11"/>
      <c r="RVJ131" s="11"/>
      <c r="RVK131" s="11"/>
      <c r="RVL131" s="11"/>
      <c r="RVM131" s="10"/>
      <c r="RVN131" s="10"/>
      <c r="RVO131" s="11"/>
      <c r="RVP131" s="11"/>
      <c r="RVQ131" s="11"/>
      <c r="RVR131" s="11"/>
      <c r="RVS131" s="11"/>
      <c r="RVT131" s="11"/>
      <c r="RVU131" s="11"/>
      <c r="RVV131" s="11"/>
      <c r="RVW131" s="11"/>
      <c r="RVX131" s="11"/>
      <c r="RVY131" s="11"/>
      <c r="RVZ131" s="11"/>
      <c r="RWA131" s="11"/>
      <c r="RWB131" s="11"/>
      <c r="RWC131" s="10"/>
      <c r="RWD131" s="10"/>
      <c r="RWE131" s="11"/>
      <c r="RWF131" s="11"/>
      <c r="RWG131" s="11"/>
      <c r="RWH131" s="11"/>
      <c r="RWI131" s="11"/>
      <c r="RWJ131" s="11"/>
      <c r="RWK131" s="11"/>
      <c r="RWL131" s="11"/>
      <c r="RWM131" s="11"/>
      <c r="RWN131" s="11"/>
      <c r="RWO131" s="11"/>
      <c r="RWP131" s="11"/>
      <c r="RWQ131" s="11"/>
      <c r="RWR131" s="11"/>
      <c r="RWS131" s="10"/>
      <c r="RWT131" s="10"/>
      <c r="RWU131" s="11"/>
      <c r="RWV131" s="11"/>
      <c r="RWW131" s="11"/>
      <c r="RWX131" s="11"/>
      <c r="RWY131" s="11"/>
      <c r="RWZ131" s="11"/>
      <c r="RXA131" s="11"/>
      <c r="RXB131" s="11"/>
      <c r="RXC131" s="11"/>
      <c r="RXD131" s="11"/>
      <c r="RXE131" s="11"/>
      <c r="RXF131" s="11"/>
      <c r="RXG131" s="11"/>
      <c r="RXH131" s="11"/>
      <c r="RXI131" s="10"/>
      <c r="RXJ131" s="10"/>
      <c r="RXK131" s="11"/>
      <c r="RXL131" s="11"/>
      <c r="RXM131" s="11"/>
      <c r="RXN131" s="11"/>
      <c r="RXO131" s="11"/>
      <c r="RXP131" s="11"/>
      <c r="RXQ131" s="11"/>
      <c r="RXR131" s="11"/>
      <c r="RXS131" s="11"/>
      <c r="RXT131" s="11"/>
      <c r="RXU131" s="11"/>
      <c r="RXV131" s="11"/>
      <c r="RXW131" s="11"/>
      <c r="RXX131" s="11"/>
      <c r="RXY131" s="10"/>
      <c r="RXZ131" s="10"/>
      <c r="RYA131" s="11"/>
      <c r="RYB131" s="11"/>
      <c r="RYC131" s="11"/>
      <c r="RYD131" s="11"/>
      <c r="RYE131" s="11"/>
      <c r="RYF131" s="11"/>
      <c r="RYG131" s="11"/>
      <c r="RYH131" s="11"/>
      <c r="RYI131" s="11"/>
      <c r="RYJ131" s="11"/>
      <c r="RYK131" s="11"/>
      <c r="RYL131" s="11"/>
      <c r="RYM131" s="11"/>
      <c r="RYN131" s="11"/>
      <c r="RYO131" s="10"/>
      <c r="RYP131" s="10"/>
      <c r="RYQ131" s="11"/>
      <c r="RYR131" s="11"/>
      <c r="RYS131" s="11"/>
      <c r="RYT131" s="11"/>
      <c r="RYU131" s="11"/>
      <c r="RYV131" s="11"/>
      <c r="RYW131" s="11"/>
      <c r="RYX131" s="11"/>
      <c r="RYY131" s="11"/>
      <c r="RYZ131" s="11"/>
      <c r="RZA131" s="11"/>
      <c r="RZB131" s="11"/>
      <c r="RZC131" s="11"/>
      <c r="RZD131" s="11"/>
      <c r="RZE131" s="10"/>
      <c r="RZF131" s="10"/>
      <c r="RZG131" s="11"/>
      <c r="RZH131" s="11"/>
      <c r="RZI131" s="11"/>
      <c r="RZJ131" s="11"/>
      <c r="RZK131" s="11"/>
      <c r="RZL131" s="11"/>
      <c r="RZM131" s="11"/>
      <c r="RZN131" s="11"/>
      <c r="RZO131" s="11"/>
      <c r="RZP131" s="11"/>
      <c r="RZQ131" s="11"/>
      <c r="RZR131" s="11"/>
      <c r="RZS131" s="11"/>
      <c r="RZT131" s="11"/>
      <c r="RZU131" s="10"/>
      <c r="RZV131" s="10"/>
      <c r="RZW131" s="11"/>
      <c r="RZX131" s="11"/>
      <c r="RZY131" s="11"/>
      <c r="RZZ131" s="11"/>
      <c r="SAA131" s="11"/>
      <c r="SAB131" s="11"/>
      <c r="SAC131" s="11"/>
      <c r="SAD131" s="11"/>
      <c r="SAE131" s="11"/>
      <c r="SAF131" s="11"/>
      <c r="SAG131" s="11"/>
      <c r="SAH131" s="11"/>
      <c r="SAI131" s="11"/>
      <c r="SAJ131" s="11"/>
      <c r="SAK131" s="10"/>
      <c r="SAL131" s="10"/>
      <c r="SAM131" s="11"/>
      <c r="SAN131" s="11"/>
      <c r="SAO131" s="11"/>
      <c r="SAP131" s="11"/>
      <c r="SAQ131" s="11"/>
      <c r="SAR131" s="11"/>
      <c r="SAS131" s="11"/>
      <c r="SAT131" s="11"/>
      <c r="SAU131" s="11"/>
      <c r="SAV131" s="11"/>
      <c r="SAW131" s="11"/>
      <c r="SAX131" s="11"/>
      <c r="SAY131" s="11"/>
      <c r="SAZ131" s="11"/>
      <c r="SBA131" s="10"/>
      <c r="SBB131" s="10"/>
      <c r="SBC131" s="11"/>
      <c r="SBD131" s="11"/>
      <c r="SBE131" s="11"/>
      <c r="SBF131" s="11"/>
      <c r="SBG131" s="11"/>
      <c r="SBH131" s="11"/>
      <c r="SBI131" s="11"/>
      <c r="SBJ131" s="11"/>
      <c r="SBK131" s="11"/>
      <c r="SBL131" s="11"/>
      <c r="SBM131" s="11"/>
      <c r="SBN131" s="11"/>
      <c r="SBO131" s="11"/>
      <c r="SBP131" s="11"/>
      <c r="SBQ131" s="10"/>
      <c r="SBR131" s="10"/>
      <c r="SBS131" s="11"/>
      <c r="SBT131" s="11"/>
      <c r="SBU131" s="11"/>
      <c r="SBV131" s="11"/>
      <c r="SBW131" s="11"/>
      <c r="SBX131" s="11"/>
      <c r="SBY131" s="11"/>
      <c r="SBZ131" s="11"/>
      <c r="SCA131" s="11"/>
      <c r="SCB131" s="11"/>
      <c r="SCC131" s="11"/>
      <c r="SCD131" s="11"/>
      <c r="SCE131" s="11"/>
      <c r="SCF131" s="11"/>
      <c r="SCG131" s="10"/>
      <c r="SCH131" s="10"/>
      <c r="SCI131" s="11"/>
      <c r="SCJ131" s="11"/>
      <c r="SCK131" s="11"/>
      <c r="SCL131" s="11"/>
      <c r="SCM131" s="11"/>
      <c r="SCN131" s="11"/>
      <c r="SCO131" s="11"/>
      <c r="SCP131" s="11"/>
      <c r="SCQ131" s="11"/>
      <c r="SCR131" s="11"/>
      <c r="SCS131" s="11"/>
      <c r="SCT131" s="11"/>
      <c r="SCU131" s="11"/>
      <c r="SCV131" s="11"/>
      <c r="SCW131" s="10"/>
      <c r="SCX131" s="10"/>
      <c r="SCY131" s="11"/>
      <c r="SCZ131" s="11"/>
      <c r="SDA131" s="11"/>
      <c r="SDB131" s="11"/>
      <c r="SDC131" s="11"/>
      <c r="SDD131" s="11"/>
      <c r="SDE131" s="11"/>
      <c r="SDF131" s="11"/>
      <c r="SDG131" s="11"/>
      <c r="SDH131" s="11"/>
      <c r="SDI131" s="11"/>
      <c r="SDJ131" s="11"/>
      <c r="SDK131" s="11"/>
      <c r="SDL131" s="11"/>
      <c r="SDM131" s="10"/>
      <c r="SDN131" s="10"/>
      <c r="SDO131" s="11"/>
      <c r="SDP131" s="11"/>
      <c r="SDQ131" s="11"/>
      <c r="SDR131" s="11"/>
      <c r="SDS131" s="11"/>
      <c r="SDT131" s="11"/>
      <c r="SDU131" s="11"/>
      <c r="SDV131" s="11"/>
      <c r="SDW131" s="11"/>
      <c r="SDX131" s="11"/>
      <c r="SDY131" s="11"/>
      <c r="SDZ131" s="11"/>
      <c r="SEA131" s="11"/>
      <c r="SEB131" s="11"/>
      <c r="SEC131" s="10"/>
      <c r="SED131" s="10"/>
      <c r="SEE131" s="11"/>
      <c r="SEF131" s="11"/>
      <c r="SEG131" s="11"/>
      <c r="SEH131" s="11"/>
      <c r="SEI131" s="11"/>
      <c r="SEJ131" s="11"/>
      <c r="SEK131" s="11"/>
      <c r="SEL131" s="11"/>
      <c r="SEM131" s="11"/>
      <c r="SEN131" s="11"/>
      <c r="SEO131" s="11"/>
      <c r="SEP131" s="11"/>
      <c r="SEQ131" s="11"/>
      <c r="SER131" s="11"/>
      <c r="SES131" s="10"/>
      <c r="SET131" s="10"/>
      <c r="SEU131" s="11"/>
      <c r="SEV131" s="11"/>
      <c r="SEW131" s="11"/>
      <c r="SEX131" s="11"/>
      <c r="SEY131" s="11"/>
      <c r="SEZ131" s="11"/>
      <c r="SFA131" s="11"/>
      <c r="SFB131" s="11"/>
      <c r="SFC131" s="11"/>
      <c r="SFD131" s="11"/>
      <c r="SFE131" s="11"/>
      <c r="SFF131" s="11"/>
      <c r="SFG131" s="11"/>
      <c r="SFH131" s="11"/>
      <c r="SFI131" s="10"/>
      <c r="SFJ131" s="10"/>
      <c r="SFK131" s="11"/>
      <c r="SFL131" s="11"/>
      <c r="SFM131" s="11"/>
      <c r="SFN131" s="11"/>
      <c r="SFO131" s="11"/>
      <c r="SFP131" s="11"/>
      <c r="SFQ131" s="11"/>
      <c r="SFR131" s="11"/>
      <c r="SFS131" s="11"/>
      <c r="SFT131" s="11"/>
      <c r="SFU131" s="11"/>
      <c r="SFV131" s="11"/>
      <c r="SFW131" s="11"/>
      <c r="SFX131" s="11"/>
      <c r="SFY131" s="10"/>
      <c r="SFZ131" s="10"/>
      <c r="SGA131" s="11"/>
      <c r="SGB131" s="11"/>
      <c r="SGC131" s="11"/>
      <c r="SGD131" s="11"/>
      <c r="SGE131" s="11"/>
      <c r="SGF131" s="11"/>
      <c r="SGG131" s="11"/>
      <c r="SGH131" s="11"/>
      <c r="SGI131" s="11"/>
      <c r="SGJ131" s="11"/>
      <c r="SGK131" s="11"/>
      <c r="SGL131" s="11"/>
      <c r="SGM131" s="11"/>
      <c r="SGN131" s="11"/>
      <c r="SGO131" s="10"/>
      <c r="SGP131" s="10"/>
      <c r="SGQ131" s="11"/>
      <c r="SGR131" s="11"/>
      <c r="SGS131" s="11"/>
      <c r="SGT131" s="11"/>
      <c r="SGU131" s="11"/>
      <c r="SGV131" s="11"/>
      <c r="SGW131" s="11"/>
      <c r="SGX131" s="11"/>
      <c r="SGY131" s="11"/>
      <c r="SGZ131" s="11"/>
      <c r="SHA131" s="11"/>
      <c r="SHB131" s="11"/>
      <c r="SHC131" s="11"/>
      <c r="SHD131" s="11"/>
      <c r="SHE131" s="10"/>
      <c r="SHF131" s="10"/>
      <c r="SHG131" s="11"/>
      <c r="SHH131" s="11"/>
      <c r="SHI131" s="11"/>
      <c r="SHJ131" s="11"/>
      <c r="SHK131" s="11"/>
      <c r="SHL131" s="11"/>
      <c r="SHM131" s="11"/>
      <c r="SHN131" s="11"/>
      <c r="SHO131" s="11"/>
      <c r="SHP131" s="11"/>
      <c r="SHQ131" s="11"/>
      <c r="SHR131" s="11"/>
      <c r="SHS131" s="11"/>
      <c r="SHT131" s="11"/>
      <c r="SHU131" s="10"/>
      <c r="SHV131" s="10"/>
      <c r="SHW131" s="11"/>
      <c r="SHX131" s="11"/>
      <c r="SHY131" s="11"/>
      <c r="SHZ131" s="11"/>
      <c r="SIA131" s="11"/>
      <c r="SIB131" s="11"/>
      <c r="SIC131" s="11"/>
      <c r="SID131" s="11"/>
      <c r="SIE131" s="11"/>
      <c r="SIF131" s="11"/>
      <c r="SIG131" s="11"/>
      <c r="SIH131" s="11"/>
      <c r="SII131" s="11"/>
      <c r="SIJ131" s="11"/>
      <c r="SIK131" s="10"/>
      <c r="SIL131" s="10"/>
      <c r="SIM131" s="11"/>
      <c r="SIN131" s="11"/>
      <c r="SIO131" s="11"/>
      <c r="SIP131" s="11"/>
      <c r="SIQ131" s="11"/>
      <c r="SIR131" s="11"/>
      <c r="SIS131" s="11"/>
      <c r="SIT131" s="11"/>
      <c r="SIU131" s="11"/>
      <c r="SIV131" s="11"/>
      <c r="SIW131" s="11"/>
      <c r="SIX131" s="11"/>
      <c r="SIY131" s="11"/>
      <c r="SIZ131" s="11"/>
      <c r="SJA131" s="10"/>
      <c r="SJB131" s="10"/>
      <c r="SJC131" s="11"/>
      <c r="SJD131" s="11"/>
      <c r="SJE131" s="11"/>
      <c r="SJF131" s="11"/>
      <c r="SJG131" s="11"/>
      <c r="SJH131" s="11"/>
      <c r="SJI131" s="11"/>
      <c r="SJJ131" s="11"/>
      <c r="SJK131" s="11"/>
      <c r="SJL131" s="11"/>
      <c r="SJM131" s="11"/>
      <c r="SJN131" s="11"/>
      <c r="SJO131" s="11"/>
      <c r="SJP131" s="11"/>
      <c r="SJQ131" s="10"/>
      <c r="SJR131" s="10"/>
      <c r="SJS131" s="11"/>
      <c r="SJT131" s="11"/>
      <c r="SJU131" s="11"/>
      <c r="SJV131" s="11"/>
      <c r="SJW131" s="11"/>
      <c r="SJX131" s="11"/>
      <c r="SJY131" s="11"/>
      <c r="SJZ131" s="11"/>
      <c r="SKA131" s="11"/>
      <c r="SKB131" s="11"/>
      <c r="SKC131" s="11"/>
      <c r="SKD131" s="11"/>
      <c r="SKE131" s="11"/>
      <c r="SKF131" s="11"/>
      <c r="SKG131" s="10"/>
      <c r="SKH131" s="10"/>
      <c r="SKI131" s="11"/>
      <c r="SKJ131" s="11"/>
      <c r="SKK131" s="11"/>
      <c r="SKL131" s="11"/>
      <c r="SKM131" s="11"/>
      <c r="SKN131" s="11"/>
      <c r="SKO131" s="11"/>
      <c r="SKP131" s="11"/>
      <c r="SKQ131" s="11"/>
      <c r="SKR131" s="11"/>
      <c r="SKS131" s="11"/>
      <c r="SKT131" s="11"/>
      <c r="SKU131" s="11"/>
      <c r="SKV131" s="11"/>
      <c r="SKW131" s="10"/>
      <c r="SKX131" s="10"/>
      <c r="SKY131" s="11"/>
      <c r="SKZ131" s="11"/>
      <c r="SLA131" s="11"/>
      <c r="SLB131" s="11"/>
      <c r="SLC131" s="11"/>
      <c r="SLD131" s="11"/>
      <c r="SLE131" s="11"/>
      <c r="SLF131" s="11"/>
      <c r="SLG131" s="11"/>
      <c r="SLH131" s="11"/>
      <c r="SLI131" s="11"/>
      <c r="SLJ131" s="11"/>
      <c r="SLK131" s="11"/>
      <c r="SLL131" s="11"/>
      <c r="SLM131" s="10"/>
      <c r="SLN131" s="10"/>
      <c r="SLO131" s="11"/>
      <c r="SLP131" s="11"/>
      <c r="SLQ131" s="11"/>
      <c r="SLR131" s="11"/>
      <c r="SLS131" s="11"/>
      <c r="SLT131" s="11"/>
      <c r="SLU131" s="11"/>
      <c r="SLV131" s="11"/>
      <c r="SLW131" s="11"/>
      <c r="SLX131" s="11"/>
      <c r="SLY131" s="11"/>
      <c r="SLZ131" s="11"/>
      <c r="SMA131" s="11"/>
      <c r="SMB131" s="11"/>
      <c r="SMC131" s="10"/>
      <c r="SMD131" s="10"/>
      <c r="SME131" s="11"/>
      <c r="SMF131" s="11"/>
      <c r="SMG131" s="11"/>
      <c r="SMH131" s="11"/>
      <c r="SMI131" s="11"/>
      <c r="SMJ131" s="11"/>
      <c r="SMK131" s="11"/>
      <c r="SML131" s="11"/>
      <c r="SMM131" s="11"/>
      <c r="SMN131" s="11"/>
      <c r="SMO131" s="11"/>
      <c r="SMP131" s="11"/>
      <c r="SMQ131" s="11"/>
      <c r="SMR131" s="11"/>
      <c r="SMS131" s="10"/>
      <c r="SMT131" s="10"/>
      <c r="SMU131" s="11"/>
      <c r="SMV131" s="11"/>
      <c r="SMW131" s="11"/>
      <c r="SMX131" s="11"/>
      <c r="SMY131" s="11"/>
      <c r="SMZ131" s="11"/>
      <c r="SNA131" s="11"/>
      <c r="SNB131" s="11"/>
      <c r="SNC131" s="11"/>
      <c r="SND131" s="11"/>
      <c r="SNE131" s="11"/>
      <c r="SNF131" s="11"/>
      <c r="SNG131" s="11"/>
      <c r="SNH131" s="11"/>
      <c r="SNI131" s="10"/>
      <c r="SNJ131" s="10"/>
      <c r="SNK131" s="11"/>
      <c r="SNL131" s="11"/>
      <c r="SNM131" s="11"/>
      <c r="SNN131" s="11"/>
      <c r="SNO131" s="11"/>
      <c r="SNP131" s="11"/>
      <c r="SNQ131" s="11"/>
      <c r="SNR131" s="11"/>
      <c r="SNS131" s="11"/>
      <c r="SNT131" s="11"/>
      <c r="SNU131" s="11"/>
      <c r="SNV131" s="11"/>
      <c r="SNW131" s="11"/>
      <c r="SNX131" s="11"/>
      <c r="SNY131" s="10"/>
      <c r="SNZ131" s="10"/>
      <c r="SOA131" s="11"/>
      <c r="SOB131" s="11"/>
      <c r="SOC131" s="11"/>
      <c r="SOD131" s="11"/>
      <c r="SOE131" s="11"/>
      <c r="SOF131" s="11"/>
      <c r="SOG131" s="11"/>
      <c r="SOH131" s="11"/>
      <c r="SOI131" s="11"/>
      <c r="SOJ131" s="11"/>
      <c r="SOK131" s="11"/>
      <c r="SOL131" s="11"/>
      <c r="SOM131" s="11"/>
      <c r="SON131" s="11"/>
      <c r="SOO131" s="10"/>
      <c r="SOP131" s="10"/>
      <c r="SOQ131" s="11"/>
      <c r="SOR131" s="11"/>
      <c r="SOS131" s="11"/>
      <c r="SOT131" s="11"/>
      <c r="SOU131" s="11"/>
      <c r="SOV131" s="11"/>
      <c r="SOW131" s="11"/>
      <c r="SOX131" s="11"/>
      <c r="SOY131" s="11"/>
      <c r="SOZ131" s="11"/>
      <c r="SPA131" s="11"/>
      <c r="SPB131" s="11"/>
      <c r="SPC131" s="11"/>
      <c r="SPD131" s="11"/>
      <c r="SPE131" s="10"/>
      <c r="SPF131" s="10"/>
      <c r="SPG131" s="11"/>
      <c r="SPH131" s="11"/>
      <c r="SPI131" s="11"/>
      <c r="SPJ131" s="11"/>
      <c r="SPK131" s="11"/>
      <c r="SPL131" s="11"/>
      <c r="SPM131" s="11"/>
      <c r="SPN131" s="11"/>
      <c r="SPO131" s="11"/>
      <c r="SPP131" s="11"/>
      <c r="SPQ131" s="11"/>
      <c r="SPR131" s="11"/>
      <c r="SPS131" s="11"/>
      <c r="SPT131" s="11"/>
      <c r="SPU131" s="10"/>
      <c r="SPV131" s="10"/>
      <c r="SPW131" s="11"/>
      <c r="SPX131" s="11"/>
      <c r="SPY131" s="11"/>
      <c r="SPZ131" s="11"/>
      <c r="SQA131" s="11"/>
      <c r="SQB131" s="11"/>
      <c r="SQC131" s="11"/>
      <c r="SQD131" s="11"/>
      <c r="SQE131" s="11"/>
      <c r="SQF131" s="11"/>
      <c r="SQG131" s="11"/>
      <c r="SQH131" s="11"/>
      <c r="SQI131" s="11"/>
      <c r="SQJ131" s="11"/>
      <c r="SQK131" s="10"/>
      <c r="SQL131" s="10"/>
      <c r="SQM131" s="11"/>
      <c r="SQN131" s="11"/>
      <c r="SQO131" s="11"/>
      <c r="SQP131" s="11"/>
      <c r="SQQ131" s="11"/>
      <c r="SQR131" s="11"/>
      <c r="SQS131" s="11"/>
      <c r="SQT131" s="11"/>
      <c r="SQU131" s="11"/>
      <c r="SQV131" s="11"/>
      <c r="SQW131" s="11"/>
      <c r="SQX131" s="11"/>
      <c r="SQY131" s="11"/>
      <c r="SQZ131" s="11"/>
      <c r="SRA131" s="10"/>
      <c r="SRB131" s="10"/>
      <c r="SRC131" s="11"/>
      <c r="SRD131" s="11"/>
      <c r="SRE131" s="11"/>
      <c r="SRF131" s="11"/>
      <c r="SRG131" s="11"/>
      <c r="SRH131" s="11"/>
      <c r="SRI131" s="11"/>
      <c r="SRJ131" s="11"/>
      <c r="SRK131" s="11"/>
      <c r="SRL131" s="11"/>
      <c r="SRM131" s="11"/>
      <c r="SRN131" s="11"/>
      <c r="SRO131" s="11"/>
      <c r="SRP131" s="11"/>
      <c r="SRQ131" s="10"/>
      <c r="SRR131" s="10"/>
      <c r="SRS131" s="11"/>
      <c r="SRT131" s="11"/>
      <c r="SRU131" s="11"/>
      <c r="SRV131" s="11"/>
      <c r="SRW131" s="11"/>
      <c r="SRX131" s="11"/>
      <c r="SRY131" s="11"/>
      <c r="SRZ131" s="11"/>
      <c r="SSA131" s="11"/>
      <c r="SSB131" s="11"/>
      <c r="SSC131" s="11"/>
      <c r="SSD131" s="11"/>
      <c r="SSE131" s="11"/>
      <c r="SSF131" s="11"/>
      <c r="SSG131" s="10"/>
      <c r="SSH131" s="10"/>
      <c r="SSI131" s="11"/>
      <c r="SSJ131" s="11"/>
      <c r="SSK131" s="11"/>
      <c r="SSL131" s="11"/>
      <c r="SSM131" s="11"/>
      <c r="SSN131" s="11"/>
      <c r="SSO131" s="11"/>
      <c r="SSP131" s="11"/>
      <c r="SSQ131" s="11"/>
      <c r="SSR131" s="11"/>
      <c r="SSS131" s="11"/>
      <c r="SST131" s="11"/>
      <c r="SSU131" s="11"/>
      <c r="SSV131" s="11"/>
      <c r="SSW131" s="10"/>
      <c r="SSX131" s="10"/>
      <c r="SSY131" s="11"/>
      <c r="SSZ131" s="11"/>
      <c r="STA131" s="11"/>
      <c r="STB131" s="11"/>
      <c r="STC131" s="11"/>
      <c r="STD131" s="11"/>
      <c r="STE131" s="11"/>
      <c r="STF131" s="11"/>
      <c r="STG131" s="11"/>
      <c r="STH131" s="11"/>
      <c r="STI131" s="11"/>
      <c r="STJ131" s="11"/>
      <c r="STK131" s="11"/>
      <c r="STL131" s="11"/>
      <c r="STM131" s="10"/>
      <c r="STN131" s="10"/>
      <c r="STO131" s="11"/>
      <c r="STP131" s="11"/>
      <c r="STQ131" s="11"/>
      <c r="STR131" s="11"/>
      <c r="STS131" s="11"/>
      <c r="STT131" s="11"/>
      <c r="STU131" s="11"/>
      <c r="STV131" s="11"/>
      <c r="STW131" s="11"/>
      <c r="STX131" s="11"/>
      <c r="STY131" s="11"/>
      <c r="STZ131" s="11"/>
      <c r="SUA131" s="11"/>
      <c r="SUB131" s="11"/>
      <c r="SUC131" s="10"/>
      <c r="SUD131" s="10"/>
      <c r="SUE131" s="11"/>
      <c r="SUF131" s="11"/>
      <c r="SUG131" s="11"/>
      <c r="SUH131" s="11"/>
      <c r="SUI131" s="11"/>
      <c r="SUJ131" s="11"/>
      <c r="SUK131" s="11"/>
      <c r="SUL131" s="11"/>
      <c r="SUM131" s="11"/>
      <c r="SUN131" s="11"/>
      <c r="SUO131" s="11"/>
      <c r="SUP131" s="11"/>
      <c r="SUQ131" s="11"/>
      <c r="SUR131" s="11"/>
      <c r="SUS131" s="10"/>
      <c r="SUT131" s="10"/>
      <c r="SUU131" s="11"/>
      <c r="SUV131" s="11"/>
      <c r="SUW131" s="11"/>
      <c r="SUX131" s="11"/>
      <c r="SUY131" s="11"/>
      <c r="SUZ131" s="11"/>
      <c r="SVA131" s="11"/>
      <c r="SVB131" s="11"/>
      <c r="SVC131" s="11"/>
      <c r="SVD131" s="11"/>
      <c r="SVE131" s="11"/>
      <c r="SVF131" s="11"/>
      <c r="SVG131" s="11"/>
      <c r="SVH131" s="11"/>
      <c r="SVI131" s="10"/>
      <c r="SVJ131" s="10"/>
      <c r="SVK131" s="11"/>
      <c r="SVL131" s="11"/>
      <c r="SVM131" s="11"/>
      <c r="SVN131" s="11"/>
      <c r="SVO131" s="11"/>
      <c r="SVP131" s="11"/>
      <c r="SVQ131" s="11"/>
      <c r="SVR131" s="11"/>
      <c r="SVS131" s="11"/>
      <c r="SVT131" s="11"/>
      <c r="SVU131" s="11"/>
      <c r="SVV131" s="11"/>
      <c r="SVW131" s="11"/>
      <c r="SVX131" s="11"/>
      <c r="SVY131" s="10"/>
      <c r="SVZ131" s="10"/>
      <c r="SWA131" s="11"/>
      <c r="SWB131" s="11"/>
      <c r="SWC131" s="11"/>
      <c r="SWD131" s="11"/>
      <c r="SWE131" s="11"/>
      <c r="SWF131" s="11"/>
      <c r="SWG131" s="11"/>
      <c r="SWH131" s="11"/>
      <c r="SWI131" s="11"/>
      <c r="SWJ131" s="11"/>
      <c r="SWK131" s="11"/>
      <c r="SWL131" s="11"/>
      <c r="SWM131" s="11"/>
      <c r="SWN131" s="11"/>
      <c r="SWO131" s="10"/>
      <c r="SWP131" s="10"/>
      <c r="SWQ131" s="11"/>
      <c r="SWR131" s="11"/>
      <c r="SWS131" s="11"/>
      <c r="SWT131" s="11"/>
      <c r="SWU131" s="11"/>
      <c r="SWV131" s="11"/>
      <c r="SWW131" s="11"/>
      <c r="SWX131" s="11"/>
      <c r="SWY131" s="11"/>
      <c r="SWZ131" s="11"/>
      <c r="SXA131" s="11"/>
      <c r="SXB131" s="11"/>
      <c r="SXC131" s="11"/>
      <c r="SXD131" s="11"/>
      <c r="SXE131" s="10"/>
      <c r="SXF131" s="10"/>
      <c r="SXG131" s="11"/>
      <c r="SXH131" s="11"/>
      <c r="SXI131" s="11"/>
      <c r="SXJ131" s="11"/>
      <c r="SXK131" s="11"/>
      <c r="SXL131" s="11"/>
      <c r="SXM131" s="11"/>
      <c r="SXN131" s="11"/>
      <c r="SXO131" s="11"/>
      <c r="SXP131" s="11"/>
      <c r="SXQ131" s="11"/>
      <c r="SXR131" s="11"/>
      <c r="SXS131" s="11"/>
      <c r="SXT131" s="11"/>
      <c r="SXU131" s="10"/>
      <c r="SXV131" s="10"/>
      <c r="SXW131" s="11"/>
      <c r="SXX131" s="11"/>
      <c r="SXY131" s="11"/>
      <c r="SXZ131" s="11"/>
      <c r="SYA131" s="11"/>
      <c r="SYB131" s="11"/>
      <c r="SYC131" s="11"/>
      <c r="SYD131" s="11"/>
      <c r="SYE131" s="11"/>
      <c r="SYF131" s="11"/>
      <c r="SYG131" s="11"/>
      <c r="SYH131" s="11"/>
      <c r="SYI131" s="11"/>
      <c r="SYJ131" s="11"/>
      <c r="SYK131" s="10"/>
      <c r="SYL131" s="10"/>
      <c r="SYM131" s="11"/>
      <c r="SYN131" s="11"/>
      <c r="SYO131" s="11"/>
      <c r="SYP131" s="11"/>
      <c r="SYQ131" s="11"/>
      <c r="SYR131" s="11"/>
      <c r="SYS131" s="11"/>
      <c r="SYT131" s="11"/>
      <c r="SYU131" s="11"/>
      <c r="SYV131" s="11"/>
      <c r="SYW131" s="11"/>
      <c r="SYX131" s="11"/>
      <c r="SYY131" s="11"/>
      <c r="SYZ131" s="11"/>
      <c r="SZA131" s="10"/>
      <c r="SZB131" s="10"/>
      <c r="SZC131" s="11"/>
      <c r="SZD131" s="11"/>
      <c r="SZE131" s="11"/>
      <c r="SZF131" s="11"/>
      <c r="SZG131" s="11"/>
      <c r="SZH131" s="11"/>
      <c r="SZI131" s="11"/>
      <c r="SZJ131" s="11"/>
      <c r="SZK131" s="11"/>
      <c r="SZL131" s="11"/>
      <c r="SZM131" s="11"/>
      <c r="SZN131" s="11"/>
      <c r="SZO131" s="11"/>
      <c r="SZP131" s="11"/>
      <c r="SZQ131" s="10"/>
      <c r="SZR131" s="10"/>
      <c r="SZS131" s="11"/>
      <c r="SZT131" s="11"/>
      <c r="SZU131" s="11"/>
      <c r="SZV131" s="11"/>
      <c r="SZW131" s="11"/>
      <c r="SZX131" s="11"/>
      <c r="SZY131" s="11"/>
      <c r="SZZ131" s="11"/>
      <c r="TAA131" s="11"/>
      <c r="TAB131" s="11"/>
      <c r="TAC131" s="11"/>
      <c r="TAD131" s="11"/>
      <c r="TAE131" s="11"/>
      <c r="TAF131" s="11"/>
      <c r="TAG131" s="10"/>
      <c r="TAH131" s="10"/>
      <c r="TAI131" s="11"/>
      <c r="TAJ131" s="11"/>
      <c r="TAK131" s="11"/>
      <c r="TAL131" s="11"/>
      <c r="TAM131" s="11"/>
      <c r="TAN131" s="11"/>
      <c r="TAO131" s="11"/>
      <c r="TAP131" s="11"/>
      <c r="TAQ131" s="11"/>
      <c r="TAR131" s="11"/>
      <c r="TAS131" s="11"/>
      <c r="TAT131" s="11"/>
      <c r="TAU131" s="11"/>
      <c r="TAV131" s="11"/>
      <c r="TAW131" s="10"/>
      <c r="TAX131" s="10"/>
      <c r="TAY131" s="11"/>
      <c r="TAZ131" s="11"/>
      <c r="TBA131" s="11"/>
      <c r="TBB131" s="11"/>
      <c r="TBC131" s="11"/>
      <c r="TBD131" s="11"/>
      <c r="TBE131" s="11"/>
      <c r="TBF131" s="11"/>
      <c r="TBG131" s="11"/>
      <c r="TBH131" s="11"/>
      <c r="TBI131" s="11"/>
      <c r="TBJ131" s="11"/>
      <c r="TBK131" s="11"/>
      <c r="TBL131" s="11"/>
      <c r="TBM131" s="10"/>
      <c r="TBN131" s="10"/>
      <c r="TBO131" s="11"/>
      <c r="TBP131" s="11"/>
      <c r="TBQ131" s="11"/>
      <c r="TBR131" s="11"/>
      <c r="TBS131" s="11"/>
      <c r="TBT131" s="11"/>
      <c r="TBU131" s="11"/>
      <c r="TBV131" s="11"/>
      <c r="TBW131" s="11"/>
      <c r="TBX131" s="11"/>
      <c r="TBY131" s="11"/>
      <c r="TBZ131" s="11"/>
      <c r="TCA131" s="11"/>
      <c r="TCB131" s="11"/>
      <c r="TCC131" s="10"/>
      <c r="TCD131" s="10"/>
      <c r="TCE131" s="11"/>
      <c r="TCF131" s="11"/>
      <c r="TCG131" s="11"/>
      <c r="TCH131" s="11"/>
      <c r="TCI131" s="11"/>
      <c r="TCJ131" s="11"/>
      <c r="TCK131" s="11"/>
      <c r="TCL131" s="11"/>
      <c r="TCM131" s="11"/>
      <c r="TCN131" s="11"/>
      <c r="TCO131" s="11"/>
      <c r="TCP131" s="11"/>
      <c r="TCQ131" s="11"/>
      <c r="TCR131" s="11"/>
      <c r="TCS131" s="10"/>
      <c r="TCT131" s="10"/>
      <c r="TCU131" s="11"/>
      <c r="TCV131" s="11"/>
      <c r="TCW131" s="11"/>
      <c r="TCX131" s="11"/>
      <c r="TCY131" s="11"/>
      <c r="TCZ131" s="11"/>
      <c r="TDA131" s="11"/>
      <c r="TDB131" s="11"/>
      <c r="TDC131" s="11"/>
      <c r="TDD131" s="11"/>
      <c r="TDE131" s="11"/>
      <c r="TDF131" s="11"/>
      <c r="TDG131" s="11"/>
      <c r="TDH131" s="11"/>
      <c r="TDI131" s="10"/>
      <c r="TDJ131" s="10"/>
      <c r="TDK131" s="11"/>
      <c r="TDL131" s="11"/>
      <c r="TDM131" s="11"/>
      <c r="TDN131" s="11"/>
      <c r="TDO131" s="11"/>
      <c r="TDP131" s="11"/>
      <c r="TDQ131" s="11"/>
      <c r="TDR131" s="11"/>
      <c r="TDS131" s="11"/>
      <c r="TDT131" s="11"/>
      <c r="TDU131" s="11"/>
      <c r="TDV131" s="11"/>
      <c r="TDW131" s="11"/>
      <c r="TDX131" s="11"/>
      <c r="TDY131" s="10"/>
      <c r="TDZ131" s="10"/>
      <c r="TEA131" s="11"/>
      <c r="TEB131" s="11"/>
      <c r="TEC131" s="11"/>
      <c r="TED131" s="11"/>
      <c r="TEE131" s="11"/>
      <c r="TEF131" s="11"/>
      <c r="TEG131" s="11"/>
      <c r="TEH131" s="11"/>
      <c r="TEI131" s="11"/>
      <c r="TEJ131" s="11"/>
      <c r="TEK131" s="11"/>
      <c r="TEL131" s="11"/>
      <c r="TEM131" s="11"/>
      <c r="TEN131" s="11"/>
      <c r="TEO131" s="10"/>
      <c r="TEP131" s="10"/>
      <c r="TEQ131" s="11"/>
      <c r="TER131" s="11"/>
      <c r="TES131" s="11"/>
      <c r="TET131" s="11"/>
      <c r="TEU131" s="11"/>
      <c r="TEV131" s="11"/>
      <c r="TEW131" s="11"/>
      <c r="TEX131" s="11"/>
      <c r="TEY131" s="11"/>
      <c r="TEZ131" s="11"/>
      <c r="TFA131" s="11"/>
      <c r="TFB131" s="11"/>
      <c r="TFC131" s="11"/>
      <c r="TFD131" s="11"/>
      <c r="TFE131" s="10"/>
      <c r="TFF131" s="10"/>
      <c r="TFG131" s="11"/>
      <c r="TFH131" s="11"/>
      <c r="TFI131" s="11"/>
      <c r="TFJ131" s="11"/>
      <c r="TFK131" s="11"/>
      <c r="TFL131" s="11"/>
      <c r="TFM131" s="11"/>
      <c r="TFN131" s="11"/>
      <c r="TFO131" s="11"/>
      <c r="TFP131" s="11"/>
      <c r="TFQ131" s="11"/>
      <c r="TFR131" s="11"/>
      <c r="TFS131" s="11"/>
      <c r="TFT131" s="11"/>
      <c r="TFU131" s="10"/>
      <c r="TFV131" s="10"/>
      <c r="TFW131" s="11"/>
      <c r="TFX131" s="11"/>
      <c r="TFY131" s="11"/>
      <c r="TFZ131" s="11"/>
      <c r="TGA131" s="11"/>
      <c r="TGB131" s="11"/>
      <c r="TGC131" s="11"/>
      <c r="TGD131" s="11"/>
      <c r="TGE131" s="11"/>
      <c r="TGF131" s="11"/>
      <c r="TGG131" s="11"/>
      <c r="TGH131" s="11"/>
      <c r="TGI131" s="11"/>
      <c r="TGJ131" s="11"/>
      <c r="TGK131" s="10"/>
      <c r="TGL131" s="10"/>
      <c r="TGM131" s="11"/>
      <c r="TGN131" s="11"/>
      <c r="TGO131" s="11"/>
      <c r="TGP131" s="11"/>
      <c r="TGQ131" s="11"/>
      <c r="TGR131" s="11"/>
      <c r="TGS131" s="11"/>
      <c r="TGT131" s="11"/>
      <c r="TGU131" s="11"/>
      <c r="TGV131" s="11"/>
      <c r="TGW131" s="11"/>
      <c r="TGX131" s="11"/>
      <c r="TGY131" s="11"/>
      <c r="TGZ131" s="11"/>
      <c r="THA131" s="10"/>
      <c r="THB131" s="10"/>
      <c r="THC131" s="11"/>
      <c r="THD131" s="11"/>
      <c r="THE131" s="11"/>
      <c r="THF131" s="11"/>
      <c r="THG131" s="11"/>
      <c r="THH131" s="11"/>
      <c r="THI131" s="11"/>
      <c r="THJ131" s="11"/>
      <c r="THK131" s="11"/>
      <c r="THL131" s="11"/>
      <c r="THM131" s="11"/>
      <c r="THN131" s="11"/>
      <c r="THO131" s="11"/>
      <c r="THP131" s="11"/>
      <c r="THQ131" s="10"/>
      <c r="THR131" s="10"/>
      <c r="THS131" s="11"/>
      <c r="THT131" s="11"/>
      <c r="THU131" s="11"/>
      <c r="THV131" s="11"/>
      <c r="THW131" s="11"/>
      <c r="THX131" s="11"/>
      <c r="THY131" s="11"/>
      <c r="THZ131" s="11"/>
      <c r="TIA131" s="11"/>
      <c r="TIB131" s="11"/>
      <c r="TIC131" s="11"/>
      <c r="TID131" s="11"/>
      <c r="TIE131" s="11"/>
      <c r="TIF131" s="11"/>
      <c r="TIG131" s="10"/>
      <c r="TIH131" s="10"/>
      <c r="TII131" s="11"/>
      <c r="TIJ131" s="11"/>
      <c r="TIK131" s="11"/>
      <c r="TIL131" s="11"/>
      <c r="TIM131" s="11"/>
      <c r="TIN131" s="11"/>
      <c r="TIO131" s="11"/>
      <c r="TIP131" s="11"/>
      <c r="TIQ131" s="11"/>
      <c r="TIR131" s="11"/>
      <c r="TIS131" s="11"/>
      <c r="TIT131" s="11"/>
      <c r="TIU131" s="11"/>
      <c r="TIV131" s="11"/>
      <c r="TIW131" s="10"/>
      <c r="TIX131" s="10"/>
      <c r="TIY131" s="11"/>
      <c r="TIZ131" s="11"/>
      <c r="TJA131" s="11"/>
      <c r="TJB131" s="11"/>
      <c r="TJC131" s="11"/>
      <c r="TJD131" s="11"/>
      <c r="TJE131" s="11"/>
      <c r="TJF131" s="11"/>
      <c r="TJG131" s="11"/>
      <c r="TJH131" s="11"/>
      <c r="TJI131" s="11"/>
      <c r="TJJ131" s="11"/>
      <c r="TJK131" s="11"/>
      <c r="TJL131" s="11"/>
      <c r="TJM131" s="10"/>
      <c r="TJN131" s="10"/>
      <c r="TJO131" s="11"/>
      <c r="TJP131" s="11"/>
      <c r="TJQ131" s="11"/>
      <c r="TJR131" s="11"/>
      <c r="TJS131" s="11"/>
      <c r="TJT131" s="11"/>
      <c r="TJU131" s="11"/>
      <c r="TJV131" s="11"/>
      <c r="TJW131" s="11"/>
      <c r="TJX131" s="11"/>
      <c r="TJY131" s="11"/>
      <c r="TJZ131" s="11"/>
      <c r="TKA131" s="11"/>
      <c r="TKB131" s="11"/>
      <c r="TKC131" s="10"/>
      <c r="TKD131" s="10"/>
      <c r="TKE131" s="11"/>
      <c r="TKF131" s="11"/>
      <c r="TKG131" s="11"/>
      <c r="TKH131" s="11"/>
      <c r="TKI131" s="11"/>
      <c r="TKJ131" s="11"/>
      <c r="TKK131" s="11"/>
      <c r="TKL131" s="11"/>
      <c r="TKM131" s="11"/>
      <c r="TKN131" s="11"/>
      <c r="TKO131" s="11"/>
      <c r="TKP131" s="11"/>
      <c r="TKQ131" s="11"/>
      <c r="TKR131" s="11"/>
      <c r="TKS131" s="10"/>
      <c r="TKT131" s="10"/>
      <c r="TKU131" s="11"/>
      <c r="TKV131" s="11"/>
      <c r="TKW131" s="11"/>
      <c r="TKX131" s="11"/>
      <c r="TKY131" s="11"/>
      <c r="TKZ131" s="11"/>
      <c r="TLA131" s="11"/>
      <c r="TLB131" s="11"/>
      <c r="TLC131" s="11"/>
      <c r="TLD131" s="11"/>
      <c r="TLE131" s="11"/>
      <c r="TLF131" s="11"/>
      <c r="TLG131" s="11"/>
      <c r="TLH131" s="11"/>
      <c r="TLI131" s="10"/>
      <c r="TLJ131" s="10"/>
      <c r="TLK131" s="11"/>
      <c r="TLL131" s="11"/>
      <c r="TLM131" s="11"/>
      <c r="TLN131" s="11"/>
      <c r="TLO131" s="11"/>
      <c r="TLP131" s="11"/>
      <c r="TLQ131" s="11"/>
      <c r="TLR131" s="11"/>
      <c r="TLS131" s="11"/>
      <c r="TLT131" s="11"/>
      <c r="TLU131" s="11"/>
      <c r="TLV131" s="11"/>
      <c r="TLW131" s="11"/>
      <c r="TLX131" s="11"/>
      <c r="TLY131" s="10"/>
      <c r="TLZ131" s="10"/>
      <c r="TMA131" s="11"/>
      <c r="TMB131" s="11"/>
      <c r="TMC131" s="11"/>
      <c r="TMD131" s="11"/>
      <c r="TME131" s="11"/>
      <c r="TMF131" s="11"/>
      <c r="TMG131" s="11"/>
      <c r="TMH131" s="11"/>
      <c r="TMI131" s="11"/>
      <c r="TMJ131" s="11"/>
      <c r="TMK131" s="11"/>
      <c r="TML131" s="11"/>
      <c r="TMM131" s="11"/>
      <c r="TMN131" s="11"/>
      <c r="TMO131" s="10"/>
      <c r="TMP131" s="10"/>
      <c r="TMQ131" s="11"/>
      <c r="TMR131" s="11"/>
      <c r="TMS131" s="11"/>
      <c r="TMT131" s="11"/>
      <c r="TMU131" s="11"/>
      <c r="TMV131" s="11"/>
      <c r="TMW131" s="11"/>
      <c r="TMX131" s="11"/>
      <c r="TMY131" s="11"/>
      <c r="TMZ131" s="11"/>
      <c r="TNA131" s="11"/>
      <c r="TNB131" s="11"/>
      <c r="TNC131" s="11"/>
      <c r="TND131" s="11"/>
      <c r="TNE131" s="10"/>
      <c r="TNF131" s="10"/>
      <c r="TNG131" s="11"/>
      <c r="TNH131" s="11"/>
      <c r="TNI131" s="11"/>
      <c r="TNJ131" s="11"/>
      <c r="TNK131" s="11"/>
      <c r="TNL131" s="11"/>
      <c r="TNM131" s="11"/>
      <c r="TNN131" s="11"/>
      <c r="TNO131" s="11"/>
      <c r="TNP131" s="11"/>
      <c r="TNQ131" s="11"/>
      <c r="TNR131" s="11"/>
      <c r="TNS131" s="11"/>
      <c r="TNT131" s="11"/>
      <c r="TNU131" s="10"/>
      <c r="TNV131" s="10"/>
      <c r="TNW131" s="11"/>
      <c r="TNX131" s="11"/>
      <c r="TNY131" s="11"/>
      <c r="TNZ131" s="11"/>
      <c r="TOA131" s="11"/>
      <c r="TOB131" s="11"/>
      <c r="TOC131" s="11"/>
      <c r="TOD131" s="11"/>
      <c r="TOE131" s="11"/>
      <c r="TOF131" s="11"/>
      <c r="TOG131" s="11"/>
      <c r="TOH131" s="11"/>
      <c r="TOI131" s="11"/>
      <c r="TOJ131" s="11"/>
      <c r="TOK131" s="10"/>
      <c r="TOL131" s="10"/>
      <c r="TOM131" s="11"/>
      <c r="TON131" s="11"/>
      <c r="TOO131" s="11"/>
      <c r="TOP131" s="11"/>
      <c r="TOQ131" s="11"/>
      <c r="TOR131" s="11"/>
      <c r="TOS131" s="11"/>
      <c r="TOT131" s="11"/>
      <c r="TOU131" s="11"/>
      <c r="TOV131" s="11"/>
      <c r="TOW131" s="11"/>
      <c r="TOX131" s="11"/>
      <c r="TOY131" s="11"/>
      <c r="TOZ131" s="11"/>
      <c r="TPA131" s="10"/>
      <c r="TPB131" s="10"/>
      <c r="TPC131" s="11"/>
      <c r="TPD131" s="11"/>
      <c r="TPE131" s="11"/>
      <c r="TPF131" s="11"/>
      <c r="TPG131" s="11"/>
      <c r="TPH131" s="11"/>
      <c r="TPI131" s="11"/>
      <c r="TPJ131" s="11"/>
      <c r="TPK131" s="11"/>
      <c r="TPL131" s="11"/>
      <c r="TPM131" s="11"/>
      <c r="TPN131" s="11"/>
      <c r="TPO131" s="11"/>
      <c r="TPP131" s="11"/>
      <c r="TPQ131" s="10"/>
      <c r="TPR131" s="10"/>
      <c r="TPS131" s="11"/>
      <c r="TPT131" s="11"/>
      <c r="TPU131" s="11"/>
      <c r="TPV131" s="11"/>
      <c r="TPW131" s="11"/>
      <c r="TPX131" s="11"/>
      <c r="TPY131" s="11"/>
      <c r="TPZ131" s="11"/>
      <c r="TQA131" s="11"/>
      <c r="TQB131" s="11"/>
      <c r="TQC131" s="11"/>
      <c r="TQD131" s="11"/>
      <c r="TQE131" s="11"/>
      <c r="TQF131" s="11"/>
      <c r="TQG131" s="10"/>
      <c r="TQH131" s="10"/>
      <c r="TQI131" s="11"/>
      <c r="TQJ131" s="11"/>
      <c r="TQK131" s="11"/>
      <c r="TQL131" s="11"/>
      <c r="TQM131" s="11"/>
      <c r="TQN131" s="11"/>
      <c r="TQO131" s="11"/>
      <c r="TQP131" s="11"/>
      <c r="TQQ131" s="11"/>
      <c r="TQR131" s="11"/>
      <c r="TQS131" s="11"/>
      <c r="TQT131" s="11"/>
      <c r="TQU131" s="11"/>
      <c r="TQV131" s="11"/>
      <c r="TQW131" s="10"/>
      <c r="TQX131" s="10"/>
      <c r="TQY131" s="11"/>
      <c r="TQZ131" s="11"/>
      <c r="TRA131" s="11"/>
      <c r="TRB131" s="11"/>
      <c r="TRC131" s="11"/>
      <c r="TRD131" s="11"/>
      <c r="TRE131" s="11"/>
      <c r="TRF131" s="11"/>
      <c r="TRG131" s="11"/>
      <c r="TRH131" s="11"/>
      <c r="TRI131" s="11"/>
      <c r="TRJ131" s="11"/>
      <c r="TRK131" s="11"/>
      <c r="TRL131" s="11"/>
      <c r="TRM131" s="10"/>
      <c r="TRN131" s="10"/>
      <c r="TRO131" s="11"/>
      <c r="TRP131" s="11"/>
      <c r="TRQ131" s="11"/>
      <c r="TRR131" s="11"/>
      <c r="TRS131" s="11"/>
      <c r="TRT131" s="11"/>
      <c r="TRU131" s="11"/>
      <c r="TRV131" s="11"/>
      <c r="TRW131" s="11"/>
      <c r="TRX131" s="11"/>
      <c r="TRY131" s="11"/>
      <c r="TRZ131" s="11"/>
      <c r="TSA131" s="11"/>
      <c r="TSB131" s="11"/>
      <c r="TSC131" s="10"/>
      <c r="TSD131" s="10"/>
      <c r="TSE131" s="11"/>
      <c r="TSF131" s="11"/>
      <c r="TSG131" s="11"/>
      <c r="TSH131" s="11"/>
      <c r="TSI131" s="11"/>
      <c r="TSJ131" s="11"/>
      <c r="TSK131" s="11"/>
      <c r="TSL131" s="11"/>
      <c r="TSM131" s="11"/>
      <c r="TSN131" s="11"/>
      <c r="TSO131" s="11"/>
      <c r="TSP131" s="11"/>
      <c r="TSQ131" s="11"/>
      <c r="TSR131" s="11"/>
      <c r="TSS131" s="10"/>
      <c r="TST131" s="10"/>
      <c r="TSU131" s="11"/>
      <c r="TSV131" s="11"/>
      <c r="TSW131" s="11"/>
      <c r="TSX131" s="11"/>
      <c r="TSY131" s="11"/>
      <c r="TSZ131" s="11"/>
      <c r="TTA131" s="11"/>
      <c r="TTB131" s="11"/>
      <c r="TTC131" s="11"/>
      <c r="TTD131" s="11"/>
      <c r="TTE131" s="11"/>
      <c r="TTF131" s="11"/>
      <c r="TTG131" s="11"/>
      <c r="TTH131" s="11"/>
      <c r="TTI131" s="10"/>
      <c r="TTJ131" s="10"/>
      <c r="TTK131" s="11"/>
      <c r="TTL131" s="11"/>
      <c r="TTM131" s="11"/>
      <c r="TTN131" s="11"/>
      <c r="TTO131" s="11"/>
      <c r="TTP131" s="11"/>
      <c r="TTQ131" s="11"/>
      <c r="TTR131" s="11"/>
      <c r="TTS131" s="11"/>
      <c r="TTT131" s="11"/>
      <c r="TTU131" s="11"/>
      <c r="TTV131" s="11"/>
      <c r="TTW131" s="11"/>
      <c r="TTX131" s="11"/>
      <c r="TTY131" s="10"/>
      <c r="TTZ131" s="10"/>
      <c r="TUA131" s="11"/>
      <c r="TUB131" s="11"/>
      <c r="TUC131" s="11"/>
      <c r="TUD131" s="11"/>
      <c r="TUE131" s="11"/>
      <c r="TUF131" s="11"/>
      <c r="TUG131" s="11"/>
      <c r="TUH131" s="11"/>
      <c r="TUI131" s="11"/>
      <c r="TUJ131" s="11"/>
      <c r="TUK131" s="11"/>
      <c r="TUL131" s="11"/>
      <c r="TUM131" s="11"/>
      <c r="TUN131" s="11"/>
      <c r="TUO131" s="10"/>
      <c r="TUP131" s="10"/>
      <c r="TUQ131" s="11"/>
      <c r="TUR131" s="11"/>
      <c r="TUS131" s="11"/>
      <c r="TUT131" s="11"/>
      <c r="TUU131" s="11"/>
      <c r="TUV131" s="11"/>
      <c r="TUW131" s="11"/>
      <c r="TUX131" s="11"/>
      <c r="TUY131" s="11"/>
      <c r="TUZ131" s="11"/>
      <c r="TVA131" s="11"/>
      <c r="TVB131" s="11"/>
      <c r="TVC131" s="11"/>
      <c r="TVD131" s="11"/>
      <c r="TVE131" s="10"/>
      <c r="TVF131" s="10"/>
      <c r="TVG131" s="11"/>
      <c r="TVH131" s="11"/>
      <c r="TVI131" s="11"/>
      <c r="TVJ131" s="11"/>
      <c r="TVK131" s="11"/>
      <c r="TVL131" s="11"/>
      <c r="TVM131" s="11"/>
      <c r="TVN131" s="11"/>
      <c r="TVO131" s="11"/>
      <c r="TVP131" s="11"/>
      <c r="TVQ131" s="11"/>
      <c r="TVR131" s="11"/>
      <c r="TVS131" s="11"/>
      <c r="TVT131" s="11"/>
      <c r="TVU131" s="10"/>
      <c r="TVV131" s="10"/>
      <c r="TVW131" s="11"/>
      <c r="TVX131" s="11"/>
      <c r="TVY131" s="11"/>
      <c r="TVZ131" s="11"/>
      <c r="TWA131" s="11"/>
      <c r="TWB131" s="11"/>
      <c r="TWC131" s="11"/>
      <c r="TWD131" s="11"/>
      <c r="TWE131" s="11"/>
      <c r="TWF131" s="11"/>
      <c r="TWG131" s="11"/>
      <c r="TWH131" s="11"/>
      <c r="TWI131" s="11"/>
      <c r="TWJ131" s="11"/>
      <c r="TWK131" s="10"/>
      <c r="TWL131" s="10"/>
      <c r="TWM131" s="11"/>
      <c r="TWN131" s="11"/>
      <c r="TWO131" s="11"/>
      <c r="TWP131" s="11"/>
      <c r="TWQ131" s="11"/>
      <c r="TWR131" s="11"/>
      <c r="TWS131" s="11"/>
      <c r="TWT131" s="11"/>
      <c r="TWU131" s="11"/>
      <c r="TWV131" s="11"/>
      <c r="TWW131" s="11"/>
      <c r="TWX131" s="11"/>
      <c r="TWY131" s="11"/>
      <c r="TWZ131" s="11"/>
      <c r="TXA131" s="10"/>
      <c r="TXB131" s="10"/>
      <c r="TXC131" s="11"/>
      <c r="TXD131" s="11"/>
      <c r="TXE131" s="11"/>
      <c r="TXF131" s="11"/>
      <c r="TXG131" s="11"/>
      <c r="TXH131" s="11"/>
      <c r="TXI131" s="11"/>
      <c r="TXJ131" s="11"/>
      <c r="TXK131" s="11"/>
      <c r="TXL131" s="11"/>
      <c r="TXM131" s="11"/>
      <c r="TXN131" s="11"/>
      <c r="TXO131" s="11"/>
      <c r="TXP131" s="11"/>
      <c r="TXQ131" s="10"/>
      <c r="TXR131" s="10"/>
      <c r="TXS131" s="11"/>
      <c r="TXT131" s="11"/>
      <c r="TXU131" s="11"/>
      <c r="TXV131" s="11"/>
      <c r="TXW131" s="11"/>
      <c r="TXX131" s="11"/>
      <c r="TXY131" s="11"/>
      <c r="TXZ131" s="11"/>
      <c r="TYA131" s="11"/>
      <c r="TYB131" s="11"/>
      <c r="TYC131" s="11"/>
      <c r="TYD131" s="11"/>
      <c r="TYE131" s="11"/>
      <c r="TYF131" s="11"/>
      <c r="TYG131" s="10"/>
      <c r="TYH131" s="10"/>
      <c r="TYI131" s="11"/>
      <c r="TYJ131" s="11"/>
      <c r="TYK131" s="11"/>
      <c r="TYL131" s="11"/>
      <c r="TYM131" s="11"/>
      <c r="TYN131" s="11"/>
      <c r="TYO131" s="11"/>
      <c r="TYP131" s="11"/>
      <c r="TYQ131" s="11"/>
      <c r="TYR131" s="11"/>
      <c r="TYS131" s="11"/>
      <c r="TYT131" s="11"/>
      <c r="TYU131" s="11"/>
      <c r="TYV131" s="11"/>
      <c r="TYW131" s="10"/>
      <c r="TYX131" s="10"/>
      <c r="TYY131" s="11"/>
      <c r="TYZ131" s="11"/>
      <c r="TZA131" s="11"/>
      <c r="TZB131" s="11"/>
      <c r="TZC131" s="11"/>
      <c r="TZD131" s="11"/>
      <c r="TZE131" s="11"/>
      <c r="TZF131" s="11"/>
      <c r="TZG131" s="11"/>
      <c r="TZH131" s="11"/>
      <c r="TZI131" s="11"/>
      <c r="TZJ131" s="11"/>
      <c r="TZK131" s="11"/>
      <c r="TZL131" s="11"/>
      <c r="TZM131" s="10"/>
      <c r="TZN131" s="10"/>
      <c r="TZO131" s="11"/>
      <c r="TZP131" s="11"/>
      <c r="TZQ131" s="11"/>
      <c r="TZR131" s="11"/>
      <c r="TZS131" s="11"/>
      <c r="TZT131" s="11"/>
      <c r="TZU131" s="11"/>
      <c r="TZV131" s="11"/>
      <c r="TZW131" s="11"/>
      <c r="TZX131" s="11"/>
      <c r="TZY131" s="11"/>
      <c r="TZZ131" s="11"/>
      <c r="UAA131" s="11"/>
      <c r="UAB131" s="11"/>
      <c r="UAC131" s="10"/>
      <c r="UAD131" s="10"/>
      <c r="UAE131" s="11"/>
      <c r="UAF131" s="11"/>
      <c r="UAG131" s="11"/>
      <c r="UAH131" s="11"/>
      <c r="UAI131" s="11"/>
      <c r="UAJ131" s="11"/>
      <c r="UAK131" s="11"/>
      <c r="UAL131" s="11"/>
      <c r="UAM131" s="11"/>
      <c r="UAN131" s="11"/>
      <c r="UAO131" s="11"/>
      <c r="UAP131" s="11"/>
      <c r="UAQ131" s="11"/>
      <c r="UAR131" s="11"/>
      <c r="UAS131" s="10"/>
      <c r="UAT131" s="10"/>
      <c r="UAU131" s="11"/>
      <c r="UAV131" s="11"/>
      <c r="UAW131" s="11"/>
      <c r="UAX131" s="11"/>
      <c r="UAY131" s="11"/>
      <c r="UAZ131" s="11"/>
      <c r="UBA131" s="11"/>
      <c r="UBB131" s="11"/>
      <c r="UBC131" s="11"/>
      <c r="UBD131" s="11"/>
      <c r="UBE131" s="11"/>
      <c r="UBF131" s="11"/>
      <c r="UBG131" s="11"/>
      <c r="UBH131" s="11"/>
      <c r="UBI131" s="10"/>
      <c r="UBJ131" s="10"/>
      <c r="UBK131" s="11"/>
      <c r="UBL131" s="11"/>
      <c r="UBM131" s="11"/>
      <c r="UBN131" s="11"/>
      <c r="UBO131" s="11"/>
      <c r="UBP131" s="11"/>
      <c r="UBQ131" s="11"/>
      <c r="UBR131" s="11"/>
      <c r="UBS131" s="11"/>
      <c r="UBT131" s="11"/>
      <c r="UBU131" s="11"/>
      <c r="UBV131" s="11"/>
      <c r="UBW131" s="11"/>
      <c r="UBX131" s="11"/>
      <c r="UBY131" s="10"/>
      <c r="UBZ131" s="10"/>
      <c r="UCA131" s="11"/>
      <c r="UCB131" s="11"/>
      <c r="UCC131" s="11"/>
      <c r="UCD131" s="11"/>
      <c r="UCE131" s="11"/>
      <c r="UCF131" s="11"/>
      <c r="UCG131" s="11"/>
      <c r="UCH131" s="11"/>
      <c r="UCI131" s="11"/>
      <c r="UCJ131" s="11"/>
      <c r="UCK131" s="11"/>
      <c r="UCL131" s="11"/>
      <c r="UCM131" s="11"/>
      <c r="UCN131" s="11"/>
      <c r="UCO131" s="10"/>
      <c r="UCP131" s="10"/>
      <c r="UCQ131" s="11"/>
      <c r="UCR131" s="11"/>
      <c r="UCS131" s="11"/>
      <c r="UCT131" s="11"/>
      <c r="UCU131" s="11"/>
      <c r="UCV131" s="11"/>
      <c r="UCW131" s="11"/>
      <c r="UCX131" s="11"/>
      <c r="UCY131" s="11"/>
      <c r="UCZ131" s="11"/>
      <c r="UDA131" s="11"/>
      <c r="UDB131" s="11"/>
      <c r="UDC131" s="11"/>
      <c r="UDD131" s="11"/>
      <c r="UDE131" s="10"/>
      <c r="UDF131" s="10"/>
      <c r="UDG131" s="11"/>
      <c r="UDH131" s="11"/>
      <c r="UDI131" s="11"/>
      <c r="UDJ131" s="11"/>
      <c r="UDK131" s="11"/>
      <c r="UDL131" s="11"/>
      <c r="UDM131" s="11"/>
      <c r="UDN131" s="11"/>
      <c r="UDO131" s="11"/>
      <c r="UDP131" s="11"/>
      <c r="UDQ131" s="11"/>
      <c r="UDR131" s="11"/>
      <c r="UDS131" s="11"/>
      <c r="UDT131" s="11"/>
      <c r="UDU131" s="10"/>
      <c r="UDV131" s="10"/>
      <c r="UDW131" s="11"/>
      <c r="UDX131" s="11"/>
      <c r="UDY131" s="11"/>
      <c r="UDZ131" s="11"/>
      <c r="UEA131" s="11"/>
      <c r="UEB131" s="11"/>
      <c r="UEC131" s="11"/>
      <c r="UED131" s="11"/>
      <c r="UEE131" s="11"/>
      <c r="UEF131" s="11"/>
      <c r="UEG131" s="11"/>
      <c r="UEH131" s="11"/>
      <c r="UEI131" s="11"/>
      <c r="UEJ131" s="11"/>
      <c r="UEK131" s="10"/>
      <c r="UEL131" s="10"/>
      <c r="UEM131" s="11"/>
      <c r="UEN131" s="11"/>
      <c r="UEO131" s="11"/>
      <c r="UEP131" s="11"/>
      <c r="UEQ131" s="11"/>
      <c r="UER131" s="11"/>
      <c r="UES131" s="11"/>
      <c r="UET131" s="11"/>
      <c r="UEU131" s="11"/>
      <c r="UEV131" s="11"/>
      <c r="UEW131" s="11"/>
      <c r="UEX131" s="11"/>
      <c r="UEY131" s="11"/>
      <c r="UEZ131" s="11"/>
      <c r="UFA131" s="10"/>
      <c r="UFB131" s="10"/>
      <c r="UFC131" s="11"/>
      <c r="UFD131" s="11"/>
      <c r="UFE131" s="11"/>
      <c r="UFF131" s="11"/>
      <c r="UFG131" s="11"/>
      <c r="UFH131" s="11"/>
      <c r="UFI131" s="11"/>
      <c r="UFJ131" s="11"/>
      <c r="UFK131" s="11"/>
      <c r="UFL131" s="11"/>
      <c r="UFM131" s="11"/>
      <c r="UFN131" s="11"/>
      <c r="UFO131" s="11"/>
      <c r="UFP131" s="11"/>
      <c r="UFQ131" s="10"/>
      <c r="UFR131" s="10"/>
      <c r="UFS131" s="11"/>
      <c r="UFT131" s="11"/>
      <c r="UFU131" s="11"/>
      <c r="UFV131" s="11"/>
      <c r="UFW131" s="11"/>
      <c r="UFX131" s="11"/>
      <c r="UFY131" s="11"/>
      <c r="UFZ131" s="11"/>
      <c r="UGA131" s="11"/>
      <c r="UGB131" s="11"/>
      <c r="UGC131" s="11"/>
      <c r="UGD131" s="11"/>
      <c r="UGE131" s="11"/>
      <c r="UGF131" s="11"/>
      <c r="UGG131" s="10"/>
      <c r="UGH131" s="10"/>
      <c r="UGI131" s="11"/>
      <c r="UGJ131" s="11"/>
      <c r="UGK131" s="11"/>
      <c r="UGL131" s="11"/>
      <c r="UGM131" s="11"/>
      <c r="UGN131" s="11"/>
      <c r="UGO131" s="11"/>
      <c r="UGP131" s="11"/>
      <c r="UGQ131" s="11"/>
      <c r="UGR131" s="11"/>
      <c r="UGS131" s="11"/>
      <c r="UGT131" s="11"/>
      <c r="UGU131" s="11"/>
      <c r="UGV131" s="11"/>
      <c r="UGW131" s="10"/>
      <c r="UGX131" s="10"/>
      <c r="UGY131" s="11"/>
      <c r="UGZ131" s="11"/>
      <c r="UHA131" s="11"/>
      <c r="UHB131" s="11"/>
      <c r="UHC131" s="11"/>
      <c r="UHD131" s="11"/>
      <c r="UHE131" s="11"/>
      <c r="UHF131" s="11"/>
      <c r="UHG131" s="11"/>
      <c r="UHH131" s="11"/>
      <c r="UHI131" s="11"/>
      <c r="UHJ131" s="11"/>
      <c r="UHK131" s="11"/>
      <c r="UHL131" s="11"/>
      <c r="UHM131" s="10"/>
      <c r="UHN131" s="10"/>
      <c r="UHO131" s="11"/>
      <c r="UHP131" s="11"/>
      <c r="UHQ131" s="11"/>
      <c r="UHR131" s="11"/>
      <c r="UHS131" s="11"/>
      <c r="UHT131" s="11"/>
      <c r="UHU131" s="11"/>
      <c r="UHV131" s="11"/>
      <c r="UHW131" s="11"/>
      <c r="UHX131" s="11"/>
      <c r="UHY131" s="11"/>
      <c r="UHZ131" s="11"/>
      <c r="UIA131" s="11"/>
      <c r="UIB131" s="11"/>
      <c r="UIC131" s="10"/>
      <c r="UID131" s="10"/>
      <c r="UIE131" s="11"/>
      <c r="UIF131" s="11"/>
      <c r="UIG131" s="11"/>
      <c r="UIH131" s="11"/>
      <c r="UII131" s="11"/>
      <c r="UIJ131" s="11"/>
      <c r="UIK131" s="11"/>
      <c r="UIL131" s="11"/>
      <c r="UIM131" s="11"/>
      <c r="UIN131" s="11"/>
      <c r="UIO131" s="11"/>
      <c r="UIP131" s="11"/>
      <c r="UIQ131" s="11"/>
      <c r="UIR131" s="11"/>
      <c r="UIS131" s="10"/>
      <c r="UIT131" s="10"/>
      <c r="UIU131" s="11"/>
      <c r="UIV131" s="11"/>
      <c r="UIW131" s="11"/>
      <c r="UIX131" s="11"/>
      <c r="UIY131" s="11"/>
      <c r="UIZ131" s="11"/>
      <c r="UJA131" s="11"/>
      <c r="UJB131" s="11"/>
      <c r="UJC131" s="11"/>
      <c r="UJD131" s="11"/>
      <c r="UJE131" s="11"/>
      <c r="UJF131" s="11"/>
      <c r="UJG131" s="11"/>
      <c r="UJH131" s="11"/>
      <c r="UJI131" s="10"/>
      <c r="UJJ131" s="10"/>
      <c r="UJK131" s="11"/>
      <c r="UJL131" s="11"/>
      <c r="UJM131" s="11"/>
      <c r="UJN131" s="11"/>
      <c r="UJO131" s="11"/>
      <c r="UJP131" s="11"/>
      <c r="UJQ131" s="11"/>
      <c r="UJR131" s="11"/>
      <c r="UJS131" s="11"/>
      <c r="UJT131" s="11"/>
      <c r="UJU131" s="11"/>
      <c r="UJV131" s="11"/>
      <c r="UJW131" s="11"/>
      <c r="UJX131" s="11"/>
      <c r="UJY131" s="10"/>
      <c r="UJZ131" s="10"/>
      <c r="UKA131" s="11"/>
      <c r="UKB131" s="11"/>
      <c r="UKC131" s="11"/>
      <c r="UKD131" s="11"/>
      <c r="UKE131" s="11"/>
      <c r="UKF131" s="11"/>
      <c r="UKG131" s="11"/>
      <c r="UKH131" s="11"/>
      <c r="UKI131" s="11"/>
      <c r="UKJ131" s="11"/>
      <c r="UKK131" s="11"/>
      <c r="UKL131" s="11"/>
      <c r="UKM131" s="11"/>
      <c r="UKN131" s="11"/>
      <c r="UKO131" s="10"/>
      <c r="UKP131" s="10"/>
      <c r="UKQ131" s="11"/>
      <c r="UKR131" s="11"/>
      <c r="UKS131" s="11"/>
      <c r="UKT131" s="11"/>
      <c r="UKU131" s="11"/>
      <c r="UKV131" s="11"/>
      <c r="UKW131" s="11"/>
      <c r="UKX131" s="11"/>
      <c r="UKY131" s="11"/>
      <c r="UKZ131" s="11"/>
      <c r="ULA131" s="11"/>
      <c r="ULB131" s="11"/>
      <c r="ULC131" s="11"/>
      <c r="ULD131" s="11"/>
      <c r="ULE131" s="10"/>
      <c r="ULF131" s="10"/>
      <c r="ULG131" s="11"/>
      <c r="ULH131" s="11"/>
      <c r="ULI131" s="11"/>
      <c r="ULJ131" s="11"/>
      <c r="ULK131" s="11"/>
      <c r="ULL131" s="11"/>
      <c r="ULM131" s="11"/>
      <c r="ULN131" s="11"/>
      <c r="ULO131" s="11"/>
      <c r="ULP131" s="11"/>
      <c r="ULQ131" s="11"/>
      <c r="ULR131" s="11"/>
      <c r="ULS131" s="11"/>
      <c r="ULT131" s="11"/>
      <c r="ULU131" s="10"/>
      <c r="ULV131" s="10"/>
      <c r="ULW131" s="11"/>
      <c r="ULX131" s="11"/>
      <c r="ULY131" s="11"/>
      <c r="ULZ131" s="11"/>
      <c r="UMA131" s="11"/>
      <c r="UMB131" s="11"/>
      <c r="UMC131" s="11"/>
      <c r="UMD131" s="11"/>
      <c r="UME131" s="11"/>
      <c r="UMF131" s="11"/>
      <c r="UMG131" s="11"/>
      <c r="UMH131" s="11"/>
      <c r="UMI131" s="11"/>
      <c r="UMJ131" s="11"/>
      <c r="UMK131" s="10"/>
      <c r="UML131" s="10"/>
      <c r="UMM131" s="11"/>
      <c r="UMN131" s="11"/>
      <c r="UMO131" s="11"/>
      <c r="UMP131" s="11"/>
      <c r="UMQ131" s="11"/>
      <c r="UMR131" s="11"/>
      <c r="UMS131" s="11"/>
      <c r="UMT131" s="11"/>
      <c r="UMU131" s="11"/>
      <c r="UMV131" s="11"/>
      <c r="UMW131" s="11"/>
      <c r="UMX131" s="11"/>
      <c r="UMY131" s="11"/>
      <c r="UMZ131" s="11"/>
      <c r="UNA131" s="10"/>
      <c r="UNB131" s="10"/>
      <c r="UNC131" s="11"/>
      <c r="UND131" s="11"/>
      <c r="UNE131" s="11"/>
      <c r="UNF131" s="11"/>
      <c r="UNG131" s="11"/>
      <c r="UNH131" s="11"/>
      <c r="UNI131" s="11"/>
      <c r="UNJ131" s="11"/>
      <c r="UNK131" s="11"/>
      <c r="UNL131" s="11"/>
      <c r="UNM131" s="11"/>
      <c r="UNN131" s="11"/>
      <c r="UNO131" s="11"/>
      <c r="UNP131" s="11"/>
      <c r="UNQ131" s="10"/>
      <c r="UNR131" s="10"/>
      <c r="UNS131" s="11"/>
      <c r="UNT131" s="11"/>
      <c r="UNU131" s="11"/>
      <c r="UNV131" s="11"/>
      <c r="UNW131" s="11"/>
      <c r="UNX131" s="11"/>
      <c r="UNY131" s="11"/>
      <c r="UNZ131" s="11"/>
      <c r="UOA131" s="11"/>
      <c r="UOB131" s="11"/>
      <c r="UOC131" s="11"/>
      <c r="UOD131" s="11"/>
      <c r="UOE131" s="11"/>
      <c r="UOF131" s="11"/>
      <c r="UOG131" s="10"/>
      <c r="UOH131" s="10"/>
      <c r="UOI131" s="11"/>
      <c r="UOJ131" s="11"/>
      <c r="UOK131" s="11"/>
      <c r="UOL131" s="11"/>
      <c r="UOM131" s="11"/>
      <c r="UON131" s="11"/>
      <c r="UOO131" s="11"/>
      <c r="UOP131" s="11"/>
      <c r="UOQ131" s="11"/>
      <c r="UOR131" s="11"/>
      <c r="UOS131" s="11"/>
      <c r="UOT131" s="11"/>
      <c r="UOU131" s="11"/>
      <c r="UOV131" s="11"/>
      <c r="UOW131" s="10"/>
      <c r="UOX131" s="10"/>
      <c r="UOY131" s="11"/>
      <c r="UOZ131" s="11"/>
      <c r="UPA131" s="11"/>
      <c r="UPB131" s="11"/>
      <c r="UPC131" s="11"/>
      <c r="UPD131" s="11"/>
      <c r="UPE131" s="11"/>
      <c r="UPF131" s="11"/>
      <c r="UPG131" s="11"/>
      <c r="UPH131" s="11"/>
      <c r="UPI131" s="11"/>
      <c r="UPJ131" s="11"/>
      <c r="UPK131" s="11"/>
      <c r="UPL131" s="11"/>
      <c r="UPM131" s="10"/>
      <c r="UPN131" s="10"/>
      <c r="UPO131" s="11"/>
      <c r="UPP131" s="11"/>
      <c r="UPQ131" s="11"/>
      <c r="UPR131" s="11"/>
      <c r="UPS131" s="11"/>
      <c r="UPT131" s="11"/>
      <c r="UPU131" s="11"/>
      <c r="UPV131" s="11"/>
      <c r="UPW131" s="11"/>
      <c r="UPX131" s="11"/>
      <c r="UPY131" s="11"/>
      <c r="UPZ131" s="11"/>
      <c r="UQA131" s="11"/>
      <c r="UQB131" s="11"/>
      <c r="UQC131" s="10"/>
      <c r="UQD131" s="10"/>
      <c r="UQE131" s="11"/>
      <c r="UQF131" s="11"/>
      <c r="UQG131" s="11"/>
      <c r="UQH131" s="11"/>
      <c r="UQI131" s="11"/>
      <c r="UQJ131" s="11"/>
      <c r="UQK131" s="11"/>
      <c r="UQL131" s="11"/>
      <c r="UQM131" s="11"/>
      <c r="UQN131" s="11"/>
      <c r="UQO131" s="11"/>
      <c r="UQP131" s="11"/>
      <c r="UQQ131" s="11"/>
      <c r="UQR131" s="11"/>
      <c r="UQS131" s="10"/>
      <c r="UQT131" s="10"/>
      <c r="UQU131" s="11"/>
      <c r="UQV131" s="11"/>
      <c r="UQW131" s="11"/>
      <c r="UQX131" s="11"/>
      <c r="UQY131" s="11"/>
      <c r="UQZ131" s="11"/>
      <c r="URA131" s="11"/>
      <c r="URB131" s="11"/>
      <c r="URC131" s="11"/>
      <c r="URD131" s="11"/>
      <c r="URE131" s="11"/>
      <c r="URF131" s="11"/>
      <c r="URG131" s="11"/>
      <c r="URH131" s="11"/>
      <c r="URI131" s="10"/>
      <c r="URJ131" s="10"/>
      <c r="URK131" s="11"/>
      <c r="URL131" s="11"/>
      <c r="URM131" s="11"/>
      <c r="URN131" s="11"/>
      <c r="URO131" s="11"/>
      <c r="URP131" s="11"/>
      <c r="URQ131" s="11"/>
      <c r="URR131" s="11"/>
      <c r="URS131" s="11"/>
      <c r="URT131" s="11"/>
      <c r="URU131" s="11"/>
      <c r="URV131" s="11"/>
      <c r="URW131" s="11"/>
      <c r="URX131" s="11"/>
      <c r="URY131" s="10"/>
      <c r="URZ131" s="10"/>
      <c r="USA131" s="11"/>
      <c r="USB131" s="11"/>
      <c r="USC131" s="11"/>
      <c r="USD131" s="11"/>
      <c r="USE131" s="11"/>
      <c r="USF131" s="11"/>
      <c r="USG131" s="11"/>
      <c r="USH131" s="11"/>
      <c r="USI131" s="11"/>
      <c r="USJ131" s="11"/>
      <c r="USK131" s="11"/>
      <c r="USL131" s="11"/>
      <c r="USM131" s="11"/>
      <c r="USN131" s="11"/>
      <c r="USO131" s="10"/>
      <c r="USP131" s="10"/>
      <c r="USQ131" s="11"/>
      <c r="USR131" s="11"/>
      <c r="USS131" s="11"/>
      <c r="UST131" s="11"/>
      <c r="USU131" s="11"/>
      <c r="USV131" s="11"/>
      <c r="USW131" s="11"/>
      <c r="USX131" s="11"/>
      <c r="USY131" s="11"/>
      <c r="USZ131" s="11"/>
      <c r="UTA131" s="11"/>
      <c r="UTB131" s="11"/>
      <c r="UTC131" s="11"/>
      <c r="UTD131" s="11"/>
      <c r="UTE131" s="10"/>
      <c r="UTF131" s="10"/>
      <c r="UTG131" s="11"/>
      <c r="UTH131" s="11"/>
      <c r="UTI131" s="11"/>
      <c r="UTJ131" s="11"/>
      <c r="UTK131" s="11"/>
      <c r="UTL131" s="11"/>
      <c r="UTM131" s="11"/>
      <c r="UTN131" s="11"/>
      <c r="UTO131" s="11"/>
      <c r="UTP131" s="11"/>
      <c r="UTQ131" s="11"/>
      <c r="UTR131" s="11"/>
      <c r="UTS131" s="11"/>
      <c r="UTT131" s="11"/>
      <c r="UTU131" s="10"/>
      <c r="UTV131" s="10"/>
      <c r="UTW131" s="11"/>
      <c r="UTX131" s="11"/>
      <c r="UTY131" s="11"/>
      <c r="UTZ131" s="11"/>
      <c r="UUA131" s="11"/>
      <c r="UUB131" s="11"/>
      <c r="UUC131" s="11"/>
      <c r="UUD131" s="11"/>
      <c r="UUE131" s="11"/>
      <c r="UUF131" s="11"/>
      <c r="UUG131" s="11"/>
      <c r="UUH131" s="11"/>
      <c r="UUI131" s="11"/>
      <c r="UUJ131" s="11"/>
      <c r="UUK131" s="10"/>
      <c r="UUL131" s="10"/>
      <c r="UUM131" s="11"/>
      <c r="UUN131" s="11"/>
      <c r="UUO131" s="11"/>
      <c r="UUP131" s="11"/>
      <c r="UUQ131" s="11"/>
      <c r="UUR131" s="11"/>
      <c r="UUS131" s="11"/>
      <c r="UUT131" s="11"/>
      <c r="UUU131" s="11"/>
      <c r="UUV131" s="11"/>
      <c r="UUW131" s="11"/>
      <c r="UUX131" s="11"/>
      <c r="UUY131" s="11"/>
      <c r="UUZ131" s="11"/>
      <c r="UVA131" s="10"/>
      <c r="UVB131" s="10"/>
      <c r="UVC131" s="11"/>
      <c r="UVD131" s="11"/>
      <c r="UVE131" s="11"/>
      <c r="UVF131" s="11"/>
      <c r="UVG131" s="11"/>
      <c r="UVH131" s="11"/>
      <c r="UVI131" s="11"/>
      <c r="UVJ131" s="11"/>
      <c r="UVK131" s="11"/>
      <c r="UVL131" s="11"/>
      <c r="UVM131" s="11"/>
      <c r="UVN131" s="11"/>
      <c r="UVO131" s="11"/>
      <c r="UVP131" s="11"/>
      <c r="UVQ131" s="10"/>
      <c r="UVR131" s="10"/>
      <c r="UVS131" s="11"/>
      <c r="UVT131" s="11"/>
      <c r="UVU131" s="11"/>
      <c r="UVV131" s="11"/>
      <c r="UVW131" s="11"/>
      <c r="UVX131" s="11"/>
      <c r="UVY131" s="11"/>
      <c r="UVZ131" s="11"/>
      <c r="UWA131" s="11"/>
      <c r="UWB131" s="11"/>
      <c r="UWC131" s="11"/>
      <c r="UWD131" s="11"/>
      <c r="UWE131" s="11"/>
      <c r="UWF131" s="11"/>
      <c r="UWG131" s="10"/>
      <c r="UWH131" s="10"/>
      <c r="UWI131" s="11"/>
      <c r="UWJ131" s="11"/>
      <c r="UWK131" s="11"/>
      <c r="UWL131" s="11"/>
      <c r="UWM131" s="11"/>
      <c r="UWN131" s="11"/>
      <c r="UWO131" s="11"/>
      <c r="UWP131" s="11"/>
      <c r="UWQ131" s="11"/>
      <c r="UWR131" s="11"/>
      <c r="UWS131" s="11"/>
      <c r="UWT131" s="11"/>
      <c r="UWU131" s="11"/>
      <c r="UWV131" s="11"/>
      <c r="UWW131" s="10"/>
      <c r="UWX131" s="10"/>
      <c r="UWY131" s="11"/>
      <c r="UWZ131" s="11"/>
      <c r="UXA131" s="11"/>
      <c r="UXB131" s="11"/>
      <c r="UXC131" s="11"/>
      <c r="UXD131" s="11"/>
      <c r="UXE131" s="11"/>
      <c r="UXF131" s="11"/>
      <c r="UXG131" s="11"/>
      <c r="UXH131" s="11"/>
      <c r="UXI131" s="11"/>
      <c r="UXJ131" s="11"/>
      <c r="UXK131" s="11"/>
      <c r="UXL131" s="11"/>
      <c r="UXM131" s="10"/>
      <c r="UXN131" s="10"/>
      <c r="UXO131" s="11"/>
      <c r="UXP131" s="11"/>
      <c r="UXQ131" s="11"/>
      <c r="UXR131" s="11"/>
      <c r="UXS131" s="11"/>
      <c r="UXT131" s="11"/>
      <c r="UXU131" s="11"/>
      <c r="UXV131" s="11"/>
      <c r="UXW131" s="11"/>
      <c r="UXX131" s="11"/>
      <c r="UXY131" s="11"/>
      <c r="UXZ131" s="11"/>
      <c r="UYA131" s="11"/>
      <c r="UYB131" s="11"/>
      <c r="UYC131" s="10"/>
      <c r="UYD131" s="10"/>
      <c r="UYE131" s="11"/>
      <c r="UYF131" s="11"/>
      <c r="UYG131" s="11"/>
      <c r="UYH131" s="11"/>
      <c r="UYI131" s="11"/>
      <c r="UYJ131" s="11"/>
      <c r="UYK131" s="11"/>
      <c r="UYL131" s="11"/>
      <c r="UYM131" s="11"/>
      <c r="UYN131" s="11"/>
      <c r="UYO131" s="11"/>
      <c r="UYP131" s="11"/>
      <c r="UYQ131" s="11"/>
      <c r="UYR131" s="11"/>
      <c r="UYS131" s="10"/>
      <c r="UYT131" s="10"/>
      <c r="UYU131" s="11"/>
      <c r="UYV131" s="11"/>
      <c r="UYW131" s="11"/>
      <c r="UYX131" s="11"/>
      <c r="UYY131" s="11"/>
      <c r="UYZ131" s="11"/>
      <c r="UZA131" s="11"/>
      <c r="UZB131" s="11"/>
      <c r="UZC131" s="11"/>
      <c r="UZD131" s="11"/>
      <c r="UZE131" s="11"/>
      <c r="UZF131" s="11"/>
      <c r="UZG131" s="11"/>
      <c r="UZH131" s="11"/>
      <c r="UZI131" s="10"/>
      <c r="UZJ131" s="10"/>
      <c r="UZK131" s="11"/>
      <c r="UZL131" s="11"/>
      <c r="UZM131" s="11"/>
      <c r="UZN131" s="11"/>
      <c r="UZO131" s="11"/>
      <c r="UZP131" s="11"/>
      <c r="UZQ131" s="11"/>
      <c r="UZR131" s="11"/>
      <c r="UZS131" s="11"/>
      <c r="UZT131" s="11"/>
      <c r="UZU131" s="11"/>
      <c r="UZV131" s="11"/>
      <c r="UZW131" s="11"/>
      <c r="UZX131" s="11"/>
      <c r="UZY131" s="10"/>
      <c r="UZZ131" s="10"/>
      <c r="VAA131" s="11"/>
      <c r="VAB131" s="11"/>
      <c r="VAC131" s="11"/>
      <c r="VAD131" s="11"/>
      <c r="VAE131" s="11"/>
      <c r="VAF131" s="11"/>
      <c r="VAG131" s="11"/>
      <c r="VAH131" s="11"/>
      <c r="VAI131" s="11"/>
      <c r="VAJ131" s="11"/>
      <c r="VAK131" s="11"/>
      <c r="VAL131" s="11"/>
      <c r="VAM131" s="11"/>
      <c r="VAN131" s="11"/>
      <c r="VAO131" s="10"/>
      <c r="VAP131" s="10"/>
      <c r="VAQ131" s="11"/>
      <c r="VAR131" s="11"/>
      <c r="VAS131" s="11"/>
      <c r="VAT131" s="11"/>
      <c r="VAU131" s="11"/>
      <c r="VAV131" s="11"/>
      <c r="VAW131" s="11"/>
      <c r="VAX131" s="11"/>
      <c r="VAY131" s="11"/>
      <c r="VAZ131" s="11"/>
      <c r="VBA131" s="11"/>
      <c r="VBB131" s="11"/>
      <c r="VBC131" s="11"/>
      <c r="VBD131" s="11"/>
      <c r="VBE131" s="10"/>
      <c r="VBF131" s="10"/>
      <c r="VBG131" s="11"/>
      <c r="VBH131" s="11"/>
      <c r="VBI131" s="11"/>
      <c r="VBJ131" s="11"/>
      <c r="VBK131" s="11"/>
      <c r="VBL131" s="11"/>
      <c r="VBM131" s="11"/>
      <c r="VBN131" s="11"/>
      <c r="VBO131" s="11"/>
      <c r="VBP131" s="11"/>
      <c r="VBQ131" s="11"/>
      <c r="VBR131" s="11"/>
      <c r="VBS131" s="11"/>
      <c r="VBT131" s="11"/>
      <c r="VBU131" s="10"/>
      <c r="VBV131" s="10"/>
      <c r="VBW131" s="11"/>
      <c r="VBX131" s="11"/>
      <c r="VBY131" s="11"/>
      <c r="VBZ131" s="11"/>
      <c r="VCA131" s="11"/>
      <c r="VCB131" s="11"/>
      <c r="VCC131" s="11"/>
      <c r="VCD131" s="11"/>
      <c r="VCE131" s="11"/>
      <c r="VCF131" s="11"/>
      <c r="VCG131" s="11"/>
      <c r="VCH131" s="11"/>
      <c r="VCI131" s="11"/>
      <c r="VCJ131" s="11"/>
      <c r="VCK131" s="10"/>
      <c r="VCL131" s="10"/>
      <c r="VCM131" s="11"/>
      <c r="VCN131" s="11"/>
      <c r="VCO131" s="11"/>
      <c r="VCP131" s="11"/>
      <c r="VCQ131" s="11"/>
      <c r="VCR131" s="11"/>
      <c r="VCS131" s="11"/>
      <c r="VCT131" s="11"/>
      <c r="VCU131" s="11"/>
      <c r="VCV131" s="11"/>
      <c r="VCW131" s="11"/>
      <c r="VCX131" s="11"/>
      <c r="VCY131" s="11"/>
      <c r="VCZ131" s="11"/>
      <c r="VDA131" s="10"/>
      <c r="VDB131" s="10"/>
      <c r="VDC131" s="11"/>
      <c r="VDD131" s="11"/>
      <c r="VDE131" s="11"/>
      <c r="VDF131" s="11"/>
      <c r="VDG131" s="11"/>
      <c r="VDH131" s="11"/>
      <c r="VDI131" s="11"/>
      <c r="VDJ131" s="11"/>
      <c r="VDK131" s="11"/>
      <c r="VDL131" s="11"/>
      <c r="VDM131" s="11"/>
      <c r="VDN131" s="11"/>
      <c r="VDO131" s="11"/>
      <c r="VDP131" s="11"/>
      <c r="VDQ131" s="10"/>
      <c r="VDR131" s="10"/>
      <c r="VDS131" s="11"/>
      <c r="VDT131" s="11"/>
      <c r="VDU131" s="11"/>
      <c r="VDV131" s="11"/>
      <c r="VDW131" s="11"/>
      <c r="VDX131" s="11"/>
      <c r="VDY131" s="11"/>
      <c r="VDZ131" s="11"/>
      <c r="VEA131" s="11"/>
      <c r="VEB131" s="11"/>
      <c r="VEC131" s="11"/>
      <c r="VED131" s="11"/>
      <c r="VEE131" s="11"/>
      <c r="VEF131" s="11"/>
      <c r="VEG131" s="10"/>
      <c r="VEH131" s="10"/>
      <c r="VEI131" s="11"/>
      <c r="VEJ131" s="11"/>
      <c r="VEK131" s="11"/>
      <c r="VEL131" s="11"/>
      <c r="VEM131" s="11"/>
      <c r="VEN131" s="11"/>
      <c r="VEO131" s="11"/>
      <c r="VEP131" s="11"/>
      <c r="VEQ131" s="11"/>
      <c r="VER131" s="11"/>
      <c r="VES131" s="11"/>
      <c r="VET131" s="11"/>
      <c r="VEU131" s="11"/>
      <c r="VEV131" s="11"/>
      <c r="VEW131" s="10"/>
      <c r="VEX131" s="10"/>
      <c r="VEY131" s="11"/>
      <c r="VEZ131" s="11"/>
      <c r="VFA131" s="11"/>
      <c r="VFB131" s="11"/>
      <c r="VFC131" s="11"/>
      <c r="VFD131" s="11"/>
      <c r="VFE131" s="11"/>
      <c r="VFF131" s="11"/>
      <c r="VFG131" s="11"/>
      <c r="VFH131" s="11"/>
      <c r="VFI131" s="11"/>
      <c r="VFJ131" s="11"/>
      <c r="VFK131" s="11"/>
      <c r="VFL131" s="11"/>
      <c r="VFM131" s="10"/>
      <c r="VFN131" s="10"/>
      <c r="VFO131" s="11"/>
      <c r="VFP131" s="11"/>
      <c r="VFQ131" s="11"/>
      <c r="VFR131" s="11"/>
      <c r="VFS131" s="11"/>
      <c r="VFT131" s="11"/>
      <c r="VFU131" s="11"/>
      <c r="VFV131" s="11"/>
      <c r="VFW131" s="11"/>
      <c r="VFX131" s="11"/>
      <c r="VFY131" s="11"/>
      <c r="VFZ131" s="11"/>
      <c r="VGA131" s="11"/>
      <c r="VGB131" s="11"/>
      <c r="VGC131" s="10"/>
      <c r="VGD131" s="10"/>
      <c r="VGE131" s="11"/>
      <c r="VGF131" s="11"/>
      <c r="VGG131" s="11"/>
      <c r="VGH131" s="11"/>
      <c r="VGI131" s="11"/>
      <c r="VGJ131" s="11"/>
      <c r="VGK131" s="11"/>
      <c r="VGL131" s="11"/>
      <c r="VGM131" s="11"/>
      <c r="VGN131" s="11"/>
      <c r="VGO131" s="11"/>
      <c r="VGP131" s="11"/>
      <c r="VGQ131" s="11"/>
      <c r="VGR131" s="11"/>
      <c r="VGS131" s="10"/>
      <c r="VGT131" s="10"/>
      <c r="VGU131" s="11"/>
      <c r="VGV131" s="11"/>
      <c r="VGW131" s="11"/>
      <c r="VGX131" s="11"/>
      <c r="VGY131" s="11"/>
      <c r="VGZ131" s="11"/>
      <c r="VHA131" s="11"/>
      <c r="VHB131" s="11"/>
      <c r="VHC131" s="11"/>
      <c r="VHD131" s="11"/>
      <c r="VHE131" s="11"/>
      <c r="VHF131" s="11"/>
      <c r="VHG131" s="11"/>
      <c r="VHH131" s="11"/>
      <c r="VHI131" s="10"/>
      <c r="VHJ131" s="10"/>
      <c r="VHK131" s="11"/>
      <c r="VHL131" s="11"/>
      <c r="VHM131" s="11"/>
      <c r="VHN131" s="11"/>
      <c r="VHO131" s="11"/>
      <c r="VHP131" s="11"/>
      <c r="VHQ131" s="11"/>
      <c r="VHR131" s="11"/>
      <c r="VHS131" s="11"/>
      <c r="VHT131" s="11"/>
      <c r="VHU131" s="11"/>
      <c r="VHV131" s="11"/>
      <c r="VHW131" s="11"/>
      <c r="VHX131" s="11"/>
      <c r="VHY131" s="10"/>
      <c r="VHZ131" s="10"/>
      <c r="VIA131" s="11"/>
      <c r="VIB131" s="11"/>
      <c r="VIC131" s="11"/>
      <c r="VID131" s="11"/>
      <c r="VIE131" s="11"/>
      <c r="VIF131" s="11"/>
      <c r="VIG131" s="11"/>
      <c r="VIH131" s="11"/>
      <c r="VII131" s="11"/>
      <c r="VIJ131" s="11"/>
      <c r="VIK131" s="11"/>
      <c r="VIL131" s="11"/>
      <c r="VIM131" s="11"/>
      <c r="VIN131" s="11"/>
      <c r="VIO131" s="10"/>
      <c r="VIP131" s="10"/>
      <c r="VIQ131" s="11"/>
      <c r="VIR131" s="11"/>
      <c r="VIS131" s="11"/>
      <c r="VIT131" s="11"/>
      <c r="VIU131" s="11"/>
      <c r="VIV131" s="11"/>
      <c r="VIW131" s="11"/>
      <c r="VIX131" s="11"/>
      <c r="VIY131" s="11"/>
      <c r="VIZ131" s="11"/>
      <c r="VJA131" s="11"/>
      <c r="VJB131" s="11"/>
      <c r="VJC131" s="11"/>
      <c r="VJD131" s="11"/>
      <c r="VJE131" s="10"/>
      <c r="VJF131" s="10"/>
      <c r="VJG131" s="11"/>
      <c r="VJH131" s="11"/>
      <c r="VJI131" s="11"/>
      <c r="VJJ131" s="11"/>
      <c r="VJK131" s="11"/>
      <c r="VJL131" s="11"/>
      <c r="VJM131" s="11"/>
      <c r="VJN131" s="11"/>
      <c r="VJO131" s="11"/>
      <c r="VJP131" s="11"/>
      <c r="VJQ131" s="11"/>
      <c r="VJR131" s="11"/>
      <c r="VJS131" s="11"/>
      <c r="VJT131" s="11"/>
      <c r="VJU131" s="10"/>
      <c r="VJV131" s="10"/>
      <c r="VJW131" s="11"/>
      <c r="VJX131" s="11"/>
      <c r="VJY131" s="11"/>
      <c r="VJZ131" s="11"/>
      <c r="VKA131" s="11"/>
      <c r="VKB131" s="11"/>
      <c r="VKC131" s="11"/>
      <c r="VKD131" s="11"/>
      <c r="VKE131" s="11"/>
      <c r="VKF131" s="11"/>
      <c r="VKG131" s="11"/>
      <c r="VKH131" s="11"/>
      <c r="VKI131" s="11"/>
      <c r="VKJ131" s="11"/>
      <c r="VKK131" s="10"/>
      <c r="VKL131" s="10"/>
      <c r="VKM131" s="11"/>
      <c r="VKN131" s="11"/>
      <c r="VKO131" s="11"/>
      <c r="VKP131" s="11"/>
      <c r="VKQ131" s="11"/>
      <c r="VKR131" s="11"/>
      <c r="VKS131" s="11"/>
      <c r="VKT131" s="11"/>
      <c r="VKU131" s="11"/>
      <c r="VKV131" s="11"/>
      <c r="VKW131" s="11"/>
      <c r="VKX131" s="11"/>
      <c r="VKY131" s="11"/>
      <c r="VKZ131" s="11"/>
      <c r="VLA131" s="10"/>
      <c r="VLB131" s="10"/>
      <c r="VLC131" s="11"/>
      <c r="VLD131" s="11"/>
      <c r="VLE131" s="11"/>
      <c r="VLF131" s="11"/>
      <c r="VLG131" s="11"/>
      <c r="VLH131" s="11"/>
      <c r="VLI131" s="11"/>
      <c r="VLJ131" s="11"/>
      <c r="VLK131" s="11"/>
      <c r="VLL131" s="11"/>
      <c r="VLM131" s="11"/>
      <c r="VLN131" s="11"/>
      <c r="VLO131" s="11"/>
      <c r="VLP131" s="11"/>
      <c r="VLQ131" s="10"/>
      <c r="VLR131" s="10"/>
      <c r="VLS131" s="11"/>
      <c r="VLT131" s="11"/>
      <c r="VLU131" s="11"/>
      <c r="VLV131" s="11"/>
      <c r="VLW131" s="11"/>
      <c r="VLX131" s="11"/>
      <c r="VLY131" s="11"/>
      <c r="VLZ131" s="11"/>
      <c r="VMA131" s="11"/>
      <c r="VMB131" s="11"/>
      <c r="VMC131" s="11"/>
      <c r="VMD131" s="11"/>
      <c r="VME131" s="11"/>
      <c r="VMF131" s="11"/>
      <c r="VMG131" s="10"/>
      <c r="VMH131" s="10"/>
      <c r="VMI131" s="11"/>
      <c r="VMJ131" s="11"/>
      <c r="VMK131" s="11"/>
      <c r="VML131" s="11"/>
      <c r="VMM131" s="11"/>
      <c r="VMN131" s="11"/>
      <c r="VMO131" s="11"/>
      <c r="VMP131" s="11"/>
      <c r="VMQ131" s="11"/>
      <c r="VMR131" s="11"/>
      <c r="VMS131" s="11"/>
      <c r="VMT131" s="11"/>
      <c r="VMU131" s="11"/>
      <c r="VMV131" s="11"/>
      <c r="VMW131" s="10"/>
      <c r="VMX131" s="10"/>
      <c r="VMY131" s="11"/>
      <c r="VMZ131" s="11"/>
      <c r="VNA131" s="11"/>
      <c r="VNB131" s="11"/>
      <c r="VNC131" s="11"/>
      <c r="VND131" s="11"/>
      <c r="VNE131" s="11"/>
      <c r="VNF131" s="11"/>
      <c r="VNG131" s="11"/>
      <c r="VNH131" s="11"/>
      <c r="VNI131" s="11"/>
      <c r="VNJ131" s="11"/>
      <c r="VNK131" s="11"/>
      <c r="VNL131" s="11"/>
      <c r="VNM131" s="10"/>
      <c r="VNN131" s="10"/>
      <c r="VNO131" s="11"/>
      <c r="VNP131" s="11"/>
      <c r="VNQ131" s="11"/>
      <c r="VNR131" s="11"/>
      <c r="VNS131" s="11"/>
      <c r="VNT131" s="11"/>
      <c r="VNU131" s="11"/>
      <c r="VNV131" s="11"/>
      <c r="VNW131" s="11"/>
      <c r="VNX131" s="11"/>
      <c r="VNY131" s="11"/>
      <c r="VNZ131" s="11"/>
      <c r="VOA131" s="11"/>
      <c r="VOB131" s="11"/>
      <c r="VOC131" s="10"/>
      <c r="VOD131" s="10"/>
      <c r="VOE131" s="11"/>
      <c r="VOF131" s="11"/>
      <c r="VOG131" s="11"/>
      <c r="VOH131" s="11"/>
      <c r="VOI131" s="11"/>
      <c r="VOJ131" s="11"/>
      <c r="VOK131" s="11"/>
      <c r="VOL131" s="11"/>
      <c r="VOM131" s="11"/>
      <c r="VON131" s="11"/>
      <c r="VOO131" s="11"/>
      <c r="VOP131" s="11"/>
      <c r="VOQ131" s="11"/>
      <c r="VOR131" s="11"/>
      <c r="VOS131" s="10"/>
      <c r="VOT131" s="10"/>
      <c r="VOU131" s="11"/>
      <c r="VOV131" s="11"/>
      <c r="VOW131" s="11"/>
      <c r="VOX131" s="11"/>
      <c r="VOY131" s="11"/>
      <c r="VOZ131" s="11"/>
      <c r="VPA131" s="11"/>
      <c r="VPB131" s="11"/>
      <c r="VPC131" s="11"/>
      <c r="VPD131" s="11"/>
      <c r="VPE131" s="11"/>
      <c r="VPF131" s="11"/>
      <c r="VPG131" s="11"/>
      <c r="VPH131" s="11"/>
      <c r="VPI131" s="10"/>
      <c r="VPJ131" s="10"/>
      <c r="VPK131" s="11"/>
      <c r="VPL131" s="11"/>
      <c r="VPM131" s="11"/>
      <c r="VPN131" s="11"/>
      <c r="VPO131" s="11"/>
      <c r="VPP131" s="11"/>
      <c r="VPQ131" s="11"/>
      <c r="VPR131" s="11"/>
      <c r="VPS131" s="11"/>
      <c r="VPT131" s="11"/>
      <c r="VPU131" s="11"/>
      <c r="VPV131" s="11"/>
      <c r="VPW131" s="11"/>
      <c r="VPX131" s="11"/>
      <c r="VPY131" s="10"/>
      <c r="VPZ131" s="10"/>
      <c r="VQA131" s="11"/>
      <c r="VQB131" s="11"/>
      <c r="VQC131" s="11"/>
      <c r="VQD131" s="11"/>
      <c r="VQE131" s="11"/>
      <c r="VQF131" s="11"/>
      <c r="VQG131" s="11"/>
      <c r="VQH131" s="11"/>
      <c r="VQI131" s="11"/>
      <c r="VQJ131" s="11"/>
      <c r="VQK131" s="11"/>
      <c r="VQL131" s="11"/>
      <c r="VQM131" s="11"/>
      <c r="VQN131" s="11"/>
      <c r="VQO131" s="10"/>
      <c r="VQP131" s="10"/>
      <c r="VQQ131" s="11"/>
      <c r="VQR131" s="11"/>
      <c r="VQS131" s="11"/>
      <c r="VQT131" s="11"/>
      <c r="VQU131" s="11"/>
      <c r="VQV131" s="11"/>
      <c r="VQW131" s="11"/>
      <c r="VQX131" s="11"/>
      <c r="VQY131" s="11"/>
      <c r="VQZ131" s="11"/>
      <c r="VRA131" s="11"/>
      <c r="VRB131" s="11"/>
      <c r="VRC131" s="11"/>
      <c r="VRD131" s="11"/>
      <c r="VRE131" s="10"/>
      <c r="VRF131" s="10"/>
      <c r="VRG131" s="11"/>
      <c r="VRH131" s="11"/>
      <c r="VRI131" s="11"/>
      <c r="VRJ131" s="11"/>
      <c r="VRK131" s="11"/>
      <c r="VRL131" s="11"/>
      <c r="VRM131" s="11"/>
      <c r="VRN131" s="11"/>
      <c r="VRO131" s="11"/>
      <c r="VRP131" s="11"/>
      <c r="VRQ131" s="11"/>
      <c r="VRR131" s="11"/>
      <c r="VRS131" s="11"/>
      <c r="VRT131" s="11"/>
      <c r="VRU131" s="10"/>
      <c r="VRV131" s="10"/>
      <c r="VRW131" s="11"/>
      <c r="VRX131" s="11"/>
      <c r="VRY131" s="11"/>
      <c r="VRZ131" s="11"/>
      <c r="VSA131" s="11"/>
      <c r="VSB131" s="11"/>
      <c r="VSC131" s="11"/>
      <c r="VSD131" s="11"/>
      <c r="VSE131" s="11"/>
      <c r="VSF131" s="11"/>
      <c r="VSG131" s="11"/>
      <c r="VSH131" s="11"/>
      <c r="VSI131" s="11"/>
      <c r="VSJ131" s="11"/>
      <c r="VSK131" s="10"/>
      <c r="VSL131" s="10"/>
      <c r="VSM131" s="11"/>
      <c r="VSN131" s="11"/>
      <c r="VSO131" s="11"/>
      <c r="VSP131" s="11"/>
      <c r="VSQ131" s="11"/>
      <c r="VSR131" s="11"/>
      <c r="VSS131" s="11"/>
      <c r="VST131" s="11"/>
      <c r="VSU131" s="11"/>
      <c r="VSV131" s="11"/>
      <c r="VSW131" s="11"/>
      <c r="VSX131" s="11"/>
      <c r="VSY131" s="11"/>
      <c r="VSZ131" s="11"/>
      <c r="VTA131" s="10"/>
      <c r="VTB131" s="10"/>
      <c r="VTC131" s="11"/>
      <c r="VTD131" s="11"/>
      <c r="VTE131" s="11"/>
      <c r="VTF131" s="11"/>
      <c r="VTG131" s="11"/>
      <c r="VTH131" s="11"/>
      <c r="VTI131" s="11"/>
      <c r="VTJ131" s="11"/>
      <c r="VTK131" s="11"/>
      <c r="VTL131" s="11"/>
      <c r="VTM131" s="11"/>
      <c r="VTN131" s="11"/>
      <c r="VTO131" s="11"/>
      <c r="VTP131" s="11"/>
      <c r="VTQ131" s="10"/>
      <c r="VTR131" s="10"/>
      <c r="VTS131" s="11"/>
      <c r="VTT131" s="11"/>
      <c r="VTU131" s="11"/>
      <c r="VTV131" s="11"/>
      <c r="VTW131" s="11"/>
      <c r="VTX131" s="11"/>
      <c r="VTY131" s="11"/>
      <c r="VTZ131" s="11"/>
      <c r="VUA131" s="11"/>
      <c r="VUB131" s="11"/>
      <c r="VUC131" s="11"/>
      <c r="VUD131" s="11"/>
      <c r="VUE131" s="11"/>
      <c r="VUF131" s="11"/>
      <c r="VUG131" s="10"/>
      <c r="VUH131" s="10"/>
      <c r="VUI131" s="11"/>
      <c r="VUJ131" s="11"/>
      <c r="VUK131" s="11"/>
      <c r="VUL131" s="11"/>
      <c r="VUM131" s="11"/>
      <c r="VUN131" s="11"/>
      <c r="VUO131" s="11"/>
      <c r="VUP131" s="11"/>
      <c r="VUQ131" s="11"/>
      <c r="VUR131" s="11"/>
      <c r="VUS131" s="11"/>
      <c r="VUT131" s="11"/>
      <c r="VUU131" s="11"/>
      <c r="VUV131" s="11"/>
      <c r="VUW131" s="10"/>
      <c r="VUX131" s="10"/>
      <c r="VUY131" s="11"/>
      <c r="VUZ131" s="11"/>
      <c r="VVA131" s="11"/>
      <c r="VVB131" s="11"/>
      <c r="VVC131" s="11"/>
      <c r="VVD131" s="11"/>
      <c r="VVE131" s="11"/>
      <c r="VVF131" s="11"/>
      <c r="VVG131" s="11"/>
      <c r="VVH131" s="11"/>
      <c r="VVI131" s="11"/>
      <c r="VVJ131" s="11"/>
      <c r="VVK131" s="11"/>
      <c r="VVL131" s="11"/>
      <c r="VVM131" s="10"/>
      <c r="VVN131" s="10"/>
      <c r="VVO131" s="11"/>
      <c r="VVP131" s="11"/>
      <c r="VVQ131" s="11"/>
      <c r="VVR131" s="11"/>
      <c r="VVS131" s="11"/>
      <c r="VVT131" s="11"/>
      <c r="VVU131" s="11"/>
      <c r="VVV131" s="11"/>
      <c r="VVW131" s="11"/>
      <c r="VVX131" s="11"/>
      <c r="VVY131" s="11"/>
      <c r="VVZ131" s="11"/>
      <c r="VWA131" s="11"/>
      <c r="VWB131" s="11"/>
      <c r="VWC131" s="10"/>
      <c r="VWD131" s="10"/>
      <c r="VWE131" s="11"/>
      <c r="VWF131" s="11"/>
      <c r="VWG131" s="11"/>
      <c r="VWH131" s="11"/>
      <c r="VWI131" s="11"/>
      <c r="VWJ131" s="11"/>
      <c r="VWK131" s="11"/>
      <c r="VWL131" s="11"/>
      <c r="VWM131" s="11"/>
      <c r="VWN131" s="11"/>
      <c r="VWO131" s="11"/>
      <c r="VWP131" s="11"/>
      <c r="VWQ131" s="11"/>
      <c r="VWR131" s="11"/>
      <c r="VWS131" s="10"/>
      <c r="VWT131" s="10"/>
      <c r="VWU131" s="11"/>
      <c r="VWV131" s="11"/>
      <c r="VWW131" s="11"/>
      <c r="VWX131" s="11"/>
      <c r="VWY131" s="11"/>
      <c r="VWZ131" s="11"/>
      <c r="VXA131" s="11"/>
      <c r="VXB131" s="11"/>
      <c r="VXC131" s="11"/>
      <c r="VXD131" s="11"/>
      <c r="VXE131" s="11"/>
      <c r="VXF131" s="11"/>
      <c r="VXG131" s="11"/>
      <c r="VXH131" s="11"/>
      <c r="VXI131" s="10"/>
      <c r="VXJ131" s="10"/>
      <c r="VXK131" s="11"/>
      <c r="VXL131" s="11"/>
      <c r="VXM131" s="11"/>
      <c r="VXN131" s="11"/>
      <c r="VXO131" s="11"/>
      <c r="VXP131" s="11"/>
      <c r="VXQ131" s="11"/>
      <c r="VXR131" s="11"/>
      <c r="VXS131" s="11"/>
      <c r="VXT131" s="11"/>
      <c r="VXU131" s="11"/>
      <c r="VXV131" s="11"/>
      <c r="VXW131" s="11"/>
      <c r="VXX131" s="11"/>
      <c r="VXY131" s="10"/>
      <c r="VXZ131" s="10"/>
      <c r="VYA131" s="11"/>
      <c r="VYB131" s="11"/>
      <c r="VYC131" s="11"/>
      <c r="VYD131" s="11"/>
      <c r="VYE131" s="11"/>
      <c r="VYF131" s="11"/>
      <c r="VYG131" s="11"/>
      <c r="VYH131" s="11"/>
      <c r="VYI131" s="11"/>
      <c r="VYJ131" s="11"/>
      <c r="VYK131" s="11"/>
      <c r="VYL131" s="11"/>
      <c r="VYM131" s="11"/>
      <c r="VYN131" s="11"/>
      <c r="VYO131" s="10"/>
      <c r="VYP131" s="10"/>
      <c r="VYQ131" s="11"/>
      <c r="VYR131" s="11"/>
      <c r="VYS131" s="11"/>
      <c r="VYT131" s="11"/>
      <c r="VYU131" s="11"/>
      <c r="VYV131" s="11"/>
      <c r="VYW131" s="11"/>
      <c r="VYX131" s="11"/>
      <c r="VYY131" s="11"/>
      <c r="VYZ131" s="11"/>
      <c r="VZA131" s="11"/>
      <c r="VZB131" s="11"/>
      <c r="VZC131" s="11"/>
      <c r="VZD131" s="11"/>
      <c r="VZE131" s="10"/>
      <c r="VZF131" s="10"/>
      <c r="VZG131" s="11"/>
      <c r="VZH131" s="11"/>
      <c r="VZI131" s="11"/>
      <c r="VZJ131" s="11"/>
      <c r="VZK131" s="11"/>
      <c r="VZL131" s="11"/>
      <c r="VZM131" s="11"/>
      <c r="VZN131" s="11"/>
      <c r="VZO131" s="11"/>
      <c r="VZP131" s="11"/>
      <c r="VZQ131" s="11"/>
      <c r="VZR131" s="11"/>
      <c r="VZS131" s="11"/>
      <c r="VZT131" s="11"/>
      <c r="VZU131" s="10"/>
      <c r="VZV131" s="10"/>
      <c r="VZW131" s="11"/>
      <c r="VZX131" s="11"/>
      <c r="VZY131" s="11"/>
      <c r="VZZ131" s="11"/>
      <c r="WAA131" s="11"/>
      <c r="WAB131" s="11"/>
      <c r="WAC131" s="11"/>
      <c r="WAD131" s="11"/>
      <c r="WAE131" s="11"/>
      <c r="WAF131" s="11"/>
      <c r="WAG131" s="11"/>
      <c r="WAH131" s="11"/>
      <c r="WAI131" s="11"/>
      <c r="WAJ131" s="11"/>
      <c r="WAK131" s="10"/>
      <c r="WAL131" s="10"/>
      <c r="WAM131" s="11"/>
      <c r="WAN131" s="11"/>
      <c r="WAO131" s="11"/>
      <c r="WAP131" s="11"/>
      <c r="WAQ131" s="11"/>
      <c r="WAR131" s="11"/>
      <c r="WAS131" s="11"/>
      <c r="WAT131" s="11"/>
      <c r="WAU131" s="11"/>
      <c r="WAV131" s="11"/>
      <c r="WAW131" s="11"/>
      <c r="WAX131" s="11"/>
      <c r="WAY131" s="11"/>
      <c r="WAZ131" s="11"/>
      <c r="WBA131" s="10"/>
      <c r="WBB131" s="10"/>
      <c r="WBC131" s="11"/>
      <c r="WBD131" s="11"/>
      <c r="WBE131" s="11"/>
      <c r="WBF131" s="11"/>
      <c r="WBG131" s="11"/>
      <c r="WBH131" s="11"/>
      <c r="WBI131" s="11"/>
      <c r="WBJ131" s="11"/>
      <c r="WBK131" s="11"/>
      <c r="WBL131" s="11"/>
      <c r="WBM131" s="11"/>
      <c r="WBN131" s="11"/>
      <c r="WBO131" s="11"/>
      <c r="WBP131" s="11"/>
      <c r="WBQ131" s="10"/>
      <c r="WBR131" s="10"/>
      <c r="WBS131" s="11"/>
      <c r="WBT131" s="11"/>
      <c r="WBU131" s="11"/>
      <c r="WBV131" s="11"/>
      <c r="WBW131" s="11"/>
      <c r="WBX131" s="11"/>
      <c r="WBY131" s="11"/>
      <c r="WBZ131" s="11"/>
      <c r="WCA131" s="11"/>
      <c r="WCB131" s="11"/>
      <c r="WCC131" s="11"/>
      <c r="WCD131" s="11"/>
      <c r="WCE131" s="11"/>
      <c r="WCF131" s="11"/>
      <c r="WCG131" s="10"/>
      <c r="WCH131" s="10"/>
      <c r="WCI131" s="11"/>
      <c r="WCJ131" s="11"/>
      <c r="WCK131" s="11"/>
      <c r="WCL131" s="11"/>
      <c r="WCM131" s="11"/>
      <c r="WCN131" s="11"/>
      <c r="WCO131" s="11"/>
      <c r="WCP131" s="11"/>
      <c r="WCQ131" s="11"/>
      <c r="WCR131" s="11"/>
      <c r="WCS131" s="11"/>
      <c r="WCT131" s="11"/>
      <c r="WCU131" s="11"/>
      <c r="WCV131" s="11"/>
      <c r="WCW131" s="10"/>
      <c r="WCX131" s="10"/>
      <c r="WCY131" s="11"/>
      <c r="WCZ131" s="11"/>
      <c r="WDA131" s="11"/>
      <c r="WDB131" s="11"/>
      <c r="WDC131" s="11"/>
      <c r="WDD131" s="11"/>
      <c r="WDE131" s="11"/>
      <c r="WDF131" s="11"/>
      <c r="WDG131" s="11"/>
      <c r="WDH131" s="11"/>
      <c r="WDI131" s="11"/>
      <c r="WDJ131" s="11"/>
      <c r="WDK131" s="11"/>
      <c r="WDL131" s="11"/>
      <c r="WDM131" s="10"/>
      <c r="WDN131" s="10"/>
      <c r="WDO131" s="11"/>
      <c r="WDP131" s="11"/>
      <c r="WDQ131" s="11"/>
      <c r="WDR131" s="11"/>
      <c r="WDS131" s="11"/>
      <c r="WDT131" s="11"/>
      <c r="WDU131" s="11"/>
      <c r="WDV131" s="11"/>
      <c r="WDW131" s="11"/>
      <c r="WDX131" s="11"/>
      <c r="WDY131" s="11"/>
      <c r="WDZ131" s="11"/>
      <c r="WEA131" s="11"/>
      <c r="WEB131" s="11"/>
      <c r="WEC131" s="10"/>
      <c r="WED131" s="10"/>
      <c r="WEE131" s="11"/>
      <c r="WEF131" s="11"/>
      <c r="WEG131" s="11"/>
      <c r="WEH131" s="11"/>
      <c r="WEI131" s="11"/>
      <c r="WEJ131" s="11"/>
      <c r="WEK131" s="11"/>
      <c r="WEL131" s="11"/>
      <c r="WEM131" s="11"/>
      <c r="WEN131" s="11"/>
      <c r="WEO131" s="11"/>
      <c r="WEP131" s="11"/>
      <c r="WEQ131" s="11"/>
      <c r="WER131" s="11"/>
      <c r="WES131" s="10"/>
      <c r="WET131" s="10"/>
      <c r="WEU131" s="11"/>
      <c r="WEV131" s="11"/>
      <c r="WEW131" s="11"/>
      <c r="WEX131" s="11"/>
      <c r="WEY131" s="11"/>
      <c r="WEZ131" s="11"/>
      <c r="WFA131" s="11"/>
      <c r="WFB131" s="11"/>
      <c r="WFC131" s="11"/>
      <c r="WFD131" s="11"/>
      <c r="WFE131" s="11"/>
      <c r="WFF131" s="11"/>
      <c r="WFG131" s="11"/>
      <c r="WFH131" s="11"/>
      <c r="WFI131" s="10"/>
      <c r="WFJ131" s="10"/>
      <c r="WFK131" s="11"/>
      <c r="WFL131" s="11"/>
      <c r="WFM131" s="11"/>
      <c r="WFN131" s="11"/>
      <c r="WFO131" s="11"/>
      <c r="WFP131" s="11"/>
      <c r="WFQ131" s="11"/>
      <c r="WFR131" s="11"/>
      <c r="WFS131" s="11"/>
      <c r="WFT131" s="11"/>
      <c r="WFU131" s="11"/>
      <c r="WFV131" s="11"/>
      <c r="WFW131" s="11"/>
      <c r="WFX131" s="11"/>
      <c r="WFY131" s="10"/>
      <c r="WFZ131" s="10"/>
      <c r="WGA131" s="11"/>
      <c r="WGB131" s="11"/>
      <c r="WGC131" s="11"/>
      <c r="WGD131" s="11"/>
      <c r="WGE131" s="11"/>
      <c r="WGF131" s="11"/>
      <c r="WGG131" s="11"/>
      <c r="WGH131" s="11"/>
      <c r="WGI131" s="11"/>
      <c r="WGJ131" s="11"/>
      <c r="WGK131" s="11"/>
      <c r="WGL131" s="11"/>
      <c r="WGM131" s="11"/>
      <c r="WGN131" s="11"/>
      <c r="WGO131" s="10"/>
      <c r="WGP131" s="10"/>
      <c r="WGQ131" s="11"/>
      <c r="WGR131" s="11"/>
      <c r="WGS131" s="11"/>
      <c r="WGT131" s="11"/>
      <c r="WGU131" s="11"/>
      <c r="WGV131" s="11"/>
      <c r="WGW131" s="11"/>
      <c r="WGX131" s="11"/>
      <c r="WGY131" s="11"/>
      <c r="WGZ131" s="11"/>
      <c r="WHA131" s="11"/>
      <c r="WHB131" s="11"/>
      <c r="WHC131" s="11"/>
      <c r="WHD131" s="11"/>
      <c r="WHE131" s="10"/>
      <c r="WHF131" s="10"/>
      <c r="WHG131" s="11"/>
      <c r="WHH131" s="11"/>
      <c r="WHI131" s="11"/>
      <c r="WHJ131" s="11"/>
      <c r="WHK131" s="11"/>
      <c r="WHL131" s="11"/>
      <c r="WHM131" s="11"/>
      <c r="WHN131" s="11"/>
      <c r="WHO131" s="11"/>
      <c r="WHP131" s="11"/>
      <c r="WHQ131" s="11"/>
      <c r="WHR131" s="11"/>
      <c r="WHS131" s="11"/>
      <c r="WHT131" s="11"/>
      <c r="WHU131" s="10"/>
      <c r="WHV131" s="10"/>
      <c r="WHW131" s="11"/>
      <c r="WHX131" s="11"/>
      <c r="WHY131" s="11"/>
      <c r="WHZ131" s="11"/>
      <c r="WIA131" s="11"/>
      <c r="WIB131" s="11"/>
      <c r="WIC131" s="11"/>
      <c r="WID131" s="11"/>
      <c r="WIE131" s="11"/>
      <c r="WIF131" s="11"/>
      <c r="WIG131" s="11"/>
      <c r="WIH131" s="11"/>
      <c r="WII131" s="11"/>
      <c r="WIJ131" s="11"/>
      <c r="WIK131" s="10"/>
      <c r="WIL131" s="10"/>
      <c r="WIM131" s="11"/>
      <c r="WIN131" s="11"/>
      <c r="WIO131" s="11"/>
      <c r="WIP131" s="11"/>
      <c r="WIQ131" s="11"/>
      <c r="WIR131" s="11"/>
      <c r="WIS131" s="11"/>
      <c r="WIT131" s="11"/>
      <c r="WIU131" s="11"/>
      <c r="WIV131" s="11"/>
      <c r="WIW131" s="11"/>
      <c r="WIX131" s="11"/>
      <c r="WIY131" s="11"/>
      <c r="WIZ131" s="11"/>
      <c r="WJA131" s="10"/>
      <c r="WJB131" s="10"/>
      <c r="WJC131" s="11"/>
      <c r="WJD131" s="11"/>
      <c r="WJE131" s="11"/>
      <c r="WJF131" s="11"/>
      <c r="WJG131" s="11"/>
      <c r="WJH131" s="11"/>
      <c r="WJI131" s="11"/>
      <c r="WJJ131" s="11"/>
      <c r="WJK131" s="11"/>
      <c r="WJL131" s="11"/>
      <c r="WJM131" s="11"/>
      <c r="WJN131" s="11"/>
      <c r="WJO131" s="11"/>
      <c r="WJP131" s="11"/>
      <c r="WJQ131" s="10"/>
      <c r="WJR131" s="10"/>
      <c r="WJS131" s="11"/>
      <c r="WJT131" s="11"/>
      <c r="WJU131" s="11"/>
      <c r="WJV131" s="11"/>
      <c r="WJW131" s="11"/>
      <c r="WJX131" s="11"/>
      <c r="WJY131" s="11"/>
      <c r="WJZ131" s="11"/>
      <c r="WKA131" s="11"/>
      <c r="WKB131" s="11"/>
      <c r="WKC131" s="11"/>
      <c r="WKD131" s="11"/>
      <c r="WKE131" s="11"/>
      <c r="WKF131" s="11"/>
      <c r="WKG131" s="10"/>
      <c r="WKH131" s="10"/>
      <c r="WKI131" s="11"/>
      <c r="WKJ131" s="11"/>
      <c r="WKK131" s="11"/>
      <c r="WKL131" s="11"/>
      <c r="WKM131" s="11"/>
      <c r="WKN131" s="11"/>
      <c r="WKO131" s="11"/>
      <c r="WKP131" s="11"/>
      <c r="WKQ131" s="11"/>
      <c r="WKR131" s="11"/>
      <c r="WKS131" s="11"/>
      <c r="WKT131" s="11"/>
      <c r="WKU131" s="11"/>
      <c r="WKV131" s="11"/>
      <c r="WKW131" s="10"/>
      <c r="WKX131" s="10"/>
      <c r="WKY131" s="11"/>
      <c r="WKZ131" s="11"/>
      <c r="WLA131" s="11"/>
      <c r="WLB131" s="11"/>
      <c r="WLC131" s="11"/>
      <c r="WLD131" s="11"/>
      <c r="WLE131" s="11"/>
      <c r="WLF131" s="11"/>
      <c r="WLG131" s="11"/>
      <c r="WLH131" s="11"/>
      <c r="WLI131" s="11"/>
      <c r="WLJ131" s="11"/>
      <c r="WLK131" s="11"/>
      <c r="WLL131" s="11"/>
      <c r="WLM131" s="10"/>
      <c r="WLN131" s="10"/>
      <c r="WLO131" s="11"/>
      <c r="WLP131" s="11"/>
      <c r="WLQ131" s="11"/>
      <c r="WLR131" s="11"/>
      <c r="WLS131" s="11"/>
      <c r="WLT131" s="11"/>
      <c r="WLU131" s="11"/>
      <c r="WLV131" s="11"/>
      <c r="WLW131" s="11"/>
      <c r="WLX131" s="11"/>
      <c r="WLY131" s="11"/>
      <c r="WLZ131" s="11"/>
      <c r="WMA131" s="11"/>
      <c r="WMB131" s="11"/>
      <c r="WMC131" s="10"/>
      <c r="WMD131" s="10"/>
      <c r="WME131" s="11"/>
      <c r="WMF131" s="11"/>
      <c r="WMG131" s="11"/>
      <c r="WMH131" s="11"/>
      <c r="WMI131" s="11"/>
      <c r="WMJ131" s="11"/>
      <c r="WMK131" s="11"/>
      <c r="WML131" s="11"/>
      <c r="WMM131" s="11"/>
      <c r="WMN131" s="11"/>
      <c r="WMO131" s="11"/>
      <c r="WMP131" s="11"/>
      <c r="WMQ131" s="11"/>
      <c r="WMR131" s="11"/>
      <c r="WMS131" s="10"/>
      <c r="WMT131" s="10"/>
      <c r="WMU131" s="11"/>
      <c r="WMV131" s="11"/>
      <c r="WMW131" s="11"/>
      <c r="WMX131" s="11"/>
      <c r="WMY131" s="11"/>
      <c r="WMZ131" s="11"/>
      <c r="WNA131" s="11"/>
      <c r="WNB131" s="11"/>
      <c r="WNC131" s="11"/>
      <c r="WND131" s="11"/>
      <c r="WNE131" s="11"/>
      <c r="WNF131" s="11"/>
      <c r="WNG131" s="11"/>
      <c r="WNH131" s="11"/>
      <c r="WNI131" s="10"/>
      <c r="WNJ131" s="10"/>
      <c r="WNK131" s="11"/>
      <c r="WNL131" s="11"/>
      <c r="WNM131" s="11"/>
      <c r="WNN131" s="11"/>
      <c r="WNO131" s="11"/>
      <c r="WNP131" s="11"/>
      <c r="WNQ131" s="11"/>
      <c r="WNR131" s="11"/>
      <c r="WNS131" s="11"/>
      <c r="WNT131" s="11"/>
      <c r="WNU131" s="11"/>
      <c r="WNV131" s="11"/>
      <c r="WNW131" s="11"/>
      <c r="WNX131" s="11"/>
      <c r="WNY131" s="10"/>
      <c r="WNZ131" s="10"/>
      <c r="WOA131" s="11"/>
      <c r="WOB131" s="11"/>
      <c r="WOC131" s="11"/>
      <c r="WOD131" s="11"/>
      <c r="WOE131" s="11"/>
      <c r="WOF131" s="11"/>
      <c r="WOG131" s="11"/>
      <c r="WOH131" s="11"/>
      <c r="WOI131" s="11"/>
      <c r="WOJ131" s="11"/>
      <c r="WOK131" s="11"/>
      <c r="WOL131" s="11"/>
      <c r="WOM131" s="11"/>
      <c r="WON131" s="11"/>
      <c r="WOO131" s="10"/>
      <c r="WOP131" s="10"/>
      <c r="WOQ131" s="11"/>
      <c r="WOR131" s="11"/>
      <c r="WOS131" s="11"/>
      <c r="WOT131" s="11"/>
      <c r="WOU131" s="11"/>
      <c r="WOV131" s="11"/>
      <c r="WOW131" s="11"/>
      <c r="WOX131" s="11"/>
      <c r="WOY131" s="11"/>
      <c r="WOZ131" s="11"/>
      <c r="WPA131" s="11"/>
      <c r="WPB131" s="11"/>
      <c r="WPC131" s="11"/>
      <c r="WPD131" s="11"/>
      <c r="WPE131" s="10"/>
      <c r="WPF131" s="10"/>
      <c r="WPG131" s="11"/>
      <c r="WPH131" s="11"/>
      <c r="WPI131" s="11"/>
      <c r="WPJ131" s="11"/>
      <c r="WPK131" s="11"/>
      <c r="WPL131" s="11"/>
      <c r="WPM131" s="11"/>
      <c r="WPN131" s="11"/>
      <c r="WPO131" s="11"/>
      <c r="WPP131" s="11"/>
      <c r="WPQ131" s="11"/>
      <c r="WPR131" s="11"/>
      <c r="WPS131" s="11"/>
      <c r="WPT131" s="11"/>
      <c r="WPU131" s="10"/>
      <c r="WPV131" s="10"/>
      <c r="WPW131" s="11"/>
      <c r="WPX131" s="11"/>
      <c r="WPY131" s="11"/>
      <c r="WPZ131" s="11"/>
      <c r="WQA131" s="11"/>
      <c r="WQB131" s="11"/>
      <c r="WQC131" s="11"/>
      <c r="WQD131" s="11"/>
      <c r="WQE131" s="11"/>
      <c r="WQF131" s="11"/>
      <c r="WQG131" s="11"/>
      <c r="WQH131" s="11"/>
      <c r="WQI131" s="11"/>
      <c r="WQJ131" s="11"/>
      <c r="WQK131" s="10"/>
      <c r="WQL131" s="10"/>
      <c r="WQM131" s="11"/>
      <c r="WQN131" s="11"/>
      <c r="WQO131" s="11"/>
      <c r="WQP131" s="11"/>
      <c r="WQQ131" s="11"/>
      <c r="WQR131" s="11"/>
      <c r="WQS131" s="11"/>
      <c r="WQT131" s="11"/>
      <c r="WQU131" s="11"/>
      <c r="WQV131" s="11"/>
      <c r="WQW131" s="11"/>
      <c r="WQX131" s="11"/>
      <c r="WQY131" s="11"/>
      <c r="WQZ131" s="11"/>
      <c r="WRA131" s="10"/>
      <c r="WRB131" s="10"/>
      <c r="WRC131" s="11"/>
      <c r="WRD131" s="11"/>
      <c r="WRE131" s="11"/>
      <c r="WRF131" s="11"/>
      <c r="WRG131" s="11"/>
      <c r="WRH131" s="11"/>
      <c r="WRI131" s="11"/>
      <c r="WRJ131" s="11"/>
      <c r="WRK131" s="11"/>
      <c r="WRL131" s="11"/>
      <c r="WRM131" s="11"/>
      <c r="WRN131" s="11"/>
      <c r="WRO131" s="11"/>
      <c r="WRP131" s="11"/>
      <c r="WRQ131" s="10"/>
      <c r="WRR131" s="10"/>
      <c r="WRS131" s="11"/>
      <c r="WRT131" s="11"/>
      <c r="WRU131" s="11"/>
      <c r="WRV131" s="11"/>
      <c r="WRW131" s="11"/>
      <c r="WRX131" s="11"/>
      <c r="WRY131" s="11"/>
      <c r="WRZ131" s="11"/>
      <c r="WSA131" s="11"/>
      <c r="WSB131" s="11"/>
      <c r="WSC131" s="11"/>
      <c r="WSD131" s="11"/>
      <c r="WSE131" s="11"/>
      <c r="WSF131" s="11"/>
      <c r="WSG131" s="10"/>
      <c r="WSH131" s="10"/>
      <c r="WSI131" s="11"/>
      <c r="WSJ131" s="11"/>
      <c r="WSK131" s="11"/>
      <c r="WSL131" s="11"/>
      <c r="WSM131" s="11"/>
      <c r="WSN131" s="11"/>
      <c r="WSO131" s="11"/>
      <c r="WSP131" s="11"/>
      <c r="WSQ131" s="11"/>
      <c r="WSR131" s="11"/>
      <c r="WSS131" s="11"/>
      <c r="WST131" s="11"/>
      <c r="WSU131" s="11"/>
      <c r="WSV131" s="11"/>
      <c r="WSW131" s="10"/>
      <c r="WSX131" s="10"/>
      <c r="WSY131" s="11"/>
      <c r="WSZ131" s="11"/>
      <c r="WTA131" s="11"/>
      <c r="WTB131" s="11"/>
      <c r="WTC131" s="11"/>
      <c r="WTD131" s="11"/>
      <c r="WTE131" s="11"/>
      <c r="WTF131" s="11"/>
      <c r="WTG131" s="11"/>
      <c r="WTH131" s="11"/>
      <c r="WTI131" s="11"/>
      <c r="WTJ131" s="11"/>
      <c r="WTK131" s="11"/>
      <c r="WTL131" s="11"/>
      <c r="WTM131" s="10"/>
      <c r="WTN131" s="10"/>
      <c r="WTO131" s="11"/>
      <c r="WTP131" s="11"/>
      <c r="WTQ131" s="11"/>
      <c r="WTR131" s="11"/>
      <c r="WTS131" s="11"/>
      <c r="WTT131" s="11"/>
      <c r="WTU131" s="11"/>
      <c r="WTV131" s="11"/>
      <c r="WTW131" s="11"/>
      <c r="WTX131" s="11"/>
      <c r="WTY131" s="11"/>
      <c r="WTZ131" s="11"/>
      <c r="WUA131" s="11"/>
      <c r="WUB131" s="11"/>
      <c r="WUC131" s="10"/>
      <c r="WUD131" s="10"/>
      <c r="WUE131" s="11"/>
      <c r="WUF131" s="11"/>
      <c r="WUG131" s="11"/>
      <c r="WUH131" s="11"/>
      <c r="WUI131" s="11"/>
      <c r="WUJ131" s="11"/>
      <c r="WUK131" s="11"/>
      <c r="WUL131" s="11"/>
      <c r="WUM131" s="11"/>
      <c r="WUN131" s="11"/>
      <c r="WUO131" s="11"/>
      <c r="WUP131" s="11"/>
      <c r="WUQ131" s="11"/>
      <c r="WUR131" s="11"/>
      <c r="WUS131" s="10"/>
      <c r="WUT131" s="10"/>
      <c r="WUU131" s="11"/>
      <c r="WUV131" s="11"/>
      <c r="WUW131" s="11"/>
      <c r="WUX131" s="11"/>
      <c r="WUY131" s="11"/>
      <c r="WUZ131" s="11"/>
      <c r="WVA131" s="11"/>
      <c r="WVB131" s="11"/>
      <c r="WVC131" s="11"/>
      <c r="WVD131" s="11"/>
      <c r="WVE131" s="11"/>
      <c r="WVF131" s="11"/>
      <c r="WVG131" s="11"/>
      <c r="WVH131" s="11"/>
      <c r="WVI131" s="10"/>
      <c r="WVJ131" s="10"/>
      <c r="WVK131" s="11"/>
      <c r="WVL131" s="11"/>
      <c r="WVM131" s="11"/>
      <c r="WVN131" s="11"/>
      <c r="WVO131" s="11"/>
      <c r="WVP131" s="11"/>
      <c r="WVQ131" s="11"/>
      <c r="WVR131" s="11"/>
      <c r="WVS131" s="11"/>
      <c r="WVT131" s="11"/>
      <c r="WVU131" s="11"/>
      <c r="WVV131" s="11"/>
      <c r="WVW131" s="11"/>
      <c r="WVX131" s="11"/>
      <c r="WVY131" s="10"/>
      <c r="WVZ131" s="10"/>
      <c r="WWA131" s="11"/>
      <c r="WWB131" s="11"/>
      <c r="WWC131" s="11"/>
      <c r="WWD131" s="11"/>
      <c r="WWE131" s="11"/>
      <c r="WWF131" s="11"/>
      <c r="WWG131" s="11"/>
      <c r="WWH131" s="11"/>
      <c r="WWI131" s="11"/>
      <c r="WWJ131" s="11"/>
      <c r="WWK131" s="11"/>
      <c r="WWL131" s="11"/>
      <c r="WWM131" s="11"/>
      <c r="WWN131" s="11"/>
      <c r="WWO131" s="10"/>
      <c r="WWP131" s="10"/>
      <c r="WWQ131" s="11"/>
      <c r="WWR131" s="11"/>
      <c r="WWS131" s="11"/>
      <c r="WWT131" s="11"/>
      <c r="WWU131" s="11"/>
      <c r="WWV131" s="11"/>
      <c r="WWW131" s="11"/>
      <c r="WWX131" s="11"/>
      <c r="WWY131" s="11"/>
      <c r="WWZ131" s="11"/>
      <c r="WXA131" s="11"/>
      <c r="WXB131" s="11"/>
      <c r="WXC131" s="11"/>
      <c r="WXD131" s="11"/>
      <c r="WXE131" s="10"/>
      <c r="WXF131" s="10"/>
      <c r="WXG131" s="11"/>
      <c r="WXH131" s="11"/>
      <c r="WXI131" s="11"/>
      <c r="WXJ131" s="11"/>
      <c r="WXK131" s="11"/>
      <c r="WXL131" s="11"/>
      <c r="WXM131" s="11"/>
      <c r="WXN131" s="11"/>
      <c r="WXO131" s="11"/>
      <c r="WXP131" s="11"/>
      <c r="WXQ131" s="11"/>
      <c r="WXR131" s="11"/>
      <c r="WXS131" s="11"/>
      <c r="WXT131" s="11"/>
      <c r="WXU131" s="10"/>
      <c r="WXV131" s="10"/>
      <c r="WXW131" s="11"/>
      <c r="WXX131" s="11"/>
      <c r="WXY131" s="11"/>
      <c r="WXZ131" s="11"/>
      <c r="WYA131" s="11"/>
      <c r="WYB131" s="11"/>
      <c r="WYC131" s="11"/>
      <c r="WYD131" s="11"/>
      <c r="WYE131" s="11"/>
      <c r="WYF131" s="11"/>
      <c r="WYG131" s="11"/>
      <c r="WYH131" s="11"/>
      <c r="WYI131" s="11"/>
      <c r="WYJ131" s="11"/>
      <c r="WYK131" s="10"/>
      <c r="WYL131" s="10"/>
      <c r="WYM131" s="11"/>
      <c r="WYN131" s="11"/>
      <c r="WYO131" s="11"/>
      <c r="WYP131" s="11"/>
      <c r="WYQ131" s="11"/>
      <c r="WYR131" s="11"/>
      <c r="WYS131" s="11"/>
      <c r="WYT131" s="11"/>
      <c r="WYU131" s="11"/>
      <c r="WYV131" s="11"/>
      <c r="WYW131" s="11"/>
      <c r="WYX131" s="11"/>
      <c r="WYY131" s="11"/>
      <c r="WYZ131" s="11"/>
      <c r="WZA131" s="10"/>
      <c r="WZB131" s="10"/>
      <c r="WZC131" s="11"/>
      <c r="WZD131" s="11"/>
      <c r="WZE131" s="11"/>
      <c r="WZF131" s="11"/>
      <c r="WZG131" s="11"/>
      <c r="WZH131" s="11"/>
      <c r="WZI131" s="11"/>
      <c r="WZJ131" s="11"/>
      <c r="WZK131" s="11"/>
      <c r="WZL131" s="11"/>
      <c r="WZM131" s="11"/>
      <c r="WZN131" s="11"/>
      <c r="WZO131" s="11"/>
      <c r="WZP131" s="11"/>
      <c r="WZQ131" s="10"/>
      <c r="WZR131" s="10"/>
      <c r="WZS131" s="11"/>
      <c r="WZT131" s="11"/>
      <c r="WZU131" s="11"/>
      <c r="WZV131" s="11"/>
      <c r="WZW131" s="11"/>
      <c r="WZX131" s="11"/>
      <c r="WZY131" s="11"/>
      <c r="WZZ131" s="11"/>
      <c r="XAA131" s="11"/>
      <c r="XAB131" s="11"/>
      <c r="XAC131" s="11"/>
      <c r="XAD131" s="11"/>
      <c r="XAE131" s="11"/>
      <c r="XAF131" s="11"/>
      <c r="XAG131" s="10"/>
      <c r="XAH131" s="10"/>
      <c r="XAI131" s="11"/>
      <c r="XAJ131" s="11"/>
      <c r="XAK131" s="11"/>
      <c r="XAL131" s="11"/>
      <c r="XAM131" s="11"/>
      <c r="XAN131" s="11"/>
      <c r="XAO131" s="11"/>
      <c r="XAP131" s="11"/>
      <c r="XAQ131" s="11"/>
      <c r="XAR131" s="11"/>
      <c r="XAS131" s="11"/>
      <c r="XAT131" s="11"/>
      <c r="XAU131" s="11"/>
      <c r="XAV131" s="11"/>
      <c r="XAW131" s="10"/>
      <c r="XAX131" s="10"/>
      <c r="XAY131" s="11"/>
      <c r="XAZ131" s="11"/>
      <c r="XBA131" s="11"/>
      <c r="XBB131" s="11"/>
      <c r="XBC131" s="11"/>
      <c r="XBD131" s="11"/>
      <c r="XBE131" s="11"/>
      <c r="XBF131" s="11"/>
      <c r="XBG131" s="11"/>
      <c r="XBH131" s="11"/>
      <c r="XBI131" s="11"/>
      <c r="XBJ131" s="11"/>
      <c r="XBK131" s="11"/>
      <c r="XBL131" s="11"/>
      <c r="XBM131" s="10"/>
      <c r="XBN131" s="10"/>
      <c r="XBO131" s="11"/>
      <c r="XBP131" s="11"/>
      <c r="XBQ131" s="11"/>
      <c r="XBR131" s="11"/>
      <c r="XBS131" s="11"/>
      <c r="XBT131" s="11"/>
      <c r="XBU131" s="11"/>
      <c r="XBV131" s="11"/>
      <c r="XBW131" s="11"/>
      <c r="XBX131" s="11"/>
      <c r="XBY131" s="11"/>
      <c r="XBZ131" s="11"/>
      <c r="XCA131" s="11"/>
      <c r="XCB131" s="11"/>
      <c r="XCC131" s="10"/>
      <c r="XCD131" s="10"/>
      <c r="XCE131" s="11"/>
      <c r="XCF131" s="11"/>
      <c r="XCG131" s="11"/>
      <c r="XCH131" s="11"/>
      <c r="XCI131" s="11"/>
      <c r="XCJ131" s="11"/>
      <c r="XCK131" s="11"/>
      <c r="XCL131" s="11"/>
      <c r="XCM131" s="11"/>
      <c r="XCN131" s="11"/>
      <c r="XCO131" s="11"/>
      <c r="XCP131" s="11"/>
      <c r="XCQ131" s="11"/>
      <c r="XCR131" s="11"/>
      <c r="XCS131" s="10"/>
      <c r="XCT131" s="10"/>
      <c r="XCU131" s="11"/>
      <c r="XCV131" s="11"/>
      <c r="XCW131" s="11"/>
      <c r="XCX131" s="11"/>
      <c r="XCY131" s="11"/>
      <c r="XCZ131" s="11"/>
      <c r="XDA131" s="11"/>
      <c r="XDB131" s="11"/>
      <c r="XDC131" s="11"/>
      <c r="XDD131" s="11"/>
      <c r="XDE131" s="11"/>
      <c r="XDF131" s="11"/>
      <c r="XDG131" s="11"/>
      <c r="XDH131" s="11"/>
      <c r="XDI131" s="10"/>
      <c r="XDJ131" s="10"/>
      <c r="XDK131" s="11"/>
      <c r="XDL131" s="11"/>
      <c r="XDM131" s="11"/>
      <c r="XDN131" s="11"/>
      <c r="XDO131" s="11"/>
      <c r="XDP131" s="11"/>
      <c r="XDQ131" s="11"/>
      <c r="XDR131" s="11"/>
      <c r="XDS131" s="11"/>
      <c r="XDT131" s="11"/>
      <c r="XDU131" s="11"/>
      <c r="XDV131" s="11"/>
      <c r="XDW131" s="11"/>
      <c r="XDX131" s="11"/>
      <c r="XDY131" s="10"/>
      <c r="XDZ131" s="10"/>
      <c r="XEA131" s="11"/>
      <c r="XEB131" s="11"/>
      <c r="XEC131" s="11"/>
      <c r="XED131" s="11"/>
      <c r="XEE131" s="11"/>
      <c r="XEF131" s="11"/>
      <c r="XEG131" s="11"/>
      <c r="XEH131" s="11"/>
      <c r="XEI131" s="11"/>
      <c r="XEJ131" s="11"/>
      <c r="XEK131" s="11"/>
      <c r="XEL131" s="11"/>
      <c r="XEM131" s="11"/>
      <c r="XEN131" s="11"/>
      <c r="XEO131" s="10"/>
      <c r="XEP131" s="10"/>
      <c r="XEQ131" s="11"/>
      <c r="XER131" s="11"/>
      <c r="XES131" s="11"/>
      <c r="XET131" s="11"/>
      <c r="XEU131" s="11"/>
      <c r="XEV131" s="11"/>
      <c r="XEW131" s="11"/>
      <c r="XEX131" s="11"/>
      <c r="XEY131" s="11"/>
      <c r="XEZ131" s="11"/>
      <c r="XFA131" s="11"/>
      <c r="XFB131" s="11"/>
      <c r="XFC131" s="11"/>
      <c r="XFD131" s="11"/>
    </row>
    <row r="132" spans="1:16384" s="17" customFormat="1" x14ac:dyDescent="0.25">
      <c r="A132" s="9" t="s">
        <v>133</v>
      </c>
      <c r="B132" s="10"/>
      <c r="C132" s="33">
        <v>1</v>
      </c>
      <c r="D132" s="33">
        <v>1</v>
      </c>
      <c r="E132" s="36"/>
      <c r="F132" s="33">
        <v>1</v>
      </c>
      <c r="G132" s="33">
        <v>1</v>
      </c>
      <c r="H132" s="36"/>
      <c r="I132" s="33">
        <v>1</v>
      </c>
      <c r="J132" s="33">
        <v>1</v>
      </c>
      <c r="K132" s="36"/>
      <c r="L132" s="36"/>
      <c r="M132" s="36"/>
      <c r="N132" s="33">
        <v>1</v>
      </c>
      <c r="O132" s="36"/>
      <c r="P132" s="33">
        <v>1</v>
      </c>
      <c r="Q132" s="9"/>
      <c r="R132" s="1">
        <f>SUM(C132,D132,F132,G132,I132,J132,N132,P132)</f>
        <v>8</v>
      </c>
      <c r="S132" s="2" t="s">
        <v>136</v>
      </c>
      <c r="T132" s="2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0"/>
      <c r="AH132" s="10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0"/>
      <c r="AX132" s="10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0"/>
      <c r="BN132" s="10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0"/>
      <c r="CD132" s="10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0"/>
      <c r="CT132" s="10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0"/>
      <c r="DJ132" s="10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0"/>
      <c r="DZ132" s="10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0"/>
      <c r="EP132" s="10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0"/>
      <c r="FF132" s="10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0"/>
      <c r="FV132" s="10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0"/>
      <c r="GL132" s="10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0"/>
      <c r="HB132" s="10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0"/>
      <c r="HR132" s="10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0"/>
      <c r="IH132" s="10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0"/>
      <c r="IX132" s="10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0"/>
      <c r="JN132" s="10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0"/>
      <c r="KD132" s="10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0"/>
      <c r="KT132" s="10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0"/>
      <c r="LJ132" s="10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0"/>
      <c r="LZ132" s="10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0"/>
      <c r="MP132" s="10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0"/>
      <c r="NF132" s="10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0"/>
      <c r="NV132" s="10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0"/>
      <c r="OL132" s="10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0"/>
      <c r="PB132" s="10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0"/>
      <c r="PR132" s="10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0"/>
      <c r="QH132" s="10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0"/>
      <c r="QX132" s="10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0"/>
      <c r="RN132" s="10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0"/>
      <c r="SD132" s="10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0"/>
      <c r="ST132" s="10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0"/>
      <c r="TJ132" s="10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0"/>
      <c r="TZ132" s="10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0"/>
      <c r="UP132" s="10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0"/>
      <c r="VF132" s="10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0"/>
      <c r="VV132" s="10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0"/>
      <c r="WL132" s="10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0"/>
      <c r="XB132" s="10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0"/>
      <c r="XR132" s="10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0"/>
      <c r="YH132" s="10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0"/>
      <c r="YX132" s="10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0"/>
      <c r="ZN132" s="10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0"/>
      <c r="AAD132" s="10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0"/>
      <c r="AAT132" s="10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0"/>
      <c r="ABJ132" s="10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0"/>
      <c r="ABZ132" s="10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0"/>
      <c r="ACP132" s="10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0"/>
      <c r="ADF132" s="10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0"/>
      <c r="ADV132" s="10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0"/>
      <c r="AEL132" s="10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0"/>
      <c r="AFB132" s="10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0"/>
      <c r="AFR132" s="10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0"/>
      <c r="AGH132" s="10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0"/>
      <c r="AGX132" s="10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0"/>
      <c r="AHN132" s="10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0"/>
      <c r="AID132" s="10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0"/>
      <c r="AIT132" s="10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0"/>
      <c r="AJJ132" s="10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0"/>
      <c r="AJZ132" s="10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0"/>
      <c r="AKP132" s="10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0"/>
      <c r="ALF132" s="10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0"/>
      <c r="ALV132" s="10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0"/>
      <c r="AML132" s="10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0"/>
      <c r="ANB132" s="10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0"/>
      <c r="ANR132" s="10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0"/>
      <c r="AOH132" s="10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0"/>
      <c r="AOX132" s="10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0"/>
      <c r="APN132" s="10"/>
      <c r="APO132" s="11"/>
      <c r="APP132" s="11"/>
      <c r="APQ132" s="11"/>
      <c r="APR132" s="11"/>
      <c r="APS132" s="11"/>
      <c r="APT132" s="11"/>
      <c r="APU132" s="11"/>
      <c r="APV132" s="11"/>
      <c r="APW132" s="11"/>
      <c r="APX132" s="11"/>
      <c r="APY132" s="11"/>
      <c r="APZ132" s="11"/>
      <c r="AQA132" s="11"/>
      <c r="AQB132" s="11"/>
      <c r="AQC132" s="10"/>
      <c r="AQD132" s="10"/>
      <c r="AQE132" s="11"/>
      <c r="AQF132" s="11"/>
      <c r="AQG132" s="11"/>
      <c r="AQH132" s="11"/>
      <c r="AQI132" s="11"/>
      <c r="AQJ132" s="11"/>
      <c r="AQK132" s="11"/>
      <c r="AQL132" s="11"/>
      <c r="AQM132" s="11"/>
      <c r="AQN132" s="11"/>
      <c r="AQO132" s="11"/>
      <c r="AQP132" s="11"/>
      <c r="AQQ132" s="11"/>
      <c r="AQR132" s="11"/>
      <c r="AQS132" s="10"/>
      <c r="AQT132" s="10"/>
      <c r="AQU132" s="11"/>
      <c r="AQV132" s="11"/>
      <c r="AQW132" s="11"/>
      <c r="AQX132" s="11"/>
      <c r="AQY132" s="11"/>
      <c r="AQZ132" s="11"/>
      <c r="ARA132" s="11"/>
      <c r="ARB132" s="11"/>
      <c r="ARC132" s="11"/>
      <c r="ARD132" s="11"/>
      <c r="ARE132" s="11"/>
      <c r="ARF132" s="11"/>
      <c r="ARG132" s="11"/>
      <c r="ARH132" s="11"/>
      <c r="ARI132" s="10"/>
      <c r="ARJ132" s="10"/>
      <c r="ARK132" s="11"/>
      <c r="ARL132" s="11"/>
      <c r="ARM132" s="11"/>
      <c r="ARN132" s="11"/>
      <c r="ARO132" s="11"/>
      <c r="ARP132" s="11"/>
      <c r="ARQ132" s="11"/>
      <c r="ARR132" s="11"/>
      <c r="ARS132" s="11"/>
      <c r="ART132" s="11"/>
      <c r="ARU132" s="11"/>
      <c r="ARV132" s="11"/>
      <c r="ARW132" s="11"/>
      <c r="ARX132" s="11"/>
      <c r="ARY132" s="10"/>
      <c r="ARZ132" s="10"/>
      <c r="ASA132" s="11"/>
      <c r="ASB132" s="11"/>
      <c r="ASC132" s="11"/>
      <c r="ASD132" s="11"/>
      <c r="ASE132" s="11"/>
      <c r="ASF132" s="11"/>
      <c r="ASG132" s="11"/>
      <c r="ASH132" s="11"/>
      <c r="ASI132" s="11"/>
      <c r="ASJ132" s="11"/>
      <c r="ASK132" s="11"/>
      <c r="ASL132" s="11"/>
      <c r="ASM132" s="11"/>
      <c r="ASN132" s="11"/>
      <c r="ASO132" s="10"/>
      <c r="ASP132" s="10"/>
      <c r="ASQ132" s="11"/>
      <c r="ASR132" s="11"/>
      <c r="ASS132" s="11"/>
      <c r="AST132" s="11"/>
      <c r="ASU132" s="11"/>
      <c r="ASV132" s="11"/>
      <c r="ASW132" s="11"/>
      <c r="ASX132" s="11"/>
      <c r="ASY132" s="11"/>
      <c r="ASZ132" s="11"/>
      <c r="ATA132" s="11"/>
      <c r="ATB132" s="11"/>
      <c r="ATC132" s="11"/>
      <c r="ATD132" s="11"/>
      <c r="ATE132" s="10"/>
      <c r="ATF132" s="10"/>
      <c r="ATG132" s="11"/>
      <c r="ATH132" s="11"/>
      <c r="ATI132" s="11"/>
      <c r="ATJ132" s="11"/>
      <c r="ATK132" s="11"/>
      <c r="ATL132" s="11"/>
      <c r="ATM132" s="11"/>
      <c r="ATN132" s="11"/>
      <c r="ATO132" s="11"/>
      <c r="ATP132" s="11"/>
      <c r="ATQ132" s="11"/>
      <c r="ATR132" s="11"/>
      <c r="ATS132" s="11"/>
      <c r="ATT132" s="11"/>
      <c r="ATU132" s="10"/>
      <c r="ATV132" s="10"/>
      <c r="ATW132" s="11"/>
      <c r="ATX132" s="11"/>
      <c r="ATY132" s="11"/>
      <c r="ATZ132" s="11"/>
      <c r="AUA132" s="11"/>
      <c r="AUB132" s="11"/>
      <c r="AUC132" s="11"/>
      <c r="AUD132" s="11"/>
      <c r="AUE132" s="11"/>
      <c r="AUF132" s="11"/>
      <c r="AUG132" s="11"/>
      <c r="AUH132" s="11"/>
      <c r="AUI132" s="11"/>
      <c r="AUJ132" s="11"/>
      <c r="AUK132" s="10"/>
      <c r="AUL132" s="10"/>
      <c r="AUM132" s="11"/>
      <c r="AUN132" s="11"/>
      <c r="AUO132" s="11"/>
      <c r="AUP132" s="11"/>
      <c r="AUQ132" s="11"/>
      <c r="AUR132" s="11"/>
      <c r="AUS132" s="11"/>
      <c r="AUT132" s="11"/>
      <c r="AUU132" s="11"/>
      <c r="AUV132" s="11"/>
      <c r="AUW132" s="11"/>
      <c r="AUX132" s="11"/>
      <c r="AUY132" s="11"/>
      <c r="AUZ132" s="11"/>
      <c r="AVA132" s="10"/>
      <c r="AVB132" s="10"/>
      <c r="AVC132" s="11"/>
      <c r="AVD132" s="11"/>
      <c r="AVE132" s="11"/>
      <c r="AVF132" s="11"/>
      <c r="AVG132" s="11"/>
      <c r="AVH132" s="11"/>
      <c r="AVI132" s="11"/>
      <c r="AVJ132" s="11"/>
      <c r="AVK132" s="11"/>
      <c r="AVL132" s="11"/>
      <c r="AVM132" s="11"/>
      <c r="AVN132" s="11"/>
      <c r="AVO132" s="11"/>
      <c r="AVP132" s="11"/>
      <c r="AVQ132" s="10"/>
      <c r="AVR132" s="10"/>
      <c r="AVS132" s="11"/>
      <c r="AVT132" s="11"/>
      <c r="AVU132" s="11"/>
      <c r="AVV132" s="11"/>
      <c r="AVW132" s="11"/>
      <c r="AVX132" s="11"/>
      <c r="AVY132" s="11"/>
      <c r="AVZ132" s="11"/>
      <c r="AWA132" s="11"/>
      <c r="AWB132" s="11"/>
      <c r="AWC132" s="11"/>
      <c r="AWD132" s="11"/>
      <c r="AWE132" s="11"/>
      <c r="AWF132" s="11"/>
      <c r="AWG132" s="10"/>
      <c r="AWH132" s="10"/>
      <c r="AWI132" s="11"/>
      <c r="AWJ132" s="11"/>
      <c r="AWK132" s="11"/>
      <c r="AWL132" s="11"/>
      <c r="AWM132" s="11"/>
      <c r="AWN132" s="11"/>
      <c r="AWO132" s="11"/>
      <c r="AWP132" s="11"/>
      <c r="AWQ132" s="11"/>
      <c r="AWR132" s="11"/>
      <c r="AWS132" s="11"/>
      <c r="AWT132" s="11"/>
      <c r="AWU132" s="11"/>
      <c r="AWV132" s="11"/>
      <c r="AWW132" s="10"/>
      <c r="AWX132" s="10"/>
      <c r="AWY132" s="11"/>
      <c r="AWZ132" s="11"/>
      <c r="AXA132" s="11"/>
      <c r="AXB132" s="11"/>
      <c r="AXC132" s="11"/>
      <c r="AXD132" s="11"/>
      <c r="AXE132" s="11"/>
      <c r="AXF132" s="11"/>
      <c r="AXG132" s="11"/>
      <c r="AXH132" s="11"/>
      <c r="AXI132" s="11"/>
      <c r="AXJ132" s="11"/>
      <c r="AXK132" s="11"/>
      <c r="AXL132" s="11"/>
      <c r="AXM132" s="10"/>
      <c r="AXN132" s="10"/>
      <c r="AXO132" s="11"/>
      <c r="AXP132" s="11"/>
      <c r="AXQ132" s="11"/>
      <c r="AXR132" s="11"/>
      <c r="AXS132" s="11"/>
      <c r="AXT132" s="11"/>
      <c r="AXU132" s="11"/>
      <c r="AXV132" s="11"/>
      <c r="AXW132" s="11"/>
      <c r="AXX132" s="11"/>
      <c r="AXY132" s="11"/>
      <c r="AXZ132" s="11"/>
      <c r="AYA132" s="11"/>
      <c r="AYB132" s="11"/>
      <c r="AYC132" s="10"/>
      <c r="AYD132" s="10"/>
      <c r="AYE132" s="11"/>
      <c r="AYF132" s="11"/>
      <c r="AYG132" s="11"/>
      <c r="AYH132" s="11"/>
      <c r="AYI132" s="11"/>
      <c r="AYJ132" s="11"/>
      <c r="AYK132" s="11"/>
      <c r="AYL132" s="11"/>
      <c r="AYM132" s="11"/>
      <c r="AYN132" s="11"/>
      <c r="AYO132" s="11"/>
      <c r="AYP132" s="11"/>
      <c r="AYQ132" s="11"/>
      <c r="AYR132" s="11"/>
      <c r="AYS132" s="10"/>
      <c r="AYT132" s="10"/>
      <c r="AYU132" s="11"/>
      <c r="AYV132" s="11"/>
      <c r="AYW132" s="11"/>
      <c r="AYX132" s="11"/>
      <c r="AYY132" s="11"/>
      <c r="AYZ132" s="11"/>
      <c r="AZA132" s="11"/>
      <c r="AZB132" s="11"/>
      <c r="AZC132" s="11"/>
      <c r="AZD132" s="11"/>
      <c r="AZE132" s="11"/>
      <c r="AZF132" s="11"/>
      <c r="AZG132" s="11"/>
      <c r="AZH132" s="11"/>
      <c r="AZI132" s="10"/>
      <c r="AZJ132" s="10"/>
      <c r="AZK132" s="11"/>
      <c r="AZL132" s="11"/>
      <c r="AZM132" s="11"/>
      <c r="AZN132" s="11"/>
      <c r="AZO132" s="11"/>
      <c r="AZP132" s="11"/>
      <c r="AZQ132" s="11"/>
      <c r="AZR132" s="11"/>
      <c r="AZS132" s="11"/>
      <c r="AZT132" s="11"/>
      <c r="AZU132" s="11"/>
      <c r="AZV132" s="11"/>
      <c r="AZW132" s="11"/>
      <c r="AZX132" s="11"/>
      <c r="AZY132" s="10"/>
      <c r="AZZ132" s="10"/>
      <c r="BAA132" s="11"/>
      <c r="BAB132" s="11"/>
      <c r="BAC132" s="11"/>
      <c r="BAD132" s="11"/>
      <c r="BAE132" s="11"/>
      <c r="BAF132" s="11"/>
      <c r="BAG132" s="11"/>
      <c r="BAH132" s="11"/>
      <c r="BAI132" s="11"/>
      <c r="BAJ132" s="11"/>
      <c r="BAK132" s="11"/>
      <c r="BAL132" s="11"/>
      <c r="BAM132" s="11"/>
      <c r="BAN132" s="11"/>
      <c r="BAO132" s="10"/>
      <c r="BAP132" s="10"/>
      <c r="BAQ132" s="11"/>
      <c r="BAR132" s="11"/>
      <c r="BAS132" s="11"/>
      <c r="BAT132" s="11"/>
      <c r="BAU132" s="11"/>
      <c r="BAV132" s="11"/>
      <c r="BAW132" s="11"/>
      <c r="BAX132" s="11"/>
      <c r="BAY132" s="11"/>
      <c r="BAZ132" s="11"/>
      <c r="BBA132" s="11"/>
      <c r="BBB132" s="11"/>
      <c r="BBC132" s="11"/>
      <c r="BBD132" s="11"/>
      <c r="BBE132" s="10"/>
      <c r="BBF132" s="10"/>
      <c r="BBG132" s="11"/>
      <c r="BBH132" s="11"/>
      <c r="BBI132" s="11"/>
      <c r="BBJ132" s="11"/>
      <c r="BBK132" s="11"/>
      <c r="BBL132" s="11"/>
      <c r="BBM132" s="11"/>
      <c r="BBN132" s="11"/>
      <c r="BBO132" s="11"/>
      <c r="BBP132" s="11"/>
      <c r="BBQ132" s="11"/>
      <c r="BBR132" s="11"/>
      <c r="BBS132" s="11"/>
      <c r="BBT132" s="11"/>
      <c r="BBU132" s="10"/>
      <c r="BBV132" s="10"/>
      <c r="BBW132" s="11"/>
      <c r="BBX132" s="11"/>
      <c r="BBY132" s="11"/>
      <c r="BBZ132" s="11"/>
      <c r="BCA132" s="11"/>
      <c r="BCB132" s="11"/>
      <c r="BCC132" s="11"/>
      <c r="BCD132" s="11"/>
      <c r="BCE132" s="11"/>
      <c r="BCF132" s="11"/>
      <c r="BCG132" s="11"/>
      <c r="BCH132" s="11"/>
      <c r="BCI132" s="11"/>
      <c r="BCJ132" s="11"/>
      <c r="BCK132" s="10"/>
      <c r="BCL132" s="10"/>
      <c r="BCM132" s="11"/>
      <c r="BCN132" s="11"/>
      <c r="BCO132" s="11"/>
      <c r="BCP132" s="11"/>
      <c r="BCQ132" s="11"/>
      <c r="BCR132" s="11"/>
      <c r="BCS132" s="11"/>
      <c r="BCT132" s="11"/>
      <c r="BCU132" s="11"/>
      <c r="BCV132" s="11"/>
      <c r="BCW132" s="11"/>
      <c r="BCX132" s="11"/>
      <c r="BCY132" s="11"/>
      <c r="BCZ132" s="11"/>
      <c r="BDA132" s="10"/>
      <c r="BDB132" s="10"/>
      <c r="BDC132" s="11"/>
      <c r="BDD132" s="11"/>
      <c r="BDE132" s="11"/>
      <c r="BDF132" s="11"/>
      <c r="BDG132" s="11"/>
      <c r="BDH132" s="11"/>
      <c r="BDI132" s="11"/>
      <c r="BDJ132" s="11"/>
      <c r="BDK132" s="11"/>
      <c r="BDL132" s="11"/>
      <c r="BDM132" s="11"/>
      <c r="BDN132" s="11"/>
      <c r="BDO132" s="11"/>
      <c r="BDP132" s="11"/>
      <c r="BDQ132" s="10"/>
      <c r="BDR132" s="10"/>
      <c r="BDS132" s="11"/>
      <c r="BDT132" s="11"/>
      <c r="BDU132" s="11"/>
      <c r="BDV132" s="11"/>
      <c r="BDW132" s="11"/>
      <c r="BDX132" s="11"/>
      <c r="BDY132" s="11"/>
      <c r="BDZ132" s="11"/>
      <c r="BEA132" s="11"/>
      <c r="BEB132" s="11"/>
      <c r="BEC132" s="11"/>
      <c r="BED132" s="11"/>
      <c r="BEE132" s="11"/>
      <c r="BEF132" s="11"/>
      <c r="BEG132" s="10"/>
      <c r="BEH132" s="10"/>
      <c r="BEI132" s="11"/>
      <c r="BEJ132" s="11"/>
      <c r="BEK132" s="11"/>
      <c r="BEL132" s="11"/>
      <c r="BEM132" s="11"/>
      <c r="BEN132" s="11"/>
      <c r="BEO132" s="11"/>
      <c r="BEP132" s="11"/>
      <c r="BEQ132" s="11"/>
      <c r="BER132" s="11"/>
      <c r="BES132" s="11"/>
      <c r="BET132" s="11"/>
      <c r="BEU132" s="11"/>
      <c r="BEV132" s="11"/>
      <c r="BEW132" s="10"/>
      <c r="BEX132" s="10"/>
      <c r="BEY132" s="11"/>
      <c r="BEZ132" s="11"/>
      <c r="BFA132" s="11"/>
      <c r="BFB132" s="11"/>
      <c r="BFC132" s="11"/>
      <c r="BFD132" s="11"/>
      <c r="BFE132" s="11"/>
      <c r="BFF132" s="11"/>
      <c r="BFG132" s="11"/>
      <c r="BFH132" s="11"/>
      <c r="BFI132" s="11"/>
      <c r="BFJ132" s="11"/>
      <c r="BFK132" s="11"/>
      <c r="BFL132" s="11"/>
      <c r="BFM132" s="10"/>
      <c r="BFN132" s="10"/>
      <c r="BFO132" s="11"/>
      <c r="BFP132" s="11"/>
      <c r="BFQ132" s="11"/>
      <c r="BFR132" s="11"/>
      <c r="BFS132" s="11"/>
      <c r="BFT132" s="11"/>
      <c r="BFU132" s="11"/>
      <c r="BFV132" s="11"/>
      <c r="BFW132" s="11"/>
      <c r="BFX132" s="11"/>
      <c r="BFY132" s="11"/>
      <c r="BFZ132" s="11"/>
      <c r="BGA132" s="11"/>
      <c r="BGB132" s="11"/>
      <c r="BGC132" s="10"/>
      <c r="BGD132" s="10"/>
      <c r="BGE132" s="11"/>
      <c r="BGF132" s="11"/>
      <c r="BGG132" s="11"/>
      <c r="BGH132" s="11"/>
      <c r="BGI132" s="11"/>
      <c r="BGJ132" s="11"/>
      <c r="BGK132" s="11"/>
      <c r="BGL132" s="11"/>
      <c r="BGM132" s="11"/>
      <c r="BGN132" s="11"/>
      <c r="BGO132" s="11"/>
      <c r="BGP132" s="11"/>
      <c r="BGQ132" s="11"/>
      <c r="BGR132" s="11"/>
      <c r="BGS132" s="10"/>
      <c r="BGT132" s="10"/>
      <c r="BGU132" s="11"/>
      <c r="BGV132" s="11"/>
      <c r="BGW132" s="11"/>
      <c r="BGX132" s="11"/>
      <c r="BGY132" s="11"/>
      <c r="BGZ132" s="11"/>
      <c r="BHA132" s="11"/>
      <c r="BHB132" s="11"/>
      <c r="BHC132" s="11"/>
      <c r="BHD132" s="11"/>
      <c r="BHE132" s="11"/>
      <c r="BHF132" s="11"/>
      <c r="BHG132" s="11"/>
      <c r="BHH132" s="11"/>
      <c r="BHI132" s="10"/>
      <c r="BHJ132" s="10"/>
      <c r="BHK132" s="11"/>
      <c r="BHL132" s="11"/>
      <c r="BHM132" s="11"/>
      <c r="BHN132" s="11"/>
      <c r="BHO132" s="11"/>
      <c r="BHP132" s="11"/>
      <c r="BHQ132" s="11"/>
      <c r="BHR132" s="11"/>
      <c r="BHS132" s="11"/>
      <c r="BHT132" s="11"/>
      <c r="BHU132" s="11"/>
      <c r="BHV132" s="11"/>
      <c r="BHW132" s="11"/>
      <c r="BHX132" s="11"/>
      <c r="BHY132" s="10"/>
      <c r="BHZ132" s="10"/>
      <c r="BIA132" s="11"/>
      <c r="BIB132" s="11"/>
      <c r="BIC132" s="11"/>
      <c r="BID132" s="11"/>
      <c r="BIE132" s="11"/>
      <c r="BIF132" s="11"/>
      <c r="BIG132" s="11"/>
      <c r="BIH132" s="11"/>
      <c r="BII132" s="11"/>
      <c r="BIJ132" s="11"/>
      <c r="BIK132" s="11"/>
      <c r="BIL132" s="11"/>
      <c r="BIM132" s="11"/>
      <c r="BIN132" s="11"/>
      <c r="BIO132" s="10"/>
      <c r="BIP132" s="10"/>
      <c r="BIQ132" s="11"/>
      <c r="BIR132" s="11"/>
      <c r="BIS132" s="11"/>
      <c r="BIT132" s="11"/>
      <c r="BIU132" s="11"/>
      <c r="BIV132" s="11"/>
      <c r="BIW132" s="11"/>
      <c r="BIX132" s="11"/>
      <c r="BIY132" s="11"/>
      <c r="BIZ132" s="11"/>
      <c r="BJA132" s="11"/>
      <c r="BJB132" s="11"/>
      <c r="BJC132" s="11"/>
      <c r="BJD132" s="11"/>
      <c r="BJE132" s="10"/>
      <c r="BJF132" s="10"/>
      <c r="BJG132" s="11"/>
      <c r="BJH132" s="11"/>
      <c r="BJI132" s="11"/>
      <c r="BJJ132" s="11"/>
      <c r="BJK132" s="11"/>
      <c r="BJL132" s="11"/>
      <c r="BJM132" s="11"/>
      <c r="BJN132" s="11"/>
      <c r="BJO132" s="11"/>
      <c r="BJP132" s="11"/>
      <c r="BJQ132" s="11"/>
      <c r="BJR132" s="11"/>
      <c r="BJS132" s="11"/>
      <c r="BJT132" s="11"/>
      <c r="BJU132" s="10"/>
      <c r="BJV132" s="10"/>
      <c r="BJW132" s="11"/>
      <c r="BJX132" s="11"/>
      <c r="BJY132" s="11"/>
      <c r="BJZ132" s="11"/>
      <c r="BKA132" s="11"/>
      <c r="BKB132" s="11"/>
      <c r="BKC132" s="11"/>
      <c r="BKD132" s="11"/>
      <c r="BKE132" s="11"/>
      <c r="BKF132" s="11"/>
      <c r="BKG132" s="11"/>
      <c r="BKH132" s="11"/>
      <c r="BKI132" s="11"/>
      <c r="BKJ132" s="11"/>
      <c r="BKK132" s="10"/>
      <c r="BKL132" s="10"/>
      <c r="BKM132" s="11"/>
      <c r="BKN132" s="11"/>
      <c r="BKO132" s="11"/>
      <c r="BKP132" s="11"/>
      <c r="BKQ132" s="11"/>
      <c r="BKR132" s="11"/>
      <c r="BKS132" s="11"/>
      <c r="BKT132" s="11"/>
      <c r="BKU132" s="11"/>
      <c r="BKV132" s="11"/>
      <c r="BKW132" s="11"/>
      <c r="BKX132" s="11"/>
      <c r="BKY132" s="11"/>
      <c r="BKZ132" s="11"/>
      <c r="BLA132" s="10"/>
      <c r="BLB132" s="10"/>
      <c r="BLC132" s="11"/>
      <c r="BLD132" s="11"/>
      <c r="BLE132" s="11"/>
      <c r="BLF132" s="11"/>
      <c r="BLG132" s="11"/>
      <c r="BLH132" s="11"/>
      <c r="BLI132" s="11"/>
      <c r="BLJ132" s="11"/>
      <c r="BLK132" s="11"/>
      <c r="BLL132" s="11"/>
      <c r="BLM132" s="11"/>
      <c r="BLN132" s="11"/>
      <c r="BLO132" s="11"/>
      <c r="BLP132" s="11"/>
      <c r="BLQ132" s="10"/>
      <c r="BLR132" s="10"/>
      <c r="BLS132" s="11"/>
      <c r="BLT132" s="11"/>
      <c r="BLU132" s="11"/>
      <c r="BLV132" s="11"/>
      <c r="BLW132" s="11"/>
      <c r="BLX132" s="11"/>
      <c r="BLY132" s="11"/>
      <c r="BLZ132" s="11"/>
      <c r="BMA132" s="11"/>
      <c r="BMB132" s="11"/>
      <c r="BMC132" s="11"/>
      <c r="BMD132" s="11"/>
      <c r="BME132" s="11"/>
      <c r="BMF132" s="11"/>
      <c r="BMG132" s="10"/>
      <c r="BMH132" s="10"/>
      <c r="BMI132" s="11"/>
      <c r="BMJ132" s="11"/>
      <c r="BMK132" s="11"/>
      <c r="BML132" s="11"/>
      <c r="BMM132" s="11"/>
      <c r="BMN132" s="11"/>
      <c r="BMO132" s="11"/>
      <c r="BMP132" s="11"/>
      <c r="BMQ132" s="11"/>
      <c r="BMR132" s="11"/>
      <c r="BMS132" s="11"/>
      <c r="BMT132" s="11"/>
      <c r="BMU132" s="11"/>
      <c r="BMV132" s="11"/>
      <c r="BMW132" s="10"/>
      <c r="BMX132" s="10"/>
      <c r="BMY132" s="11"/>
      <c r="BMZ132" s="11"/>
      <c r="BNA132" s="11"/>
      <c r="BNB132" s="11"/>
      <c r="BNC132" s="11"/>
      <c r="BND132" s="11"/>
      <c r="BNE132" s="11"/>
      <c r="BNF132" s="11"/>
      <c r="BNG132" s="11"/>
      <c r="BNH132" s="11"/>
      <c r="BNI132" s="11"/>
      <c r="BNJ132" s="11"/>
      <c r="BNK132" s="11"/>
      <c r="BNL132" s="11"/>
      <c r="BNM132" s="10"/>
      <c r="BNN132" s="10"/>
      <c r="BNO132" s="11"/>
      <c r="BNP132" s="11"/>
      <c r="BNQ132" s="11"/>
      <c r="BNR132" s="11"/>
      <c r="BNS132" s="11"/>
      <c r="BNT132" s="11"/>
      <c r="BNU132" s="11"/>
      <c r="BNV132" s="11"/>
      <c r="BNW132" s="11"/>
      <c r="BNX132" s="11"/>
      <c r="BNY132" s="11"/>
      <c r="BNZ132" s="11"/>
      <c r="BOA132" s="11"/>
      <c r="BOB132" s="11"/>
      <c r="BOC132" s="10"/>
      <c r="BOD132" s="10"/>
      <c r="BOE132" s="11"/>
      <c r="BOF132" s="11"/>
      <c r="BOG132" s="11"/>
      <c r="BOH132" s="11"/>
      <c r="BOI132" s="11"/>
      <c r="BOJ132" s="11"/>
      <c r="BOK132" s="11"/>
      <c r="BOL132" s="11"/>
      <c r="BOM132" s="11"/>
      <c r="BON132" s="11"/>
      <c r="BOO132" s="11"/>
      <c r="BOP132" s="11"/>
      <c r="BOQ132" s="11"/>
      <c r="BOR132" s="11"/>
      <c r="BOS132" s="10"/>
      <c r="BOT132" s="10"/>
      <c r="BOU132" s="11"/>
      <c r="BOV132" s="11"/>
      <c r="BOW132" s="11"/>
      <c r="BOX132" s="11"/>
      <c r="BOY132" s="11"/>
      <c r="BOZ132" s="11"/>
      <c r="BPA132" s="11"/>
      <c r="BPB132" s="11"/>
      <c r="BPC132" s="11"/>
      <c r="BPD132" s="11"/>
      <c r="BPE132" s="11"/>
      <c r="BPF132" s="11"/>
      <c r="BPG132" s="11"/>
      <c r="BPH132" s="11"/>
      <c r="BPI132" s="10"/>
      <c r="BPJ132" s="10"/>
      <c r="BPK132" s="11"/>
      <c r="BPL132" s="11"/>
      <c r="BPM132" s="11"/>
      <c r="BPN132" s="11"/>
      <c r="BPO132" s="11"/>
      <c r="BPP132" s="11"/>
      <c r="BPQ132" s="11"/>
      <c r="BPR132" s="11"/>
      <c r="BPS132" s="11"/>
      <c r="BPT132" s="11"/>
      <c r="BPU132" s="11"/>
      <c r="BPV132" s="11"/>
      <c r="BPW132" s="11"/>
      <c r="BPX132" s="11"/>
      <c r="BPY132" s="10"/>
      <c r="BPZ132" s="10"/>
      <c r="BQA132" s="11"/>
      <c r="BQB132" s="11"/>
      <c r="BQC132" s="11"/>
      <c r="BQD132" s="11"/>
      <c r="BQE132" s="11"/>
      <c r="BQF132" s="11"/>
      <c r="BQG132" s="11"/>
      <c r="BQH132" s="11"/>
      <c r="BQI132" s="11"/>
      <c r="BQJ132" s="11"/>
      <c r="BQK132" s="11"/>
      <c r="BQL132" s="11"/>
      <c r="BQM132" s="11"/>
      <c r="BQN132" s="11"/>
      <c r="BQO132" s="10"/>
      <c r="BQP132" s="10"/>
      <c r="BQQ132" s="11"/>
      <c r="BQR132" s="11"/>
      <c r="BQS132" s="11"/>
      <c r="BQT132" s="11"/>
      <c r="BQU132" s="11"/>
      <c r="BQV132" s="11"/>
      <c r="BQW132" s="11"/>
      <c r="BQX132" s="11"/>
      <c r="BQY132" s="11"/>
      <c r="BQZ132" s="11"/>
      <c r="BRA132" s="11"/>
      <c r="BRB132" s="11"/>
      <c r="BRC132" s="11"/>
      <c r="BRD132" s="11"/>
      <c r="BRE132" s="10"/>
      <c r="BRF132" s="10"/>
      <c r="BRG132" s="11"/>
      <c r="BRH132" s="11"/>
      <c r="BRI132" s="11"/>
      <c r="BRJ132" s="11"/>
      <c r="BRK132" s="11"/>
      <c r="BRL132" s="11"/>
      <c r="BRM132" s="11"/>
      <c r="BRN132" s="11"/>
      <c r="BRO132" s="11"/>
      <c r="BRP132" s="11"/>
      <c r="BRQ132" s="11"/>
      <c r="BRR132" s="11"/>
      <c r="BRS132" s="11"/>
      <c r="BRT132" s="11"/>
      <c r="BRU132" s="10"/>
      <c r="BRV132" s="10"/>
      <c r="BRW132" s="11"/>
      <c r="BRX132" s="11"/>
      <c r="BRY132" s="11"/>
      <c r="BRZ132" s="11"/>
      <c r="BSA132" s="11"/>
      <c r="BSB132" s="11"/>
      <c r="BSC132" s="11"/>
      <c r="BSD132" s="11"/>
      <c r="BSE132" s="11"/>
      <c r="BSF132" s="11"/>
      <c r="BSG132" s="11"/>
      <c r="BSH132" s="11"/>
      <c r="BSI132" s="11"/>
      <c r="BSJ132" s="11"/>
      <c r="BSK132" s="10"/>
      <c r="BSL132" s="10"/>
      <c r="BSM132" s="11"/>
      <c r="BSN132" s="11"/>
      <c r="BSO132" s="11"/>
      <c r="BSP132" s="11"/>
      <c r="BSQ132" s="11"/>
      <c r="BSR132" s="11"/>
      <c r="BSS132" s="11"/>
      <c r="BST132" s="11"/>
      <c r="BSU132" s="11"/>
      <c r="BSV132" s="11"/>
      <c r="BSW132" s="11"/>
      <c r="BSX132" s="11"/>
      <c r="BSY132" s="11"/>
      <c r="BSZ132" s="11"/>
      <c r="BTA132" s="10"/>
      <c r="BTB132" s="10"/>
      <c r="BTC132" s="11"/>
      <c r="BTD132" s="11"/>
      <c r="BTE132" s="11"/>
      <c r="BTF132" s="11"/>
      <c r="BTG132" s="11"/>
      <c r="BTH132" s="11"/>
      <c r="BTI132" s="11"/>
      <c r="BTJ132" s="11"/>
      <c r="BTK132" s="11"/>
      <c r="BTL132" s="11"/>
      <c r="BTM132" s="11"/>
      <c r="BTN132" s="11"/>
      <c r="BTO132" s="11"/>
      <c r="BTP132" s="11"/>
      <c r="BTQ132" s="10"/>
      <c r="BTR132" s="10"/>
      <c r="BTS132" s="11"/>
      <c r="BTT132" s="11"/>
      <c r="BTU132" s="11"/>
      <c r="BTV132" s="11"/>
      <c r="BTW132" s="11"/>
      <c r="BTX132" s="11"/>
      <c r="BTY132" s="11"/>
      <c r="BTZ132" s="11"/>
      <c r="BUA132" s="11"/>
      <c r="BUB132" s="11"/>
      <c r="BUC132" s="11"/>
      <c r="BUD132" s="11"/>
      <c r="BUE132" s="11"/>
      <c r="BUF132" s="11"/>
      <c r="BUG132" s="10"/>
      <c r="BUH132" s="10"/>
      <c r="BUI132" s="11"/>
      <c r="BUJ132" s="11"/>
      <c r="BUK132" s="11"/>
      <c r="BUL132" s="11"/>
      <c r="BUM132" s="11"/>
      <c r="BUN132" s="11"/>
      <c r="BUO132" s="11"/>
      <c r="BUP132" s="11"/>
      <c r="BUQ132" s="11"/>
      <c r="BUR132" s="11"/>
      <c r="BUS132" s="11"/>
      <c r="BUT132" s="11"/>
      <c r="BUU132" s="11"/>
      <c r="BUV132" s="11"/>
      <c r="BUW132" s="10"/>
      <c r="BUX132" s="10"/>
      <c r="BUY132" s="11"/>
      <c r="BUZ132" s="11"/>
      <c r="BVA132" s="11"/>
      <c r="BVB132" s="11"/>
      <c r="BVC132" s="11"/>
      <c r="BVD132" s="11"/>
      <c r="BVE132" s="11"/>
      <c r="BVF132" s="11"/>
      <c r="BVG132" s="11"/>
      <c r="BVH132" s="11"/>
      <c r="BVI132" s="11"/>
      <c r="BVJ132" s="11"/>
      <c r="BVK132" s="11"/>
      <c r="BVL132" s="11"/>
      <c r="BVM132" s="10"/>
      <c r="BVN132" s="10"/>
      <c r="BVO132" s="11"/>
      <c r="BVP132" s="11"/>
      <c r="BVQ132" s="11"/>
      <c r="BVR132" s="11"/>
      <c r="BVS132" s="11"/>
      <c r="BVT132" s="11"/>
      <c r="BVU132" s="11"/>
      <c r="BVV132" s="11"/>
      <c r="BVW132" s="11"/>
      <c r="BVX132" s="11"/>
      <c r="BVY132" s="11"/>
      <c r="BVZ132" s="11"/>
      <c r="BWA132" s="11"/>
      <c r="BWB132" s="11"/>
      <c r="BWC132" s="10"/>
      <c r="BWD132" s="10"/>
      <c r="BWE132" s="11"/>
      <c r="BWF132" s="11"/>
      <c r="BWG132" s="11"/>
      <c r="BWH132" s="11"/>
      <c r="BWI132" s="11"/>
      <c r="BWJ132" s="11"/>
      <c r="BWK132" s="11"/>
      <c r="BWL132" s="11"/>
      <c r="BWM132" s="11"/>
      <c r="BWN132" s="11"/>
      <c r="BWO132" s="11"/>
      <c r="BWP132" s="11"/>
      <c r="BWQ132" s="11"/>
      <c r="BWR132" s="11"/>
      <c r="BWS132" s="10"/>
      <c r="BWT132" s="10"/>
      <c r="BWU132" s="11"/>
      <c r="BWV132" s="11"/>
      <c r="BWW132" s="11"/>
      <c r="BWX132" s="11"/>
      <c r="BWY132" s="11"/>
      <c r="BWZ132" s="11"/>
      <c r="BXA132" s="11"/>
      <c r="BXB132" s="11"/>
      <c r="BXC132" s="11"/>
      <c r="BXD132" s="11"/>
      <c r="BXE132" s="11"/>
      <c r="BXF132" s="11"/>
      <c r="BXG132" s="11"/>
      <c r="BXH132" s="11"/>
      <c r="BXI132" s="10"/>
      <c r="BXJ132" s="10"/>
      <c r="BXK132" s="11"/>
      <c r="BXL132" s="11"/>
      <c r="BXM132" s="11"/>
      <c r="BXN132" s="11"/>
      <c r="BXO132" s="11"/>
      <c r="BXP132" s="11"/>
      <c r="BXQ132" s="11"/>
      <c r="BXR132" s="11"/>
      <c r="BXS132" s="11"/>
      <c r="BXT132" s="11"/>
      <c r="BXU132" s="11"/>
      <c r="BXV132" s="11"/>
      <c r="BXW132" s="11"/>
      <c r="BXX132" s="11"/>
      <c r="BXY132" s="10"/>
      <c r="BXZ132" s="10"/>
      <c r="BYA132" s="11"/>
      <c r="BYB132" s="11"/>
      <c r="BYC132" s="11"/>
      <c r="BYD132" s="11"/>
      <c r="BYE132" s="11"/>
      <c r="BYF132" s="11"/>
      <c r="BYG132" s="11"/>
      <c r="BYH132" s="11"/>
      <c r="BYI132" s="11"/>
      <c r="BYJ132" s="11"/>
      <c r="BYK132" s="11"/>
      <c r="BYL132" s="11"/>
      <c r="BYM132" s="11"/>
      <c r="BYN132" s="11"/>
      <c r="BYO132" s="10"/>
      <c r="BYP132" s="10"/>
      <c r="BYQ132" s="11"/>
      <c r="BYR132" s="11"/>
      <c r="BYS132" s="11"/>
      <c r="BYT132" s="11"/>
      <c r="BYU132" s="11"/>
      <c r="BYV132" s="11"/>
      <c r="BYW132" s="11"/>
      <c r="BYX132" s="11"/>
      <c r="BYY132" s="11"/>
      <c r="BYZ132" s="11"/>
      <c r="BZA132" s="11"/>
      <c r="BZB132" s="11"/>
      <c r="BZC132" s="11"/>
      <c r="BZD132" s="11"/>
      <c r="BZE132" s="10"/>
      <c r="BZF132" s="10"/>
      <c r="BZG132" s="11"/>
      <c r="BZH132" s="11"/>
      <c r="BZI132" s="11"/>
      <c r="BZJ132" s="11"/>
      <c r="BZK132" s="11"/>
      <c r="BZL132" s="11"/>
      <c r="BZM132" s="11"/>
      <c r="BZN132" s="11"/>
      <c r="BZO132" s="11"/>
      <c r="BZP132" s="11"/>
      <c r="BZQ132" s="11"/>
      <c r="BZR132" s="11"/>
      <c r="BZS132" s="11"/>
      <c r="BZT132" s="11"/>
      <c r="BZU132" s="10"/>
      <c r="BZV132" s="10"/>
      <c r="BZW132" s="11"/>
      <c r="BZX132" s="11"/>
      <c r="BZY132" s="11"/>
      <c r="BZZ132" s="11"/>
      <c r="CAA132" s="11"/>
      <c r="CAB132" s="11"/>
      <c r="CAC132" s="11"/>
      <c r="CAD132" s="11"/>
      <c r="CAE132" s="11"/>
      <c r="CAF132" s="11"/>
      <c r="CAG132" s="11"/>
      <c r="CAH132" s="11"/>
      <c r="CAI132" s="11"/>
      <c r="CAJ132" s="11"/>
      <c r="CAK132" s="10"/>
      <c r="CAL132" s="10"/>
      <c r="CAM132" s="11"/>
      <c r="CAN132" s="11"/>
      <c r="CAO132" s="11"/>
      <c r="CAP132" s="11"/>
      <c r="CAQ132" s="11"/>
      <c r="CAR132" s="11"/>
      <c r="CAS132" s="11"/>
      <c r="CAT132" s="11"/>
      <c r="CAU132" s="11"/>
      <c r="CAV132" s="11"/>
      <c r="CAW132" s="11"/>
      <c r="CAX132" s="11"/>
      <c r="CAY132" s="11"/>
      <c r="CAZ132" s="11"/>
      <c r="CBA132" s="10"/>
      <c r="CBB132" s="10"/>
      <c r="CBC132" s="11"/>
      <c r="CBD132" s="11"/>
      <c r="CBE132" s="11"/>
      <c r="CBF132" s="11"/>
      <c r="CBG132" s="11"/>
      <c r="CBH132" s="11"/>
      <c r="CBI132" s="11"/>
      <c r="CBJ132" s="11"/>
      <c r="CBK132" s="11"/>
      <c r="CBL132" s="11"/>
      <c r="CBM132" s="11"/>
      <c r="CBN132" s="11"/>
      <c r="CBO132" s="11"/>
      <c r="CBP132" s="11"/>
      <c r="CBQ132" s="10"/>
      <c r="CBR132" s="10"/>
      <c r="CBS132" s="11"/>
      <c r="CBT132" s="11"/>
      <c r="CBU132" s="11"/>
      <c r="CBV132" s="11"/>
      <c r="CBW132" s="11"/>
      <c r="CBX132" s="11"/>
      <c r="CBY132" s="11"/>
      <c r="CBZ132" s="11"/>
      <c r="CCA132" s="11"/>
      <c r="CCB132" s="11"/>
      <c r="CCC132" s="11"/>
      <c r="CCD132" s="11"/>
      <c r="CCE132" s="11"/>
      <c r="CCF132" s="11"/>
      <c r="CCG132" s="10"/>
      <c r="CCH132" s="10"/>
      <c r="CCI132" s="11"/>
      <c r="CCJ132" s="11"/>
      <c r="CCK132" s="11"/>
      <c r="CCL132" s="11"/>
      <c r="CCM132" s="11"/>
      <c r="CCN132" s="11"/>
      <c r="CCO132" s="11"/>
      <c r="CCP132" s="11"/>
      <c r="CCQ132" s="11"/>
      <c r="CCR132" s="11"/>
      <c r="CCS132" s="11"/>
      <c r="CCT132" s="11"/>
      <c r="CCU132" s="11"/>
      <c r="CCV132" s="11"/>
      <c r="CCW132" s="10"/>
      <c r="CCX132" s="10"/>
      <c r="CCY132" s="11"/>
      <c r="CCZ132" s="11"/>
      <c r="CDA132" s="11"/>
      <c r="CDB132" s="11"/>
      <c r="CDC132" s="11"/>
      <c r="CDD132" s="11"/>
      <c r="CDE132" s="11"/>
      <c r="CDF132" s="11"/>
      <c r="CDG132" s="11"/>
      <c r="CDH132" s="11"/>
      <c r="CDI132" s="11"/>
      <c r="CDJ132" s="11"/>
      <c r="CDK132" s="11"/>
      <c r="CDL132" s="11"/>
      <c r="CDM132" s="10"/>
      <c r="CDN132" s="10"/>
      <c r="CDO132" s="11"/>
      <c r="CDP132" s="11"/>
      <c r="CDQ132" s="11"/>
      <c r="CDR132" s="11"/>
      <c r="CDS132" s="11"/>
      <c r="CDT132" s="11"/>
      <c r="CDU132" s="11"/>
      <c r="CDV132" s="11"/>
      <c r="CDW132" s="11"/>
      <c r="CDX132" s="11"/>
      <c r="CDY132" s="11"/>
      <c r="CDZ132" s="11"/>
      <c r="CEA132" s="11"/>
      <c r="CEB132" s="11"/>
      <c r="CEC132" s="10"/>
      <c r="CED132" s="10"/>
      <c r="CEE132" s="11"/>
      <c r="CEF132" s="11"/>
      <c r="CEG132" s="11"/>
      <c r="CEH132" s="11"/>
      <c r="CEI132" s="11"/>
      <c r="CEJ132" s="11"/>
      <c r="CEK132" s="11"/>
      <c r="CEL132" s="11"/>
      <c r="CEM132" s="11"/>
      <c r="CEN132" s="11"/>
      <c r="CEO132" s="11"/>
      <c r="CEP132" s="11"/>
      <c r="CEQ132" s="11"/>
      <c r="CER132" s="11"/>
      <c r="CES132" s="10"/>
      <c r="CET132" s="10"/>
      <c r="CEU132" s="11"/>
      <c r="CEV132" s="11"/>
      <c r="CEW132" s="11"/>
      <c r="CEX132" s="11"/>
      <c r="CEY132" s="11"/>
      <c r="CEZ132" s="11"/>
      <c r="CFA132" s="11"/>
      <c r="CFB132" s="11"/>
      <c r="CFC132" s="11"/>
      <c r="CFD132" s="11"/>
      <c r="CFE132" s="11"/>
      <c r="CFF132" s="11"/>
      <c r="CFG132" s="11"/>
      <c r="CFH132" s="11"/>
      <c r="CFI132" s="10"/>
      <c r="CFJ132" s="10"/>
      <c r="CFK132" s="11"/>
      <c r="CFL132" s="11"/>
      <c r="CFM132" s="11"/>
      <c r="CFN132" s="11"/>
      <c r="CFO132" s="11"/>
      <c r="CFP132" s="11"/>
      <c r="CFQ132" s="11"/>
      <c r="CFR132" s="11"/>
      <c r="CFS132" s="11"/>
      <c r="CFT132" s="11"/>
      <c r="CFU132" s="11"/>
      <c r="CFV132" s="11"/>
      <c r="CFW132" s="11"/>
      <c r="CFX132" s="11"/>
      <c r="CFY132" s="10"/>
      <c r="CFZ132" s="10"/>
      <c r="CGA132" s="11"/>
      <c r="CGB132" s="11"/>
      <c r="CGC132" s="11"/>
      <c r="CGD132" s="11"/>
      <c r="CGE132" s="11"/>
      <c r="CGF132" s="11"/>
      <c r="CGG132" s="11"/>
      <c r="CGH132" s="11"/>
      <c r="CGI132" s="11"/>
      <c r="CGJ132" s="11"/>
      <c r="CGK132" s="11"/>
      <c r="CGL132" s="11"/>
      <c r="CGM132" s="11"/>
      <c r="CGN132" s="11"/>
      <c r="CGO132" s="10"/>
      <c r="CGP132" s="10"/>
      <c r="CGQ132" s="11"/>
      <c r="CGR132" s="11"/>
      <c r="CGS132" s="11"/>
      <c r="CGT132" s="11"/>
      <c r="CGU132" s="11"/>
      <c r="CGV132" s="11"/>
      <c r="CGW132" s="11"/>
      <c r="CGX132" s="11"/>
      <c r="CGY132" s="11"/>
      <c r="CGZ132" s="11"/>
      <c r="CHA132" s="11"/>
      <c r="CHB132" s="11"/>
      <c r="CHC132" s="11"/>
      <c r="CHD132" s="11"/>
      <c r="CHE132" s="10"/>
      <c r="CHF132" s="10"/>
      <c r="CHG132" s="11"/>
      <c r="CHH132" s="11"/>
      <c r="CHI132" s="11"/>
      <c r="CHJ132" s="11"/>
      <c r="CHK132" s="11"/>
      <c r="CHL132" s="11"/>
      <c r="CHM132" s="11"/>
      <c r="CHN132" s="11"/>
      <c r="CHO132" s="11"/>
      <c r="CHP132" s="11"/>
      <c r="CHQ132" s="11"/>
      <c r="CHR132" s="11"/>
      <c r="CHS132" s="11"/>
      <c r="CHT132" s="11"/>
      <c r="CHU132" s="10"/>
      <c r="CHV132" s="10"/>
      <c r="CHW132" s="11"/>
      <c r="CHX132" s="11"/>
      <c r="CHY132" s="11"/>
      <c r="CHZ132" s="11"/>
      <c r="CIA132" s="11"/>
      <c r="CIB132" s="11"/>
      <c r="CIC132" s="11"/>
      <c r="CID132" s="11"/>
      <c r="CIE132" s="11"/>
      <c r="CIF132" s="11"/>
      <c r="CIG132" s="11"/>
      <c r="CIH132" s="11"/>
      <c r="CII132" s="11"/>
      <c r="CIJ132" s="11"/>
      <c r="CIK132" s="10"/>
      <c r="CIL132" s="10"/>
      <c r="CIM132" s="11"/>
      <c r="CIN132" s="11"/>
      <c r="CIO132" s="11"/>
      <c r="CIP132" s="11"/>
      <c r="CIQ132" s="11"/>
      <c r="CIR132" s="11"/>
      <c r="CIS132" s="11"/>
      <c r="CIT132" s="11"/>
      <c r="CIU132" s="11"/>
      <c r="CIV132" s="11"/>
      <c r="CIW132" s="11"/>
      <c r="CIX132" s="11"/>
      <c r="CIY132" s="11"/>
      <c r="CIZ132" s="11"/>
      <c r="CJA132" s="10"/>
      <c r="CJB132" s="10"/>
      <c r="CJC132" s="11"/>
      <c r="CJD132" s="11"/>
      <c r="CJE132" s="11"/>
      <c r="CJF132" s="11"/>
      <c r="CJG132" s="11"/>
      <c r="CJH132" s="11"/>
      <c r="CJI132" s="11"/>
      <c r="CJJ132" s="11"/>
      <c r="CJK132" s="11"/>
      <c r="CJL132" s="11"/>
      <c r="CJM132" s="11"/>
      <c r="CJN132" s="11"/>
      <c r="CJO132" s="11"/>
      <c r="CJP132" s="11"/>
      <c r="CJQ132" s="10"/>
      <c r="CJR132" s="10"/>
      <c r="CJS132" s="11"/>
      <c r="CJT132" s="11"/>
      <c r="CJU132" s="11"/>
      <c r="CJV132" s="11"/>
      <c r="CJW132" s="11"/>
      <c r="CJX132" s="11"/>
      <c r="CJY132" s="11"/>
      <c r="CJZ132" s="11"/>
      <c r="CKA132" s="11"/>
      <c r="CKB132" s="11"/>
      <c r="CKC132" s="11"/>
      <c r="CKD132" s="11"/>
      <c r="CKE132" s="11"/>
      <c r="CKF132" s="11"/>
      <c r="CKG132" s="10"/>
      <c r="CKH132" s="10"/>
      <c r="CKI132" s="11"/>
      <c r="CKJ132" s="11"/>
      <c r="CKK132" s="11"/>
      <c r="CKL132" s="11"/>
      <c r="CKM132" s="11"/>
      <c r="CKN132" s="11"/>
      <c r="CKO132" s="11"/>
      <c r="CKP132" s="11"/>
      <c r="CKQ132" s="11"/>
      <c r="CKR132" s="11"/>
      <c r="CKS132" s="11"/>
      <c r="CKT132" s="11"/>
      <c r="CKU132" s="11"/>
      <c r="CKV132" s="11"/>
      <c r="CKW132" s="10"/>
      <c r="CKX132" s="10"/>
      <c r="CKY132" s="11"/>
      <c r="CKZ132" s="11"/>
      <c r="CLA132" s="11"/>
      <c r="CLB132" s="11"/>
      <c r="CLC132" s="11"/>
      <c r="CLD132" s="11"/>
      <c r="CLE132" s="11"/>
      <c r="CLF132" s="11"/>
      <c r="CLG132" s="11"/>
      <c r="CLH132" s="11"/>
      <c r="CLI132" s="11"/>
      <c r="CLJ132" s="11"/>
      <c r="CLK132" s="11"/>
      <c r="CLL132" s="11"/>
      <c r="CLM132" s="10"/>
      <c r="CLN132" s="10"/>
      <c r="CLO132" s="11"/>
      <c r="CLP132" s="11"/>
      <c r="CLQ132" s="11"/>
      <c r="CLR132" s="11"/>
      <c r="CLS132" s="11"/>
      <c r="CLT132" s="11"/>
      <c r="CLU132" s="11"/>
      <c r="CLV132" s="11"/>
      <c r="CLW132" s="11"/>
      <c r="CLX132" s="11"/>
      <c r="CLY132" s="11"/>
      <c r="CLZ132" s="11"/>
      <c r="CMA132" s="11"/>
      <c r="CMB132" s="11"/>
      <c r="CMC132" s="10"/>
      <c r="CMD132" s="10"/>
      <c r="CME132" s="11"/>
      <c r="CMF132" s="11"/>
      <c r="CMG132" s="11"/>
      <c r="CMH132" s="11"/>
      <c r="CMI132" s="11"/>
      <c r="CMJ132" s="11"/>
      <c r="CMK132" s="11"/>
      <c r="CML132" s="11"/>
      <c r="CMM132" s="11"/>
      <c r="CMN132" s="11"/>
      <c r="CMO132" s="11"/>
      <c r="CMP132" s="11"/>
      <c r="CMQ132" s="11"/>
      <c r="CMR132" s="11"/>
      <c r="CMS132" s="10"/>
      <c r="CMT132" s="10"/>
      <c r="CMU132" s="11"/>
      <c r="CMV132" s="11"/>
      <c r="CMW132" s="11"/>
      <c r="CMX132" s="11"/>
      <c r="CMY132" s="11"/>
      <c r="CMZ132" s="11"/>
      <c r="CNA132" s="11"/>
      <c r="CNB132" s="11"/>
      <c r="CNC132" s="11"/>
      <c r="CND132" s="11"/>
      <c r="CNE132" s="11"/>
      <c r="CNF132" s="11"/>
      <c r="CNG132" s="11"/>
      <c r="CNH132" s="11"/>
      <c r="CNI132" s="10"/>
      <c r="CNJ132" s="10"/>
      <c r="CNK132" s="11"/>
      <c r="CNL132" s="11"/>
      <c r="CNM132" s="11"/>
      <c r="CNN132" s="11"/>
      <c r="CNO132" s="11"/>
      <c r="CNP132" s="11"/>
      <c r="CNQ132" s="11"/>
      <c r="CNR132" s="11"/>
      <c r="CNS132" s="11"/>
      <c r="CNT132" s="11"/>
      <c r="CNU132" s="11"/>
      <c r="CNV132" s="11"/>
      <c r="CNW132" s="11"/>
      <c r="CNX132" s="11"/>
      <c r="CNY132" s="10"/>
      <c r="CNZ132" s="10"/>
      <c r="COA132" s="11"/>
      <c r="COB132" s="11"/>
      <c r="COC132" s="11"/>
      <c r="COD132" s="11"/>
      <c r="COE132" s="11"/>
      <c r="COF132" s="11"/>
      <c r="COG132" s="11"/>
      <c r="COH132" s="11"/>
      <c r="COI132" s="11"/>
      <c r="COJ132" s="11"/>
      <c r="COK132" s="11"/>
      <c r="COL132" s="11"/>
      <c r="COM132" s="11"/>
      <c r="CON132" s="11"/>
      <c r="COO132" s="10"/>
      <c r="COP132" s="10"/>
      <c r="COQ132" s="11"/>
      <c r="COR132" s="11"/>
      <c r="COS132" s="11"/>
      <c r="COT132" s="11"/>
      <c r="COU132" s="11"/>
      <c r="COV132" s="11"/>
      <c r="COW132" s="11"/>
      <c r="COX132" s="11"/>
      <c r="COY132" s="11"/>
      <c r="COZ132" s="11"/>
      <c r="CPA132" s="11"/>
      <c r="CPB132" s="11"/>
      <c r="CPC132" s="11"/>
      <c r="CPD132" s="11"/>
      <c r="CPE132" s="10"/>
      <c r="CPF132" s="10"/>
      <c r="CPG132" s="11"/>
      <c r="CPH132" s="11"/>
      <c r="CPI132" s="11"/>
      <c r="CPJ132" s="11"/>
      <c r="CPK132" s="11"/>
      <c r="CPL132" s="11"/>
      <c r="CPM132" s="11"/>
      <c r="CPN132" s="11"/>
      <c r="CPO132" s="11"/>
      <c r="CPP132" s="11"/>
      <c r="CPQ132" s="11"/>
      <c r="CPR132" s="11"/>
      <c r="CPS132" s="11"/>
      <c r="CPT132" s="11"/>
      <c r="CPU132" s="10"/>
      <c r="CPV132" s="10"/>
      <c r="CPW132" s="11"/>
      <c r="CPX132" s="11"/>
      <c r="CPY132" s="11"/>
      <c r="CPZ132" s="11"/>
      <c r="CQA132" s="11"/>
      <c r="CQB132" s="11"/>
      <c r="CQC132" s="11"/>
      <c r="CQD132" s="11"/>
      <c r="CQE132" s="11"/>
      <c r="CQF132" s="11"/>
      <c r="CQG132" s="11"/>
      <c r="CQH132" s="11"/>
      <c r="CQI132" s="11"/>
      <c r="CQJ132" s="11"/>
      <c r="CQK132" s="10"/>
      <c r="CQL132" s="10"/>
      <c r="CQM132" s="11"/>
      <c r="CQN132" s="11"/>
      <c r="CQO132" s="11"/>
      <c r="CQP132" s="11"/>
      <c r="CQQ132" s="11"/>
      <c r="CQR132" s="11"/>
      <c r="CQS132" s="11"/>
      <c r="CQT132" s="11"/>
      <c r="CQU132" s="11"/>
      <c r="CQV132" s="11"/>
      <c r="CQW132" s="11"/>
      <c r="CQX132" s="11"/>
      <c r="CQY132" s="11"/>
      <c r="CQZ132" s="11"/>
      <c r="CRA132" s="10"/>
      <c r="CRB132" s="10"/>
      <c r="CRC132" s="11"/>
      <c r="CRD132" s="11"/>
      <c r="CRE132" s="11"/>
      <c r="CRF132" s="11"/>
      <c r="CRG132" s="11"/>
      <c r="CRH132" s="11"/>
      <c r="CRI132" s="11"/>
      <c r="CRJ132" s="11"/>
      <c r="CRK132" s="11"/>
      <c r="CRL132" s="11"/>
      <c r="CRM132" s="11"/>
      <c r="CRN132" s="11"/>
      <c r="CRO132" s="11"/>
      <c r="CRP132" s="11"/>
      <c r="CRQ132" s="10"/>
      <c r="CRR132" s="10"/>
      <c r="CRS132" s="11"/>
      <c r="CRT132" s="11"/>
      <c r="CRU132" s="11"/>
      <c r="CRV132" s="11"/>
      <c r="CRW132" s="11"/>
      <c r="CRX132" s="11"/>
      <c r="CRY132" s="11"/>
      <c r="CRZ132" s="11"/>
      <c r="CSA132" s="11"/>
      <c r="CSB132" s="11"/>
      <c r="CSC132" s="11"/>
      <c r="CSD132" s="11"/>
      <c r="CSE132" s="11"/>
      <c r="CSF132" s="11"/>
      <c r="CSG132" s="10"/>
      <c r="CSH132" s="10"/>
      <c r="CSI132" s="11"/>
      <c r="CSJ132" s="11"/>
      <c r="CSK132" s="11"/>
      <c r="CSL132" s="11"/>
      <c r="CSM132" s="11"/>
      <c r="CSN132" s="11"/>
      <c r="CSO132" s="11"/>
      <c r="CSP132" s="11"/>
      <c r="CSQ132" s="11"/>
      <c r="CSR132" s="11"/>
      <c r="CSS132" s="11"/>
      <c r="CST132" s="11"/>
      <c r="CSU132" s="11"/>
      <c r="CSV132" s="11"/>
      <c r="CSW132" s="10"/>
      <c r="CSX132" s="10"/>
      <c r="CSY132" s="11"/>
      <c r="CSZ132" s="11"/>
      <c r="CTA132" s="11"/>
      <c r="CTB132" s="11"/>
      <c r="CTC132" s="11"/>
      <c r="CTD132" s="11"/>
      <c r="CTE132" s="11"/>
      <c r="CTF132" s="11"/>
      <c r="CTG132" s="11"/>
      <c r="CTH132" s="11"/>
      <c r="CTI132" s="11"/>
      <c r="CTJ132" s="11"/>
      <c r="CTK132" s="11"/>
      <c r="CTL132" s="11"/>
      <c r="CTM132" s="10"/>
      <c r="CTN132" s="10"/>
      <c r="CTO132" s="11"/>
      <c r="CTP132" s="11"/>
      <c r="CTQ132" s="11"/>
      <c r="CTR132" s="11"/>
      <c r="CTS132" s="11"/>
      <c r="CTT132" s="11"/>
      <c r="CTU132" s="11"/>
      <c r="CTV132" s="11"/>
      <c r="CTW132" s="11"/>
      <c r="CTX132" s="11"/>
      <c r="CTY132" s="11"/>
      <c r="CTZ132" s="11"/>
      <c r="CUA132" s="11"/>
      <c r="CUB132" s="11"/>
      <c r="CUC132" s="10"/>
      <c r="CUD132" s="10"/>
      <c r="CUE132" s="11"/>
      <c r="CUF132" s="11"/>
      <c r="CUG132" s="11"/>
      <c r="CUH132" s="11"/>
      <c r="CUI132" s="11"/>
      <c r="CUJ132" s="11"/>
      <c r="CUK132" s="11"/>
      <c r="CUL132" s="11"/>
      <c r="CUM132" s="11"/>
      <c r="CUN132" s="11"/>
      <c r="CUO132" s="11"/>
      <c r="CUP132" s="11"/>
      <c r="CUQ132" s="11"/>
      <c r="CUR132" s="11"/>
      <c r="CUS132" s="10"/>
      <c r="CUT132" s="10"/>
      <c r="CUU132" s="11"/>
      <c r="CUV132" s="11"/>
      <c r="CUW132" s="11"/>
      <c r="CUX132" s="11"/>
      <c r="CUY132" s="11"/>
      <c r="CUZ132" s="11"/>
      <c r="CVA132" s="11"/>
      <c r="CVB132" s="11"/>
      <c r="CVC132" s="11"/>
      <c r="CVD132" s="11"/>
      <c r="CVE132" s="11"/>
      <c r="CVF132" s="11"/>
      <c r="CVG132" s="11"/>
      <c r="CVH132" s="11"/>
      <c r="CVI132" s="10"/>
      <c r="CVJ132" s="10"/>
      <c r="CVK132" s="11"/>
      <c r="CVL132" s="11"/>
      <c r="CVM132" s="11"/>
      <c r="CVN132" s="11"/>
      <c r="CVO132" s="11"/>
      <c r="CVP132" s="11"/>
      <c r="CVQ132" s="11"/>
      <c r="CVR132" s="11"/>
      <c r="CVS132" s="11"/>
      <c r="CVT132" s="11"/>
      <c r="CVU132" s="11"/>
      <c r="CVV132" s="11"/>
      <c r="CVW132" s="11"/>
      <c r="CVX132" s="11"/>
      <c r="CVY132" s="10"/>
      <c r="CVZ132" s="10"/>
      <c r="CWA132" s="11"/>
      <c r="CWB132" s="11"/>
      <c r="CWC132" s="11"/>
      <c r="CWD132" s="11"/>
      <c r="CWE132" s="11"/>
      <c r="CWF132" s="11"/>
      <c r="CWG132" s="11"/>
      <c r="CWH132" s="11"/>
      <c r="CWI132" s="11"/>
      <c r="CWJ132" s="11"/>
      <c r="CWK132" s="11"/>
      <c r="CWL132" s="11"/>
      <c r="CWM132" s="11"/>
      <c r="CWN132" s="11"/>
      <c r="CWO132" s="10"/>
      <c r="CWP132" s="10"/>
      <c r="CWQ132" s="11"/>
      <c r="CWR132" s="11"/>
      <c r="CWS132" s="11"/>
      <c r="CWT132" s="11"/>
      <c r="CWU132" s="11"/>
      <c r="CWV132" s="11"/>
      <c r="CWW132" s="11"/>
      <c r="CWX132" s="11"/>
      <c r="CWY132" s="11"/>
      <c r="CWZ132" s="11"/>
      <c r="CXA132" s="11"/>
      <c r="CXB132" s="11"/>
      <c r="CXC132" s="11"/>
      <c r="CXD132" s="11"/>
      <c r="CXE132" s="10"/>
      <c r="CXF132" s="10"/>
      <c r="CXG132" s="11"/>
      <c r="CXH132" s="11"/>
      <c r="CXI132" s="11"/>
      <c r="CXJ132" s="11"/>
      <c r="CXK132" s="11"/>
      <c r="CXL132" s="11"/>
      <c r="CXM132" s="11"/>
      <c r="CXN132" s="11"/>
      <c r="CXO132" s="11"/>
      <c r="CXP132" s="11"/>
      <c r="CXQ132" s="11"/>
      <c r="CXR132" s="11"/>
      <c r="CXS132" s="11"/>
      <c r="CXT132" s="11"/>
      <c r="CXU132" s="10"/>
      <c r="CXV132" s="10"/>
      <c r="CXW132" s="11"/>
      <c r="CXX132" s="11"/>
      <c r="CXY132" s="11"/>
      <c r="CXZ132" s="11"/>
      <c r="CYA132" s="11"/>
      <c r="CYB132" s="11"/>
      <c r="CYC132" s="11"/>
      <c r="CYD132" s="11"/>
      <c r="CYE132" s="11"/>
      <c r="CYF132" s="11"/>
      <c r="CYG132" s="11"/>
      <c r="CYH132" s="11"/>
      <c r="CYI132" s="11"/>
      <c r="CYJ132" s="11"/>
      <c r="CYK132" s="10"/>
      <c r="CYL132" s="10"/>
      <c r="CYM132" s="11"/>
      <c r="CYN132" s="11"/>
      <c r="CYO132" s="11"/>
      <c r="CYP132" s="11"/>
      <c r="CYQ132" s="11"/>
      <c r="CYR132" s="11"/>
      <c r="CYS132" s="11"/>
      <c r="CYT132" s="11"/>
      <c r="CYU132" s="11"/>
      <c r="CYV132" s="11"/>
      <c r="CYW132" s="11"/>
      <c r="CYX132" s="11"/>
      <c r="CYY132" s="11"/>
      <c r="CYZ132" s="11"/>
      <c r="CZA132" s="10"/>
      <c r="CZB132" s="10"/>
      <c r="CZC132" s="11"/>
      <c r="CZD132" s="11"/>
      <c r="CZE132" s="11"/>
      <c r="CZF132" s="11"/>
      <c r="CZG132" s="11"/>
      <c r="CZH132" s="11"/>
      <c r="CZI132" s="11"/>
      <c r="CZJ132" s="11"/>
      <c r="CZK132" s="11"/>
      <c r="CZL132" s="11"/>
      <c r="CZM132" s="11"/>
      <c r="CZN132" s="11"/>
      <c r="CZO132" s="11"/>
      <c r="CZP132" s="11"/>
      <c r="CZQ132" s="10"/>
      <c r="CZR132" s="10"/>
      <c r="CZS132" s="11"/>
      <c r="CZT132" s="11"/>
      <c r="CZU132" s="11"/>
      <c r="CZV132" s="11"/>
      <c r="CZW132" s="11"/>
      <c r="CZX132" s="11"/>
      <c r="CZY132" s="11"/>
      <c r="CZZ132" s="11"/>
      <c r="DAA132" s="11"/>
      <c r="DAB132" s="11"/>
      <c r="DAC132" s="11"/>
      <c r="DAD132" s="11"/>
      <c r="DAE132" s="11"/>
      <c r="DAF132" s="11"/>
      <c r="DAG132" s="10"/>
      <c r="DAH132" s="10"/>
      <c r="DAI132" s="11"/>
      <c r="DAJ132" s="11"/>
      <c r="DAK132" s="11"/>
      <c r="DAL132" s="11"/>
      <c r="DAM132" s="11"/>
      <c r="DAN132" s="11"/>
      <c r="DAO132" s="11"/>
      <c r="DAP132" s="11"/>
      <c r="DAQ132" s="11"/>
      <c r="DAR132" s="11"/>
      <c r="DAS132" s="11"/>
      <c r="DAT132" s="11"/>
      <c r="DAU132" s="11"/>
      <c r="DAV132" s="11"/>
      <c r="DAW132" s="10"/>
      <c r="DAX132" s="10"/>
      <c r="DAY132" s="11"/>
      <c r="DAZ132" s="11"/>
      <c r="DBA132" s="11"/>
      <c r="DBB132" s="11"/>
      <c r="DBC132" s="11"/>
      <c r="DBD132" s="11"/>
      <c r="DBE132" s="11"/>
      <c r="DBF132" s="11"/>
      <c r="DBG132" s="11"/>
      <c r="DBH132" s="11"/>
      <c r="DBI132" s="11"/>
      <c r="DBJ132" s="11"/>
      <c r="DBK132" s="11"/>
      <c r="DBL132" s="11"/>
      <c r="DBM132" s="10"/>
      <c r="DBN132" s="10"/>
      <c r="DBO132" s="11"/>
      <c r="DBP132" s="11"/>
      <c r="DBQ132" s="11"/>
      <c r="DBR132" s="11"/>
      <c r="DBS132" s="11"/>
      <c r="DBT132" s="11"/>
      <c r="DBU132" s="11"/>
      <c r="DBV132" s="11"/>
      <c r="DBW132" s="11"/>
      <c r="DBX132" s="11"/>
      <c r="DBY132" s="11"/>
      <c r="DBZ132" s="11"/>
      <c r="DCA132" s="11"/>
      <c r="DCB132" s="11"/>
      <c r="DCC132" s="10"/>
      <c r="DCD132" s="10"/>
      <c r="DCE132" s="11"/>
      <c r="DCF132" s="11"/>
      <c r="DCG132" s="11"/>
      <c r="DCH132" s="11"/>
      <c r="DCI132" s="11"/>
      <c r="DCJ132" s="11"/>
      <c r="DCK132" s="11"/>
      <c r="DCL132" s="11"/>
      <c r="DCM132" s="11"/>
      <c r="DCN132" s="11"/>
      <c r="DCO132" s="11"/>
      <c r="DCP132" s="11"/>
      <c r="DCQ132" s="11"/>
      <c r="DCR132" s="11"/>
      <c r="DCS132" s="10"/>
      <c r="DCT132" s="10"/>
      <c r="DCU132" s="11"/>
      <c r="DCV132" s="11"/>
      <c r="DCW132" s="11"/>
      <c r="DCX132" s="11"/>
      <c r="DCY132" s="11"/>
      <c r="DCZ132" s="11"/>
      <c r="DDA132" s="11"/>
      <c r="DDB132" s="11"/>
      <c r="DDC132" s="11"/>
      <c r="DDD132" s="11"/>
      <c r="DDE132" s="11"/>
      <c r="DDF132" s="11"/>
      <c r="DDG132" s="11"/>
      <c r="DDH132" s="11"/>
      <c r="DDI132" s="10"/>
      <c r="DDJ132" s="10"/>
      <c r="DDK132" s="11"/>
      <c r="DDL132" s="11"/>
      <c r="DDM132" s="11"/>
      <c r="DDN132" s="11"/>
      <c r="DDO132" s="11"/>
      <c r="DDP132" s="11"/>
      <c r="DDQ132" s="11"/>
      <c r="DDR132" s="11"/>
      <c r="DDS132" s="11"/>
      <c r="DDT132" s="11"/>
      <c r="DDU132" s="11"/>
      <c r="DDV132" s="11"/>
      <c r="DDW132" s="11"/>
      <c r="DDX132" s="11"/>
      <c r="DDY132" s="10"/>
      <c r="DDZ132" s="10"/>
      <c r="DEA132" s="11"/>
      <c r="DEB132" s="11"/>
      <c r="DEC132" s="11"/>
      <c r="DED132" s="11"/>
      <c r="DEE132" s="11"/>
      <c r="DEF132" s="11"/>
      <c r="DEG132" s="11"/>
      <c r="DEH132" s="11"/>
      <c r="DEI132" s="11"/>
      <c r="DEJ132" s="11"/>
      <c r="DEK132" s="11"/>
      <c r="DEL132" s="11"/>
      <c r="DEM132" s="11"/>
      <c r="DEN132" s="11"/>
      <c r="DEO132" s="10"/>
      <c r="DEP132" s="10"/>
      <c r="DEQ132" s="11"/>
      <c r="DER132" s="11"/>
      <c r="DES132" s="11"/>
      <c r="DET132" s="11"/>
      <c r="DEU132" s="11"/>
      <c r="DEV132" s="11"/>
      <c r="DEW132" s="11"/>
      <c r="DEX132" s="11"/>
      <c r="DEY132" s="11"/>
      <c r="DEZ132" s="11"/>
      <c r="DFA132" s="11"/>
      <c r="DFB132" s="11"/>
      <c r="DFC132" s="11"/>
      <c r="DFD132" s="11"/>
      <c r="DFE132" s="10"/>
      <c r="DFF132" s="10"/>
      <c r="DFG132" s="11"/>
      <c r="DFH132" s="11"/>
      <c r="DFI132" s="11"/>
      <c r="DFJ132" s="11"/>
      <c r="DFK132" s="11"/>
      <c r="DFL132" s="11"/>
      <c r="DFM132" s="11"/>
      <c r="DFN132" s="11"/>
      <c r="DFO132" s="11"/>
      <c r="DFP132" s="11"/>
      <c r="DFQ132" s="11"/>
      <c r="DFR132" s="11"/>
      <c r="DFS132" s="11"/>
      <c r="DFT132" s="11"/>
      <c r="DFU132" s="10"/>
      <c r="DFV132" s="10"/>
      <c r="DFW132" s="11"/>
      <c r="DFX132" s="11"/>
      <c r="DFY132" s="11"/>
      <c r="DFZ132" s="11"/>
      <c r="DGA132" s="11"/>
      <c r="DGB132" s="11"/>
      <c r="DGC132" s="11"/>
      <c r="DGD132" s="11"/>
      <c r="DGE132" s="11"/>
      <c r="DGF132" s="11"/>
      <c r="DGG132" s="11"/>
      <c r="DGH132" s="11"/>
      <c r="DGI132" s="11"/>
      <c r="DGJ132" s="11"/>
      <c r="DGK132" s="10"/>
      <c r="DGL132" s="10"/>
      <c r="DGM132" s="11"/>
      <c r="DGN132" s="11"/>
      <c r="DGO132" s="11"/>
      <c r="DGP132" s="11"/>
      <c r="DGQ132" s="11"/>
      <c r="DGR132" s="11"/>
      <c r="DGS132" s="11"/>
      <c r="DGT132" s="11"/>
      <c r="DGU132" s="11"/>
      <c r="DGV132" s="11"/>
      <c r="DGW132" s="11"/>
      <c r="DGX132" s="11"/>
      <c r="DGY132" s="11"/>
      <c r="DGZ132" s="11"/>
      <c r="DHA132" s="10"/>
      <c r="DHB132" s="10"/>
      <c r="DHC132" s="11"/>
      <c r="DHD132" s="11"/>
      <c r="DHE132" s="11"/>
      <c r="DHF132" s="11"/>
      <c r="DHG132" s="11"/>
      <c r="DHH132" s="11"/>
      <c r="DHI132" s="11"/>
      <c r="DHJ132" s="11"/>
      <c r="DHK132" s="11"/>
      <c r="DHL132" s="11"/>
      <c r="DHM132" s="11"/>
      <c r="DHN132" s="11"/>
      <c r="DHO132" s="11"/>
      <c r="DHP132" s="11"/>
      <c r="DHQ132" s="10"/>
      <c r="DHR132" s="10"/>
      <c r="DHS132" s="11"/>
      <c r="DHT132" s="11"/>
      <c r="DHU132" s="11"/>
      <c r="DHV132" s="11"/>
      <c r="DHW132" s="11"/>
      <c r="DHX132" s="11"/>
      <c r="DHY132" s="11"/>
      <c r="DHZ132" s="11"/>
      <c r="DIA132" s="11"/>
      <c r="DIB132" s="11"/>
      <c r="DIC132" s="11"/>
      <c r="DID132" s="11"/>
      <c r="DIE132" s="11"/>
      <c r="DIF132" s="11"/>
      <c r="DIG132" s="10"/>
      <c r="DIH132" s="10"/>
      <c r="DII132" s="11"/>
      <c r="DIJ132" s="11"/>
      <c r="DIK132" s="11"/>
      <c r="DIL132" s="11"/>
      <c r="DIM132" s="11"/>
      <c r="DIN132" s="11"/>
      <c r="DIO132" s="11"/>
      <c r="DIP132" s="11"/>
      <c r="DIQ132" s="11"/>
      <c r="DIR132" s="11"/>
      <c r="DIS132" s="11"/>
      <c r="DIT132" s="11"/>
      <c r="DIU132" s="11"/>
      <c r="DIV132" s="11"/>
      <c r="DIW132" s="10"/>
      <c r="DIX132" s="10"/>
      <c r="DIY132" s="11"/>
      <c r="DIZ132" s="11"/>
      <c r="DJA132" s="11"/>
      <c r="DJB132" s="11"/>
      <c r="DJC132" s="11"/>
      <c r="DJD132" s="11"/>
      <c r="DJE132" s="11"/>
      <c r="DJF132" s="11"/>
      <c r="DJG132" s="11"/>
      <c r="DJH132" s="11"/>
      <c r="DJI132" s="11"/>
      <c r="DJJ132" s="11"/>
      <c r="DJK132" s="11"/>
      <c r="DJL132" s="11"/>
      <c r="DJM132" s="10"/>
      <c r="DJN132" s="10"/>
      <c r="DJO132" s="11"/>
      <c r="DJP132" s="11"/>
      <c r="DJQ132" s="11"/>
      <c r="DJR132" s="11"/>
      <c r="DJS132" s="11"/>
      <c r="DJT132" s="11"/>
      <c r="DJU132" s="11"/>
      <c r="DJV132" s="11"/>
      <c r="DJW132" s="11"/>
      <c r="DJX132" s="11"/>
      <c r="DJY132" s="11"/>
      <c r="DJZ132" s="11"/>
      <c r="DKA132" s="11"/>
      <c r="DKB132" s="11"/>
      <c r="DKC132" s="10"/>
      <c r="DKD132" s="10"/>
      <c r="DKE132" s="11"/>
      <c r="DKF132" s="11"/>
      <c r="DKG132" s="11"/>
      <c r="DKH132" s="11"/>
      <c r="DKI132" s="11"/>
      <c r="DKJ132" s="11"/>
      <c r="DKK132" s="11"/>
      <c r="DKL132" s="11"/>
      <c r="DKM132" s="11"/>
      <c r="DKN132" s="11"/>
      <c r="DKO132" s="11"/>
      <c r="DKP132" s="11"/>
      <c r="DKQ132" s="11"/>
      <c r="DKR132" s="11"/>
      <c r="DKS132" s="10"/>
      <c r="DKT132" s="10"/>
      <c r="DKU132" s="11"/>
      <c r="DKV132" s="11"/>
      <c r="DKW132" s="11"/>
      <c r="DKX132" s="11"/>
      <c r="DKY132" s="11"/>
      <c r="DKZ132" s="11"/>
      <c r="DLA132" s="11"/>
      <c r="DLB132" s="11"/>
      <c r="DLC132" s="11"/>
      <c r="DLD132" s="11"/>
      <c r="DLE132" s="11"/>
      <c r="DLF132" s="11"/>
      <c r="DLG132" s="11"/>
      <c r="DLH132" s="11"/>
      <c r="DLI132" s="10"/>
      <c r="DLJ132" s="10"/>
      <c r="DLK132" s="11"/>
      <c r="DLL132" s="11"/>
      <c r="DLM132" s="11"/>
      <c r="DLN132" s="11"/>
      <c r="DLO132" s="11"/>
      <c r="DLP132" s="11"/>
      <c r="DLQ132" s="11"/>
      <c r="DLR132" s="11"/>
      <c r="DLS132" s="11"/>
      <c r="DLT132" s="11"/>
      <c r="DLU132" s="11"/>
      <c r="DLV132" s="11"/>
      <c r="DLW132" s="11"/>
      <c r="DLX132" s="11"/>
      <c r="DLY132" s="10"/>
      <c r="DLZ132" s="10"/>
      <c r="DMA132" s="11"/>
      <c r="DMB132" s="11"/>
      <c r="DMC132" s="11"/>
      <c r="DMD132" s="11"/>
      <c r="DME132" s="11"/>
      <c r="DMF132" s="11"/>
      <c r="DMG132" s="11"/>
      <c r="DMH132" s="11"/>
      <c r="DMI132" s="11"/>
      <c r="DMJ132" s="11"/>
      <c r="DMK132" s="11"/>
      <c r="DML132" s="11"/>
      <c r="DMM132" s="11"/>
      <c r="DMN132" s="11"/>
      <c r="DMO132" s="10"/>
      <c r="DMP132" s="10"/>
      <c r="DMQ132" s="11"/>
      <c r="DMR132" s="11"/>
      <c r="DMS132" s="11"/>
      <c r="DMT132" s="11"/>
      <c r="DMU132" s="11"/>
      <c r="DMV132" s="11"/>
      <c r="DMW132" s="11"/>
      <c r="DMX132" s="11"/>
      <c r="DMY132" s="11"/>
      <c r="DMZ132" s="11"/>
      <c r="DNA132" s="11"/>
      <c r="DNB132" s="11"/>
      <c r="DNC132" s="11"/>
      <c r="DND132" s="11"/>
      <c r="DNE132" s="10"/>
      <c r="DNF132" s="10"/>
      <c r="DNG132" s="11"/>
      <c r="DNH132" s="11"/>
      <c r="DNI132" s="11"/>
      <c r="DNJ132" s="11"/>
      <c r="DNK132" s="11"/>
      <c r="DNL132" s="11"/>
      <c r="DNM132" s="11"/>
      <c r="DNN132" s="11"/>
      <c r="DNO132" s="11"/>
      <c r="DNP132" s="11"/>
      <c r="DNQ132" s="11"/>
      <c r="DNR132" s="11"/>
      <c r="DNS132" s="11"/>
      <c r="DNT132" s="11"/>
      <c r="DNU132" s="10"/>
      <c r="DNV132" s="10"/>
      <c r="DNW132" s="11"/>
      <c r="DNX132" s="11"/>
      <c r="DNY132" s="11"/>
      <c r="DNZ132" s="11"/>
      <c r="DOA132" s="11"/>
      <c r="DOB132" s="11"/>
      <c r="DOC132" s="11"/>
      <c r="DOD132" s="11"/>
      <c r="DOE132" s="11"/>
      <c r="DOF132" s="11"/>
      <c r="DOG132" s="11"/>
      <c r="DOH132" s="11"/>
      <c r="DOI132" s="11"/>
      <c r="DOJ132" s="11"/>
      <c r="DOK132" s="10"/>
      <c r="DOL132" s="10"/>
      <c r="DOM132" s="11"/>
      <c r="DON132" s="11"/>
      <c r="DOO132" s="11"/>
      <c r="DOP132" s="11"/>
      <c r="DOQ132" s="11"/>
      <c r="DOR132" s="11"/>
      <c r="DOS132" s="11"/>
      <c r="DOT132" s="11"/>
      <c r="DOU132" s="11"/>
      <c r="DOV132" s="11"/>
      <c r="DOW132" s="11"/>
      <c r="DOX132" s="11"/>
      <c r="DOY132" s="11"/>
      <c r="DOZ132" s="11"/>
      <c r="DPA132" s="10"/>
      <c r="DPB132" s="10"/>
      <c r="DPC132" s="11"/>
      <c r="DPD132" s="11"/>
      <c r="DPE132" s="11"/>
      <c r="DPF132" s="11"/>
      <c r="DPG132" s="11"/>
      <c r="DPH132" s="11"/>
      <c r="DPI132" s="11"/>
      <c r="DPJ132" s="11"/>
      <c r="DPK132" s="11"/>
      <c r="DPL132" s="11"/>
      <c r="DPM132" s="11"/>
      <c r="DPN132" s="11"/>
      <c r="DPO132" s="11"/>
      <c r="DPP132" s="11"/>
      <c r="DPQ132" s="10"/>
      <c r="DPR132" s="10"/>
      <c r="DPS132" s="11"/>
      <c r="DPT132" s="11"/>
      <c r="DPU132" s="11"/>
      <c r="DPV132" s="11"/>
      <c r="DPW132" s="11"/>
      <c r="DPX132" s="11"/>
      <c r="DPY132" s="11"/>
      <c r="DPZ132" s="11"/>
      <c r="DQA132" s="11"/>
      <c r="DQB132" s="11"/>
      <c r="DQC132" s="11"/>
      <c r="DQD132" s="11"/>
      <c r="DQE132" s="11"/>
      <c r="DQF132" s="11"/>
      <c r="DQG132" s="10"/>
      <c r="DQH132" s="10"/>
      <c r="DQI132" s="11"/>
      <c r="DQJ132" s="11"/>
      <c r="DQK132" s="11"/>
      <c r="DQL132" s="11"/>
      <c r="DQM132" s="11"/>
      <c r="DQN132" s="11"/>
      <c r="DQO132" s="11"/>
      <c r="DQP132" s="11"/>
      <c r="DQQ132" s="11"/>
      <c r="DQR132" s="11"/>
      <c r="DQS132" s="11"/>
      <c r="DQT132" s="11"/>
      <c r="DQU132" s="11"/>
      <c r="DQV132" s="11"/>
      <c r="DQW132" s="10"/>
      <c r="DQX132" s="10"/>
      <c r="DQY132" s="11"/>
      <c r="DQZ132" s="11"/>
      <c r="DRA132" s="11"/>
      <c r="DRB132" s="11"/>
      <c r="DRC132" s="11"/>
      <c r="DRD132" s="11"/>
      <c r="DRE132" s="11"/>
      <c r="DRF132" s="11"/>
      <c r="DRG132" s="11"/>
      <c r="DRH132" s="11"/>
      <c r="DRI132" s="11"/>
      <c r="DRJ132" s="11"/>
      <c r="DRK132" s="11"/>
      <c r="DRL132" s="11"/>
      <c r="DRM132" s="10"/>
      <c r="DRN132" s="10"/>
      <c r="DRO132" s="11"/>
      <c r="DRP132" s="11"/>
      <c r="DRQ132" s="11"/>
      <c r="DRR132" s="11"/>
      <c r="DRS132" s="11"/>
      <c r="DRT132" s="11"/>
      <c r="DRU132" s="11"/>
      <c r="DRV132" s="11"/>
      <c r="DRW132" s="11"/>
      <c r="DRX132" s="11"/>
      <c r="DRY132" s="11"/>
      <c r="DRZ132" s="11"/>
      <c r="DSA132" s="11"/>
      <c r="DSB132" s="11"/>
      <c r="DSC132" s="10"/>
      <c r="DSD132" s="10"/>
      <c r="DSE132" s="11"/>
      <c r="DSF132" s="11"/>
      <c r="DSG132" s="11"/>
      <c r="DSH132" s="11"/>
      <c r="DSI132" s="11"/>
      <c r="DSJ132" s="11"/>
      <c r="DSK132" s="11"/>
      <c r="DSL132" s="11"/>
      <c r="DSM132" s="11"/>
      <c r="DSN132" s="11"/>
      <c r="DSO132" s="11"/>
      <c r="DSP132" s="11"/>
      <c r="DSQ132" s="11"/>
      <c r="DSR132" s="11"/>
      <c r="DSS132" s="10"/>
      <c r="DST132" s="10"/>
      <c r="DSU132" s="11"/>
      <c r="DSV132" s="11"/>
      <c r="DSW132" s="11"/>
      <c r="DSX132" s="11"/>
      <c r="DSY132" s="11"/>
      <c r="DSZ132" s="11"/>
      <c r="DTA132" s="11"/>
      <c r="DTB132" s="11"/>
      <c r="DTC132" s="11"/>
      <c r="DTD132" s="11"/>
      <c r="DTE132" s="11"/>
      <c r="DTF132" s="11"/>
      <c r="DTG132" s="11"/>
      <c r="DTH132" s="11"/>
      <c r="DTI132" s="10"/>
      <c r="DTJ132" s="10"/>
      <c r="DTK132" s="11"/>
      <c r="DTL132" s="11"/>
      <c r="DTM132" s="11"/>
      <c r="DTN132" s="11"/>
      <c r="DTO132" s="11"/>
      <c r="DTP132" s="11"/>
      <c r="DTQ132" s="11"/>
      <c r="DTR132" s="11"/>
      <c r="DTS132" s="11"/>
      <c r="DTT132" s="11"/>
      <c r="DTU132" s="11"/>
      <c r="DTV132" s="11"/>
      <c r="DTW132" s="11"/>
      <c r="DTX132" s="11"/>
      <c r="DTY132" s="10"/>
      <c r="DTZ132" s="10"/>
      <c r="DUA132" s="11"/>
      <c r="DUB132" s="11"/>
      <c r="DUC132" s="11"/>
      <c r="DUD132" s="11"/>
      <c r="DUE132" s="11"/>
      <c r="DUF132" s="11"/>
      <c r="DUG132" s="11"/>
      <c r="DUH132" s="11"/>
      <c r="DUI132" s="11"/>
      <c r="DUJ132" s="11"/>
      <c r="DUK132" s="11"/>
      <c r="DUL132" s="11"/>
      <c r="DUM132" s="11"/>
      <c r="DUN132" s="11"/>
      <c r="DUO132" s="10"/>
      <c r="DUP132" s="10"/>
      <c r="DUQ132" s="11"/>
      <c r="DUR132" s="11"/>
      <c r="DUS132" s="11"/>
      <c r="DUT132" s="11"/>
      <c r="DUU132" s="11"/>
      <c r="DUV132" s="11"/>
      <c r="DUW132" s="11"/>
      <c r="DUX132" s="11"/>
      <c r="DUY132" s="11"/>
      <c r="DUZ132" s="11"/>
      <c r="DVA132" s="11"/>
      <c r="DVB132" s="11"/>
      <c r="DVC132" s="11"/>
      <c r="DVD132" s="11"/>
      <c r="DVE132" s="10"/>
      <c r="DVF132" s="10"/>
      <c r="DVG132" s="11"/>
      <c r="DVH132" s="11"/>
      <c r="DVI132" s="11"/>
      <c r="DVJ132" s="11"/>
      <c r="DVK132" s="11"/>
      <c r="DVL132" s="11"/>
      <c r="DVM132" s="11"/>
      <c r="DVN132" s="11"/>
      <c r="DVO132" s="11"/>
      <c r="DVP132" s="11"/>
      <c r="DVQ132" s="11"/>
      <c r="DVR132" s="11"/>
      <c r="DVS132" s="11"/>
      <c r="DVT132" s="11"/>
      <c r="DVU132" s="10"/>
      <c r="DVV132" s="10"/>
      <c r="DVW132" s="11"/>
      <c r="DVX132" s="11"/>
      <c r="DVY132" s="11"/>
      <c r="DVZ132" s="11"/>
      <c r="DWA132" s="11"/>
      <c r="DWB132" s="11"/>
      <c r="DWC132" s="11"/>
      <c r="DWD132" s="11"/>
      <c r="DWE132" s="11"/>
      <c r="DWF132" s="11"/>
      <c r="DWG132" s="11"/>
      <c r="DWH132" s="11"/>
      <c r="DWI132" s="11"/>
      <c r="DWJ132" s="11"/>
      <c r="DWK132" s="10"/>
      <c r="DWL132" s="10"/>
      <c r="DWM132" s="11"/>
      <c r="DWN132" s="11"/>
      <c r="DWO132" s="11"/>
      <c r="DWP132" s="11"/>
      <c r="DWQ132" s="11"/>
      <c r="DWR132" s="11"/>
      <c r="DWS132" s="11"/>
      <c r="DWT132" s="11"/>
      <c r="DWU132" s="11"/>
      <c r="DWV132" s="11"/>
      <c r="DWW132" s="11"/>
      <c r="DWX132" s="11"/>
      <c r="DWY132" s="11"/>
      <c r="DWZ132" s="11"/>
      <c r="DXA132" s="10"/>
      <c r="DXB132" s="10"/>
      <c r="DXC132" s="11"/>
      <c r="DXD132" s="11"/>
      <c r="DXE132" s="11"/>
      <c r="DXF132" s="11"/>
      <c r="DXG132" s="11"/>
      <c r="DXH132" s="11"/>
      <c r="DXI132" s="11"/>
      <c r="DXJ132" s="11"/>
      <c r="DXK132" s="11"/>
      <c r="DXL132" s="11"/>
      <c r="DXM132" s="11"/>
      <c r="DXN132" s="11"/>
      <c r="DXO132" s="11"/>
      <c r="DXP132" s="11"/>
      <c r="DXQ132" s="10"/>
      <c r="DXR132" s="10"/>
      <c r="DXS132" s="11"/>
      <c r="DXT132" s="11"/>
      <c r="DXU132" s="11"/>
      <c r="DXV132" s="11"/>
      <c r="DXW132" s="11"/>
      <c r="DXX132" s="11"/>
      <c r="DXY132" s="11"/>
      <c r="DXZ132" s="11"/>
      <c r="DYA132" s="11"/>
      <c r="DYB132" s="11"/>
      <c r="DYC132" s="11"/>
      <c r="DYD132" s="11"/>
      <c r="DYE132" s="11"/>
      <c r="DYF132" s="11"/>
      <c r="DYG132" s="10"/>
      <c r="DYH132" s="10"/>
      <c r="DYI132" s="11"/>
      <c r="DYJ132" s="11"/>
      <c r="DYK132" s="11"/>
      <c r="DYL132" s="11"/>
      <c r="DYM132" s="11"/>
      <c r="DYN132" s="11"/>
      <c r="DYO132" s="11"/>
      <c r="DYP132" s="11"/>
      <c r="DYQ132" s="11"/>
      <c r="DYR132" s="11"/>
      <c r="DYS132" s="11"/>
      <c r="DYT132" s="11"/>
      <c r="DYU132" s="11"/>
      <c r="DYV132" s="11"/>
      <c r="DYW132" s="10"/>
      <c r="DYX132" s="10"/>
      <c r="DYY132" s="11"/>
      <c r="DYZ132" s="11"/>
      <c r="DZA132" s="11"/>
      <c r="DZB132" s="11"/>
      <c r="DZC132" s="11"/>
      <c r="DZD132" s="11"/>
      <c r="DZE132" s="11"/>
      <c r="DZF132" s="11"/>
      <c r="DZG132" s="11"/>
      <c r="DZH132" s="11"/>
      <c r="DZI132" s="11"/>
      <c r="DZJ132" s="11"/>
      <c r="DZK132" s="11"/>
      <c r="DZL132" s="11"/>
      <c r="DZM132" s="10"/>
      <c r="DZN132" s="10"/>
      <c r="DZO132" s="11"/>
      <c r="DZP132" s="11"/>
      <c r="DZQ132" s="11"/>
      <c r="DZR132" s="11"/>
      <c r="DZS132" s="11"/>
      <c r="DZT132" s="11"/>
      <c r="DZU132" s="11"/>
      <c r="DZV132" s="11"/>
      <c r="DZW132" s="11"/>
      <c r="DZX132" s="11"/>
      <c r="DZY132" s="11"/>
      <c r="DZZ132" s="11"/>
      <c r="EAA132" s="11"/>
      <c r="EAB132" s="11"/>
      <c r="EAC132" s="10"/>
      <c r="EAD132" s="10"/>
      <c r="EAE132" s="11"/>
      <c r="EAF132" s="11"/>
      <c r="EAG132" s="11"/>
      <c r="EAH132" s="11"/>
      <c r="EAI132" s="11"/>
      <c r="EAJ132" s="11"/>
      <c r="EAK132" s="11"/>
      <c r="EAL132" s="11"/>
      <c r="EAM132" s="11"/>
      <c r="EAN132" s="11"/>
      <c r="EAO132" s="11"/>
      <c r="EAP132" s="11"/>
      <c r="EAQ132" s="11"/>
      <c r="EAR132" s="11"/>
      <c r="EAS132" s="10"/>
      <c r="EAT132" s="10"/>
      <c r="EAU132" s="11"/>
      <c r="EAV132" s="11"/>
      <c r="EAW132" s="11"/>
      <c r="EAX132" s="11"/>
      <c r="EAY132" s="11"/>
      <c r="EAZ132" s="11"/>
      <c r="EBA132" s="11"/>
      <c r="EBB132" s="11"/>
      <c r="EBC132" s="11"/>
      <c r="EBD132" s="11"/>
      <c r="EBE132" s="11"/>
      <c r="EBF132" s="11"/>
      <c r="EBG132" s="11"/>
      <c r="EBH132" s="11"/>
      <c r="EBI132" s="10"/>
      <c r="EBJ132" s="10"/>
      <c r="EBK132" s="11"/>
      <c r="EBL132" s="11"/>
      <c r="EBM132" s="11"/>
      <c r="EBN132" s="11"/>
      <c r="EBO132" s="11"/>
      <c r="EBP132" s="11"/>
      <c r="EBQ132" s="11"/>
      <c r="EBR132" s="11"/>
      <c r="EBS132" s="11"/>
      <c r="EBT132" s="11"/>
      <c r="EBU132" s="11"/>
      <c r="EBV132" s="11"/>
      <c r="EBW132" s="11"/>
      <c r="EBX132" s="11"/>
      <c r="EBY132" s="10"/>
      <c r="EBZ132" s="10"/>
      <c r="ECA132" s="11"/>
      <c r="ECB132" s="11"/>
      <c r="ECC132" s="11"/>
      <c r="ECD132" s="11"/>
      <c r="ECE132" s="11"/>
      <c r="ECF132" s="11"/>
      <c r="ECG132" s="11"/>
      <c r="ECH132" s="11"/>
      <c r="ECI132" s="11"/>
      <c r="ECJ132" s="11"/>
      <c r="ECK132" s="11"/>
      <c r="ECL132" s="11"/>
      <c r="ECM132" s="11"/>
      <c r="ECN132" s="11"/>
      <c r="ECO132" s="10"/>
      <c r="ECP132" s="10"/>
      <c r="ECQ132" s="11"/>
      <c r="ECR132" s="11"/>
      <c r="ECS132" s="11"/>
      <c r="ECT132" s="11"/>
      <c r="ECU132" s="11"/>
      <c r="ECV132" s="11"/>
      <c r="ECW132" s="11"/>
      <c r="ECX132" s="11"/>
      <c r="ECY132" s="11"/>
      <c r="ECZ132" s="11"/>
      <c r="EDA132" s="11"/>
      <c r="EDB132" s="11"/>
      <c r="EDC132" s="11"/>
      <c r="EDD132" s="11"/>
      <c r="EDE132" s="10"/>
      <c r="EDF132" s="10"/>
      <c r="EDG132" s="11"/>
      <c r="EDH132" s="11"/>
      <c r="EDI132" s="11"/>
      <c r="EDJ132" s="11"/>
      <c r="EDK132" s="11"/>
      <c r="EDL132" s="11"/>
      <c r="EDM132" s="11"/>
      <c r="EDN132" s="11"/>
      <c r="EDO132" s="11"/>
      <c r="EDP132" s="11"/>
      <c r="EDQ132" s="11"/>
      <c r="EDR132" s="11"/>
      <c r="EDS132" s="11"/>
      <c r="EDT132" s="11"/>
      <c r="EDU132" s="10"/>
      <c r="EDV132" s="10"/>
      <c r="EDW132" s="11"/>
      <c r="EDX132" s="11"/>
      <c r="EDY132" s="11"/>
      <c r="EDZ132" s="11"/>
      <c r="EEA132" s="11"/>
      <c r="EEB132" s="11"/>
      <c r="EEC132" s="11"/>
      <c r="EED132" s="11"/>
      <c r="EEE132" s="11"/>
      <c r="EEF132" s="11"/>
      <c r="EEG132" s="11"/>
      <c r="EEH132" s="11"/>
      <c r="EEI132" s="11"/>
      <c r="EEJ132" s="11"/>
      <c r="EEK132" s="10"/>
      <c r="EEL132" s="10"/>
      <c r="EEM132" s="11"/>
      <c r="EEN132" s="11"/>
      <c r="EEO132" s="11"/>
      <c r="EEP132" s="11"/>
      <c r="EEQ132" s="11"/>
      <c r="EER132" s="11"/>
      <c r="EES132" s="11"/>
      <c r="EET132" s="11"/>
      <c r="EEU132" s="11"/>
      <c r="EEV132" s="11"/>
      <c r="EEW132" s="11"/>
      <c r="EEX132" s="11"/>
      <c r="EEY132" s="11"/>
      <c r="EEZ132" s="11"/>
      <c r="EFA132" s="10"/>
      <c r="EFB132" s="10"/>
      <c r="EFC132" s="11"/>
      <c r="EFD132" s="11"/>
      <c r="EFE132" s="11"/>
      <c r="EFF132" s="11"/>
      <c r="EFG132" s="11"/>
      <c r="EFH132" s="11"/>
      <c r="EFI132" s="11"/>
      <c r="EFJ132" s="11"/>
      <c r="EFK132" s="11"/>
      <c r="EFL132" s="11"/>
      <c r="EFM132" s="11"/>
      <c r="EFN132" s="11"/>
      <c r="EFO132" s="11"/>
      <c r="EFP132" s="11"/>
      <c r="EFQ132" s="10"/>
      <c r="EFR132" s="10"/>
      <c r="EFS132" s="11"/>
      <c r="EFT132" s="11"/>
      <c r="EFU132" s="11"/>
      <c r="EFV132" s="11"/>
      <c r="EFW132" s="11"/>
      <c r="EFX132" s="11"/>
      <c r="EFY132" s="11"/>
      <c r="EFZ132" s="11"/>
      <c r="EGA132" s="11"/>
      <c r="EGB132" s="11"/>
      <c r="EGC132" s="11"/>
      <c r="EGD132" s="11"/>
      <c r="EGE132" s="11"/>
      <c r="EGF132" s="11"/>
      <c r="EGG132" s="10"/>
      <c r="EGH132" s="10"/>
      <c r="EGI132" s="11"/>
      <c r="EGJ132" s="11"/>
      <c r="EGK132" s="11"/>
      <c r="EGL132" s="11"/>
      <c r="EGM132" s="11"/>
      <c r="EGN132" s="11"/>
      <c r="EGO132" s="11"/>
      <c r="EGP132" s="11"/>
      <c r="EGQ132" s="11"/>
      <c r="EGR132" s="11"/>
      <c r="EGS132" s="11"/>
      <c r="EGT132" s="11"/>
      <c r="EGU132" s="11"/>
      <c r="EGV132" s="11"/>
      <c r="EGW132" s="10"/>
      <c r="EGX132" s="10"/>
      <c r="EGY132" s="11"/>
      <c r="EGZ132" s="11"/>
      <c r="EHA132" s="11"/>
      <c r="EHB132" s="11"/>
      <c r="EHC132" s="11"/>
      <c r="EHD132" s="11"/>
      <c r="EHE132" s="11"/>
      <c r="EHF132" s="11"/>
      <c r="EHG132" s="11"/>
      <c r="EHH132" s="11"/>
      <c r="EHI132" s="11"/>
      <c r="EHJ132" s="11"/>
      <c r="EHK132" s="11"/>
      <c r="EHL132" s="11"/>
      <c r="EHM132" s="10"/>
      <c r="EHN132" s="10"/>
      <c r="EHO132" s="11"/>
      <c r="EHP132" s="11"/>
      <c r="EHQ132" s="11"/>
      <c r="EHR132" s="11"/>
      <c r="EHS132" s="11"/>
      <c r="EHT132" s="11"/>
      <c r="EHU132" s="11"/>
      <c r="EHV132" s="11"/>
      <c r="EHW132" s="11"/>
      <c r="EHX132" s="11"/>
      <c r="EHY132" s="11"/>
      <c r="EHZ132" s="11"/>
      <c r="EIA132" s="11"/>
      <c r="EIB132" s="11"/>
      <c r="EIC132" s="10"/>
      <c r="EID132" s="10"/>
      <c r="EIE132" s="11"/>
      <c r="EIF132" s="11"/>
      <c r="EIG132" s="11"/>
      <c r="EIH132" s="11"/>
      <c r="EII132" s="11"/>
      <c r="EIJ132" s="11"/>
      <c r="EIK132" s="11"/>
      <c r="EIL132" s="11"/>
      <c r="EIM132" s="11"/>
      <c r="EIN132" s="11"/>
      <c r="EIO132" s="11"/>
      <c r="EIP132" s="11"/>
      <c r="EIQ132" s="11"/>
      <c r="EIR132" s="11"/>
      <c r="EIS132" s="10"/>
      <c r="EIT132" s="10"/>
      <c r="EIU132" s="11"/>
      <c r="EIV132" s="11"/>
      <c r="EIW132" s="11"/>
      <c r="EIX132" s="11"/>
      <c r="EIY132" s="11"/>
      <c r="EIZ132" s="11"/>
      <c r="EJA132" s="11"/>
      <c r="EJB132" s="11"/>
      <c r="EJC132" s="11"/>
      <c r="EJD132" s="11"/>
      <c r="EJE132" s="11"/>
      <c r="EJF132" s="11"/>
      <c r="EJG132" s="11"/>
      <c r="EJH132" s="11"/>
      <c r="EJI132" s="10"/>
      <c r="EJJ132" s="10"/>
      <c r="EJK132" s="11"/>
      <c r="EJL132" s="11"/>
      <c r="EJM132" s="11"/>
      <c r="EJN132" s="11"/>
      <c r="EJO132" s="11"/>
      <c r="EJP132" s="11"/>
      <c r="EJQ132" s="11"/>
      <c r="EJR132" s="11"/>
      <c r="EJS132" s="11"/>
      <c r="EJT132" s="11"/>
      <c r="EJU132" s="11"/>
      <c r="EJV132" s="11"/>
      <c r="EJW132" s="11"/>
      <c r="EJX132" s="11"/>
      <c r="EJY132" s="10"/>
      <c r="EJZ132" s="10"/>
      <c r="EKA132" s="11"/>
      <c r="EKB132" s="11"/>
      <c r="EKC132" s="11"/>
      <c r="EKD132" s="11"/>
      <c r="EKE132" s="11"/>
      <c r="EKF132" s="11"/>
      <c r="EKG132" s="11"/>
      <c r="EKH132" s="11"/>
      <c r="EKI132" s="11"/>
      <c r="EKJ132" s="11"/>
      <c r="EKK132" s="11"/>
      <c r="EKL132" s="11"/>
      <c r="EKM132" s="11"/>
      <c r="EKN132" s="11"/>
      <c r="EKO132" s="10"/>
      <c r="EKP132" s="10"/>
      <c r="EKQ132" s="11"/>
      <c r="EKR132" s="11"/>
      <c r="EKS132" s="11"/>
      <c r="EKT132" s="11"/>
      <c r="EKU132" s="11"/>
      <c r="EKV132" s="11"/>
      <c r="EKW132" s="11"/>
      <c r="EKX132" s="11"/>
      <c r="EKY132" s="11"/>
      <c r="EKZ132" s="11"/>
      <c r="ELA132" s="11"/>
      <c r="ELB132" s="11"/>
      <c r="ELC132" s="11"/>
      <c r="ELD132" s="11"/>
      <c r="ELE132" s="10"/>
      <c r="ELF132" s="10"/>
      <c r="ELG132" s="11"/>
      <c r="ELH132" s="11"/>
      <c r="ELI132" s="11"/>
      <c r="ELJ132" s="11"/>
      <c r="ELK132" s="11"/>
      <c r="ELL132" s="11"/>
      <c r="ELM132" s="11"/>
      <c r="ELN132" s="11"/>
      <c r="ELO132" s="11"/>
      <c r="ELP132" s="11"/>
      <c r="ELQ132" s="11"/>
      <c r="ELR132" s="11"/>
      <c r="ELS132" s="11"/>
      <c r="ELT132" s="11"/>
      <c r="ELU132" s="10"/>
      <c r="ELV132" s="10"/>
      <c r="ELW132" s="11"/>
      <c r="ELX132" s="11"/>
      <c r="ELY132" s="11"/>
      <c r="ELZ132" s="11"/>
      <c r="EMA132" s="11"/>
      <c r="EMB132" s="11"/>
      <c r="EMC132" s="11"/>
      <c r="EMD132" s="11"/>
      <c r="EME132" s="11"/>
      <c r="EMF132" s="11"/>
      <c r="EMG132" s="11"/>
      <c r="EMH132" s="11"/>
      <c r="EMI132" s="11"/>
      <c r="EMJ132" s="11"/>
      <c r="EMK132" s="10"/>
      <c r="EML132" s="10"/>
      <c r="EMM132" s="11"/>
      <c r="EMN132" s="11"/>
      <c r="EMO132" s="11"/>
      <c r="EMP132" s="11"/>
      <c r="EMQ132" s="11"/>
      <c r="EMR132" s="11"/>
      <c r="EMS132" s="11"/>
      <c r="EMT132" s="11"/>
      <c r="EMU132" s="11"/>
      <c r="EMV132" s="11"/>
      <c r="EMW132" s="11"/>
      <c r="EMX132" s="11"/>
      <c r="EMY132" s="11"/>
      <c r="EMZ132" s="11"/>
      <c r="ENA132" s="10"/>
      <c r="ENB132" s="10"/>
      <c r="ENC132" s="11"/>
      <c r="END132" s="11"/>
      <c r="ENE132" s="11"/>
      <c r="ENF132" s="11"/>
      <c r="ENG132" s="11"/>
      <c r="ENH132" s="11"/>
      <c r="ENI132" s="11"/>
      <c r="ENJ132" s="11"/>
      <c r="ENK132" s="11"/>
      <c r="ENL132" s="11"/>
      <c r="ENM132" s="11"/>
      <c r="ENN132" s="11"/>
      <c r="ENO132" s="11"/>
      <c r="ENP132" s="11"/>
      <c r="ENQ132" s="10"/>
      <c r="ENR132" s="10"/>
      <c r="ENS132" s="11"/>
      <c r="ENT132" s="11"/>
      <c r="ENU132" s="11"/>
      <c r="ENV132" s="11"/>
      <c r="ENW132" s="11"/>
      <c r="ENX132" s="11"/>
      <c r="ENY132" s="11"/>
      <c r="ENZ132" s="11"/>
      <c r="EOA132" s="11"/>
      <c r="EOB132" s="11"/>
      <c r="EOC132" s="11"/>
      <c r="EOD132" s="11"/>
      <c r="EOE132" s="11"/>
      <c r="EOF132" s="11"/>
      <c r="EOG132" s="10"/>
      <c r="EOH132" s="10"/>
      <c r="EOI132" s="11"/>
      <c r="EOJ132" s="11"/>
      <c r="EOK132" s="11"/>
      <c r="EOL132" s="11"/>
      <c r="EOM132" s="11"/>
      <c r="EON132" s="11"/>
      <c r="EOO132" s="11"/>
      <c r="EOP132" s="11"/>
      <c r="EOQ132" s="11"/>
      <c r="EOR132" s="11"/>
      <c r="EOS132" s="11"/>
      <c r="EOT132" s="11"/>
      <c r="EOU132" s="11"/>
      <c r="EOV132" s="11"/>
      <c r="EOW132" s="10"/>
      <c r="EOX132" s="10"/>
      <c r="EOY132" s="11"/>
      <c r="EOZ132" s="11"/>
      <c r="EPA132" s="11"/>
      <c r="EPB132" s="11"/>
      <c r="EPC132" s="11"/>
      <c r="EPD132" s="11"/>
      <c r="EPE132" s="11"/>
      <c r="EPF132" s="11"/>
      <c r="EPG132" s="11"/>
      <c r="EPH132" s="11"/>
      <c r="EPI132" s="11"/>
      <c r="EPJ132" s="11"/>
      <c r="EPK132" s="11"/>
      <c r="EPL132" s="11"/>
      <c r="EPM132" s="10"/>
      <c r="EPN132" s="10"/>
      <c r="EPO132" s="11"/>
      <c r="EPP132" s="11"/>
      <c r="EPQ132" s="11"/>
      <c r="EPR132" s="11"/>
      <c r="EPS132" s="11"/>
      <c r="EPT132" s="11"/>
      <c r="EPU132" s="11"/>
      <c r="EPV132" s="11"/>
      <c r="EPW132" s="11"/>
      <c r="EPX132" s="11"/>
      <c r="EPY132" s="11"/>
      <c r="EPZ132" s="11"/>
      <c r="EQA132" s="11"/>
      <c r="EQB132" s="11"/>
      <c r="EQC132" s="10"/>
      <c r="EQD132" s="10"/>
      <c r="EQE132" s="11"/>
      <c r="EQF132" s="11"/>
      <c r="EQG132" s="11"/>
      <c r="EQH132" s="11"/>
      <c r="EQI132" s="11"/>
      <c r="EQJ132" s="11"/>
      <c r="EQK132" s="11"/>
      <c r="EQL132" s="11"/>
      <c r="EQM132" s="11"/>
      <c r="EQN132" s="11"/>
      <c r="EQO132" s="11"/>
      <c r="EQP132" s="11"/>
      <c r="EQQ132" s="11"/>
      <c r="EQR132" s="11"/>
      <c r="EQS132" s="10"/>
      <c r="EQT132" s="10"/>
      <c r="EQU132" s="11"/>
      <c r="EQV132" s="11"/>
      <c r="EQW132" s="11"/>
      <c r="EQX132" s="11"/>
      <c r="EQY132" s="11"/>
      <c r="EQZ132" s="11"/>
      <c r="ERA132" s="11"/>
      <c r="ERB132" s="11"/>
      <c r="ERC132" s="11"/>
      <c r="ERD132" s="11"/>
      <c r="ERE132" s="11"/>
      <c r="ERF132" s="11"/>
      <c r="ERG132" s="11"/>
      <c r="ERH132" s="11"/>
      <c r="ERI132" s="10"/>
      <c r="ERJ132" s="10"/>
      <c r="ERK132" s="11"/>
      <c r="ERL132" s="11"/>
      <c r="ERM132" s="11"/>
      <c r="ERN132" s="11"/>
      <c r="ERO132" s="11"/>
      <c r="ERP132" s="11"/>
      <c r="ERQ132" s="11"/>
      <c r="ERR132" s="11"/>
      <c r="ERS132" s="11"/>
      <c r="ERT132" s="11"/>
      <c r="ERU132" s="11"/>
      <c r="ERV132" s="11"/>
      <c r="ERW132" s="11"/>
      <c r="ERX132" s="11"/>
      <c r="ERY132" s="10"/>
      <c r="ERZ132" s="10"/>
      <c r="ESA132" s="11"/>
      <c r="ESB132" s="11"/>
      <c r="ESC132" s="11"/>
      <c r="ESD132" s="11"/>
      <c r="ESE132" s="11"/>
      <c r="ESF132" s="11"/>
      <c r="ESG132" s="11"/>
      <c r="ESH132" s="11"/>
      <c r="ESI132" s="11"/>
      <c r="ESJ132" s="11"/>
      <c r="ESK132" s="11"/>
      <c r="ESL132" s="11"/>
      <c r="ESM132" s="11"/>
      <c r="ESN132" s="11"/>
      <c r="ESO132" s="10"/>
      <c r="ESP132" s="10"/>
      <c r="ESQ132" s="11"/>
      <c r="ESR132" s="11"/>
      <c r="ESS132" s="11"/>
      <c r="EST132" s="11"/>
      <c r="ESU132" s="11"/>
      <c r="ESV132" s="11"/>
      <c r="ESW132" s="11"/>
      <c r="ESX132" s="11"/>
      <c r="ESY132" s="11"/>
      <c r="ESZ132" s="11"/>
      <c r="ETA132" s="11"/>
      <c r="ETB132" s="11"/>
      <c r="ETC132" s="11"/>
      <c r="ETD132" s="11"/>
      <c r="ETE132" s="10"/>
      <c r="ETF132" s="10"/>
      <c r="ETG132" s="11"/>
      <c r="ETH132" s="11"/>
      <c r="ETI132" s="11"/>
      <c r="ETJ132" s="11"/>
      <c r="ETK132" s="11"/>
      <c r="ETL132" s="11"/>
      <c r="ETM132" s="11"/>
      <c r="ETN132" s="11"/>
      <c r="ETO132" s="11"/>
      <c r="ETP132" s="11"/>
      <c r="ETQ132" s="11"/>
      <c r="ETR132" s="11"/>
      <c r="ETS132" s="11"/>
      <c r="ETT132" s="11"/>
      <c r="ETU132" s="10"/>
      <c r="ETV132" s="10"/>
      <c r="ETW132" s="11"/>
      <c r="ETX132" s="11"/>
      <c r="ETY132" s="11"/>
      <c r="ETZ132" s="11"/>
      <c r="EUA132" s="11"/>
      <c r="EUB132" s="11"/>
      <c r="EUC132" s="11"/>
      <c r="EUD132" s="11"/>
      <c r="EUE132" s="11"/>
      <c r="EUF132" s="11"/>
      <c r="EUG132" s="11"/>
      <c r="EUH132" s="11"/>
      <c r="EUI132" s="11"/>
      <c r="EUJ132" s="11"/>
      <c r="EUK132" s="10"/>
      <c r="EUL132" s="10"/>
      <c r="EUM132" s="11"/>
      <c r="EUN132" s="11"/>
      <c r="EUO132" s="11"/>
      <c r="EUP132" s="11"/>
      <c r="EUQ132" s="11"/>
      <c r="EUR132" s="11"/>
      <c r="EUS132" s="11"/>
      <c r="EUT132" s="11"/>
      <c r="EUU132" s="11"/>
      <c r="EUV132" s="11"/>
      <c r="EUW132" s="11"/>
      <c r="EUX132" s="11"/>
      <c r="EUY132" s="11"/>
      <c r="EUZ132" s="11"/>
      <c r="EVA132" s="10"/>
      <c r="EVB132" s="10"/>
      <c r="EVC132" s="11"/>
      <c r="EVD132" s="11"/>
      <c r="EVE132" s="11"/>
      <c r="EVF132" s="11"/>
      <c r="EVG132" s="11"/>
      <c r="EVH132" s="11"/>
      <c r="EVI132" s="11"/>
      <c r="EVJ132" s="11"/>
      <c r="EVK132" s="11"/>
      <c r="EVL132" s="11"/>
      <c r="EVM132" s="11"/>
      <c r="EVN132" s="11"/>
      <c r="EVO132" s="11"/>
      <c r="EVP132" s="11"/>
      <c r="EVQ132" s="10"/>
      <c r="EVR132" s="10"/>
      <c r="EVS132" s="11"/>
      <c r="EVT132" s="11"/>
      <c r="EVU132" s="11"/>
      <c r="EVV132" s="11"/>
      <c r="EVW132" s="11"/>
      <c r="EVX132" s="11"/>
      <c r="EVY132" s="11"/>
      <c r="EVZ132" s="11"/>
      <c r="EWA132" s="11"/>
      <c r="EWB132" s="11"/>
      <c r="EWC132" s="11"/>
      <c r="EWD132" s="11"/>
      <c r="EWE132" s="11"/>
      <c r="EWF132" s="11"/>
      <c r="EWG132" s="10"/>
      <c r="EWH132" s="10"/>
      <c r="EWI132" s="11"/>
      <c r="EWJ132" s="11"/>
      <c r="EWK132" s="11"/>
      <c r="EWL132" s="11"/>
      <c r="EWM132" s="11"/>
      <c r="EWN132" s="11"/>
      <c r="EWO132" s="11"/>
      <c r="EWP132" s="11"/>
      <c r="EWQ132" s="11"/>
      <c r="EWR132" s="11"/>
      <c r="EWS132" s="11"/>
      <c r="EWT132" s="11"/>
      <c r="EWU132" s="11"/>
      <c r="EWV132" s="11"/>
      <c r="EWW132" s="10"/>
      <c r="EWX132" s="10"/>
      <c r="EWY132" s="11"/>
      <c r="EWZ132" s="11"/>
      <c r="EXA132" s="11"/>
      <c r="EXB132" s="11"/>
      <c r="EXC132" s="11"/>
      <c r="EXD132" s="11"/>
      <c r="EXE132" s="11"/>
      <c r="EXF132" s="11"/>
      <c r="EXG132" s="11"/>
      <c r="EXH132" s="11"/>
      <c r="EXI132" s="11"/>
      <c r="EXJ132" s="11"/>
      <c r="EXK132" s="11"/>
      <c r="EXL132" s="11"/>
      <c r="EXM132" s="10"/>
      <c r="EXN132" s="10"/>
      <c r="EXO132" s="11"/>
      <c r="EXP132" s="11"/>
      <c r="EXQ132" s="11"/>
      <c r="EXR132" s="11"/>
      <c r="EXS132" s="11"/>
      <c r="EXT132" s="11"/>
      <c r="EXU132" s="11"/>
      <c r="EXV132" s="11"/>
      <c r="EXW132" s="11"/>
      <c r="EXX132" s="11"/>
      <c r="EXY132" s="11"/>
      <c r="EXZ132" s="11"/>
      <c r="EYA132" s="11"/>
      <c r="EYB132" s="11"/>
      <c r="EYC132" s="10"/>
      <c r="EYD132" s="10"/>
      <c r="EYE132" s="11"/>
      <c r="EYF132" s="11"/>
      <c r="EYG132" s="11"/>
      <c r="EYH132" s="11"/>
      <c r="EYI132" s="11"/>
      <c r="EYJ132" s="11"/>
      <c r="EYK132" s="11"/>
      <c r="EYL132" s="11"/>
      <c r="EYM132" s="11"/>
      <c r="EYN132" s="11"/>
      <c r="EYO132" s="11"/>
      <c r="EYP132" s="11"/>
      <c r="EYQ132" s="11"/>
      <c r="EYR132" s="11"/>
      <c r="EYS132" s="10"/>
      <c r="EYT132" s="10"/>
      <c r="EYU132" s="11"/>
      <c r="EYV132" s="11"/>
      <c r="EYW132" s="11"/>
      <c r="EYX132" s="11"/>
      <c r="EYY132" s="11"/>
      <c r="EYZ132" s="11"/>
      <c r="EZA132" s="11"/>
      <c r="EZB132" s="11"/>
      <c r="EZC132" s="11"/>
      <c r="EZD132" s="11"/>
      <c r="EZE132" s="11"/>
      <c r="EZF132" s="11"/>
      <c r="EZG132" s="11"/>
      <c r="EZH132" s="11"/>
      <c r="EZI132" s="10"/>
      <c r="EZJ132" s="10"/>
      <c r="EZK132" s="11"/>
      <c r="EZL132" s="11"/>
      <c r="EZM132" s="11"/>
      <c r="EZN132" s="11"/>
      <c r="EZO132" s="11"/>
      <c r="EZP132" s="11"/>
      <c r="EZQ132" s="11"/>
      <c r="EZR132" s="11"/>
      <c r="EZS132" s="11"/>
      <c r="EZT132" s="11"/>
      <c r="EZU132" s="11"/>
      <c r="EZV132" s="11"/>
      <c r="EZW132" s="11"/>
      <c r="EZX132" s="11"/>
      <c r="EZY132" s="10"/>
      <c r="EZZ132" s="10"/>
      <c r="FAA132" s="11"/>
      <c r="FAB132" s="11"/>
      <c r="FAC132" s="11"/>
      <c r="FAD132" s="11"/>
      <c r="FAE132" s="11"/>
      <c r="FAF132" s="11"/>
      <c r="FAG132" s="11"/>
      <c r="FAH132" s="11"/>
      <c r="FAI132" s="11"/>
      <c r="FAJ132" s="11"/>
      <c r="FAK132" s="11"/>
      <c r="FAL132" s="11"/>
      <c r="FAM132" s="11"/>
      <c r="FAN132" s="11"/>
      <c r="FAO132" s="10"/>
      <c r="FAP132" s="10"/>
      <c r="FAQ132" s="11"/>
      <c r="FAR132" s="11"/>
      <c r="FAS132" s="11"/>
      <c r="FAT132" s="11"/>
      <c r="FAU132" s="11"/>
      <c r="FAV132" s="11"/>
      <c r="FAW132" s="11"/>
      <c r="FAX132" s="11"/>
      <c r="FAY132" s="11"/>
      <c r="FAZ132" s="11"/>
      <c r="FBA132" s="11"/>
      <c r="FBB132" s="11"/>
      <c r="FBC132" s="11"/>
      <c r="FBD132" s="11"/>
      <c r="FBE132" s="10"/>
      <c r="FBF132" s="10"/>
      <c r="FBG132" s="11"/>
      <c r="FBH132" s="11"/>
      <c r="FBI132" s="11"/>
      <c r="FBJ132" s="11"/>
      <c r="FBK132" s="11"/>
      <c r="FBL132" s="11"/>
      <c r="FBM132" s="11"/>
      <c r="FBN132" s="11"/>
      <c r="FBO132" s="11"/>
      <c r="FBP132" s="11"/>
      <c r="FBQ132" s="11"/>
      <c r="FBR132" s="11"/>
      <c r="FBS132" s="11"/>
      <c r="FBT132" s="11"/>
      <c r="FBU132" s="10"/>
      <c r="FBV132" s="10"/>
      <c r="FBW132" s="11"/>
      <c r="FBX132" s="11"/>
      <c r="FBY132" s="11"/>
      <c r="FBZ132" s="11"/>
      <c r="FCA132" s="11"/>
      <c r="FCB132" s="11"/>
      <c r="FCC132" s="11"/>
      <c r="FCD132" s="11"/>
      <c r="FCE132" s="11"/>
      <c r="FCF132" s="11"/>
      <c r="FCG132" s="11"/>
      <c r="FCH132" s="11"/>
      <c r="FCI132" s="11"/>
      <c r="FCJ132" s="11"/>
      <c r="FCK132" s="10"/>
      <c r="FCL132" s="10"/>
      <c r="FCM132" s="11"/>
      <c r="FCN132" s="11"/>
      <c r="FCO132" s="11"/>
      <c r="FCP132" s="11"/>
      <c r="FCQ132" s="11"/>
      <c r="FCR132" s="11"/>
      <c r="FCS132" s="11"/>
      <c r="FCT132" s="11"/>
      <c r="FCU132" s="11"/>
      <c r="FCV132" s="11"/>
      <c r="FCW132" s="11"/>
      <c r="FCX132" s="11"/>
      <c r="FCY132" s="11"/>
      <c r="FCZ132" s="11"/>
      <c r="FDA132" s="10"/>
      <c r="FDB132" s="10"/>
      <c r="FDC132" s="11"/>
      <c r="FDD132" s="11"/>
      <c r="FDE132" s="11"/>
      <c r="FDF132" s="11"/>
      <c r="FDG132" s="11"/>
      <c r="FDH132" s="11"/>
      <c r="FDI132" s="11"/>
      <c r="FDJ132" s="11"/>
      <c r="FDK132" s="11"/>
      <c r="FDL132" s="11"/>
      <c r="FDM132" s="11"/>
      <c r="FDN132" s="11"/>
      <c r="FDO132" s="11"/>
      <c r="FDP132" s="11"/>
      <c r="FDQ132" s="10"/>
      <c r="FDR132" s="10"/>
      <c r="FDS132" s="11"/>
      <c r="FDT132" s="11"/>
      <c r="FDU132" s="11"/>
      <c r="FDV132" s="11"/>
      <c r="FDW132" s="11"/>
      <c r="FDX132" s="11"/>
      <c r="FDY132" s="11"/>
      <c r="FDZ132" s="11"/>
      <c r="FEA132" s="11"/>
      <c r="FEB132" s="11"/>
      <c r="FEC132" s="11"/>
      <c r="FED132" s="11"/>
      <c r="FEE132" s="11"/>
      <c r="FEF132" s="11"/>
      <c r="FEG132" s="10"/>
      <c r="FEH132" s="10"/>
      <c r="FEI132" s="11"/>
      <c r="FEJ132" s="11"/>
      <c r="FEK132" s="11"/>
      <c r="FEL132" s="11"/>
      <c r="FEM132" s="11"/>
      <c r="FEN132" s="11"/>
      <c r="FEO132" s="11"/>
      <c r="FEP132" s="11"/>
      <c r="FEQ132" s="11"/>
      <c r="FER132" s="11"/>
      <c r="FES132" s="11"/>
      <c r="FET132" s="11"/>
      <c r="FEU132" s="11"/>
      <c r="FEV132" s="11"/>
      <c r="FEW132" s="10"/>
      <c r="FEX132" s="10"/>
      <c r="FEY132" s="11"/>
      <c r="FEZ132" s="11"/>
      <c r="FFA132" s="11"/>
      <c r="FFB132" s="11"/>
      <c r="FFC132" s="11"/>
      <c r="FFD132" s="11"/>
      <c r="FFE132" s="11"/>
      <c r="FFF132" s="11"/>
      <c r="FFG132" s="11"/>
      <c r="FFH132" s="11"/>
      <c r="FFI132" s="11"/>
      <c r="FFJ132" s="11"/>
      <c r="FFK132" s="11"/>
      <c r="FFL132" s="11"/>
      <c r="FFM132" s="10"/>
      <c r="FFN132" s="10"/>
      <c r="FFO132" s="11"/>
      <c r="FFP132" s="11"/>
      <c r="FFQ132" s="11"/>
      <c r="FFR132" s="11"/>
      <c r="FFS132" s="11"/>
      <c r="FFT132" s="11"/>
      <c r="FFU132" s="11"/>
      <c r="FFV132" s="11"/>
      <c r="FFW132" s="11"/>
      <c r="FFX132" s="11"/>
      <c r="FFY132" s="11"/>
      <c r="FFZ132" s="11"/>
      <c r="FGA132" s="11"/>
      <c r="FGB132" s="11"/>
      <c r="FGC132" s="10"/>
      <c r="FGD132" s="10"/>
      <c r="FGE132" s="11"/>
      <c r="FGF132" s="11"/>
      <c r="FGG132" s="11"/>
      <c r="FGH132" s="11"/>
      <c r="FGI132" s="11"/>
      <c r="FGJ132" s="11"/>
      <c r="FGK132" s="11"/>
      <c r="FGL132" s="11"/>
      <c r="FGM132" s="11"/>
      <c r="FGN132" s="11"/>
      <c r="FGO132" s="11"/>
      <c r="FGP132" s="11"/>
      <c r="FGQ132" s="11"/>
      <c r="FGR132" s="11"/>
      <c r="FGS132" s="10"/>
      <c r="FGT132" s="10"/>
      <c r="FGU132" s="11"/>
      <c r="FGV132" s="11"/>
      <c r="FGW132" s="11"/>
      <c r="FGX132" s="11"/>
      <c r="FGY132" s="11"/>
      <c r="FGZ132" s="11"/>
      <c r="FHA132" s="11"/>
      <c r="FHB132" s="11"/>
      <c r="FHC132" s="11"/>
      <c r="FHD132" s="11"/>
      <c r="FHE132" s="11"/>
      <c r="FHF132" s="11"/>
      <c r="FHG132" s="11"/>
      <c r="FHH132" s="11"/>
      <c r="FHI132" s="10"/>
      <c r="FHJ132" s="10"/>
      <c r="FHK132" s="11"/>
      <c r="FHL132" s="11"/>
      <c r="FHM132" s="11"/>
      <c r="FHN132" s="11"/>
      <c r="FHO132" s="11"/>
      <c r="FHP132" s="11"/>
      <c r="FHQ132" s="11"/>
      <c r="FHR132" s="11"/>
      <c r="FHS132" s="11"/>
      <c r="FHT132" s="11"/>
      <c r="FHU132" s="11"/>
      <c r="FHV132" s="11"/>
      <c r="FHW132" s="11"/>
      <c r="FHX132" s="11"/>
      <c r="FHY132" s="10"/>
      <c r="FHZ132" s="10"/>
      <c r="FIA132" s="11"/>
      <c r="FIB132" s="11"/>
      <c r="FIC132" s="11"/>
      <c r="FID132" s="11"/>
      <c r="FIE132" s="11"/>
      <c r="FIF132" s="11"/>
      <c r="FIG132" s="11"/>
      <c r="FIH132" s="11"/>
      <c r="FII132" s="11"/>
      <c r="FIJ132" s="11"/>
      <c r="FIK132" s="11"/>
      <c r="FIL132" s="11"/>
      <c r="FIM132" s="11"/>
      <c r="FIN132" s="11"/>
      <c r="FIO132" s="10"/>
      <c r="FIP132" s="10"/>
      <c r="FIQ132" s="11"/>
      <c r="FIR132" s="11"/>
      <c r="FIS132" s="11"/>
      <c r="FIT132" s="11"/>
      <c r="FIU132" s="11"/>
      <c r="FIV132" s="11"/>
      <c r="FIW132" s="11"/>
      <c r="FIX132" s="11"/>
      <c r="FIY132" s="11"/>
      <c r="FIZ132" s="11"/>
      <c r="FJA132" s="11"/>
      <c r="FJB132" s="11"/>
      <c r="FJC132" s="11"/>
      <c r="FJD132" s="11"/>
      <c r="FJE132" s="10"/>
      <c r="FJF132" s="10"/>
      <c r="FJG132" s="11"/>
      <c r="FJH132" s="11"/>
      <c r="FJI132" s="11"/>
      <c r="FJJ132" s="11"/>
      <c r="FJK132" s="11"/>
      <c r="FJL132" s="11"/>
      <c r="FJM132" s="11"/>
      <c r="FJN132" s="11"/>
      <c r="FJO132" s="11"/>
      <c r="FJP132" s="11"/>
      <c r="FJQ132" s="11"/>
      <c r="FJR132" s="11"/>
      <c r="FJS132" s="11"/>
      <c r="FJT132" s="11"/>
      <c r="FJU132" s="10"/>
      <c r="FJV132" s="10"/>
      <c r="FJW132" s="11"/>
      <c r="FJX132" s="11"/>
      <c r="FJY132" s="11"/>
      <c r="FJZ132" s="11"/>
      <c r="FKA132" s="11"/>
      <c r="FKB132" s="11"/>
      <c r="FKC132" s="11"/>
      <c r="FKD132" s="11"/>
      <c r="FKE132" s="11"/>
      <c r="FKF132" s="11"/>
      <c r="FKG132" s="11"/>
      <c r="FKH132" s="11"/>
      <c r="FKI132" s="11"/>
      <c r="FKJ132" s="11"/>
      <c r="FKK132" s="10"/>
      <c r="FKL132" s="10"/>
      <c r="FKM132" s="11"/>
      <c r="FKN132" s="11"/>
      <c r="FKO132" s="11"/>
      <c r="FKP132" s="11"/>
      <c r="FKQ132" s="11"/>
      <c r="FKR132" s="11"/>
      <c r="FKS132" s="11"/>
      <c r="FKT132" s="11"/>
      <c r="FKU132" s="11"/>
      <c r="FKV132" s="11"/>
      <c r="FKW132" s="11"/>
      <c r="FKX132" s="11"/>
      <c r="FKY132" s="11"/>
      <c r="FKZ132" s="11"/>
      <c r="FLA132" s="10"/>
      <c r="FLB132" s="10"/>
      <c r="FLC132" s="11"/>
      <c r="FLD132" s="11"/>
      <c r="FLE132" s="11"/>
      <c r="FLF132" s="11"/>
      <c r="FLG132" s="11"/>
      <c r="FLH132" s="11"/>
      <c r="FLI132" s="11"/>
      <c r="FLJ132" s="11"/>
      <c r="FLK132" s="11"/>
      <c r="FLL132" s="11"/>
      <c r="FLM132" s="11"/>
      <c r="FLN132" s="11"/>
      <c r="FLO132" s="11"/>
      <c r="FLP132" s="11"/>
      <c r="FLQ132" s="10"/>
      <c r="FLR132" s="10"/>
      <c r="FLS132" s="11"/>
      <c r="FLT132" s="11"/>
      <c r="FLU132" s="11"/>
      <c r="FLV132" s="11"/>
      <c r="FLW132" s="11"/>
      <c r="FLX132" s="11"/>
      <c r="FLY132" s="11"/>
      <c r="FLZ132" s="11"/>
      <c r="FMA132" s="11"/>
      <c r="FMB132" s="11"/>
      <c r="FMC132" s="11"/>
      <c r="FMD132" s="11"/>
      <c r="FME132" s="11"/>
      <c r="FMF132" s="11"/>
      <c r="FMG132" s="10"/>
      <c r="FMH132" s="10"/>
      <c r="FMI132" s="11"/>
      <c r="FMJ132" s="11"/>
      <c r="FMK132" s="11"/>
      <c r="FML132" s="11"/>
      <c r="FMM132" s="11"/>
      <c r="FMN132" s="11"/>
      <c r="FMO132" s="11"/>
      <c r="FMP132" s="11"/>
      <c r="FMQ132" s="11"/>
      <c r="FMR132" s="11"/>
      <c r="FMS132" s="11"/>
      <c r="FMT132" s="11"/>
      <c r="FMU132" s="11"/>
      <c r="FMV132" s="11"/>
      <c r="FMW132" s="10"/>
      <c r="FMX132" s="10"/>
      <c r="FMY132" s="11"/>
      <c r="FMZ132" s="11"/>
      <c r="FNA132" s="11"/>
      <c r="FNB132" s="11"/>
      <c r="FNC132" s="11"/>
      <c r="FND132" s="11"/>
      <c r="FNE132" s="11"/>
      <c r="FNF132" s="11"/>
      <c r="FNG132" s="11"/>
      <c r="FNH132" s="11"/>
      <c r="FNI132" s="11"/>
      <c r="FNJ132" s="11"/>
      <c r="FNK132" s="11"/>
      <c r="FNL132" s="11"/>
      <c r="FNM132" s="10"/>
      <c r="FNN132" s="10"/>
      <c r="FNO132" s="11"/>
      <c r="FNP132" s="11"/>
      <c r="FNQ132" s="11"/>
      <c r="FNR132" s="11"/>
      <c r="FNS132" s="11"/>
      <c r="FNT132" s="11"/>
      <c r="FNU132" s="11"/>
      <c r="FNV132" s="11"/>
      <c r="FNW132" s="11"/>
      <c r="FNX132" s="11"/>
      <c r="FNY132" s="11"/>
      <c r="FNZ132" s="11"/>
      <c r="FOA132" s="11"/>
      <c r="FOB132" s="11"/>
      <c r="FOC132" s="10"/>
      <c r="FOD132" s="10"/>
      <c r="FOE132" s="11"/>
      <c r="FOF132" s="11"/>
      <c r="FOG132" s="11"/>
      <c r="FOH132" s="11"/>
      <c r="FOI132" s="11"/>
      <c r="FOJ132" s="11"/>
      <c r="FOK132" s="11"/>
      <c r="FOL132" s="11"/>
      <c r="FOM132" s="11"/>
      <c r="FON132" s="11"/>
      <c r="FOO132" s="11"/>
      <c r="FOP132" s="11"/>
      <c r="FOQ132" s="11"/>
      <c r="FOR132" s="11"/>
      <c r="FOS132" s="10"/>
      <c r="FOT132" s="10"/>
      <c r="FOU132" s="11"/>
      <c r="FOV132" s="11"/>
      <c r="FOW132" s="11"/>
      <c r="FOX132" s="11"/>
      <c r="FOY132" s="11"/>
      <c r="FOZ132" s="11"/>
      <c r="FPA132" s="11"/>
      <c r="FPB132" s="11"/>
      <c r="FPC132" s="11"/>
      <c r="FPD132" s="11"/>
      <c r="FPE132" s="11"/>
      <c r="FPF132" s="11"/>
      <c r="FPG132" s="11"/>
      <c r="FPH132" s="11"/>
      <c r="FPI132" s="10"/>
      <c r="FPJ132" s="10"/>
      <c r="FPK132" s="11"/>
      <c r="FPL132" s="11"/>
      <c r="FPM132" s="11"/>
      <c r="FPN132" s="11"/>
      <c r="FPO132" s="11"/>
      <c r="FPP132" s="11"/>
      <c r="FPQ132" s="11"/>
      <c r="FPR132" s="11"/>
      <c r="FPS132" s="11"/>
      <c r="FPT132" s="11"/>
      <c r="FPU132" s="11"/>
      <c r="FPV132" s="11"/>
      <c r="FPW132" s="11"/>
      <c r="FPX132" s="11"/>
      <c r="FPY132" s="10"/>
      <c r="FPZ132" s="10"/>
      <c r="FQA132" s="11"/>
      <c r="FQB132" s="11"/>
      <c r="FQC132" s="11"/>
      <c r="FQD132" s="11"/>
      <c r="FQE132" s="11"/>
      <c r="FQF132" s="11"/>
      <c r="FQG132" s="11"/>
      <c r="FQH132" s="11"/>
      <c r="FQI132" s="11"/>
      <c r="FQJ132" s="11"/>
      <c r="FQK132" s="11"/>
      <c r="FQL132" s="11"/>
      <c r="FQM132" s="11"/>
      <c r="FQN132" s="11"/>
      <c r="FQO132" s="10"/>
      <c r="FQP132" s="10"/>
      <c r="FQQ132" s="11"/>
      <c r="FQR132" s="11"/>
      <c r="FQS132" s="11"/>
      <c r="FQT132" s="11"/>
      <c r="FQU132" s="11"/>
      <c r="FQV132" s="11"/>
      <c r="FQW132" s="11"/>
      <c r="FQX132" s="11"/>
      <c r="FQY132" s="11"/>
      <c r="FQZ132" s="11"/>
      <c r="FRA132" s="11"/>
      <c r="FRB132" s="11"/>
      <c r="FRC132" s="11"/>
      <c r="FRD132" s="11"/>
      <c r="FRE132" s="10"/>
      <c r="FRF132" s="10"/>
      <c r="FRG132" s="11"/>
      <c r="FRH132" s="11"/>
      <c r="FRI132" s="11"/>
      <c r="FRJ132" s="11"/>
      <c r="FRK132" s="11"/>
      <c r="FRL132" s="11"/>
      <c r="FRM132" s="11"/>
      <c r="FRN132" s="11"/>
      <c r="FRO132" s="11"/>
      <c r="FRP132" s="11"/>
      <c r="FRQ132" s="11"/>
      <c r="FRR132" s="11"/>
      <c r="FRS132" s="11"/>
      <c r="FRT132" s="11"/>
      <c r="FRU132" s="10"/>
      <c r="FRV132" s="10"/>
      <c r="FRW132" s="11"/>
      <c r="FRX132" s="11"/>
      <c r="FRY132" s="11"/>
      <c r="FRZ132" s="11"/>
      <c r="FSA132" s="11"/>
      <c r="FSB132" s="11"/>
      <c r="FSC132" s="11"/>
      <c r="FSD132" s="11"/>
      <c r="FSE132" s="11"/>
      <c r="FSF132" s="11"/>
      <c r="FSG132" s="11"/>
      <c r="FSH132" s="11"/>
      <c r="FSI132" s="11"/>
      <c r="FSJ132" s="11"/>
      <c r="FSK132" s="10"/>
      <c r="FSL132" s="10"/>
      <c r="FSM132" s="11"/>
      <c r="FSN132" s="11"/>
      <c r="FSO132" s="11"/>
      <c r="FSP132" s="11"/>
      <c r="FSQ132" s="11"/>
      <c r="FSR132" s="11"/>
      <c r="FSS132" s="11"/>
      <c r="FST132" s="11"/>
      <c r="FSU132" s="11"/>
      <c r="FSV132" s="11"/>
      <c r="FSW132" s="11"/>
      <c r="FSX132" s="11"/>
      <c r="FSY132" s="11"/>
      <c r="FSZ132" s="11"/>
      <c r="FTA132" s="10"/>
      <c r="FTB132" s="10"/>
      <c r="FTC132" s="11"/>
      <c r="FTD132" s="11"/>
      <c r="FTE132" s="11"/>
      <c r="FTF132" s="11"/>
      <c r="FTG132" s="11"/>
      <c r="FTH132" s="11"/>
      <c r="FTI132" s="11"/>
      <c r="FTJ132" s="11"/>
      <c r="FTK132" s="11"/>
      <c r="FTL132" s="11"/>
      <c r="FTM132" s="11"/>
      <c r="FTN132" s="11"/>
      <c r="FTO132" s="11"/>
      <c r="FTP132" s="11"/>
      <c r="FTQ132" s="10"/>
      <c r="FTR132" s="10"/>
      <c r="FTS132" s="11"/>
      <c r="FTT132" s="11"/>
      <c r="FTU132" s="11"/>
      <c r="FTV132" s="11"/>
      <c r="FTW132" s="11"/>
      <c r="FTX132" s="11"/>
      <c r="FTY132" s="11"/>
      <c r="FTZ132" s="11"/>
      <c r="FUA132" s="11"/>
      <c r="FUB132" s="11"/>
      <c r="FUC132" s="11"/>
      <c r="FUD132" s="11"/>
      <c r="FUE132" s="11"/>
      <c r="FUF132" s="11"/>
      <c r="FUG132" s="10"/>
      <c r="FUH132" s="10"/>
      <c r="FUI132" s="11"/>
      <c r="FUJ132" s="11"/>
      <c r="FUK132" s="11"/>
      <c r="FUL132" s="11"/>
      <c r="FUM132" s="11"/>
      <c r="FUN132" s="11"/>
      <c r="FUO132" s="11"/>
      <c r="FUP132" s="11"/>
      <c r="FUQ132" s="11"/>
      <c r="FUR132" s="11"/>
      <c r="FUS132" s="11"/>
      <c r="FUT132" s="11"/>
      <c r="FUU132" s="11"/>
      <c r="FUV132" s="11"/>
      <c r="FUW132" s="10"/>
      <c r="FUX132" s="10"/>
      <c r="FUY132" s="11"/>
      <c r="FUZ132" s="11"/>
      <c r="FVA132" s="11"/>
      <c r="FVB132" s="11"/>
      <c r="FVC132" s="11"/>
      <c r="FVD132" s="11"/>
      <c r="FVE132" s="11"/>
      <c r="FVF132" s="11"/>
      <c r="FVG132" s="11"/>
      <c r="FVH132" s="11"/>
      <c r="FVI132" s="11"/>
      <c r="FVJ132" s="11"/>
      <c r="FVK132" s="11"/>
      <c r="FVL132" s="11"/>
      <c r="FVM132" s="10"/>
      <c r="FVN132" s="10"/>
      <c r="FVO132" s="11"/>
      <c r="FVP132" s="11"/>
      <c r="FVQ132" s="11"/>
      <c r="FVR132" s="11"/>
      <c r="FVS132" s="11"/>
      <c r="FVT132" s="11"/>
      <c r="FVU132" s="11"/>
      <c r="FVV132" s="11"/>
      <c r="FVW132" s="11"/>
      <c r="FVX132" s="11"/>
      <c r="FVY132" s="11"/>
      <c r="FVZ132" s="11"/>
      <c r="FWA132" s="11"/>
      <c r="FWB132" s="11"/>
      <c r="FWC132" s="10"/>
      <c r="FWD132" s="10"/>
      <c r="FWE132" s="11"/>
      <c r="FWF132" s="11"/>
      <c r="FWG132" s="11"/>
      <c r="FWH132" s="11"/>
      <c r="FWI132" s="11"/>
      <c r="FWJ132" s="11"/>
      <c r="FWK132" s="11"/>
      <c r="FWL132" s="11"/>
      <c r="FWM132" s="11"/>
      <c r="FWN132" s="11"/>
      <c r="FWO132" s="11"/>
      <c r="FWP132" s="11"/>
      <c r="FWQ132" s="11"/>
      <c r="FWR132" s="11"/>
      <c r="FWS132" s="10"/>
      <c r="FWT132" s="10"/>
      <c r="FWU132" s="11"/>
      <c r="FWV132" s="11"/>
      <c r="FWW132" s="11"/>
      <c r="FWX132" s="11"/>
      <c r="FWY132" s="11"/>
      <c r="FWZ132" s="11"/>
      <c r="FXA132" s="11"/>
      <c r="FXB132" s="11"/>
      <c r="FXC132" s="11"/>
      <c r="FXD132" s="11"/>
      <c r="FXE132" s="11"/>
      <c r="FXF132" s="11"/>
      <c r="FXG132" s="11"/>
      <c r="FXH132" s="11"/>
      <c r="FXI132" s="10"/>
      <c r="FXJ132" s="10"/>
      <c r="FXK132" s="11"/>
      <c r="FXL132" s="11"/>
      <c r="FXM132" s="11"/>
      <c r="FXN132" s="11"/>
      <c r="FXO132" s="11"/>
      <c r="FXP132" s="11"/>
      <c r="FXQ132" s="11"/>
      <c r="FXR132" s="11"/>
      <c r="FXS132" s="11"/>
      <c r="FXT132" s="11"/>
      <c r="FXU132" s="11"/>
      <c r="FXV132" s="11"/>
      <c r="FXW132" s="11"/>
      <c r="FXX132" s="11"/>
      <c r="FXY132" s="10"/>
      <c r="FXZ132" s="10"/>
      <c r="FYA132" s="11"/>
      <c r="FYB132" s="11"/>
      <c r="FYC132" s="11"/>
      <c r="FYD132" s="11"/>
      <c r="FYE132" s="11"/>
      <c r="FYF132" s="11"/>
      <c r="FYG132" s="11"/>
      <c r="FYH132" s="11"/>
      <c r="FYI132" s="11"/>
      <c r="FYJ132" s="11"/>
      <c r="FYK132" s="11"/>
      <c r="FYL132" s="11"/>
      <c r="FYM132" s="11"/>
      <c r="FYN132" s="11"/>
      <c r="FYO132" s="10"/>
      <c r="FYP132" s="10"/>
      <c r="FYQ132" s="11"/>
      <c r="FYR132" s="11"/>
      <c r="FYS132" s="11"/>
      <c r="FYT132" s="11"/>
      <c r="FYU132" s="11"/>
      <c r="FYV132" s="11"/>
      <c r="FYW132" s="11"/>
      <c r="FYX132" s="11"/>
      <c r="FYY132" s="11"/>
      <c r="FYZ132" s="11"/>
      <c r="FZA132" s="11"/>
      <c r="FZB132" s="11"/>
      <c r="FZC132" s="11"/>
      <c r="FZD132" s="11"/>
      <c r="FZE132" s="10"/>
      <c r="FZF132" s="10"/>
      <c r="FZG132" s="11"/>
      <c r="FZH132" s="11"/>
      <c r="FZI132" s="11"/>
      <c r="FZJ132" s="11"/>
      <c r="FZK132" s="11"/>
      <c r="FZL132" s="11"/>
      <c r="FZM132" s="11"/>
      <c r="FZN132" s="11"/>
      <c r="FZO132" s="11"/>
      <c r="FZP132" s="11"/>
      <c r="FZQ132" s="11"/>
      <c r="FZR132" s="11"/>
      <c r="FZS132" s="11"/>
      <c r="FZT132" s="11"/>
      <c r="FZU132" s="10"/>
      <c r="FZV132" s="10"/>
      <c r="FZW132" s="11"/>
      <c r="FZX132" s="11"/>
      <c r="FZY132" s="11"/>
      <c r="FZZ132" s="11"/>
      <c r="GAA132" s="11"/>
      <c r="GAB132" s="11"/>
      <c r="GAC132" s="11"/>
      <c r="GAD132" s="11"/>
      <c r="GAE132" s="11"/>
      <c r="GAF132" s="11"/>
      <c r="GAG132" s="11"/>
      <c r="GAH132" s="11"/>
      <c r="GAI132" s="11"/>
      <c r="GAJ132" s="11"/>
      <c r="GAK132" s="10"/>
      <c r="GAL132" s="10"/>
      <c r="GAM132" s="11"/>
      <c r="GAN132" s="11"/>
      <c r="GAO132" s="11"/>
      <c r="GAP132" s="11"/>
      <c r="GAQ132" s="11"/>
      <c r="GAR132" s="11"/>
      <c r="GAS132" s="11"/>
      <c r="GAT132" s="11"/>
      <c r="GAU132" s="11"/>
      <c r="GAV132" s="11"/>
      <c r="GAW132" s="11"/>
      <c r="GAX132" s="11"/>
      <c r="GAY132" s="11"/>
      <c r="GAZ132" s="11"/>
      <c r="GBA132" s="10"/>
      <c r="GBB132" s="10"/>
      <c r="GBC132" s="11"/>
      <c r="GBD132" s="11"/>
      <c r="GBE132" s="11"/>
      <c r="GBF132" s="11"/>
      <c r="GBG132" s="11"/>
      <c r="GBH132" s="11"/>
      <c r="GBI132" s="11"/>
      <c r="GBJ132" s="11"/>
      <c r="GBK132" s="11"/>
      <c r="GBL132" s="11"/>
      <c r="GBM132" s="11"/>
      <c r="GBN132" s="11"/>
      <c r="GBO132" s="11"/>
      <c r="GBP132" s="11"/>
      <c r="GBQ132" s="10"/>
      <c r="GBR132" s="10"/>
      <c r="GBS132" s="11"/>
      <c r="GBT132" s="11"/>
      <c r="GBU132" s="11"/>
      <c r="GBV132" s="11"/>
      <c r="GBW132" s="11"/>
      <c r="GBX132" s="11"/>
      <c r="GBY132" s="11"/>
      <c r="GBZ132" s="11"/>
      <c r="GCA132" s="11"/>
      <c r="GCB132" s="11"/>
      <c r="GCC132" s="11"/>
      <c r="GCD132" s="11"/>
      <c r="GCE132" s="11"/>
      <c r="GCF132" s="11"/>
      <c r="GCG132" s="10"/>
      <c r="GCH132" s="10"/>
      <c r="GCI132" s="11"/>
      <c r="GCJ132" s="11"/>
      <c r="GCK132" s="11"/>
      <c r="GCL132" s="11"/>
      <c r="GCM132" s="11"/>
      <c r="GCN132" s="11"/>
      <c r="GCO132" s="11"/>
      <c r="GCP132" s="11"/>
      <c r="GCQ132" s="11"/>
      <c r="GCR132" s="11"/>
      <c r="GCS132" s="11"/>
      <c r="GCT132" s="11"/>
      <c r="GCU132" s="11"/>
      <c r="GCV132" s="11"/>
      <c r="GCW132" s="10"/>
      <c r="GCX132" s="10"/>
      <c r="GCY132" s="11"/>
      <c r="GCZ132" s="11"/>
      <c r="GDA132" s="11"/>
      <c r="GDB132" s="11"/>
      <c r="GDC132" s="11"/>
      <c r="GDD132" s="11"/>
      <c r="GDE132" s="11"/>
      <c r="GDF132" s="11"/>
      <c r="GDG132" s="11"/>
      <c r="GDH132" s="11"/>
      <c r="GDI132" s="11"/>
      <c r="GDJ132" s="11"/>
      <c r="GDK132" s="11"/>
      <c r="GDL132" s="11"/>
      <c r="GDM132" s="10"/>
      <c r="GDN132" s="10"/>
      <c r="GDO132" s="11"/>
      <c r="GDP132" s="11"/>
      <c r="GDQ132" s="11"/>
      <c r="GDR132" s="11"/>
      <c r="GDS132" s="11"/>
      <c r="GDT132" s="11"/>
      <c r="GDU132" s="11"/>
      <c r="GDV132" s="11"/>
      <c r="GDW132" s="11"/>
      <c r="GDX132" s="11"/>
      <c r="GDY132" s="11"/>
      <c r="GDZ132" s="11"/>
      <c r="GEA132" s="11"/>
      <c r="GEB132" s="11"/>
      <c r="GEC132" s="10"/>
      <c r="GED132" s="10"/>
      <c r="GEE132" s="11"/>
      <c r="GEF132" s="11"/>
      <c r="GEG132" s="11"/>
      <c r="GEH132" s="11"/>
      <c r="GEI132" s="11"/>
      <c r="GEJ132" s="11"/>
      <c r="GEK132" s="11"/>
      <c r="GEL132" s="11"/>
      <c r="GEM132" s="11"/>
      <c r="GEN132" s="11"/>
      <c r="GEO132" s="11"/>
      <c r="GEP132" s="11"/>
      <c r="GEQ132" s="11"/>
      <c r="GER132" s="11"/>
      <c r="GES132" s="10"/>
      <c r="GET132" s="10"/>
      <c r="GEU132" s="11"/>
      <c r="GEV132" s="11"/>
      <c r="GEW132" s="11"/>
      <c r="GEX132" s="11"/>
      <c r="GEY132" s="11"/>
      <c r="GEZ132" s="11"/>
      <c r="GFA132" s="11"/>
      <c r="GFB132" s="11"/>
      <c r="GFC132" s="11"/>
      <c r="GFD132" s="11"/>
      <c r="GFE132" s="11"/>
      <c r="GFF132" s="11"/>
      <c r="GFG132" s="11"/>
      <c r="GFH132" s="11"/>
      <c r="GFI132" s="10"/>
      <c r="GFJ132" s="10"/>
      <c r="GFK132" s="11"/>
      <c r="GFL132" s="11"/>
      <c r="GFM132" s="11"/>
      <c r="GFN132" s="11"/>
      <c r="GFO132" s="11"/>
      <c r="GFP132" s="11"/>
      <c r="GFQ132" s="11"/>
      <c r="GFR132" s="11"/>
      <c r="GFS132" s="11"/>
      <c r="GFT132" s="11"/>
      <c r="GFU132" s="11"/>
      <c r="GFV132" s="11"/>
      <c r="GFW132" s="11"/>
      <c r="GFX132" s="11"/>
      <c r="GFY132" s="10"/>
      <c r="GFZ132" s="10"/>
      <c r="GGA132" s="11"/>
      <c r="GGB132" s="11"/>
      <c r="GGC132" s="11"/>
      <c r="GGD132" s="11"/>
      <c r="GGE132" s="11"/>
      <c r="GGF132" s="11"/>
      <c r="GGG132" s="11"/>
      <c r="GGH132" s="11"/>
      <c r="GGI132" s="11"/>
      <c r="GGJ132" s="11"/>
      <c r="GGK132" s="11"/>
      <c r="GGL132" s="11"/>
      <c r="GGM132" s="11"/>
      <c r="GGN132" s="11"/>
      <c r="GGO132" s="10"/>
      <c r="GGP132" s="10"/>
      <c r="GGQ132" s="11"/>
      <c r="GGR132" s="11"/>
      <c r="GGS132" s="11"/>
      <c r="GGT132" s="11"/>
      <c r="GGU132" s="11"/>
      <c r="GGV132" s="11"/>
      <c r="GGW132" s="11"/>
      <c r="GGX132" s="11"/>
      <c r="GGY132" s="11"/>
      <c r="GGZ132" s="11"/>
      <c r="GHA132" s="11"/>
      <c r="GHB132" s="11"/>
      <c r="GHC132" s="11"/>
      <c r="GHD132" s="11"/>
      <c r="GHE132" s="10"/>
      <c r="GHF132" s="10"/>
      <c r="GHG132" s="11"/>
      <c r="GHH132" s="11"/>
      <c r="GHI132" s="11"/>
      <c r="GHJ132" s="11"/>
      <c r="GHK132" s="11"/>
      <c r="GHL132" s="11"/>
      <c r="GHM132" s="11"/>
      <c r="GHN132" s="11"/>
      <c r="GHO132" s="11"/>
      <c r="GHP132" s="11"/>
      <c r="GHQ132" s="11"/>
      <c r="GHR132" s="11"/>
      <c r="GHS132" s="11"/>
      <c r="GHT132" s="11"/>
      <c r="GHU132" s="10"/>
      <c r="GHV132" s="10"/>
      <c r="GHW132" s="11"/>
      <c r="GHX132" s="11"/>
      <c r="GHY132" s="11"/>
      <c r="GHZ132" s="11"/>
      <c r="GIA132" s="11"/>
      <c r="GIB132" s="11"/>
      <c r="GIC132" s="11"/>
      <c r="GID132" s="11"/>
      <c r="GIE132" s="11"/>
      <c r="GIF132" s="11"/>
      <c r="GIG132" s="11"/>
      <c r="GIH132" s="11"/>
      <c r="GII132" s="11"/>
      <c r="GIJ132" s="11"/>
      <c r="GIK132" s="10"/>
      <c r="GIL132" s="10"/>
      <c r="GIM132" s="11"/>
      <c r="GIN132" s="11"/>
      <c r="GIO132" s="11"/>
      <c r="GIP132" s="11"/>
      <c r="GIQ132" s="11"/>
      <c r="GIR132" s="11"/>
      <c r="GIS132" s="11"/>
      <c r="GIT132" s="11"/>
      <c r="GIU132" s="11"/>
      <c r="GIV132" s="11"/>
      <c r="GIW132" s="11"/>
      <c r="GIX132" s="11"/>
      <c r="GIY132" s="11"/>
      <c r="GIZ132" s="11"/>
      <c r="GJA132" s="10"/>
      <c r="GJB132" s="10"/>
      <c r="GJC132" s="11"/>
      <c r="GJD132" s="11"/>
      <c r="GJE132" s="11"/>
      <c r="GJF132" s="11"/>
      <c r="GJG132" s="11"/>
      <c r="GJH132" s="11"/>
      <c r="GJI132" s="11"/>
      <c r="GJJ132" s="11"/>
      <c r="GJK132" s="11"/>
      <c r="GJL132" s="11"/>
      <c r="GJM132" s="11"/>
      <c r="GJN132" s="11"/>
      <c r="GJO132" s="11"/>
      <c r="GJP132" s="11"/>
      <c r="GJQ132" s="10"/>
      <c r="GJR132" s="10"/>
      <c r="GJS132" s="11"/>
      <c r="GJT132" s="11"/>
      <c r="GJU132" s="11"/>
      <c r="GJV132" s="11"/>
      <c r="GJW132" s="11"/>
      <c r="GJX132" s="11"/>
      <c r="GJY132" s="11"/>
      <c r="GJZ132" s="11"/>
      <c r="GKA132" s="11"/>
      <c r="GKB132" s="11"/>
      <c r="GKC132" s="11"/>
      <c r="GKD132" s="11"/>
      <c r="GKE132" s="11"/>
      <c r="GKF132" s="11"/>
      <c r="GKG132" s="10"/>
      <c r="GKH132" s="10"/>
      <c r="GKI132" s="11"/>
      <c r="GKJ132" s="11"/>
      <c r="GKK132" s="11"/>
      <c r="GKL132" s="11"/>
      <c r="GKM132" s="11"/>
      <c r="GKN132" s="11"/>
      <c r="GKO132" s="11"/>
      <c r="GKP132" s="11"/>
      <c r="GKQ132" s="11"/>
      <c r="GKR132" s="11"/>
      <c r="GKS132" s="11"/>
      <c r="GKT132" s="11"/>
      <c r="GKU132" s="11"/>
      <c r="GKV132" s="11"/>
      <c r="GKW132" s="10"/>
      <c r="GKX132" s="10"/>
      <c r="GKY132" s="11"/>
      <c r="GKZ132" s="11"/>
      <c r="GLA132" s="11"/>
      <c r="GLB132" s="11"/>
      <c r="GLC132" s="11"/>
      <c r="GLD132" s="11"/>
      <c r="GLE132" s="11"/>
      <c r="GLF132" s="11"/>
      <c r="GLG132" s="11"/>
      <c r="GLH132" s="11"/>
      <c r="GLI132" s="11"/>
      <c r="GLJ132" s="11"/>
      <c r="GLK132" s="11"/>
      <c r="GLL132" s="11"/>
      <c r="GLM132" s="10"/>
      <c r="GLN132" s="10"/>
      <c r="GLO132" s="11"/>
      <c r="GLP132" s="11"/>
      <c r="GLQ132" s="11"/>
      <c r="GLR132" s="11"/>
      <c r="GLS132" s="11"/>
      <c r="GLT132" s="11"/>
      <c r="GLU132" s="11"/>
      <c r="GLV132" s="11"/>
      <c r="GLW132" s="11"/>
      <c r="GLX132" s="11"/>
      <c r="GLY132" s="11"/>
      <c r="GLZ132" s="11"/>
      <c r="GMA132" s="11"/>
      <c r="GMB132" s="11"/>
      <c r="GMC132" s="10"/>
      <c r="GMD132" s="10"/>
      <c r="GME132" s="11"/>
      <c r="GMF132" s="11"/>
      <c r="GMG132" s="11"/>
      <c r="GMH132" s="11"/>
      <c r="GMI132" s="11"/>
      <c r="GMJ132" s="11"/>
      <c r="GMK132" s="11"/>
      <c r="GML132" s="11"/>
      <c r="GMM132" s="11"/>
      <c r="GMN132" s="11"/>
      <c r="GMO132" s="11"/>
      <c r="GMP132" s="11"/>
      <c r="GMQ132" s="11"/>
      <c r="GMR132" s="11"/>
      <c r="GMS132" s="10"/>
      <c r="GMT132" s="10"/>
      <c r="GMU132" s="11"/>
      <c r="GMV132" s="11"/>
      <c r="GMW132" s="11"/>
      <c r="GMX132" s="11"/>
      <c r="GMY132" s="11"/>
      <c r="GMZ132" s="11"/>
      <c r="GNA132" s="11"/>
      <c r="GNB132" s="11"/>
      <c r="GNC132" s="11"/>
      <c r="GND132" s="11"/>
      <c r="GNE132" s="11"/>
      <c r="GNF132" s="11"/>
      <c r="GNG132" s="11"/>
      <c r="GNH132" s="11"/>
      <c r="GNI132" s="10"/>
      <c r="GNJ132" s="10"/>
      <c r="GNK132" s="11"/>
      <c r="GNL132" s="11"/>
      <c r="GNM132" s="11"/>
      <c r="GNN132" s="11"/>
      <c r="GNO132" s="11"/>
      <c r="GNP132" s="11"/>
      <c r="GNQ132" s="11"/>
      <c r="GNR132" s="11"/>
      <c r="GNS132" s="11"/>
      <c r="GNT132" s="11"/>
      <c r="GNU132" s="11"/>
      <c r="GNV132" s="11"/>
      <c r="GNW132" s="11"/>
      <c r="GNX132" s="11"/>
      <c r="GNY132" s="10"/>
      <c r="GNZ132" s="10"/>
      <c r="GOA132" s="11"/>
      <c r="GOB132" s="11"/>
      <c r="GOC132" s="11"/>
      <c r="GOD132" s="11"/>
      <c r="GOE132" s="11"/>
      <c r="GOF132" s="11"/>
      <c r="GOG132" s="11"/>
      <c r="GOH132" s="11"/>
      <c r="GOI132" s="11"/>
      <c r="GOJ132" s="11"/>
      <c r="GOK132" s="11"/>
      <c r="GOL132" s="11"/>
      <c r="GOM132" s="11"/>
      <c r="GON132" s="11"/>
      <c r="GOO132" s="10"/>
      <c r="GOP132" s="10"/>
      <c r="GOQ132" s="11"/>
      <c r="GOR132" s="11"/>
      <c r="GOS132" s="11"/>
      <c r="GOT132" s="11"/>
      <c r="GOU132" s="11"/>
      <c r="GOV132" s="11"/>
      <c r="GOW132" s="11"/>
      <c r="GOX132" s="11"/>
      <c r="GOY132" s="11"/>
      <c r="GOZ132" s="11"/>
      <c r="GPA132" s="11"/>
      <c r="GPB132" s="11"/>
      <c r="GPC132" s="11"/>
      <c r="GPD132" s="11"/>
      <c r="GPE132" s="10"/>
      <c r="GPF132" s="10"/>
      <c r="GPG132" s="11"/>
      <c r="GPH132" s="11"/>
      <c r="GPI132" s="11"/>
      <c r="GPJ132" s="11"/>
      <c r="GPK132" s="11"/>
      <c r="GPL132" s="11"/>
      <c r="GPM132" s="11"/>
      <c r="GPN132" s="11"/>
      <c r="GPO132" s="11"/>
      <c r="GPP132" s="11"/>
      <c r="GPQ132" s="11"/>
      <c r="GPR132" s="11"/>
      <c r="GPS132" s="11"/>
      <c r="GPT132" s="11"/>
      <c r="GPU132" s="10"/>
      <c r="GPV132" s="10"/>
      <c r="GPW132" s="11"/>
      <c r="GPX132" s="11"/>
      <c r="GPY132" s="11"/>
      <c r="GPZ132" s="11"/>
      <c r="GQA132" s="11"/>
      <c r="GQB132" s="11"/>
      <c r="GQC132" s="11"/>
      <c r="GQD132" s="11"/>
      <c r="GQE132" s="11"/>
      <c r="GQF132" s="11"/>
      <c r="GQG132" s="11"/>
      <c r="GQH132" s="11"/>
      <c r="GQI132" s="11"/>
      <c r="GQJ132" s="11"/>
      <c r="GQK132" s="10"/>
      <c r="GQL132" s="10"/>
      <c r="GQM132" s="11"/>
      <c r="GQN132" s="11"/>
      <c r="GQO132" s="11"/>
      <c r="GQP132" s="11"/>
      <c r="GQQ132" s="11"/>
      <c r="GQR132" s="11"/>
      <c r="GQS132" s="11"/>
      <c r="GQT132" s="11"/>
      <c r="GQU132" s="11"/>
      <c r="GQV132" s="11"/>
      <c r="GQW132" s="11"/>
      <c r="GQX132" s="11"/>
      <c r="GQY132" s="11"/>
      <c r="GQZ132" s="11"/>
      <c r="GRA132" s="10"/>
      <c r="GRB132" s="10"/>
      <c r="GRC132" s="11"/>
      <c r="GRD132" s="11"/>
      <c r="GRE132" s="11"/>
      <c r="GRF132" s="11"/>
      <c r="GRG132" s="11"/>
      <c r="GRH132" s="11"/>
      <c r="GRI132" s="11"/>
      <c r="GRJ132" s="11"/>
      <c r="GRK132" s="11"/>
      <c r="GRL132" s="11"/>
      <c r="GRM132" s="11"/>
      <c r="GRN132" s="11"/>
      <c r="GRO132" s="11"/>
      <c r="GRP132" s="11"/>
      <c r="GRQ132" s="10"/>
      <c r="GRR132" s="10"/>
      <c r="GRS132" s="11"/>
      <c r="GRT132" s="11"/>
      <c r="GRU132" s="11"/>
      <c r="GRV132" s="11"/>
      <c r="GRW132" s="11"/>
      <c r="GRX132" s="11"/>
      <c r="GRY132" s="11"/>
      <c r="GRZ132" s="11"/>
      <c r="GSA132" s="11"/>
      <c r="GSB132" s="11"/>
      <c r="GSC132" s="11"/>
      <c r="GSD132" s="11"/>
      <c r="GSE132" s="11"/>
      <c r="GSF132" s="11"/>
      <c r="GSG132" s="10"/>
      <c r="GSH132" s="10"/>
      <c r="GSI132" s="11"/>
      <c r="GSJ132" s="11"/>
      <c r="GSK132" s="11"/>
      <c r="GSL132" s="11"/>
      <c r="GSM132" s="11"/>
      <c r="GSN132" s="11"/>
      <c r="GSO132" s="11"/>
      <c r="GSP132" s="11"/>
      <c r="GSQ132" s="11"/>
      <c r="GSR132" s="11"/>
      <c r="GSS132" s="11"/>
      <c r="GST132" s="11"/>
      <c r="GSU132" s="11"/>
      <c r="GSV132" s="11"/>
      <c r="GSW132" s="10"/>
      <c r="GSX132" s="10"/>
      <c r="GSY132" s="11"/>
      <c r="GSZ132" s="11"/>
      <c r="GTA132" s="11"/>
      <c r="GTB132" s="11"/>
      <c r="GTC132" s="11"/>
      <c r="GTD132" s="11"/>
      <c r="GTE132" s="11"/>
      <c r="GTF132" s="11"/>
      <c r="GTG132" s="11"/>
      <c r="GTH132" s="11"/>
      <c r="GTI132" s="11"/>
      <c r="GTJ132" s="11"/>
      <c r="GTK132" s="11"/>
      <c r="GTL132" s="11"/>
      <c r="GTM132" s="10"/>
      <c r="GTN132" s="10"/>
      <c r="GTO132" s="11"/>
      <c r="GTP132" s="11"/>
      <c r="GTQ132" s="11"/>
      <c r="GTR132" s="11"/>
      <c r="GTS132" s="11"/>
      <c r="GTT132" s="11"/>
      <c r="GTU132" s="11"/>
      <c r="GTV132" s="11"/>
      <c r="GTW132" s="11"/>
      <c r="GTX132" s="11"/>
      <c r="GTY132" s="11"/>
      <c r="GTZ132" s="11"/>
      <c r="GUA132" s="11"/>
      <c r="GUB132" s="11"/>
      <c r="GUC132" s="10"/>
      <c r="GUD132" s="10"/>
      <c r="GUE132" s="11"/>
      <c r="GUF132" s="11"/>
      <c r="GUG132" s="11"/>
      <c r="GUH132" s="11"/>
      <c r="GUI132" s="11"/>
      <c r="GUJ132" s="11"/>
      <c r="GUK132" s="11"/>
      <c r="GUL132" s="11"/>
      <c r="GUM132" s="11"/>
      <c r="GUN132" s="11"/>
      <c r="GUO132" s="11"/>
      <c r="GUP132" s="11"/>
      <c r="GUQ132" s="11"/>
      <c r="GUR132" s="11"/>
      <c r="GUS132" s="10"/>
      <c r="GUT132" s="10"/>
      <c r="GUU132" s="11"/>
      <c r="GUV132" s="11"/>
      <c r="GUW132" s="11"/>
      <c r="GUX132" s="11"/>
      <c r="GUY132" s="11"/>
      <c r="GUZ132" s="11"/>
      <c r="GVA132" s="11"/>
      <c r="GVB132" s="11"/>
      <c r="GVC132" s="11"/>
      <c r="GVD132" s="11"/>
      <c r="GVE132" s="11"/>
      <c r="GVF132" s="11"/>
      <c r="GVG132" s="11"/>
      <c r="GVH132" s="11"/>
      <c r="GVI132" s="10"/>
      <c r="GVJ132" s="10"/>
      <c r="GVK132" s="11"/>
      <c r="GVL132" s="11"/>
      <c r="GVM132" s="11"/>
      <c r="GVN132" s="11"/>
      <c r="GVO132" s="11"/>
      <c r="GVP132" s="11"/>
      <c r="GVQ132" s="11"/>
      <c r="GVR132" s="11"/>
      <c r="GVS132" s="11"/>
      <c r="GVT132" s="11"/>
      <c r="GVU132" s="11"/>
      <c r="GVV132" s="11"/>
      <c r="GVW132" s="11"/>
      <c r="GVX132" s="11"/>
      <c r="GVY132" s="10"/>
      <c r="GVZ132" s="10"/>
      <c r="GWA132" s="11"/>
      <c r="GWB132" s="11"/>
      <c r="GWC132" s="11"/>
      <c r="GWD132" s="11"/>
      <c r="GWE132" s="11"/>
      <c r="GWF132" s="11"/>
      <c r="GWG132" s="11"/>
      <c r="GWH132" s="11"/>
      <c r="GWI132" s="11"/>
      <c r="GWJ132" s="11"/>
      <c r="GWK132" s="11"/>
      <c r="GWL132" s="11"/>
      <c r="GWM132" s="11"/>
      <c r="GWN132" s="11"/>
      <c r="GWO132" s="10"/>
      <c r="GWP132" s="10"/>
      <c r="GWQ132" s="11"/>
      <c r="GWR132" s="11"/>
      <c r="GWS132" s="11"/>
      <c r="GWT132" s="11"/>
      <c r="GWU132" s="11"/>
      <c r="GWV132" s="11"/>
      <c r="GWW132" s="11"/>
      <c r="GWX132" s="11"/>
      <c r="GWY132" s="11"/>
      <c r="GWZ132" s="11"/>
      <c r="GXA132" s="11"/>
      <c r="GXB132" s="11"/>
      <c r="GXC132" s="11"/>
      <c r="GXD132" s="11"/>
      <c r="GXE132" s="10"/>
      <c r="GXF132" s="10"/>
      <c r="GXG132" s="11"/>
      <c r="GXH132" s="11"/>
      <c r="GXI132" s="11"/>
      <c r="GXJ132" s="11"/>
      <c r="GXK132" s="11"/>
      <c r="GXL132" s="11"/>
      <c r="GXM132" s="11"/>
      <c r="GXN132" s="11"/>
      <c r="GXO132" s="11"/>
      <c r="GXP132" s="11"/>
      <c r="GXQ132" s="11"/>
      <c r="GXR132" s="11"/>
      <c r="GXS132" s="11"/>
      <c r="GXT132" s="11"/>
      <c r="GXU132" s="10"/>
      <c r="GXV132" s="10"/>
      <c r="GXW132" s="11"/>
      <c r="GXX132" s="11"/>
      <c r="GXY132" s="11"/>
      <c r="GXZ132" s="11"/>
      <c r="GYA132" s="11"/>
      <c r="GYB132" s="11"/>
      <c r="GYC132" s="11"/>
      <c r="GYD132" s="11"/>
      <c r="GYE132" s="11"/>
      <c r="GYF132" s="11"/>
      <c r="GYG132" s="11"/>
      <c r="GYH132" s="11"/>
      <c r="GYI132" s="11"/>
      <c r="GYJ132" s="11"/>
      <c r="GYK132" s="10"/>
      <c r="GYL132" s="10"/>
      <c r="GYM132" s="11"/>
      <c r="GYN132" s="11"/>
      <c r="GYO132" s="11"/>
      <c r="GYP132" s="11"/>
      <c r="GYQ132" s="11"/>
      <c r="GYR132" s="11"/>
      <c r="GYS132" s="11"/>
      <c r="GYT132" s="11"/>
      <c r="GYU132" s="11"/>
      <c r="GYV132" s="11"/>
      <c r="GYW132" s="11"/>
      <c r="GYX132" s="11"/>
      <c r="GYY132" s="11"/>
      <c r="GYZ132" s="11"/>
      <c r="GZA132" s="10"/>
      <c r="GZB132" s="10"/>
      <c r="GZC132" s="11"/>
      <c r="GZD132" s="11"/>
      <c r="GZE132" s="11"/>
      <c r="GZF132" s="11"/>
      <c r="GZG132" s="11"/>
      <c r="GZH132" s="11"/>
      <c r="GZI132" s="11"/>
      <c r="GZJ132" s="11"/>
      <c r="GZK132" s="11"/>
      <c r="GZL132" s="11"/>
      <c r="GZM132" s="11"/>
      <c r="GZN132" s="11"/>
      <c r="GZO132" s="11"/>
      <c r="GZP132" s="11"/>
      <c r="GZQ132" s="10"/>
      <c r="GZR132" s="10"/>
      <c r="GZS132" s="11"/>
      <c r="GZT132" s="11"/>
      <c r="GZU132" s="11"/>
      <c r="GZV132" s="11"/>
      <c r="GZW132" s="11"/>
      <c r="GZX132" s="11"/>
      <c r="GZY132" s="11"/>
      <c r="GZZ132" s="11"/>
      <c r="HAA132" s="11"/>
      <c r="HAB132" s="11"/>
      <c r="HAC132" s="11"/>
      <c r="HAD132" s="11"/>
      <c r="HAE132" s="11"/>
      <c r="HAF132" s="11"/>
      <c r="HAG132" s="10"/>
      <c r="HAH132" s="10"/>
      <c r="HAI132" s="11"/>
      <c r="HAJ132" s="11"/>
      <c r="HAK132" s="11"/>
      <c r="HAL132" s="11"/>
      <c r="HAM132" s="11"/>
      <c r="HAN132" s="11"/>
      <c r="HAO132" s="11"/>
      <c r="HAP132" s="11"/>
      <c r="HAQ132" s="11"/>
      <c r="HAR132" s="11"/>
      <c r="HAS132" s="11"/>
      <c r="HAT132" s="11"/>
      <c r="HAU132" s="11"/>
      <c r="HAV132" s="11"/>
      <c r="HAW132" s="10"/>
      <c r="HAX132" s="10"/>
      <c r="HAY132" s="11"/>
      <c r="HAZ132" s="11"/>
      <c r="HBA132" s="11"/>
      <c r="HBB132" s="11"/>
      <c r="HBC132" s="11"/>
      <c r="HBD132" s="11"/>
      <c r="HBE132" s="11"/>
      <c r="HBF132" s="11"/>
      <c r="HBG132" s="11"/>
      <c r="HBH132" s="11"/>
      <c r="HBI132" s="11"/>
      <c r="HBJ132" s="11"/>
      <c r="HBK132" s="11"/>
      <c r="HBL132" s="11"/>
      <c r="HBM132" s="10"/>
      <c r="HBN132" s="10"/>
      <c r="HBO132" s="11"/>
      <c r="HBP132" s="11"/>
      <c r="HBQ132" s="11"/>
      <c r="HBR132" s="11"/>
      <c r="HBS132" s="11"/>
      <c r="HBT132" s="11"/>
      <c r="HBU132" s="11"/>
      <c r="HBV132" s="11"/>
      <c r="HBW132" s="11"/>
      <c r="HBX132" s="11"/>
      <c r="HBY132" s="11"/>
      <c r="HBZ132" s="11"/>
      <c r="HCA132" s="11"/>
      <c r="HCB132" s="11"/>
      <c r="HCC132" s="10"/>
      <c r="HCD132" s="10"/>
      <c r="HCE132" s="11"/>
      <c r="HCF132" s="11"/>
      <c r="HCG132" s="11"/>
      <c r="HCH132" s="11"/>
      <c r="HCI132" s="11"/>
      <c r="HCJ132" s="11"/>
      <c r="HCK132" s="11"/>
      <c r="HCL132" s="11"/>
      <c r="HCM132" s="11"/>
      <c r="HCN132" s="11"/>
      <c r="HCO132" s="11"/>
      <c r="HCP132" s="11"/>
      <c r="HCQ132" s="11"/>
      <c r="HCR132" s="11"/>
      <c r="HCS132" s="10"/>
      <c r="HCT132" s="10"/>
      <c r="HCU132" s="11"/>
      <c r="HCV132" s="11"/>
      <c r="HCW132" s="11"/>
      <c r="HCX132" s="11"/>
      <c r="HCY132" s="11"/>
      <c r="HCZ132" s="11"/>
      <c r="HDA132" s="11"/>
      <c r="HDB132" s="11"/>
      <c r="HDC132" s="11"/>
      <c r="HDD132" s="11"/>
      <c r="HDE132" s="11"/>
      <c r="HDF132" s="11"/>
      <c r="HDG132" s="11"/>
      <c r="HDH132" s="11"/>
      <c r="HDI132" s="10"/>
      <c r="HDJ132" s="10"/>
      <c r="HDK132" s="11"/>
      <c r="HDL132" s="11"/>
      <c r="HDM132" s="11"/>
      <c r="HDN132" s="11"/>
      <c r="HDO132" s="11"/>
      <c r="HDP132" s="11"/>
      <c r="HDQ132" s="11"/>
      <c r="HDR132" s="11"/>
      <c r="HDS132" s="11"/>
      <c r="HDT132" s="11"/>
      <c r="HDU132" s="11"/>
      <c r="HDV132" s="11"/>
      <c r="HDW132" s="11"/>
      <c r="HDX132" s="11"/>
      <c r="HDY132" s="10"/>
      <c r="HDZ132" s="10"/>
      <c r="HEA132" s="11"/>
      <c r="HEB132" s="11"/>
      <c r="HEC132" s="11"/>
      <c r="HED132" s="11"/>
      <c r="HEE132" s="11"/>
      <c r="HEF132" s="11"/>
      <c r="HEG132" s="11"/>
      <c r="HEH132" s="11"/>
      <c r="HEI132" s="11"/>
      <c r="HEJ132" s="11"/>
      <c r="HEK132" s="11"/>
      <c r="HEL132" s="11"/>
      <c r="HEM132" s="11"/>
      <c r="HEN132" s="11"/>
      <c r="HEO132" s="10"/>
      <c r="HEP132" s="10"/>
      <c r="HEQ132" s="11"/>
      <c r="HER132" s="11"/>
      <c r="HES132" s="11"/>
      <c r="HET132" s="11"/>
      <c r="HEU132" s="11"/>
      <c r="HEV132" s="11"/>
      <c r="HEW132" s="11"/>
      <c r="HEX132" s="11"/>
      <c r="HEY132" s="11"/>
      <c r="HEZ132" s="11"/>
      <c r="HFA132" s="11"/>
      <c r="HFB132" s="11"/>
      <c r="HFC132" s="11"/>
      <c r="HFD132" s="11"/>
      <c r="HFE132" s="10"/>
      <c r="HFF132" s="10"/>
      <c r="HFG132" s="11"/>
      <c r="HFH132" s="11"/>
      <c r="HFI132" s="11"/>
      <c r="HFJ132" s="11"/>
      <c r="HFK132" s="11"/>
      <c r="HFL132" s="11"/>
      <c r="HFM132" s="11"/>
      <c r="HFN132" s="11"/>
      <c r="HFO132" s="11"/>
      <c r="HFP132" s="11"/>
      <c r="HFQ132" s="11"/>
      <c r="HFR132" s="11"/>
      <c r="HFS132" s="11"/>
      <c r="HFT132" s="11"/>
      <c r="HFU132" s="10"/>
      <c r="HFV132" s="10"/>
      <c r="HFW132" s="11"/>
      <c r="HFX132" s="11"/>
      <c r="HFY132" s="11"/>
      <c r="HFZ132" s="11"/>
      <c r="HGA132" s="11"/>
      <c r="HGB132" s="11"/>
      <c r="HGC132" s="11"/>
      <c r="HGD132" s="11"/>
      <c r="HGE132" s="11"/>
      <c r="HGF132" s="11"/>
      <c r="HGG132" s="11"/>
      <c r="HGH132" s="11"/>
      <c r="HGI132" s="11"/>
      <c r="HGJ132" s="11"/>
      <c r="HGK132" s="10"/>
      <c r="HGL132" s="10"/>
      <c r="HGM132" s="11"/>
      <c r="HGN132" s="11"/>
      <c r="HGO132" s="11"/>
      <c r="HGP132" s="11"/>
      <c r="HGQ132" s="11"/>
      <c r="HGR132" s="11"/>
      <c r="HGS132" s="11"/>
      <c r="HGT132" s="11"/>
      <c r="HGU132" s="11"/>
      <c r="HGV132" s="11"/>
      <c r="HGW132" s="11"/>
      <c r="HGX132" s="11"/>
      <c r="HGY132" s="11"/>
      <c r="HGZ132" s="11"/>
      <c r="HHA132" s="10"/>
      <c r="HHB132" s="10"/>
      <c r="HHC132" s="11"/>
      <c r="HHD132" s="11"/>
      <c r="HHE132" s="11"/>
      <c r="HHF132" s="11"/>
      <c r="HHG132" s="11"/>
      <c r="HHH132" s="11"/>
      <c r="HHI132" s="11"/>
      <c r="HHJ132" s="11"/>
      <c r="HHK132" s="11"/>
      <c r="HHL132" s="11"/>
      <c r="HHM132" s="11"/>
      <c r="HHN132" s="11"/>
      <c r="HHO132" s="11"/>
      <c r="HHP132" s="11"/>
      <c r="HHQ132" s="10"/>
      <c r="HHR132" s="10"/>
      <c r="HHS132" s="11"/>
      <c r="HHT132" s="11"/>
      <c r="HHU132" s="11"/>
      <c r="HHV132" s="11"/>
      <c r="HHW132" s="11"/>
      <c r="HHX132" s="11"/>
      <c r="HHY132" s="11"/>
      <c r="HHZ132" s="11"/>
      <c r="HIA132" s="11"/>
      <c r="HIB132" s="11"/>
      <c r="HIC132" s="11"/>
      <c r="HID132" s="11"/>
      <c r="HIE132" s="11"/>
      <c r="HIF132" s="11"/>
      <c r="HIG132" s="10"/>
      <c r="HIH132" s="10"/>
      <c r="HII132" s="11"/>
      <c r="HIJ132" s="11"/>
      <c r="HIK132" s="11"/>
      <c r="HIL132" s="11"/>
      <c r="HIM132" s="11"/>
      <c r="HIN132" s="11"/>
      <c r="HIO132" s="11"/>
      <c r="HIP132" s="11"/>
      <c r="HIQ132" s="11"/>
      <c r="HIR132" s="11"/>
      <c r="HIS132" s="11"/>
      <c r="HIT132" s="11"/>
      <c r="HIU132" s="11"/>
      <c r="HIV132" s="11"/>
      <c r="HIW132" s="10"/>
      <c r="HIX132" s="10"/>
      <c r="HIY132" s="11"/>
      <c r="HIZ132" s="11"/>
      <c r="HJA132" s="11"/>
      <c r="HJB132" s="11"/>
      <c r="HJC132" s="11"/>
      <c r="HJD132" s="11"/>
      <c r="HJE132" s="11"/>
      <c r="HJF132" s="11"/>
      <c r="HJG132" s="11"/>
      <c r="HJH132" s="11"/>
      <c r="HJI132" s="11"/>
      <c r="HJJ132" s="11"/>
      <c r="HJK132" s="11"/>
      <c r="HJL132" s="11"/>
      <c r="HJM132" s="10"/>
      <c r="HJN132" s="10"/>
      <c r="HJO132" s="11"/>
      <c r="HJP132" s="11"/>
      <c r="HJQ132" s="11"/>
      <c r="HJR132" s="11"/>
      <c r="HJS132" s="11"/>
      <c r="HJT132" s="11"/>
      <c r="HJU132" s="11"/>
      <c r="HJV132" s="11"/>
      <c r="HJW132" s="11"/>
      <c r="HJX132" s="11"/>
      <c r="HJY132" s="11"/>
      <c r="HJZ132" s="11"/>
      <c r="HKA132" s="11"/>
      <c r="HKB132" s="11"/>
      <c r="HKC132" s="10"/>
      <c r="HKD132" s="10"/>
      <c r="HKE132" s="11"/>
      <c r="HKF132" s="11"/>
      <c r="HKG132" s="11"/>
      <c r="HKH132" s="11"/>
      <c r="HKI132" s="11"/>
      <c r="HKJ132" s="11"/>
      <c r="HKK132" s="11"/>
      <c r="HKL132" s="11"/>
      <c r="HKM132" s="11"/>
      <c r="HKN132" s="11"/>
      <c r="HKO132" s="11"/>
      <c r="HKP132" s="11"/>
      <c r="HKQ132" s="11"/>
      <c r="HKR132" s="11"/>
      <c r="HKS132" s="10"/>
      <c r="HKT132" s="10"/>
      <c r="HKU132" s="11"/>
      <c r="HKV132" s="11"/>
      <c r="HKW132" s="11"/>
      <c r="HKX132" s="11"/>
      <c r="HKY132" s="11"/>
      <c r="HKZ132" s="11"/>
      <c r="HLA132" s="11"/>
      <c r="HLB132" s="11"/>
      <c r="HLC132" s="11"/>
      <c r="HLD132" s="11"/>
      <c r="HLE132" s="11"/>
      <c r="HLF132" s="11"/>
      <c r="HLG132" s="11"/>
      <c r="HLH132" s="11"/>
      <c r="HLI132" s="10"/>
      <c r="HLJ132" s="10"/>
      <c r="HLK132" s="11"/>
      <c r="HLL132" s="11"/>
      <c r="HLM132" s="11"/>
      <c r="HLN132" s="11"/>
      <c r="HLO132" s="11"/>
      <c r="HLP132" s="11"/>
      <c r="HLQ132" s="11"/>
      <c r="HLR132" s="11"/>
      <c r="HLS132" s="11"/>
      <c r="HLT132" s="11"/>
      <c r="HLU132" s="11"/>
      <c r="HLV132" s="11"/>
      <c r="HLW132" s="11"/>
      <c r="HLX132" s="11"/>
      <c r="HLY132" s="10"/>
      <c r="HLZ132" s="10"/>
      <c r="HMA132" s="11"/>
      <c r="HMB132" s="11"/>
      <c r="HMC132" s="11"/>
      <c r="HMD132" s="11"/>
      <c r="HME132" s="11"/>
      <c r="HMF132" s="11"/>
      <c r="HMG132" s="11"/>
      <c r="HMH132" s="11"/>
      <c r="HMI132" s="11"/>
      <c r="HMJ132" s="11"/>
      <c r="HMK132" s="11"/>
      <c r="HML132" s="11"/>
      <c r="HMM132" s="11"/>
      <c r="HMN132" s="11"/>
      <c r="HMO132" s="10"/>
      <c r="HMP132" s="10"/>
      <c r="HMQ132" s="11"/>
      <c r="HMR132" s="11"/>
      <c r="HMS132" s="11"/>
      <c r="HMT132" s="11"/>
      <c r="HMU132" s="11"/>
      <c r="HMV132" s="11"/>
      <c r="HMW132" s="11"/>
      <c r="HMX132" s="11"/>
      <c r="HMY132" s="11"/>
      <c r="HMZ132" s="11"/>
      <c r="HNA132" s="11"/>
      <c r="HNB132" s="11"/>
      <c r="HNC132" s="11"/>
      <c r="HND132" s="11"/>
      <c r="HNE132" s="10"/>
      <c r="HNF132" s="10"/>
      <c r="HNG132" s="11"/>
      <c r="HNH132" s="11"/>
      <c r="HNI132" s="11"/>
      <c r="HNJ132" s="11"/>
      <c r="HNK132" s="11"/>
      <c r="HNL132" s="11"/>
      <c r="HNM132" s="11"/>
      <c r="HNN132" s="11"/>
      <c r="HNO132" s="11"/>
      <c r="HNP132" s="11"/>
      <c r="HNQ132" s="11"/>
      <c r="HNR132" s="11"/>
      <c r="HNS132" s="11"/>
      <c r="HNT132" s="11"/>
      <c r="HNU132" s="10"/>
      <c r="HNV132" s="10"/>
      <c r="HNW132" s="11"/>
      <c r="HNX132" s="11"/>
      <c r="HNY132" s="11"/>
      <c r="HNZ132" s="11"/>
      <c r="HOA132" s="11"/>
      <c r="HOB132" s="11"/>
      <c r="HOC132" s="11"/>
      <c r="HOD132" s="11"/>
      <c r="HOE132" s="11"/>
      <c r="HOF132" s="11"/>
      <c r="HOG132" s="11"/>
      <c r="HOH132" s="11"/>
      <c r="HOI132" s="11"/>
      <c r="HOJ132" s="11"/>
      <c r="HOK132" s="10"/>
      <c r="HOL132" s="10"/>
      <c r="HOM132" s="11"/>
      <c r="HON132" s="11"/>
      <c r="HOO132" s="11"/>
      <c r="HOP132" s="11"/>
      <c r="HOQ132" s="11"/>
      <c r="HOR132" s="11"/>
      <c r="HOS132" s="11"/>
      <c r="HOT132" s="11"/>
      <c r="HOU132" s="11"/>
      <c r="HOV132" s="11"/>
      <c r="HOW132" s="11"/>
      <c r="HOX132" s="11"/>
      <c r="HOY132" s="11"/>
      <c r="HOZ132" s="11"/>
      <c r="HPA132" s="10"/>
      <c r="HPB132" s="10"/>
      <c r="HPC132" s="11"/>
      <c r="HPD132" s="11"/>
      <c r="HPE132" s="11"/>
      <c r="HPF132" s="11"/>
      <c r="HPG132" s="11"/>
      <c r="HPH132" s="11"/>
      <c r="HPI132" s="11"/>
      <c r="HPJ132" s="11"/>
      <c r="HPK132" s="11"/>
      <c r="HPL132" s="11"/>
      <c r="HPM132" s="11"/>
      <c r="HPN132" s="11"/>
      <c r="HPO132" s="11"/>
      <c r="HPP132" s="11"/>
      <c r="HPQ132" s="10"/>
      <c r="HPR132" s="10"/>
      <c r="HPS132" s="11"/>
      <c r="HPT132" s="11"/>
      <c r="HPU132" s="11"/>
      <c r="HPV132" s="11"/>
      <c r="HPW132" s="11"/>
      <c r="HPX132" s="11"/>
      <c r="HPY132" s="11"/>
      <c r="HPZ132" s="11"/>
      <c r="HQA132" s="11"/>
      <c r="HQB132" s="11"/>
      <c r="HQC132" s="11"/>
      <c r="HQD132" s="11"/>
      <c r="HQE132" s="11"/>
      <c r="HQF132" s="11"/>
      <c r="HQG132" s="10"/>
      <c r="HQH132" s="10"/>
      <c r="HQI132" s="11"/>
      <c r="HQJ132" s="11"/>
      <c r="HQK132" s="11"/>
      <c r="HQL132" s="11"/>
      <c r="HQM132" s="11"/>
      <c r="HQN132" s="11"/>
      <c r="HQO132" s="11"/>
      <c r="HQP132" s="11"/>
      <c r="HQQ132" s="11"/>
      <c r="HQR132" s="11"/>
      <c r="HQS132" s="11"/>
      <c r="HQT132" s="11"/>
      <c r="HQU132" s="11"/>
      <c r="HQV132" s="11"/>
      <c r="HQW132" s="10"/>
      <c r="HQX132" s="10"/>
      <c r="HQY132" s="11"/>
      <c r="HQZ132" s="11"/>
      <c r="HRA132" s="11"/>
      <c r="HRB132" s="11"/>
      <c r="HRC132" s="11"/>
      <c r="HRD132" s="11"/>
      <c r="HRE132" s="11"/>
      <c r="HRF132" s="11"/>
      <c r="HRG132" s="11"/>
      <c r="HRH132" s="11"/>
      <c r="HRI132" s="11"/>
      <c r="HRJ132" s="11"/>
      <c r="HRK132" s="11"/>
      <c r="HRL132" s="11"/>
      <c r="HRM132" s="10"/>
      <c r="HRN132" s="10"/>
      <c r="HRO132" s="11"/>
      <c r="HRP132" s="11"/>
      <c r="HRQ132" s="11"/>
      <c r="HRR132" s="11"/>
      <c r="HRS132" s="11"/>
      <c r="HRT132" s="11"/>
      <c r="HRU132" s="11"/>
      <c r="HRV132" s="11"/>
      <c r="HRW132" s="11"/>
      <c r="HRX132" s="11"/>
      <c r="HRY132" s="11"/>
      <c r="HRZ132" s="11"/>
      <c r="HSA132" s="11"/>
      <c r="HSB132" s="11"/>
      <c r="HSC132" s="10"/>
      <c r="HSD132" s="10"/>
      <c r="HSE132" s="11"/>
      <c r="HSF132" s="11"/>
      <c r="HSG132" s="11"/>
      <c r="HSH132" s="11"/>
      <c r="HSI132" s="11"/>
      <c r="HSJ132" s="11"/>
      <c r="HSK132" s="11"/>
      <c r="HSL132" s="11"/>
      <c r="HSM132" s="11"/>
      <c r="HSN132" s="11"/>
      <c r="HSO132" s="11"/>
      <c r="HSP132" s="11"/>
      <c r="HSQ132" s="11"/>
      <c r="HSR132" s="11"/>
      <c r="HSS132" s="10"/>
      <c r="HST132" s="10"/>
      <c r="HSU132" s="11"/>
      <c r="HSV132" s="11"/>
      <c r="HSW132" s="11"/>
      <c r="HSX132" s="11"/>
      <c r="HSY132" s="11"/>
      <c r="HSZ132" s="11"/>
      <c r="HTA132" s="11"/>
      <c r="HTB132" s="11"/>
      <c r="HTC132" s="11"/>
      <c r="HTD132" s="11"/>
      <c r="HTE132" s="11"/>
      <c r="HTF132" s="11"/>
      <c r="HTG132" s="11"/>
      <c r="HTH132" s="11"/>
      <c r="HTI132" s="10"/>
      <c r="HTJ132" s="10"/>
      <c r="HTK132" s="11"/>
      <c r="HTL132" s="11"/>
      <c r="HTM132" s="11"/>
      <c r="HTN132" s="11"/>
      <c r="HTO132" s="11"/>
      <c r="HTP132" s="11"/>
      <c r="HTQ132" s="11"/>
      <c r="HTR132" s="11"/>
      <c r="HTS132" s="11"/>
      <c r="HTT132" s="11"/>
      <c r="HTU132" s="11"/>
      <c r="HTV132" s="11"/>
      <c r="HTW132" s="11"/>
      <c r="HTX132" s="11"/>
      <c r="HTY132" s="10"/>
      <c r="HTZ132" s="10"/>
      <c r="HUA132" s="11"/>
      <c r="HUB132" s="11"/>
      <c r="HUC132" s="11"/>
      <c r="HUD132" s="11"/>
      <c r="HUE132" s="11"/>
      <c r="HUF132" s="11"/>
      <c r="HUG132" s="11"/>
      <c r="HUH132" s="11"/>
      <c r="HUI132" s="11"/>
      <c r="HUJ132" s="11"/>
      <c r="HUK132" s="11"/>
      <c r="HUL132" s="11"/>
      <c r="HUM132" s="11"/>
      <c r="HUN132" s="11"/>
      <c r="HUO132" s="10"/>
      <c r="HUP132" s="10"/>
      <c r="HUQ132" s="11"/>
      <c r="HUR132" s="11"/>
      <c r="HUS132" s="11"/>
      <c r="HUT132" s="11"/>
      <c r="HUU132" s="11"/>
      <c r="HUV132" s="11"/>
      <c r="HUW132" s="11"/>
      <c r="HUX132" s="11"/>
      <c r="HUY132" s="11"/>
      <c r="HUZ132" s="11"/>
      <c r="HVA132" s="11"/>
      <c r="HVB132" s="11"/>
      <c r="HVC132" s="11"/>
      <c r="HVD132" s="11"/>
      <c r="HVE132" s="10"/>
      <c r="HVF132" s="10"/>
      <c r="HVG132" s="11"/>
      <c r="HVH132" s="11"/>
      <c r="HVI132" s="11"/>
      <c r="HVJ132" s="11"/>
      <c r="HVK132" s="11"/>
      <c r="HVL132" s="11"/>
      <c r="HVM132" s="11"/>
      <c r="HVN132" s="11"/>
      <c r="HVO132" s="11"/>
      <c r="HVP132" s="11"/>
      <c r="HVQ132" s="11"/>
      <c r="HVR132" s="11"/>
      <c r="HVS132" s="11"/>
      <c r="HVT132" s="11"/>
      <c r="HVU132" s="10"/>
      <c r="HVV132" s="10"/>
      <c r="HVW132" s="11"/>
      <c r="HVX132" s="11"/>
      <c r="HVY132" s="11"/>
      <c r="HVZ132" s="11"/>
      <c r="HWA132" s="11"/>
      <c r="HWB132" s="11"/>
      <c r="HWC132" s="11"/>
      <c r="HWD132" s="11"/>
      <c r="HWE132" s="11"/>
      <c r="HWF132" s="11"/>
      <c r="HWG132" s="11"/>
      <c r="HWH132" s="11"/>
      <c r="HWI132" s="11"/>
      <c r="HWJ132" s="11"/>
      <c r="HWK132" s="10"/>
      <c r="HWL132" s="10"/>
      <c r="HWM132" s="11"/>
      <c r="HWN132" s="11"/>
      <c r="HWO132" s="11"/>
      <c r="HWP132" s="11"/>
      <c r="HWQ132" s="11"/>
      <c r="HWR132" s="11"/>
      <c r="HWS132" s="11"/>
      <c r="HWT132" s="11"/>
      <c r="HWU132" s="11"/>
      <c r="HWV132" s="11"/>
      <c r="HWW132" s="11"/>
      <c r="HWX132" s="11"/>
      <c r="HWY132" s="11"/>
      <c r="HWZ132" s="11"/>
      <c r="HXA132" s="10"/>
      <c r="HXB132" s="10"/>
      <c r="HXC132" s="11"/>
      <c r="HXD132" s="11"/>
      <c r="HXE132" s="11"/>
      <c r="HXF132" s="11"/>
      <c r="HXG132" s="11"/>
      <c r="HXH132" s="11"/>
      <c r="HXI132" s="11"/>
      <c r="HXJ132" s="11"/>
      <c r="HXK132" s="11"/>
      <c r="HXL132" s="11"/>
      <c r="HXM132" s="11"/>
      <c r="HXN132" s="11"/>
      <c r="HXO132" s="11"/>
      <c r="HXP132" s="11"/>
      <c r="HXQ132" s="10"/>
      <c r="HXR132" s="10"/>
      <c r="HXS132" s="11"/>
      <c r="HXT132" s="11"/>
      <c r="HXU132" s="11"/>
      <c r="HXV132" s="11"/>
      <c r="HXW132" s="11"/>
      <c r="HXX132" s="11"/>
      <c r="HXY132" s="11"/>
      <c r="HXZ132" s="11"/>
      <c r="HYA132" s="11"/>
      <c r="HYB132" s="11"/>
      <c r="HYC132" s="11"/>
      <c r="HYD132" s="11"/>
      <c r="HYE132" s="11"/>
      <c r="HYF132" s="11"/>
      <c r="HYG132" s="10"/>
      <c r="HYH132" s="10"/>
      <c r="HYI132" s="11"/>
      <c r="HYJ132" s="11"/>
      <c r="HYK132" s="11"/>
      <c r="HYL132" s="11"/>
      <c r="HYM132" s="11"/>
      <c r="HYN132" s="11"/>
      <c r="HYO132" s="11"/>
      <c r="HYP132" s="11"/>
      <c r="HYQ132" s="11"/>
      <c r="HYR132" s="11"/>
      <c r="HYS132" s="11"/>
      <c r="HYT132" s="11"/>
      <c r="HYU132" s="11"/>
      <c r="HYV132" s="11"/>
      <c r="HYW132" s="10"/>
      <c r="HYX132" s="10"/>
      <c r="HYY132" s="11"/>
      <c r="HYZ132" s="11"/>
      <c r="HZA132" s="11"/>
      <c r="HZB132" s="11"/>
      <c r="HZC132" s="11"/>
      <c r="HZD132" s="11"/>
      <c r="HZE132" s="11"/>
      <c r="HZF132" s="11"/>
      <c r="HZG132" s="11"/>
      <c r="HZH132" s="11"/>
      <c r="HZI132" s="11"/>
      <c r="HZJ132" s="11"/>
      <c r="HZK132" s="11"/>
      <c r="HZL132" s="11"/>
      <c r="HZM132" s="10"/>
      <c r="HZN132" s="10"/>
      <c r="HZO132" s="11"/>
      <c r="HZP132" s="11"/>
      <c r="HZQ132" s="11"/>
      <c r="HZR132" s="11"/>
      <c r="HZS132" s="11"/>
      <c r="HZT132" s="11"/>
      <c r="HZU132" s="11"/>
      <c r="HZV132" s="11"/>
      <c r="HZW132" s="11"/>
      <c r="HZX132" s="11"/>
      <c r="HZY132" s="11"/>
      <c r="HZZ132" s="11"/>
      <c r="IAA132" s="11"/>
      <c r="IAB132" s="11"/>
      <c r="IAC132" s="10"/>
      <c r="IAD132" s="10"/>
      <c r="IAE132" s="11"/>
      <c r="IAF132" s="11"/>
      <c r="IAG132" s="11"/>
      <c r="IAH132" s="11"/>
      <c r="IAI132" s="11"/>
      <c r="IAJ132" s="11"/>
      <c r="IAK132" s="11"/>
      <c r="IAL132" s="11"/>
      <c r="IAM132" s="11"/>
      <c r="IAN132" s="11"/>
      <c r="IAO132" s="11"/>
      <c r="IAP132" s="11"/>
      <c r="IAQ132" s="11"/>
      <c r="IAR132" s="11"/>
      <c r="IAS132" s="10"/>
      <c r="IAT132" s="10"/>
      <c r="IAU132" s="11"/>
      <c r="IAV132" s="11"/>
      <c r="IAW132" s="11"/>
      <c r="IAX132" s="11"/>
      <c r="IAY132" s="11"/>
      <c r="IAZ132" s="11"/>
      <c r="IBA132" s="11"/>
      <c r="IBB132" s="11"/>
      <c r="IBC132" s="11"/>
      <c r="IBD132" s="11"/>
      <c r="IBE132" s="11"/>
      <c r="IBF132" s="11"/>
      <c r="IBG132" s="11"/>
      <c r="IBH132" s="11"/>
      <c r="IBI132" s="10"/>
      <c r="IBJ132" s="10"/>
      <c r="IBK132" s="11"/>
      <c r="IBL132" s="11"/>
      <c r="IBM132" s="11"/>
      <c r="IBN132" s="11"/>
      <c r="IBO132" s="11"/>
      <c r="IBP132" s="11"/>
      <c r="IBQ132" s="11"/>
      <c r="IBR132" s="11"/>
      <c r="IBS132" s="11"/>
      <c r="IBT132" s="11"/>
      <c r="IBU132" s="11"/>
      <c r="IBV132" s="11"/>
      <c r="IBW132" s="11"/>
      <c r="IBX132" s="11"/>
      <c r="IBY132" s="10"/>
      <c r="IBZ132" s="10"/>
      <c r="ICA132" s="11"/>
      <c r="ICB132" s="11"/>
      <c r="ICC132" s="11"/>
      <c r="ICD132" s="11"/>
      <c r="ICE132" s="11"/>
      <c r="ICF132" s="11"/>
      <c r="ICG132" s="11"/>
      <c r="ICH132" s="11"/>
      <c r="ICI132" s="11"/>
      <c r="ICJ132" s="11"/>
      <c r="ICK132" s="11"/>
      <c r="ICL132" s="11"/>
      <c r="ICM132" s="11"/>
      <c r="ICN132" s="11"/>
      <c r="ICO132" s="10"/>
      <c r="ICP132" s="10"/>
      <c r="ICQ132" s="11"/>
      <c r="ICR132" s="11"/>
      <c r="ICS132" s="11"/>
      <c r="ICT132" s="11"/>
      <c r="ICU132" s="11"/>
      <c r="ICV132" s="11"/>
      <c r="ICW132" s="11"/>
      <c r="ICX132" s="11"/>
      <c r="ICY132" s="11"/>
      <c r="ICZ132" s="11"/>
      <c r="IDA132" s="11"/>
      <c r="IDB132" s="11"/>
      <c r="IDC132" s="11"/>
      <c r="IDD132" s="11"/>
      <c r="IDE132" s="10"/>
      <c r="IDF132" s="10"/>
      <c r="IDG132" s="11"/>
      <c r="IDH132" s="11"/>
      <c r="IDI132" s="11"/>
      <c r="IDJ132" s="11"/>
      <c r="IDK132" s="11"/>
      <c r="IDL132" s="11"/>
      <c r="IDM132" s="11"/>
      <c r="IDN132" s="11"/>
      <c r="IDO132" s="11"/>
      <c r="IDP132" s="11"/>
      <c r="IDQ132" s="11"/>
      <c r="IDR132" s="11"/>
      <c r="IDS132" s="11"/>
      <c r="IDT132" s="11"/>
      <c r="IDU132" s="10"/>
      <c r="IDV132" s="10"/>
      <c r="IDW132" s="11"/>
      <c r="IDX132" s="11"/>
      <c r="IDY132" s="11"/>
      <c r="IDZ132" s="11"/>
      <c r="IEA132" s="11"/>
      <c r="IEB132" s="11"/>
      <c r="IEC132" s="11"/>
      <c r="IED132" s="11"/>
      <c r="IEE132" s="11"/>
      <c r="IEF132" s="11"/>
      <c r="IEG132" s="11"/>
      <c r="IEH132" s="11"/>
      <c r="IEI132" s="11"/>
      <c r="IEJ132" s="11"/>
      <c r="IEK132" s="10"/>
      <c r="IEL132" s="10"/>
      <c r="IEM132" s="11"/>
      <c r="IEN132" s="11"/>
      <c r="IEO132" s="11"/>
      <c r="IEP132" s="11"/>
      <c r="IEQ132" s="11"/>
      <c r="IER132" s="11"/>
      <c r="IES132" s="11"/>
      <c r="IET132" s="11"/>
      <c r="IEU132" s="11"/>
      <c r="IEV132" s="11"/>
      <c r="IEW132" s="11"/>
      <c r="IEX132" s="11"/>
      <c r="IEY132" s="11"/>
      <c r="IEZ132" s="11"/>
      <c r="IFA132" s="10"/>
      <c r="IFB132" s="10"/>
      <c r="IFC132" s="11"/>
      <c r="IFD132" s="11"/>
      <c r="IFE132" s="11"/>
      <c r="IFF132" s="11"/>
      <c r="IFG132" s="11"/>
      <c r="IFH132" s="11"/>
      <c r="IFI132" s="11"/>
      <c r="IFJ132" s="11"/>
      <c r="IFK132" s="11"/>
      <c r="IFL132" s="11"/>
      <c r="IFM132" s="11"/>
      <c r="IFN132" s="11"/>
      <c r="IFO132" s="11"/>
      <c r="IFP132" s="11"/>
      <c r="IFQ132" s="10"/>
      <c r="IFR132" s="10"/>
      <c r="IFS132" s="11"/>
      <c r="IFT132" s="11"/>
      <c r="IFU132" s="11"/>
      <c r="IFV132" s="11"/>
      <c r="IFW132" s="11"/>
      <c r="IFX132" s="11"/>
      <c r="IFY132" s="11"/>
      <c r="IFZ132" s="11"/>
      <c r="IGA132" s="11"/>
      <c r="IGB132" s="11"/>
      <c r="IGC132" s="11"/>
      <c r="IGD132" s="11"/>
      <c r="IGE132" s="11"/>
      <c r="IGF132" s="11"/>
      <c r="IGG132" s="10"/>
      <c r="IGH132" s="10"/>
      <c r="IGI132" s="11"/>
      <c r="IGJ132" s="11"/>
      <c r="IGK132" s="11"/>
      <c r="IGL132" s="11"/>
      <c r="IGM132" s="11"/>
      <c r="IGN132" s="11"/>
      <c r="IGO132" s="11"/>
      <c r="IGP132" s="11"/>
      <c r="IGQ132" s="11"/>
      <c r="IGR132" s="11"/>
      <c r="IGS132" s="11"/>
      <c r="IGT132" s="11"/>
      <c r="IGU132" s="11"/>
      <c r="IGV132" s="11"/>
      <c r="IGW132" s="10"/>
      <c r="IGX132" s="10"/>
      <c r="IGY132" s="11"/>
      <c r="IGZ132" s="11"/>
      <c r="IHA132" s="11"/>
      <c r="IHB132" s="11"/>
      <c r="IHC132" s="11"/>
      <c r="IHD132" s="11"/>
      <c r="IHE132" s="11"/>
      <c r="IHF132" s="11"/>
      <c r="IHG132" s="11"/>
      <c r="IHH132" s="11"/>
      <c r="IHI132" s="11"/>
      <c r="IHJ132" s="11"/>
      <c r="IHK132" s="11"/>
      <c r="IHL132" s="11"/>
      <c r="IHM132" s="10"/>
      <c r="IHN132" s="10"/>
      <c r="IHO132" s="11"/>
      <c r="IHP132" s="11"/>
      <c r="IHQ132" s="11"/>
      <c r="IHR132" s="11"/>
      <c r="IHS132" s="11"/>
      <c r="IHT132" s="11"/>
      <c r="IHU132" s="11"/>
      <c r="IHV132" s="11"/>
      <c r="IHW132" s="11"/>
      <c r="IHX132" s="11"/>
      <c r="IHY132" s="11"/>
      <c r="IHZ132" s="11"/>
      <c r="IIA132" s="11"/>
      <c r="IIB132" s="11"/>
      <c r="IIC132" s="10"/>
      <c r="IID132" s="10"/>
      <c r="IIE132" s="11"/>
      <c r="IIF132" s="11"/>
      <c r="IIG132" s="11"/>
      <c r="IIH132" s="11"/>
      <c r="III132" s="11"/>
      <c r="IIJ132" s="11"/>
      <c r="IIK132" s="11"/>
      <c r="IIL132" s="11"/>
      <c r="IIM132" s="11"/>
      <c r="IIN132" s="11"/>
      <c r="IIO132" s="11"/>
      <c r="IIP132" s="11"/>
      <c r="IIQ132" s="11"/>
      <c r="IIR132" s="11"/>
      <c r="IIS132" s="10"/>
      <c r="IIT132" s="10"/>
      <c r="IIU132" s="11"/>
      <c r="IIV132" s="11"/>
      <c r="IIW132" s="11"/>
      <c r="IIX132" s="11"/>
      <c r="IIY132" s="11"/>
      <c r="IIZ132" s="11"/>
      <c r="IJA132" s="11"/>
      <c r="IJB132" s="11"/>
      <c r="IJC132" s="11"/>
      <c r="IJD132" s="11"/>
      <c r="IJE132" s="11"/>
      <c r="IJF132" s="11"/>
      <c r="IJG132" s="11"/>
      <c r="IJH132" s="11"/>
      <c r="IJI132" s="10"/>
      <c r="IJJ132" s="10"/>
      <c r="IJK132" s="11"/>
      <c r="IJL132" s="11"/>
      <c r="IJM132" s="11"/>
      <c r="IJN132" s="11"/>
      <c r="IJO132" s="11"/>
      <c r="IJP132" s="11"/>
      <c r="IJQ132" s="11"/>
      <c r="IJR132" s="11"/>
      <c r="IJS132" s="11"/>
      <c r="IJT132" s="11"/>
      <c r="IJU132" s="11"/>
      <c r="IJV132" s="11"/>
      <c r="IJW132" s="11"/>
      <c r="IJX132" s="11"/>
      <c r="IJY132" s="10"/>
      <c r="IJZ132" s="10"/>
      <c r="IKA132" s="11"/>
      <c r="IKB132" s="11"/>
      <c r="IKC132" s="11"/>
      <c r="IKD132" s="11"/>
      <c r="IKE132" s="11"/>
      <c r="IKF132" s="11"/>
      <c r="IKG132" s="11"/>
      <c r="IKH132" s="11"/>
      <c r="IKI132" s="11"/>
      <c r="IKJ132" s="11"/>
      <c r="IKK132" s="11"/>
      <c r="IKL132" s="11"/>
      <c r="IKM132" s="11"/>
      <c r="IKN132" s="11"/>
      <c r="IKO132" s="10"/>
      <c r="IKP132" s="10"/>
      <c r="IKQ132" s="11"/>
      <c r="IKR132" s="11"/>
      <c r="IKS132" s="11"/>
      <c r="IKT132" s="11"/>
      <c r="IKU132" s="11"/>
      <c r="IKV132" s="11"/>
      <c r="IKW132" s="11"/>
      <c r="IKX132" s="11"/>
      <c r="IKY132" s="11"/>
      <c r="IKZ132" s="11"/>
      <c r="ILA132" s="11"/>
      <c r="ILB132" s="11"/>
      <c r="ILC132" s="11"/>
      <c r="ILD132" s="11"/>
      <c r="ILE132" s="10"/>
      <c r="ILF132" s="10"/>
      <c r="ILG132" s="11"/>
      <c r="ILH132" s="11"/>
      <c r="ILI132" s="11"/>
      <c r="ILJ132" s="11"/>
      <c r="ILK132" s="11"/>
      <c r="ILL132" s="11"/>
      <c r="ILM132" s="11"/>
      <c r="ILN132" s="11"/>
      <c r="ILO132" s="11"/>
      <c r="ILP132" s="11"/>
      <c r="ILQ132" s="11"/>
      <c r="ILR132" s="11"/>
      <c r="ILS132" s="11"/>
      <c r="ILT132" s="11"/>
      <c r="ILU132" s="10"/>
      <c r="ILV132" s="10"/>
      <c r="ILW132" s="11"/>
      <c r="ILX132" s="11"/>
      <c r="ILY132" s="11"/>
      <c r="ILZ132" s="11"/>
      <c r="IMA132" s="11"/>
      <c r="IMB132" s="11"/>
      <c r="IMC132" s="11"/>
      <c r="IMD132" s="11"/>
      <c r="IME132" s="11"/>
      <c r="IMF132" s="11"/>
      <c r="IMG132" s="11"/>
      <c r="IMH132" s="11"/>
      <c r="IMI132" s="11"/>
      <c r="IMJ132" s="11"/>
      <c r="IMK132" s="10"/>
      <c r="IML132" s="10"/>
      <c r="IMM132" s="11"/>
      <c r="IMN132" s="11"/>
      <c r="IMO132" s="11"/>
      <c r="IMP132" s="11"/>
      <c r="IMQ132" s="11"/>
      <c r="IMR132" s="11"/>
      <c r="IMS132" s="11"/>
      <c r="IMT132" s="11"/>
      <c r="IMU132" s="11"/>
      <c r="IMV132" s="11"/>
      <c r="IMW132" s="11"/>
      <c r="IMX132" s="11"/>
      <c r="IMY132" s="11"/>
      <c r="IMZ132" s="11"/>
      <c r="INA132" s="10"/>
      <c r="INB132" s="10"/>
      <c r="INC132" s="11"/>
      <c r="IND132" s="11"/>
      <c r="INE132" s="11"/>
      <c r="INF132" s="11"/>
      <c r="ING132" s="11"/>
      <c r="INH132" s="11"/>
      <c r="INI132" s="11"/>
      <c r="INJ132" s="11"/>
      <c r="INK132" s="11"/>
      <c r="INL132" s="11"/>
      <c r="INM132" s="11"/>
      <c r="INN132" s="11"/>
      <c r="INO132" s="11"/>
      <c r="INP132" s="11"/>
      <c r="INQ132" s="10"/>
      <c r="INR132" s="10"/>
      <c r="INS132" s="11"/>
      <c r="INT132" s="11"/>
      <c r="INU132" s="11"/>
      <c r="INV132" s="11"/>
      <c r="INW132" s="11"/>
      <c r="INX132" s="11"/>
      <c r="INY132" s="11"/>
      <c r="INZ132" s="11"/>
      <c r="IOA132" s="11"/>
      <c r="IOB132" s="11"/>
      <c r="IOC132" s="11"/>
      <c r="IOD132" s="11"/>
      <c r="IOE132" s="11"/>
      <c r="IOF132" s="11"/>
      <c r="IOG132" s="10"/>
      <c r="IOH132" s="10"/>
      <c r="IOI132" s="11"/>
      <c r="IOJ132" s="11"/>
      <c r="IOK132" s="11"/>
      <c r="IOL132" s="11"/>
      <c r="IOM132" s="11"/>
      <c r="ION132" s="11"/>
      <c r="IOO132" s="11"/>
      <c r="IOP132" s="11"/>
      <c r="IOQ132" s="11"/>
      <c r="IOR132" s="11"/>
      <c r="IOS132" s="11"/>
      <c r="IOT132" s="11"/>
      <c r="IOU132" s="11"/>
      <c r="IOV132" s="11"/>
      <c r="IOW132" s="10"/>
      <c r="IOX132" s="10"/>
      <c r="IOY132" s="11"/>
      <c r="IOZ132" s="11"/>
      <c r="IPA132" s="11"/>
      <c r="IPB132" s="11"/>
      <c r="IPC132" s="11"/>
      <c r="IPD132" s="11"/>
      <c r="IPE132" s="11"/>
      <c r="IPF132" s="11"/>
      <c r="IPG132" s="11"/>
      <c r="IPH132" s="11"/>
      <c r="IPI132" s="11"/>
      <c r="IPJ132" s="11"/>
      <c r="IPK132" s="11"/>
      <c r="IPL132" s="11"/>
      <c r="IPM132" s="10"/>
      <c r="IPN132" s="10"/>
      <c r="IPO132" s="11"/>
      <c r="IPP132" s="11"/>
      <c r="IPQ132" s="11"/>
      <c r="IPR132" s="11"/>
      <c r="IPS132" s="11"/>
      <c r="IPT132" s="11"/>
      <c r="IPU132" s="11"/>
      <c r="IPV132" s="11"/>
      <c r="IPW132" s="11"/>
      <c r="IPX132" s="11"/>
      <c r="IPY132" s="11"/>
      <c r="IPZ132" s="11"/>
      <c r="IQA132" s="11"/>
      <c r="IQB132" s="11"/>
      <c r="IQC132" s="10"/>
      <c r="IQD132" s="10"/>
      <c r="IQE132" s="11"/>
      <c r="IQF132" s="11"/>
      <c r="IQG132" s="11"/>
      <c r="IQH132" s="11"/>
      <c r="IQI132" s="11"/>
      <c r="IQJ132" s="11"/>
      <c r="IQK132" s="11"/>
      <c r="IQL132" s="11"/>
      <c r="IQM132" s="11"/>
      <c r="IQN132" s="11"/>
      <c r="IQO132" s="11"/>
      <c r="IQP132" s="11"/>
      <c r="IQQ132" s="11"/>
      <c r="IQR132" s="11"/>
      <c r="IQS132" s="10"/>
      <c r="IQT132" s="10"/>
      <c r="IQU132" s="11"/>
      <c r="IQV132" s="11"/>
      <c r="IQW132" s="11"/>
      <c r="IQX132" s="11"/>
      <c r="IQY132" s="11"/>
      <c r="IQZ132" s="11"/>
      <c r="IRA132" s="11"/>
      <c r="IRB132" s="11"/>
      <c r="IRC132" s="11"/>
      <c r="IRD132" s="11"/>
      <c r="IRE132" s="11"/>
      <c r="IRF132" s="11"/>
      <c r="IRG132" s="11"/>
      <c r="IRH132" s="11"/>
      <c r="IRI132" s="10"/>
      <c r="IRJ132" s="10"/>
      <c r="IRK132" s="11"/>
      <c r="IRL132" s="11"/>
      <c r="IRM132" s="11"/>
      <c r="IRN132" s="11"/>
      <c r="IRO132" s="11"/>
      <c r="IRP132" s="11"/>
      <c r="IRQ132" s="11"/>
      <c r="IRR132" s="11"/>
      <c r="IRS132" s="11"/>
      <c r="IRT132" s="11"/>
      <c r="IRU132" s="11"/>
      <c r="IRV132" s="11"/>
      <c r="IRW132" s="11"/>
      <c r="IRX132" s="11"/>
      <c r="IRY132" s="10"/>
      <c r="IRZ132" s="10"/>
      <c r="ISA132" s="11"/>
      <c r="ISB132" s="11"/>
      <c r="ISC132" s="11"/>
      <c r="ISD132" s="11"/>
      <c r="ISE132" s="11"/>
      <c r="ISF132" s="11"/>
      <c r="ISG132" s="11"/>
      <c r="ISH132" s="11"/>
      <c r="ISI132" s="11"/>
      <c r="ISJ132" s="11"/>
      <c r="ISK132" s="11"/>
      <c r="ISL132" s="11"/>
      <c r="ISM132" s="11"/>
      <c r="ISN132" s="11"/>
      <c r="ISO132" s="10"/>
      <c r="ISP132" s="10"/>
      <c r="ISQ132" s="11"/>
      <c r="ISR132" s="11"/>
      <c r="ISS132" s="11"/>
      <c r="IST132" s="11"/>
      <c r="ISU132" s="11"/>
      <c r="ISV132" s="11"/>
      <c r="ISW132" s="11"/>
      <c r="ISX132" s="11"/>
      <c r="ISY132" s="11"/>
      <c r="ISZ132" s="11"/>
      <c r="ITA132" s="11"/>
      <c r="ITB132" s="11"/>
      <c r="ITC132" s="11"/>
      <c r="ITD132" s="11"/>
      <c r="ITE132" s="10"/>
      <c r="ITF132" s="10"/>
      <c r="ITG132" s="11"/>
      <c r="ITH132" s="11"/>
      <c r="ITI132" s="11"/>
      <c r="ITJ132" s="11"/>
      <c r="ITK132" s="11"/>
      <c r="ITL132" s="11"/>
      <c r="ITM132" s="11"/>
      <c r="ITN132" s="11"/>
      <c r="ITO132" s="11"/>
      <c r="ITP132" s="11"/>
      <c r="ITQ132" s="11"/>
      <c r="ITR132" s="11"/>
      <c r="ITS132" s="11"/>
      <c r="ITT132" s="11"/>
      <c r="ITU132" s="10"/>
      <c r="ITV132" s="10"/>
      <c r="ITW132" s="11"/>
      <c r="ITX132" s="11"/>
      <c r="ITY132" s="11"/>
      <c r="ITZ132" s="11"/>
      <c r="IUA132" s="11"/>
      <c r="IUB132" s="11"/>
      <c r="IUC132" s="11"/>
      <c r="IUD132" s="11"/>
      <c r="IUE132" s="11"/>
      <c r="IUF132" s="11"/>
      <c r="IUG132" s="11"/>
      <c r="IUH132" s="11"/>
      <c r="IUI132" s="11"/>
      <c r="IUJ132" s="11"/>
      <c r="IUK132" s="10"/>
      <c r="IUL132" s="10"/>
      <c r="IUM132" s="11"/>
      <c r="IUN132" s="11"/>
      <c r="IUO132" s="11"/>
      <c r="IUP132" s="11"/>
      <c r="IUQ132" s="11"/>
      <c r="IUR132" s="11"/>
      <c r="IUS132" s="11"/>
      <c r="IUT132" s="11"/>
      <c r="IUU132" s="11"/>
      <c r="IUV132" s="11"/>
      <c r="IUW132" s="11"/>
      <c r="IUX132" s="11"/>
      <c r="IUY132" s="11"/>
      <c r="IUZ132" s="11"/>
      <c r="IVA132" s="10"/>
      <c r="IVB132" s="10"/>
      <c r="IVC132" s="11"/>
      <c r="IVD132" s="11"/>
      <c r="IVE132" s="11"/>
      <c r="IVF132" s="11"/>
      <c r="IVG132" s="11"/>
      <c r="IVH132" s="11"/>
      <c r="IVI132" s="11"/>
      <c r="IVJ132" s="11"/>
      <c r="IVK132" s="11"/>
      <c r="IVL132" s="11"/>
      <c r="IVM132" s="11"/>
      <c r="IVN132" s="11"/>
      <c r="IVO132" s="11"/>
      <c r="IVP132" s="11"/>
      <c r="IVQ132" s="10"/>
      <c r="IVR132" s="10"/>
      <c r="IVS132" s="11"/>
      <c r="IVT132" s="11"/>
      <c r="IVU132" s="11"/>
      <c r="IVV132" s="11"/>
      <c r="IVW132" s="11"/>
      <c r="IVX132" s="11"/>
      <c r="IVY132" s="11"/>
      <c r="IVZ132" s="11"/>
      <c r="IWA132" s="11"/>
      <c r="IWB132" s="11"/>
      <c r="IWC132" s="11"/>
      <c r="IWD132" s="11"/>
      <c r="IWE132" s="11"/>
      <c r="IWF132" s="11"/>
      <c r="IWG132" s="10"/>
      <c r="IWH132" s="10"/>
      <c r="IWI132" s="11"/>
      <c r="IWJ132" s="11"/>
      <c r="IWK132" s="11"/>
      <c r="IWL132" s="11"/>
      <c r="IWM132" s="11"/>
      <c r="IWN132" s="11"/>
      <c r="IWO132" s="11"/>
      <c r="IWP132" s="11"/>
      <c r="IWQ132" s="11"/>
      <c r="IWR132" s="11"/>
      <c r="IWS132" s="11"/>
      <c r="IWT132" s="11"/>
      <c r="IWU132" s="11"/>
      <c r="IWV132" s="11"/>
      <c r="IWW132" s="10"/>
      <c r="IWX132" s="10"/>
      <c r="IWY132" s="11"/>
      <c r="IWZ132" s="11"/>
      <c r="IXA132" s="11"/>
      <c r="IXB132" s="11"/>
      <c r="IXC132" s="11"/>
      <c r="IXD132" s="11"/>
      <c r="IXE132" s="11"/>
      <c r="IXF132" s="11"/>
      <c r="IXG132" s="11"/>
      <c r="IXH132" s="11"/>
      <c r="IXI132" s="11"/>
      <c r="IXJ132" s="11"/>
      <c r="IXK132" s="11"/>
      <c r="IXL132" s="11"/>
      <c r="IXM132" s="10"/>
      <c r="IXN132" s="10"/>
      <c r="IXO132" s="11"/>
      <c r="IXP132" s="11"/>
      <c r="IXQ132" s="11"/>
      <c r="IXR132" s="11"/>
      <c r="IXS132" s="11"/>
      <c r="IXT132" s="11"/>
      <c r="IXU132" s="11"/>
      <c r="IXV132" s="11"/>
      <c r="IXW132" s="11"/>
      <c r="IXX132" s="11"/>
      <c r="IXY132" s="11"/>
      <c r="IXZ132" s="11"/>
      <c r="IYA132" s="11"/>
      <c r="IYB132" s="11"/>
      <c r="IYC132" s="10"/>
      <c r="IYD132" s="10"/>
      <c r="IYE132" s="11"/>
      <c r="IYF132" s="11"/>
      <c r="IYG132" s="11"/>
      <c r="IYH132" s="11"/>
      <c r="IYI132" s="11"/>
      <c r="IYJ132" s="11"/>
      <c r="IYK132" s="11"/>
      <c r="IYL132" s="11"/>
      <c r="IYM132" s="11"/>
      <c r="IYN132" s="11"/>
      <c r="IYO132" s="11"/>
      <c r="IYP132" s="11"/>
      <c r="IYQ132" s="11"/>
      <c r="IYR132" s="11"/>
      <c r="IYS132" s="10"/>
      <c r="IYT132" s="10"/>
      <c r="IYU132" s="11"/>
      <c r="IYV132" s="11"/>
      <c r="IYW132" s="11"/>
      <c r="IYX132" s="11"/>
      <c r="IYY132" s="11"/>
      <c r="IYZ132" s="11"/>
      <c r="IZA132" s="11"/>
      <c r="IZB132" s="11"/>
      <c r="IZC132" s="11"/>
      <c r="IZD132" s="11"/>
      <c r="IZE132" s="11"/>
      <c r="IZF132" s="11"/>
      <c r="IZG132" s="11"/>
      <c r="IZH132" s="11"/>
      <c r="IZI132" s="10"/>
      <c r="IZJ132" s="10"/>
      <c r="IZK132" s="11"/>
      <c r="IZL132" s="11"/>
      <c r="IZM132" s="11"/>
      <c r="IZN132" s="11"/>
      <c r="IZO132" s="11"/>
      <c r="IZP132" s="11"/>
      <c r="IZQ132" s="11"/>
      <c r="IZR132" s="11"/>
      <c r="IZS132" s="11"/>
      <c r="IZT132" s="11"/>
      <c r="IZU132" s="11"/>
      <c r="IZV132" s="11"/>
      <c r="IZW132" s="11"/>
      <c r="IZX132" s="11"/>
      <c r="IZY132" s="10"/>
      <c r="IZZ132" s="10"/>
      <c r="JAA132" s="11"/>
      <c r="JAB132" s="11"/>
      <c r="JAC132" s="11"/>
      <c r="JAD132" s="11"/>
      <c r="JAE132" s="11"/>
      <c r="JAF132" s="11"/>
      <c r="JAG132" s="11"/>
      <c r="JAH132" s="11"/>
      <c r="JAI132" s="11"/>
      <c r="JAJ132" s="11"/>
      <c r="JAK132" s="11"/>
      <c r="JAL132" s="11"/>
      <c r="JAM132" s="11"/>
      <c r="JAN132" s="11"/>
      <c r="JAO132" s="10"/>
      <c r="JAP132" s="10"/>
      <c r="JAQ132" s="11"/>
      <c r="JAR132" s="11"/>
      <c r="JAS132" s="11"/>
      <c r="JAT132" s="11"/>
      <c r="JAU132" s="11"/>
      <c r="JAV132" s="11"/>
      <c r="JAW132" s="11"/>
      <c r="JAX132" s="11"/>
      <c r="JAY132" s="11"/>
      <c r="JAZ132" s="11"/>
      <c r="JBA132" s="11"/>
      <c r="JBB132" s="11"/>
      <c r="JBC132" s="11"/>
      <c r="JBD132" s="11"/>
      <c r="JBE132" s="10"/>
      <c r="JBF132" s="10"/>
      <c r="JBG132" s="11"/>
      <c r="JBH132" s="11"/>
      <c r="JBI132" s="11"/>
      <c r="JBJ132" s="11"/>
      <c r="JBK132" s="11"/>
      <c r="JBL132" s="11"/>
      <c r="JBM132" s="11"/>
      <c r="JBN132" s="11"/>
      <c r="JBO132" s="11"/>
      <c r="JBP132" s="11"/>
      <c r="JBQ132" s="11"/>
      <c r="JBR132" s="11"/>
      <c r="JBS132" s="11"/>
      <c r="JBT132" s="11"/>
      <c r="JBU132" s="10"/>
      <c r="JBV132" s="10"/>
      <c r="JBW132" s="11"/>
      <c r="JBX132" s="11"/>
      <c r="JBY132" s="11"/>
      <c r="JBZ132" s="11"/>
      <c r="JCA132" s="11"/>
      <c r="JCB132" s="11"/>
      <c r="JCC132" s="11"/>
      <c r="JCD132" s="11"/>
      <c r="JCE132" s="11"/>
      <c r="JCF132" s="11"/>
      <c r="JCG132" s="11"/>
      <c r="JCH132" s="11"/>
      <c r="JCI132" s="11"/>
      <c r="JCJ132" s="11"/>
      <c r="JCK132" s="10"/>
      <c r="JCL132" s="10"/>
      <c r="JCM132" s="11"/>
      <c r="JCN132" s="11"/>
      <c r="JCO132" s="11"/>
      <c r="JCP132" s="11"/>
      <c r="JCQ132" s="11"/>
      <c r="JCR132" s="11"/>
      <c r="JCS132" s="11"/>
      <c r="JCT132" s="11"/>
      <c r="JCU132" s="11"/>
      <c r="JCV132" s="11"/>
      <c r="JCW132" s="11"/>
      <c r="JCX132" s="11"/>
      <c r="JCY132" s="11"/>
      <c r="JCZ132" s="11"/>
      <c r="JDA132" s="10"/>
      <c r="JDB132" s="10"/>
      <c r="JDC132" s="11"/>
      <c r="JDD132" s="11"/>
      <c r="JDE132" s="11"/>
      <c r="JDF132" s="11"/>
      <c r="JDG132" s="11"/>
      <c r="JDH132" s="11"/>
      <c r="JDI132" s="11"/>
      <c r="JDJ132" s="11"/>
      <c r="JDK132" s="11"/>
      <c r="JDL132" s="11"/>
      <c r="JDM132" s="11"/>
      <c r="JDN132" s="11"/>
      <c r="JDO132" s="11"/>
      <c r="JDP132" s="11"/>
      <c r="JDQ132" s="10"/>
      <c r="JDR132" s="10"/>
      <c r="JDS132" s="11"/>
      <c r="JDT132" s="11"/>
      <c r="JDU132" s="11"/>
      <c r="JDV132" s="11"/>
      <c r="JDW132" s="11"/>
      <c r="JDX132" s="11"/>
      <c r="JDY132" s="11"/>
      <c r="JDZ132" s="11"/>
      <c r="JEA132" s="11"/>
      <c r="JEB132" s="11"/>
      <c r="JEC132" s="11"/>
      <c r="JED132" s="11"/>
      <c r="JEE132" s="11"/>
      <c r="JEF132" s="11"/>
      <c r="JEG132" s="10"/>
      <c r="JEH132" s="10"/>
      <c r="JEI132" s="11"/>
      <c r="JEJ132" s="11"/>
      <c r="JEK132" s="11"/>
      <c r="JEL132" s="11"/>
      <c r="JEM132" s="11"/>
      <c r="JEN132" s="11"/>
      <c r="JEO132" s="11"/>
      <c r="JEP132" s="11"/>
      <c r="JEQ132" s="11"/>
      <c r="JER132" s="11"/>
      <c r="JES132" s="11"/>
      <c r="JET132" s="11"/>
      <c r="JEU132" s="11"/>
      <c r="JEV132" s="11"/>
      <c r="JEW132" s="10"/>
      <c r="JEX132" s="10"/>
      <c r="JEY132" s="11"/>
      <c r="JEZ132" s="11"/>
      <c r="JFA132" s="11"/>
      <c r="JFB132" s="11"/>
      <c r="JFC132" s="11"/>
      <c r="JFD132" s="11"/>
      <c r="JFE132" s="11"/>
      <c r="JFF132" s="11"/>
      <c r="JFG132" s="11"/>
      <c r="JFH132" s="11"/>
      <c r="JFI132" s="11"/>
      <c r="JFJ132" s="11"/>
      <c r="JFK132" s="11"/>
      <c r="JFL132" s="11"/>
      <c r="JFM132" s="10"/>
      <c r="JFN132" s="10"/>
      <c r="JFO132" s="11"/>
      <c r="JFP132" s="11"/>
      <c r="JFQ132" s="11"/>
      <c r="JFR132" s="11"/>
      <c r="JFS132" s="11"/>
      <c r="JFT132" s="11"/>
      <c r="JFU132" s="11"/>
      <c r="JFV132" s="11"/>
      <c r="JFW132" s="11"/>
      <c r="JFX132" s="11"/>
      <c r="JFY132" s="11"/>
      <c r="JFZ132" s="11"/>
      <c r="JGA132" s="11"/>
      <c r="JGB132" s="11"/>
      <c r="JGC132" s="10"/>
      <c r="JGD132" s="10"/>
      <c r="JGE132" s="11"/>
      <c r="JGF132" s="11"/>
      <c r="JGG132" s="11"/>
      <c r="JGH132" s="11"/>
      <c r="JGI132" s="11"/>
      <c r="JGJ132" s="11"/>
      <c r="JGK132" s="11"/>
      <c r="JGL132" s="11"/>
      <c r="JGM132" s="11"/>
      <c r="JGN132" s="11"/>
      <c r="JGO132" s="11"/>
      <c r="JGP132" s="11"/>
      <c r="JGQ132" s="11"/>
      <c r="JGR132" s="11"/>
      <c r="JGS132" s="10"/>
      <c r="JGT132" s="10"/>
      <c r="JGU132" s="11"/>
      <c r="JGV132" s="11"/>
      <c r="JGW132" s="11"/>
      <c r="JGX132" s="11"/>
      <c r="JGY132" s="11"/>
      <c r="JGZ132" s="11"/>
      <c r="JHA132" s="11"/>
      <c r="JHB132" s="11"/>
      <c r="JHC132" s="11"/>
      <c r="JHD132" s="11"/>
      <c r="JHE132" s="11"/>
      <c r="JHF132" s="11"/>
      <c r="JHG132" s="11"/>
      <c r="JHH132" s="11"/>
      <c r="JHI132" s="10"/>
      <c r="JHJ132" s="10"/>
      <c r="JHK132" s="11"/>
      <c r="JHL132" s="11"/>
      <c r="JHM132" s="11"/>
      <c r="JHN132" s="11"/>
      <c r="JHO132" s="11"/>
      <c r="JHP132" s="11"/>
      <c r="JHQ132" s="11"/>
      <c r="JHR132" s="11"/>
      <c r="JHS132" s="11"/>
      <c r="JHT132" s="11"/>
      <c r="JHU132" s="11"/>
      <c r="JHV132" s="11"/>
      <c r="JHW132" s="11"/>
      <c r="JHX132" s="11"/>
      <c r="JHY132" s="10"/>
      <c r="JHZ132" s="10"/>
      <c r="JIA132" s="11"/>
      <c r="JIB132" s="11"/>
      <c r="JIC132" s="11"/>
      <c r="JID132" s="11"/>
      <c r="JIE132" s="11"/>
      <c r="JIF132" s="11"/>
      <c r="JIG132" s="11"/>
      <c r="JIH132" s="11"/>
      <c r="JII132" s="11"/>
      <c r="JIJ132" s="11"/>
      <c r="JIK132" s="11"/>
      <c r="JIL132" s="11"/>
      <c r="JIM132" s="11"/>
      <c r="JIN132" s="11"/>
      <c r="JIO132" s="10"/>
      <c r="JIP132" s="10"/>
      <c r="JIQ132" s="11"/>
      <c r="JIR132" s="11"/>
      <c r="JIS132" s="11"/>
      <c r="JIT132" s="11"/>
      <c r="JIU132" s="11"/>
      <c r="JIV132" s="11"/>
      <c r="JIW132" s="11"/>
      <c r="JIX132" s="11"/>
      <c r="JIY132" s="11"/>
      <c r="JIZ132" s="11"/>
      <c r="JJA132" s="11"/>
      <c r="JJB132" s="11"/>
      <c r="JJC132" s="11"/>
      <c r="JJD132" s="11"/>
      <c r="JJE132" s="10"/>
      <c r="JJF132" s="10"/>
      <c r="JJG132" s="11"/>
      <c r="JJH132" s="11"/>
      <c r="JJI132" s="11"/>
      <c r="JJJ132" s="11"/>
      <c r="JJK132" s="11"/>
      <c r="JJL132" s="11"/>
      <c r="JJM132" s="11"/>
      <c r="JJN132" s="11"/>
      <c r="JJO132" s="11"/>
      <c r="JJP132" s="11"/>
      <c r="JJQ132" s="11"/>
      <c r="JJR132" s="11"/>
      <c r="JJS132" s="11"/>
      <c r="JJT132" s="11"/>
      <c r="JJU132" s="10"/>
      <c r="JJV132" s="10"/>
      <c r="JJW132" s="11"/>
      <c r="JJX132" s="11"/>
      <c r="JJY132" s="11"/>
      <c r="JJZ132" s="11"/>
      <c r="JKA132" s="11"/>
      <c r="JKB132" s="11"/>
      <c r="JKC132" s="11"/>
      <c r="JKD132" s="11"/>
      <c r="JKE132" s="11"/>
      <c r="JKF132" s="11"/>
      <c r="JKG132" s="11"/>
      <c r="JKH132" s="11"/>
      <c r="JKI132" s="11"/>
      <c r="JKJ132" s="11"/>
      <c r="JKK132" s="10"/>
      <c r="JKL132" s="10"/>
      <c r="JKM132" s="11"/>
      <c r="JKN132" s="11"/>
      <c r="JKO132" s="11"/>
      <c r="JKP132" s="11"/>
      <c r="JKQ132" s="11"/>
      <c r="JKR132" s="11"/>
      <c r="JKS132" s="11"/>
      <c r="JKT132" s="11"/>
      <c r="JKU132" s="11"/>
      <c r="JKV132" s="11"/>
      <c r="JKW132" s="11"/>
      <c r="JKX132" s="11"/>
      <c r="JKY132" s="11"/>
      <c r="JKZ132" s="11"/>
      <c r="JLA132" s="10"/>
      <c r="JLB132" s="10"/>
      <c r="JLC132" s="11"/>
      <c r="JLD132" s="11"/>
      <c r="JLE132" s="11"/>
      <c r="JLF132" s="11"/>
      <c r="JLG132" s="11"/>
      <c r="JLH132" s="11"/>
      <c r="JLI132" s="11"/>
      <c r="JLJ132" s="11"/>
      <c r="JLK132" s="11"/>
      <c r="JLL132" s="11"/>
      <c r="JLM132" s="11"/>
      <c r="JLN132" s="11"/>
      <c r="JLO132" s="11"/>
      <c r="JLP132" s="11"/>
      <c r="JLQ132" s="10"/>
      <c r="JLR132" s="10"/>
      <c r="JLS132" s="11"/>
      <c r="JLT132" s="11"/>
      <c r="JLU132" s="11"/>
      <c r="JLV132" s="11"/>
      <c r="JLW132" s="11"/>
      <c r="JLX132" s="11"/>
      <c r="JLY132" s="11"/>
      <c r="JLZ132" s="11"/>
      <c r="JMA132" s="11"/>
      <c r="JMB132" s="11"/>
      <c r="JMC132" s="11"/>
      <c r="JMD132" s="11"/>
      <c r="JME132" s="11"/>
      <c r="JMF132" s="11"/>
      <c r="JMG132" s="10"/>
      <c r="JMH132" s="10"/>
      <c r="JMI132" s="11"/>
      <c r="JMJ132" s="11"/>
      <c r="JMK132" s="11"/>
      <c r="JML132" s="11"/>
      <c r="JMM132" s="11"/>
      <c r="JMN132" s="11"/>
      <c r="JMO132" s="11"/>
      <c r="JMP132" s="11"/>
      <c r="JMQ132" s="11"/>
      <c r="JMR132" s="11"/>
      <c r="JMS132" s="11"/>
      <c r="JMT132" s="11"/>
      <c r="JMU132" s="11"/>
      <c r="JMV132" s="11"/>
      <c r="JMW132" s="10"/>
      <c r="JMX132" s="10"/>
      <c r="JMY132" s="11"/>
      <c r="JMZ132" s="11"/>
      <c r="JNA132" s="11"/>
      <c r="JNB132" s="11"/>
      <c r="JNC132" s="11"/>
      <c r="JND132" s="11"/>
      <c r="JNE132" s="11"/>
      <c r="JNF132" s="11"/>
      <c r="JNG132" s="11"/>
      <c r="JNH132" s="11"/>
      <c r="JNI132" s="11"/>
      <c r="JNJ132" s="11"/>
      <c r="JNK132" s="11"/>
      <c r="JNL132" s="11"/>
      <c r="JNM132" s="10"/>
      <c r="JNN132" s="10"/>
      <c r="JNO132" s="11"/>
      <c r="JNP132" s="11"/>
      <c r="JNQ132" s="11"/>
      <c r="JNR132" s="11"/>
      <c r="JNS132" s="11"/>
      <c r="JNT132" s="11"/>
      <c r="JNU132" s="11"/>
      <c r="JNV132" s="11"/>
      <c r="JNW132" s="11"/>
      <c r="JNX132" s="11"/>
      <c r="JNY132" s="11"/>
      <c r="JNZ132" s="11"/>
      <c r="JOA132" s="11"/>
      <c r="JOB132" s="11"/>
      <c r="JOC132" s="10"/>
      <c r="JOD132" s="10"/>
      <c r="JOE132" s="11"/>
      <c r="JOF132" s="11"/>
      <c r="JOG132" s="11"/>
      <c r="JOH132" s="11"/>
      <c r="JOI132" s="11"/>
      <c r="JOJ132" s="11"/>
      <c r="JOK132" s="11"/>
      <c r="JOL132" s="11"/>
      <c r="JOM132" s="11"/>
      <c r="JON132" s="11"/>
      <c r="JOO132" s="11"/>
      <c r="JOP132" s="11"/>
      <c r="JOQ132" s="11"/>
      <c r="JOR132" s="11"/>
      <c r="JOS132" s="10"/>
      <c r="JOT132" s="10"/>
      <c r="JOU132" s="11"/>
      <c r="JOV132" s="11"/>
      <c r="JOW132" s="11"/>
      <c r="JOX132" s="11"/>
      <c r="JOY132" s="11"/>
      <c r="JOZ132" s="11"/>
      <c r="JPA132" s="11"/>
      <c r="JPB132" s="11"/>
      <c r="JPC132" s="11"/>
      <c r="JPD132" s="11"/>
      <c r="JPE132" s="11"/>
      <c r="JPF132" s="11"/>
      <c r="JPG132" s="11"/>
      <c r="JPH132" s="11"/>
      <c r="JPI132" s="10"/>
      <c r="JPJ132" s="10"/>
      <c r="JPK132" s="11"/>
      <c r="JPL132" s="11"/>
      <c r="JPM132" s="11"/>
      <c r="JPN132" s="11"/>
      <c r="JPO132" s="11"/>
      <c r="JPP132" s="11"/>
      <c r="JPQ132" s="11"/>
      <c r="JPR132" s="11"/>
      <c r="JPS132" s="11"/>
      <c r="JPT132" s="11"/>
      <c r="JPU132" s="11"/>
      <c r="JPV132" s="11"/>
      <c r="JPW132" s="11"/>
      <c r="JPX132" s="11"/>
      <c r="JPY132" s="10"/>
      <c r="JPZ132" s="10"/>
      <c r="JQA132" s="11"/>
      <c r="JQB132" s="11"/>
      <c r="JQC132" s="11"/>
      <c r="JQD132" s="11"/>
      <c r="JQE132" s="11"/>
      <c r="JQF132" s="11"/>
      <c r="JQG132" s="11"/>
      <c r="JQH132" s="11"/>
      <c r="JQI132" s="11"/>
      <c r="JQJ132" s="11"/>
      <c r="JQK132" s="11"/>
      <c r="JQL132" s="11"/>
      <c r="JQM132" s="11"/>
      <c r="JQN132" s="11"/>
      <c r="JQO132" s="10"/>
      <c r="JQP132" s="10"/>
      <c r="JQQ132" s="11"/>
      <c r="JQR132" s="11"/>
      <c r="JQS132" s="11"/>
      <c r="JQT132" s="11"/>
      <c r="JQU132" s="11"/>
      <c r="JQV132" s="11"/>
      <c r="JQW132" s="11"/>
      <c r="JQX132" s="11"/>
      <c r="JQY132" s="11"/>
      <c r="JQZ132" s="11"/>
      <c r="JRA132" s="11"/>
      <c r="JRB132" s="11"/>
      <c r="JRC132" s="11"/>
      <c r="JRD132" s="11"/>
      <c r="JRE132" s="10"/>
      <c r="JRF132" s="10"/>
      <c r="JRG132" s="11"/>
      <c r="JRH132" s="11"/>
      <c r="JRI132" s="11"/>
      <c r="JRJ132" s="11"/>
      <c r="JRK132" s="11"/>
      <c r="JRL132" s="11"/>
      <c r="JRM132" s="11"/>
      <c r="JRN132" s="11"/>
      <c r="JRO132" s="11"/>
      <c r="JRP132" s="11"/>
      <c r="JRQ132" s="11"/>
      <c r="JRR132" s="11"/>
      <c r="JRS132" s="11"/>
      <c r="JRT132" s="11"/>
      <c r="JRU132" s="10"/>
      <c r="JRV132" s="10"/>
      <c r="JRW132" s="11"/>
      <c r="JRX132" s="11"/>
      <c r="JRY132" s="11"/>
      <c r="JRZ132" s="11"/>
      <c r="JSA132" s="11"/>
      <c r="JSB132" s="11"/>
      <c r="JSC132" s="11"/>
      <c r="JSD132" s="11"/>
      <c r="JSE132" s="11"/>
      <c r="JSF132" s="11"/>
      <c r="JSG132" s="11"/>
      <c r="JSH132" s="11"/>
      <c r="JSI132" s="11"/>
      <c r="JSJ132" s="11"/>
      <c r="JSK132" s="10"/>
      <c r="JSL132" s="10"/>
      <c r="JSM132" s="11"/>
      <c r="JSN132" s="11"/>
      <c r="JSO132" s="11"/>
      <c r="JSP132" s="11"/>
      <c r="JSQ132" s="11"/>
      <c r="JSR132" s="11"/>
      <c r="JSS132" s="11"/>
      <c r="JST132" s="11"/>
      <c r="JSU132" s="11"/>
      <c r="JSV132" s="11"/>
      <c r="JSW132" s="11"/>
      <c r="JSX132" s="11"/>
      <c r="JSY132" s="11"/>
      <c r="JSZ132" s="11"/>
      <c r="JTA132" s="10"/>
      <c r="JTB132" s="10"/>
      <c r="JTC132" s="11"/>
      <c r="JTD132" s="11"/>
      <c r="JTE132" s="11"/>
      <c r="JTF132" s="11"/>
      <c r="JTG132" s="11"/>
      <c r="JTH132" s="11"/>
      <c r="JTI132" s="11"/>
      <c r="JTJ132" s="11"/>
      <c r="JTK132" s="11"/>
      <c r="JTL132" s="11"/>
      <c r="JTM132" s="11"/>
      <c r="JTN132" s="11"/>
      <c r="JTO132" s="11"/>
      <c r="JTP132" s="11"/>
      <c r="JTQ132" s="10"/>
      <c r="JTR132" s="10"/>
      <c r="JTS132" s="11"/>
      <c r="JTT132" s="11"/>
      <c r="JTU132" s="11"/>
      <c r="JTV132" s="11"/>
      <c r="JTW132" s="11"/>
      <c r="JTX132" s="11"/>
      <c r="JTY132" s="11"/>
      <c r="JTZ132" s="11"/>
      <c r="JUA132" s="11"/>
      <c r="JUB132" s="11"/>
      <c r="JUC132" s="11"/>
      <c r="JUD132" s="11"/>
      <c r="JUE132" s="11"/>
      <c r="JUF132" s="11"/>
      <c r="JUG132" s="10"/>
      <c r="JUH132" s="10"/>
      <c r="JUI132" s="11"/>
      <c r="JUJ132" s="11"/>
      <c r="JUK132" s="11"/>
      <c r="JUL132" s="11"/>
      <c r="JUM132" s="11"/>
      <c r="JUN132" s="11"/>
      <c r="JUO132" s="11"/>
      <c r="JUP132" s="11"/>
      <c r="JUQ132" s="11"/>
      <c r="JUR132" s="11"/>
      <c r="JUS132" s="11"/>
      <c r="JUT132" s="11"/>
      <c r="JUU132" s="11"/>
      <c r="JUV132" s="11"/>
      <c r="JUW132" s="10"/>
      <c r="JUX132" s="10"/>
      <c r="JUY132" s="11"/>
      <c r="JUZ132" s="11"/>
      <c r="JVA132" s="11"/>
      <c r="JVB132" s="11"/>
      <c r="JVC132" s="11"/>
      <c r="JVD132" s="11"/>
      <c r="JVE132" s="11"/>
      <c r="JVF132" s="11"/>
      <c r="JVG132" s="11"/>
      <c r="JVH132" s="11"/>
      <c r="JVI132" s="11"/>
      <c r="JVJ132" s="11"/>
      <c r="JVK132" s="11"/>
      <c r="JVL132" s="11"/>
      <c r="JVM132" s="10"/>
      <c r="JVN132" s="10"/>
      <c r="JVO132" s="11"/>
      <c r="JVP132" s="11"/>
      <c r="JVQ132" s="11"/>
      <c r="JVR132" s="11"/>
      <c r="JVS132" s="11"/>
      <c r="JVT132" s="11"/>
      <c r="JVU132" s="11"/>
      <c r="JVV132" s="11"/>
      <c r="JVW132" s="11"/>
      <c r="JVX132" s="11"/>
      <c r="JVY132" s="11"/>
      <c r="JVZ132" s="11"/>
      <c r="JWA132" s="11"/>
      <c r="JWB132" s="11"/>
      <c r="JWC132" s="10"/>
      <c r="JWD132" s="10"/>
      <c r="JWE132" s="11"/>
      <c r="JWF132" s="11"/>
      <c r="JWG132" s="11"/>
      <c r="JWH132" s="11"/>
      <c r="JWI132" s="11"/>
      <c r="JWJ132" s="11"/>
      <c r="JWK132" s="11"/>
      <c r="JWL132" s="11"/>
      <c r="JWM132" s="11"/>
      <c r="JWN132" s="11"/>
      <c r="JWO132" s="11"/>
      <c r="JWP132" s="11"/>
      <c r="JWQ132" s="11"/>
      <c r="JWR132" s="11"/>
      <c r="JWS132" s="10"/>
      <c r="JWT132" s="10"/>
      <c r="JWU132" s="11"/>
      <c r="JWV132" s="11"/>
      <c r="JWW132" s="11"/>
      <c r="JWX132" s="11"/>
      <c r="JWY132" s="11"/>
      <c r="JWZ132" s="11"/>
      <c r="JXA132" s="11"/>
      <c r="JXB132" s="11"/>
      <c r="JXC132" s="11"/>
      <c r="JXD132" s="11"/>
      <c r="JXE132" s="11"/>
      <c r="JXF132" s="11"/>
      <c r="JXG132" s="11"/>
      <c r="JXH132" s="11"/>
      <c r="JXI132" s="10"/>
      <c r="JXJ132" s="10"/>
      <c r="JXK132" s="11"/>
      <c r="JXL132" s="11"/>
      <c r="JXM132" s="11"/>
      <c r="JXN132" s="11"/>
      <c r="JXO132" s="11"/>
      <c r="JXP132" s="11"/>
      <c r="JXQ132" s="11"/>
      <c r="JXR132" s="11"/>
      <c r="JXS132" s="11"/>
      <c r="JXT132" s="11"/>
      <c r="JXU132" s="11"/>
      <c r="JXV132" s="11"/>
      <c r="JXW132" s="11"/>
      <c r="JXX132" s="11"/>
      <c r="JXY132" s="10"/>
      <c r="JXZ132" s="10"/>
      <c r="JYA132" s="11"/>
      <c r="JYB132" s="11"/>
      <c r="JYC132" s="11"/>
      <c r="JYD132" s="11"/>
      <c r="JYE132" s="11"/>
      <c r="JYF132" s="11"/>
      <c r="JYG132" s="11"/>
      <c r="JYH132" s="11"/>
      <c r="JYI132" s="11"/>
      <c r="JYJ132" s="11"/>
      <c r="JYK132" s="11"/>
      <c r="JYL132" s="11"/>
      <c r="JYM132" s="11"/>
      <c r="JYN132" s="11"/>
      <c r="JYO132" s="10"/>
      <c r="JYP132" s="10"/>
      <c r="JYQ132" s="11"/>
      <c r="JYR132" s="11"/>
      <c r="JYS132" s="11"/>
      <c r="JYT132" s="11"/>
      <c r="JYU132" s="11"/>
      <c r="JYV132" s="11"/>
      <c r="JYW132" s="11"/>
      <c r="JYX132" s="11"/>
      <c r="JYY132" s="11"/>
      <c r="JYZ132" s="11"/>
      <c r="JZA132" s="11"/>
      <c r="JZB132" s="11"/>
      <c r="JZC132" s="11"/>
      <c r="JZD132" s="11"/>
      <c r="JZE132" s="10"/>
      <c r="JZF132" s="10"/>
      <c r="JZG132" s="11"/>
      <c r="JZH132" s="11"/>
      <c r="JZI132" s="11"/>
      <c r="JZJ132" s="11"/>
      <c r="JZK132" s="11"/>
      <c r="JZL132" s="11"/>
      <c r="JZM132" s="11"/>
      <c r="JZN132" s="11"/>
      <c r="JZO132" s="11"/>
      <c r="JZP132" s="11"/>
      <c r="JZQ132" s="11"/>
      <c r="JZR132" s="11"/>
      <c r="JZS132" s="11"/>
      <c r="JZT132" s="11"/>
      <c r="JZU132" s="10"/>
      <c r="JZV132" s="10"/>
      <c r="JZW132" s="11"/>
      <c r="JZX132" s="11"/>
      <c r="JZY132" s="11"/>
      <c r="JZZ132" s="11"/>
      <c r="KAA132" s="11"/>
      <c r="KAB132" s="11"/>
      <c r="KAC132" s="11"/>
      <c r="KAD132" s="11"/>
      <c r="KAE132" s="11"/>
      <c r="KAF132" s="11"/>
      <c r="KAG132" s="11"/>
      <c r="KAH132" s="11"/>
      <c r="KAI132" s="11"/>
      <c r="KAJ132" s="11"/>
      <c r="KAK132" s="10"/>
      <c r="KAL132" s="10"/>
      <c r="KAM132" s="11"/>
      <c r="KAN132" s="11"/>
      <c r="KAO132" s="11"/>
      <c r="KAP132" s="11"/>
      <c r="KAQ132" s="11"/>
      <c r="KAR132" s="11"/>
      <c r="KAS132" s="11"/>
      <c r="KAT132" s="11"/>
      <c r="KAU132" s="11"/>
      <c r="KAV132" s="11"/>
      <c r="KAW132" s="11"/>
      <c r="KAX132" s="11"/>
      <c r="KAY132" s="11"/>
      <c r="KAZ132" s="11"/>
      <c r="KBA132" s="10"/>
      <c r="KBB132" s="10"/>
      <c r="KBC132" s="11"/>
      <c r="KBD132" s="11"/>
      <c r="KBE132" s="11"/>
      <c r="KBF132" s="11"/>
      <c r="KBG132" s="11"/>
      <c r="KBH132" s="11"/>
      <c r="KBI132" s="11"/>
      <c r="KBJ132" s="11"/>
      <c r="KBK132" s="11"/>
      <c r="KBL132" s="11"/>
      <c r="KBM132" s="11"/>
      <c r="KBN132" s="11"/>
      <c r="KBO132" s="11"/>
      <c r="KBP132" s="11"/>
      <c r="KBQ132" s="10"/>
      <c r="KBR132" s="10"/>
      <c r="KBS132" s="11"/>
      <c r="KBT132" s="11"/>
      <c r="KBU132" s="11"/>
      <c r="KBV132" s="11"/>
      <c r="KBW132" s="11"/>
      <c r="KBX132" s="11"/>
      <c r="KBY132" s="11"/>
      <c r="KBZ132" s="11"/>
      <c r="KCA132" s="11"/>
      <c r="KCB132" s="11"/>
      <c r="KCC132" s="11"/>
      <c r="KCD132" s="11"/>
      <c r="KCE132" s="11"/>
      <c r="KCF132" s="11"/>
      <c r="KCG132" s="10"/>
      <c r="KCH132" s="10"/>
      <c r="KCI132" s="11"/>
      <c r="KCJ132" s="11"/>
      <c r="KCK132" s="11"/>
      <c r="KCL132" s="11"/>
      <c r="KCM132" s="11"/>
      <c r="KCN132" s="11"/>
      <c r="KCO132" s="11"/>
      <c r="KCP132" s="11"/>
      <c r="KCQ132" s="11"/>
      <c r="KCR132" s="11"/>
      <c r="KCS132" s="11"/>
      <c r="KCT132" s="11"/>
      <c r="KCU132" s="11"/>
      <c r="KCV132" s="11"/>
      <c r="KCW132" s="10"/>
      <c r="KCX132" s="10"/>
      <c r="KCY132" s="11"/>
      <c r="KCZ132" s="11"/>
      <c r="KDA132" s="11"/>
      <c r="KDB132" s="11"/>
      <c r="KDC132" s="11"/>
      <c r="KDD132" s="11"/>
      <c r="KDE132" s="11"/>
      <c r="KDF132" s="11"/>
      <c r="KDG132" s="11"/>
      <c r="KDH132" s="11"/>
      <c r="KDI132" s="11"/>
      <c r="KDJ132" s="11"/>
      <c r="KDK132" s="11"/>
      <c r="KDL132" s="11"/>
      <c r="KDM132" s="10"/>
      <c r="KDN132" s="10"/>
      <c r="KDO132" s="11"/>
      <c r="KDP132" s="11"/>
      <c r="KDQ132" s="11"/>
      <c r="KDR132" s="11"/>
      <c r="KDS132" s="11"/>
      <c r="KDT132" s="11"/>
      <c r="KDU132" s="11"/>
      <c r="KDV132" s="11"/>
      <c r="KDW132" s="11"/>
      <c r="KDX132" s="11"/>
      <c r="KDY132" s="11"/>
      <c r="KDZ132" s="11"/>
      <c r="KEA132" s="11"/>
      <c r="KEB132" s="11"/>
      <c r="KEC132" s="10"/>
      <c r="KED132" s="10"/>
      <c r="KEE132" s="11"/>
      <c r="KEF132" s="11"/>
      <c r="KEG132" s="11"/>
      <c r="KEH132" s="11"/>
      <c r="KEI132" s="11"/>
      <c r="KEJ132" s="11"/>
      <c r="KEK132" s="11"/>
      <c r="KEL132" s="11"/>
      <c r="KEM132" s="11"/>
      <c r="KEN132" s="11"/>
      <c r="KEO132" s="11"/>
      <c r="KEP132" s="11"/>
      <c r="KEQ132" s="11"/>
      <c r="KER132" s="11"/>
      <c r="KES132" s="10"/>
      <c r="KET132" s="10"/>
      <c r="KEU132" s="11"/>
      <c r="KEV132" s="11"/>
      <c r="KEW132" s="11"/>
      <c r="KEX132" s="11"/>
      <c r="KEY132" s="11"/>
      <c r="KEZ132" s="11"/>
      <c r="KFA132" s="11"/>
      <c r="KFB132" s="11"/>
      <c r="KFC132" s="11"/>
      <c r="KFD132" s="11"/>
      <c r="KFE132" s="11"/>
      <c r="KFF132" s="11"/>
      <c r="KFG132" s="11"/>
      <c r="KFH132" s="11"/>
      <c r="KFI132" s="10"/>
      <c r="KFJ132" s="10"/>
      <c r="KFK132" s="11"/>
      <c r="KFL132" s="11"/>
      <c r="KFM132" s="11"/>
      <c r="KFN132" s="11"/>
      <c r="KFO132" s="11"/>
      <c r="KFP132" s="11"/>
      <c r="KFQ132" s="11"/>
      <c r="KFR132" s="11"/>
      <c r="KFS132" s="11"/>
      <c r="KFT132" s="11"/>
      <c r="KFU132" s="11"/>
      <c r="KFV132" s="11"/>
      <c r="KFW132" s="11"/>
      <c r="KFX132" s="11"/>
      <c r="KFY132" s="10"/>
      <c r="KFZ132" s="10"/>
      <c r="KGA132" s="11"/>
      <c r="KGB132" s="11"/>
      <c r="KGC132" s="11"/>
      <c r="KGD132" s="11"/>
      <c r="KGE132" s="11"/>
      <c r="KGF132" s="11"/>
      <c r="KGG132" s="11"/>
      <c r="KGH132" s="11"/>
      <c r="KGI132" s="11"/>
      <c r="KGJ132" s="11"/>
      <c r="KGK132" s="11"/>
      <c r="KGL132" s="11"/>
      <c r="KGM132" s="11"/>
      <c r="KGN132" s="11"/>
      <c r="KGO132" s="10"/>
      <c r="KGP132" s="10"/>
      <c r="KGQ132" s="11"/>
      <c r="KGR132" s="11"/>
      <c r="KGS132" s="11"/>
      <c r="KGT132" s="11"/>
      <c r="KGU132" s="11"/>
      <c r="KGV132" s="11"/>
      <c r="KGW132" s="11"/>
      <c r="KGX132" s="11"/>
      <c r="KGY132" s="11"/>
      <c r="KGZ132" s="11"/>
      <c r="KHA132" s="11"/>
      <c r="KHB132" s="11"/>
      <c r="KHC132" s="11"/>
      <c r="KHD132" s="11"/>
      <c r="KHE132" s="10"/>
      <c r="KHF132" s="10"/>
      <c r="KHG132" s="11"/>
      <c r="KHH132" s="11"/>
      <c r="KHI132" s="11"/>
      <c r="KHJ132" s="11"/>
      <c r="KHK132" s="11"/>
      <c r="KHL132" s="11"/>
      <c r="KHM132" s="11"/>
      <c r="KHN132" s="11"/>
      <c r="KHO132" s="11"/>
      <c r="KHP132" s="11"/>
      <c r="KHQ132" s="11"/>
      <c r="KHR132" s="11"/>
      <c r="KHS132" s="11"/>
      <c r="KHT132" s="11"/>
      <c r="KHU132" s="10"/>
      <c r="KHV132" s="10"/>
      <c r="KHW132" s="11"/>
      <c r="KHX132" s="11"/>
      <c r="KHY132" s="11"/>
      <c r="KHZ132" s="11"/>
      <c r="KIA132" s="11"/>
      <c r="KIB132" s="11"/>
      <c r="KIC132" s="11"/>
      <c r="KID132" s="11"/>
      <c r="KIE132" s="11"/>
      <c r="KIF132" s="11"/>
      <c r="KIG132" s="11"/>
      <c r="KIH132" s="11"/>
      <c r="KII132" s="11"/>
      <c r="KIJ132" s="11"/>
      <c r="KIK132" s="10"/>
      <c r="KIL132" s="10"/>
      <c r="KIM132" s="11"/>
      <c r="KIN132" s="11"/>
      <c r="KIO132" s="11"/>
      <c r="KIP132" s="11"/>
      <c r="KIQ132" s="11"/>
      <c r="KIR132" s="11"/>
      <c r="KIS132" s="11"/>
      <c r="KIT132" s="11"/>
      <c r="KIU132" s="11"/>
      <c r="KIV132" s="11"/>
      <c r="KIW132" s="11"/>
      <c r="KIX132" s="11"/>
      <c r="KIY132" s="11"/>
      <c r="KIZ132" s="11"/>
      <c r="KJA132" s="10"/>
      <c r="KJB132" s="10"/>
      <c r="KJC132" s="11"/>
      <c r="KJD132" s="11"/>
      <c r="KJE132" s="11"/>
      <c r="KJF132" s="11"/>
      <c r="KJG132" s="11"/>
      <c r="KJH132" s="11"/>
      <c r="KJI132" s="11"/>
      <c r="KJJ132" s="11"/>
      <c r="KJK132" s="11"/>
      <c r="KJL132" s="11"/>
      <c r="KJM132" s="11"/>
      <c r="KJN132" s="11"/>
      <c r="KJO132" s="11"/>
      <c r="KJP132" s="11"/>
      <c r="KJQ132" s="10"/>
      <c r="KJR132" s="10"/>
      <c r="KJS132" s="11"/>
      <c r="KJT132" s="11"/>
      <c r="KJU132" s="11"/>
      <c r="KJV132" s="11"/>
      <c r="KJW132" s="11"/>
      <c r="KJX132" s="11"/>
      <c r="KJY132" s="11"/>
      <c r="KJZ132" s="11"/>
      <c r="KKA132" s="11"/>
      <c r="KKB132" s="11"/>
      <c r="KKC132" s="11"/>
      <c r="KKD132" s="11"/>
      <c r="KKE132" s="11"/>
      <c r="KKF132" s="11"/>
      <c r="KKG132" s="10"/>
      <c r="KKH132" s="10"/>
      <c r="KKI132" s="11"/>
      <c r="KKJ132" s="11"/>
      <c r="KKK132" s="11"/>
      <c r="KKL132" s="11"/>
      <c r="KKM132" s="11"/>
      <c r="KKN132" s="11"/>
      <c r="KKO132" s="11"/>
      <c r="KKP132" s="11"/>
      <c r="KKQ132" s="11"/>
      <c r="KKR132" s="11"/>
      <c r="KKS132" s="11"/>
      <c r="KKT132" s="11"/>
      <c r="KKU132" s="11"/>
      <c r="KKV132" s="11"/>
      <c r="KKW132" s="10"/>
      <c r="KKX132" s="10"/>
      <c r="KKY132" s="11"/>
      <c r="KKZ132" s="11"/>
      <c r="KLA132" s="11"/>
      <c r="KLB132" s="11"/>
      <c r="KLC132" s="11"/>
      <c r="KLD132" s="11"/>
      <c r="KLE132" s="11"/>
      <c r="KLF132" s="11"/>
      <c r="KLG132" s="11"/>
      <c r="KLH132" s="11"/>
      <c r="KLI132" s="11"/>
      <c r="KLJ132" s="11"/>
      <c r="KLK132" s="11"/>
      <c r="KLL132" s="11"/>
      <c r="KLM132" s="10"/>
      <c r="KLN132" s="10"/>
      <c r="KLO132" s="11"/>
      <c r="KLP132" s="11"/>
      <c r="KLQ132" s="11"/>
      <c r="KLR132" s="11"/>
      <c r="KLS132" s="11"/>
      <c r="KLT132" s="11"/>
      <c r="KLU132" s="11"/>
      <c r="KLV132" s="11"/>
      <c r="KLW132" s="11"/>
      <c r="KLX132" s="11"/>
      <c r="KLY132" s="11"/>
      <c r="KLZ132" s="11"/>
      <c r="KMA132" s="11"/>
      <c r="KMB132" s="11"/>
      <c r="KMC132" s="10"/>
      <c r="KMD132" s="10"/>
      <c r="KME132" s="11"/>
      <c r="KMF132" s="11"/>
      <c r="KMG132" s="11"/>
      <c r="KMH132" s="11"/>
      <c r="KMI132" s="11"/>
      <c r="KMJ132" s="11"/>
      <c r="KMK132" s="11"/>
      <c r="KML132" s="11"/>
      <c r="KMM132" s="11"/>
      <c r="KMN132" s="11"/>
      <c r="KMO132" s="11"/>
      <c r="KMP132" s="11"/>
      <c r="KMQ132" s="11"/>
      <c r="KMR132" s="11"/>
      <c r="KMS132" s="10"/>
      <c r="KMT132" s="10"/>
      <c r="KMU132" s="11"/>
      <c r="KMV132" s="11"/>
      <c r="KMW132" s="11"/>
      <c r="KMX132" s="11"/>
      <c r="KMY132" s="11"/>
      <c r="KMZ132" s="11"/>
      <c r="KNA132" s="11"/>
      <c r="KNB132" s="11"/>
      <c r="KNC132" s="11"/>
      <c r="KND132" s="11"/>
      <c r="KNE132" s="11"/>
      <c r="KNF132" s="11"/>
      <c r="KNG132" s="11"/>
      <c r="KNH132" s="11"/>
      <c r="KNI132" s="10"/>
      <c r="KNJ132" s="10"/>
      <c r="KNK132" s="11"/>
      <c r="KNL132" s="11"/>
      <c r="KNM132" s="11"/>
      <c r="KNN132" s="11"/>
      <c r="KNO132" s="11"/>
      <c r="KNP132" s="11"/>
      <c r="KNQ132" s="11"/>
      <c r="KNR132" s="11"/>
      <c r="KNS132" s="11"/>
      <c r="KNT132" s="11"/>
      <c r="KNU132" s="11"/>
      <c r="KNV132" s="11"/>
      <c r="KNW132" s="11"/>
      <c r="KNX132" s="11"/>
      <c r="KNY132" s="10"/>
      <c r="KNZ132" s="10"/>
      <c r="KOA132" s="11"/>
      <c r="KOB132" s="11"/>
      <c r="KOC132" s="11"/>
      <c r="KOD132" s="11"/>
      <c r="KOE132" s="11"/>
      <c r="KOF132" s="11"/>
      <c r="KOG132" s="11"/>
      <c r="KOH132" s="11"/>
      <c r="KOI132" s="11"/>
      <c r="KOJ132" s="11"/>
      <c r="KOK132" s="11"/>
      <c r="KOL132" s="11"/>
      <c r="KOM132" s="11"/>
      <c r="KON132" s="11"/>
      <c r="KOO132" s="10"/>
      <c r="KOP132" s="10"/>
      <c r="KOQ132" s="11"/>
      <c r="KOR132" s="11"/>
      <c r="KOS132" s="11"/>
      <c r="KOT132" s="11"/>
      <c r="KOU132" s="11"/>
      <c r="KOV132" s="11"/>
      <c r="KOW132" s="11"/>
      <c r="KOX132" s="11"/>
      <c r="KOY132" s="11"/>
      <c r="KOZ132" s="11"/>
      <c r="KPA132" s="11"/>
      <c r="KPB132" s="11"/>
      <c r="KPC132" s="11"/>
      <c r="KPD132" s="11"/>
      <c r="KPE132" s="10"/>
      <c r="KPF132" s="10"/>
      <c r="KPG132" s="11"/>
      <c r="KPH132" s="11"/>
      <c r="KPI132" s="11"/>
      <c r="KPJ132" s="11"/>
      <c r="KPK132" s="11"/>
      <c r="KPL132" s="11"/>
      <c r="KPM132" s="11"/>
      <c r="KPN132" s="11"/>
      <c r="KPO132" s="11"/>
      <c r="KPP132" s="11"/>
      <c r="KPQ132" s="11"/>
      <c r="KPR132" s="11"/>
      <c r="KPS132" s="11"/>
      <c r="KPT132" s="11"/>
      <c r="KPU132" s="10"/>
      <c r="KPV132" s="10"/>
      <c r="KPW132" s="11"/>
      <c r="KPX132" s="11"/>
      <c r="KPY132" s="11"/>
      <c r="KPZ132" s="11"/>
      <c r="KQA132" s="11"/>
      <c r="KQB132" s="11"/>
      <c r="KQC132" s="11"/>
      <c r="KQD132" s="11"/>
      <c r="KQE132" s="11"/>
      <c r="KQF132" s="11"/>
      <c r="KQG132" s="11"/>
      <c r="KQH132" s="11"/>
      <c r="KQI132" s="11"/>
      <c r="KQJ132" s="11"/>
      <c r="KQK132" s="10"/>
      <c r="KQL132" s="10"/>
      <c r="KQM132" s="11"/>
      <c r="KQN132" s="11"/>
      <c r="KQO132" s="11"/>
      <c r="KQP132" s="11"/>
      <c r="KQQ132" s="11"/>
      <c r="KQR132" s="11"/>
      <c r="KQS132" s="11"/>
      <c r="KQT132" s="11"/>
      <c r="KQU132" s="11"/>
      <c r="KQV132" s="11"/>
      <c r="KQW132" s="11"/>
      <c r="KQX132" s="11"/>
      <c r="KQY132" s="11"/>
      <c r="KQZ132" s="11"/>
      <c r="KRA132" s="10"/>
      <c r="KRB132" s="10"/>
      <c r="KRC132" s="11"/>
      <c r="KRD132" s="11"/>
      <c r="KRE132" s="11"/>
      <c r="KRF132" s="11"/>
      <c r="KRG132" s="11"/>
      <c r="KRH132" s="11"/>
      <c r="KRI132" s="11"/>
      <c r="KRJ132" s="11"/>
      <c r="KRK132" s="11"/>
      <c r="KRL132" s="11"/>
      <c r="KRM132" s="11"/>
      <c r="KRN132" s="11"/>
      <c r="KRO132" s="11"/>
      <c r="KRP132" s="11"/>
      <c r="KRQ132" s="10"/>
      <c r="KRR132" s="10"/>
      <c r="KRS132" s="11"/>
      <c r="KRT132" s="11"/>
      <c r="KRU132" s="11"/>
      <c r="KRV132" s="11"/>
      <c r="KRW132" s="11"/>
      <c r="KRX132" s="11"/>
      <c r="KRY132" s="11"/>
      <c r="KRZ132" s="11"/>
      <c r="KSA132" s="11"/>
      <c r="KSB132" s="11"/>
      <c r="KSC132" s="11"/>
      <c r="KSD132" s="11"/>
      <c r="KSE132" s="11"/>
      <c r="KSF132" s="11"/>
      <c r="KSG132" s="10"/>
      <c r="KSH132" s="10"/>
      <c r="KSI132" s="11"/>
      <c r="KSJ132" s="11"/>
      <c r="KSK132" s="11"/>
      <c r="KSL132" s="11"/>
      <c r="KSM132" s="11"/>
      <c r="KSN132" s="11"/>
      <c r="KSO132" s="11"/>
      <c r="KSP132" s="11"/>
      <c r="KSQ132" s="11"/>
      <c r="KSR132" s="11"/>
      <c r="KSS132" s="11"/>
      <c r="KST132" s="11"/>
      <c r="KSU132" s="11"/>
      <c r="KSV132" s="11"/>
      <c r="KSW132" s="10"/>
      <c r="KSX132" s="10"/>
      <c r="KSY132" s="11"/>
      <c r="KSZ132" s="11"/>
      <c r="KTA132" s="11"/>
      <c r="KTB132" s="11"/>
      <c r="KTC132" s="11"/>
      <c r="KTD132" s="11"/>
      <c r="KTE132" s="11"/>
      <c r="KTF132" s="11"/>
      <c r="KTG132" s="11"/>
      <c r="KTH132" s="11"/>
      <c r="KTI132" s="11"/>
      <c r="KTJ132" s="11"/>
      <c r="KTK132" s="11"/>
      <c r="KTL132" s="11"/>
      <c r="KTM132" s="10"/>
      <c r="KTN132" s="10"/>
      <c r="KTO132" s="11"/>
      <c r="KTP132" s="11"/>
      <c r="KTQ132" s="11"/>
      <c r="KTR132" s="11"/>
      <c r="KTS132" s="11"/>
      <c r="KTT132" s="11"/>
      <c r="KTU132" s="11"/>
      <c r="KTV132" s="11"/>
      <c r="KTW132" s="11"/>
      <c r="KTX132" s="11"/>
      <c r="KTY132" s="11"/>
      <c r="KTZ132" s="11"/>
      <c r="KUA132" s="11"/>
      <c r="KUB132" s="11"/>
      <c r="KUC132" s="10"/>
      <c r="KUD132" s="10"/>
      <c r="KUE132" s="11"/>
      <c r="KUF132" s="11"/>
      <c r="KUG132" s="11"/>
      <c r="KUH132" s="11"/>
      <c r="KUI132" s="11"/>
      <c r="KUJ132" s="11"/>
      <c r="KUK132" s="11"/>
      <c r="KUL132" s="11"/>
      <c r="KUM132" s="11"/>
      <c r="KUN132" s="11"/>
      <c r="KUO132" s="11"/>
      <c r="KUP132" s="11"/>
      <c r="KUQ132" s="11"/>
      <c r="KUR132" s="11"/>
      <c r="KUS132" s="10"/>
      <c r="KUT132" s="10"/>
      <c r="KUU132" s="11"/>
      <c r="KUV132" s="11"/>
      <c r="KUW132" s="11"/>
      <c r="KUX132" s="11"/>
      <c r="KUY132" s="11"/>
      <c r="KUZ132" s="11"/>
      <c r="KVA132" s="11"/>
      <c r="KVB132" s="11"/>
      <c r="KVC132" s="11"/>
      <c r="KVD132" s="11"/>
      <c r="KVE132" s="11"/>
      <c r="KVF132" s="11"/>
      <c r="KVG132" s="11"/>
      <c r="KVH132" s="11"/>
      <c r="KVI132" s="10"/>
      <c r="KVJ132" s="10"/>
      <c r="KVK132" s="11"/>
      <c r="KVL132" s="11"/>
      <c r="KVM132" s="11"/>
      <c r="KVN132" s="11"/>
      <c r="KVO132" s="11"/>
      <c r="KVP132" s="11"/>
      <c r="KVQ132" s="11"/>
      <c r="KVR132" s="11"/>
      <c r="KVS132" s="11"/>
      <c r="KVT132" s="11"/>
      <c r="KVU132" s="11"/>
      <c r="KVV132" s="11"/>
      <c r="KVW132" s="11"/>
      <c r="KVX132" s="11"/>
      <c r="KVY132" s="10"/>
      <c r="KVZ132" s="10"/>
      <c r="KWA132" s="11"/>
      <c r="KWB132" s="11"/>
      <c r="KWC132" s="11"/>
      <c r="KWD132" s="11"/>
      <c r="KWE132" s="11"/>
      <c r="KWF132" s="11"/>
      <c r="KWG132" s="11"/>
      <c r="KWH132" s="11"/>
      <c r="KWI132" s="11"/>
      <c r="KWJ132" s="11"/>
      <c r="KWK132" s="11"/>
      <c r="KWL132" s="11"/>
      <c r="KWM132" s="11"/>
      <c r="KWN132" s="11"/>
      <c r="KWO132" s="10"/>
      <c r="KWP132" s="10"/>
      <c r="KWQ132" s="11"/>
      <c r="KWR132" s="11"/>
      <c r="KWS132" s="11"/>
      <c r="KWT132" s="11"/>
      <c r="KWU132" s="11"/>
      <c r="KWV132" s="11"/>
      <c r="KWW132" s="11"/>
      <c r="KWX132" s="11"/>
      <c r="KWY132" s="11"/>
      <c r="KWZ132" s="11"/>
      <c r="KXA132" s="11"/>
      <c r="KXB132" s="11"/>
      <c r="KXC132" s="11"/>
      <c r="KXD132" s="11"/>
      <c r="KXE132" s="10"/>
      <c r="KXF132" s="10"/>
      <c r="KXG132" s="11"/>
      <c r="KXH132" s="11"/>
      <c r="KXI132" s="11"/>
      <c r="KXJ132" s="11"/>
      <c r="KXK132" s="11"/>
      <c r="KXL132" s="11"/>
      <c r="KXM132" s="11"/>
      <c r="KXN132" s="11"/>
      <c r="KXO132" s="11"/>
      <c r="KXP132" s="11"/>
      <c r="KXQ132" s="11"/>
      <c r="KXR132" s="11"/>
      <c r="KXS132" s="11"/>
      <c r="KXT132" s="11"/>
      <c r="KXU132" s="10"/>
      <c r="KXV132" s="10"/>
      <c r="KXW132" s="11"/>
      <c r="KXX132" s="11"/>
      <c r="KXY132" s="11"/>
      <c r="KXZ132" s="11"/>
      <c r="KYA132" s="11"/>
      <c r="KYB132" s="11"/>
      <c r="KYC132" s="11"/>
      <c r="KYD132" s="11"/>
      <c r="KYE132" s="11"/>
      <c r="KYF132" s="11"/>
      <c r="KYG132" s="11"/>
      <c r="KYH132" s="11"/>
      <c r="KYI132" s="11"/>
      <c r="KYJ132" s="11"/>
      <c r="KYK132" s="10"/>
      <c r="KYL132" s="10"/>
      <c r="KYM132" s="11"/>
      <c r="KYN132" s="11"/>
      <c r="KYO132" s="11"/>
      <c r="KYP132" s="11"/>
      <c r="KYQ132" s="11"/>
      <c r="KYR132" s="11"/>
      <c r="KYS132" s="11"/>
      <c r="KYT132" s="11"/>
      <c r="KYU132" s="11"/>
      <c r="KYV132" s="11"/>
      <c r="KYW132" s="11"/>
      <c r="KYX132" s="11"/>
      <c r="KYY132" s="11"/>
      <c r="KYZ132" s="11"/>
      <c r="KZA132" s="10"/>
      <c r="KZB132" s="10"/>
      <c r="KZC132" s="11"/>
      <c r="KZD132" s="11"/>
      <c r="KZE132" s="11"/>
      <c r="KZF132" s="11"/>
      <c r="KZG132" s="11"/>
      <c r="KZH132" s="11"/>
      <c r="KZI132" s="11"/>
      <c r="KZJ132" s="11"/>
      <c r="KZK132" s="11"/>
      <c r="KZL132" s="11"/>
      <c r="KZM132" s="11"/>
      <c r="KZN132" s="11"/>
      <c r="KZO132" s="11"/>
      <c r="KZP132" s="11"/>
      <c r="KZQ132" s="10"/>
      <c r="KZR132" s="10"/>
      <c r="KZS132" s="11"/>
      <c r="KZT132" s="11"/>
      <c r="KZU132" s="11"/>
      <c r="KZV132" s="11"/>
      <c r="KZW132" s="11"/>
      <c r="KZX132" s="11"/>
      <c r="KZY132" s="11"/>
      <c r="KZZ132" s="11"/>
      <c r="LAA132" s="11"/>
      <c r="LAB132" s="11"/>
      <c r="LAC132" s="11"/>
      <c r="LAD132" s="11"/>
      <c r="LAE132" s="11"/>
      <c r="LAF132" s="11"/>
      <c r="LAG132" s="10"/>
      <c r="LAH132" s="10"/>
      <c r="LAI132" s="11"/>
      <c r="LAJ132" s="11"/>
      <c r="LAK132" s="11"/>
      <c r="LAL132" s="11"/>
      <c r="LAM132" s="11"/>
      <c r="LAN132" s="11"/>
      <c r="LAO132" s="11"/>
      <c r="LAP132" s="11"/>
      <c r="LAQ132" s="11"/>
      <c r="LAR132" s="11"/>
      <c r="LAS132" s="11"/>
      <c r="LAT132" s="11"/>
      <c r="LAU132" s="11"/>
      <c r="LAV132" s="11"/>
      <c r="LAW132" s="10"/>
      <c r="LAX132" s="10"/>
      <c r="LAY132" s="11"/>
      <c r="LAZ132" s="11"/>
      <c r="LBA132" s="11"/>
      <c r="LBB132" s="11"/>
      <c r="LBC132" s="11"/>
      <c r="LBD132" s="11"/>
      <c r="LBE132" s="11"/>
      <c r="LBF132" s="11"/>
      <c r="LBG132" s="11"/>
      <c r="LBH132" s="11"/>
      <c r="LBI132" s="11"/>
      <c r="LBJ132" s="11"/>
      <c r="LBK132" s="11"/>
      <c r="LBL132" s="11"/>
      <c r="LBM132" s="10"/>
      <c r="LBN132" s="10"/>
      <c r="LBO132" s="11"/>
      <c r="LBP132" s="11"/>
      <c r="LBQ132" s="11"/>
      <c r="LBR132" s="11"/>
      <c r="LBS132" s="11"/>
      <c r="LBT132" s="11"/>
      <c r="LBU132" s="11"/>
      <c r="LBV132" s="11"/>
      <c r="LBW132" s="11"/>
      <c r="LBX132" s="11"/>
      <c r="LBY132" s="11"/>
      <c r="LBZ132" s="11"/>
      <c r="LCA132" s="11"/>
      <c r="LCB132" s="11"/>
      <c r="LCC132" s="10"/>
      <c r="LCD132" s="10"/>
      <c r="LCE132" s="11"/>
      <c r="LCF132" s="11"/>
      <c r="LCG132" s="11"/>
      <c r="LCH132" s="11"/>
      <c r="LCI132" s="11"/>
      <c r="LCJ132" s="11"/>
      <c r="LCK132" s="11"/>
      <c r="LCL132" s="11"/>
      <c r="LCM132" s="11"/>
      <c r="LCN132" s="11"/>
      <c r="LCO132" s="11"/>
      <c r="LCP132" s="11"/>
      <c r="LCQ132" s="11"/>
      <c r="LCR132" s="11"/>
      <c r="LCS132" s="10"/>
      <c r="LCT132" s="10"/>
      <c r="LCU132" s="11"/>
      <c r="LCV132" s="11"/>
      <c r="LCW132" s="11"/>
      <c r="LCX132" s="11"/>
      <c r="LCY132" s="11"/>
      <c r="LCZ132" s="11"/>
      <c r="LDA132" s="11"/>
      <c r="LDB132" s="11"/>
      <c r="LDC132" s="11"/>
      <c r="LDD132" s="11"/>
      <c r="LDE132" s="11"/>
      <c r="LDF132" s="11"/>
      <c r="LDG132" s="11"/>
      <c r="LDH132" s="11"/>
      <c r="LDI132" s="10"/>
      <c r="LDJ132" s="10"/>
      <c r="LDK132" s="11"/>
      <c r="LDL132" s="11"/>
      <c r="LDM132" s="11"/>
      <c r="LDN132" s="11"/>
      <c r="LDO132" s="11"/>
      <c r="LDP132" s="11"/>
      <c r="LDQ132" s="11"/>
      <c r="LDR132" s="11"/>
      <c r="LDS132" s="11"/>
      <c r="LDT132" s="11"/>
      <c r="LDU132" s="11"/>
      <c r="LDV132" s="11"/>
      <c r="LDW132" s="11"/>
      <c r="LDX132" s="11"/>
      <c r="LDY132" s="10"/>
      <c r="LDZ132" s="10"/>
      <c r="LEA132" s="11"/>
      <c r="LEB132" s="11"/>
      <c r="LEC132" s="11"/>
      <c r="LED132" s="11"/>
      <c r="LEE132" s="11"/>
      <c r="LEF132" s="11"/>
      <c r="LEG132" s="11"/>
      <c r="LEH132" s="11"/>
      <c r="LEI132" s="11"/>
      <c r="LEJ132" s="11"/>
      <c r="LEK132" s="11"/>
      <c r="LEL132" s="11"/>
      <c r="LEM132" s="11"/>
      <c r="LEN132" s="11"/>
      <c r="LEO132" s="10"/>
      <c r="LEP132" s="10"/>
      <c r="LEQ132" s="11"/>
      <c r="LER132" s="11"/>
      <c r="LES132" s="11"/>
      <c r="LET132" s="11"/>
      <c r="LEU132" s="11"/>
      <c r="LEV132" s="11"/>
      <c r="LEW132" s="11"/>
      <c r="LEX132" s="11"/>
      <c r="LEY132" s="11"/>
      <c r="LEZ132" s="11"/>
      <c r="LFA132" s="11"/>
      <c r="LFB132" s="11"/>
      <c r="LFC132" s="11"/>
      <c r="LFD132" s="11"/>
      <c r="LFE132" s="10"/>
      <c r="LFF132" s="10"/>
      <c r="LFG132" s="11"/>
      <c r="LFH132" s="11"/>
      <c r="LFI132" s="11"/>
      <c r="LFJ132" s="11"/>
      <c r="LFK132" s="11"/>
      <c r="LFL132" s="11"/>
      <c r="LFM132" s="11"/>
      <c r="LFN132" s="11"/>
      <c r="LFO132" s="11"/>
      <c r="LFP132" s="11"/>
      <c r="LFQ132" s="11"/>
      <c r="LFR132" s="11"/>
      <c r="LFS132" s="11"/>
      <c r="LFT132" s="11"/>
      <c r="LFU132" s="10"/>
      <c r="LFV132" s="10"/>
      <c r="LFW132" s="11"/>
      <c r="LFX132" s="11"/>
      <c r="LFY132" s="11"/>
      <c r="LFZ132" s="11"/>
      <c r="LGA132" s="11"/>
      <c r="LGB132" s="11"/>
      <c r="LGC132" s="11"/>
      <c r="LGD132" s="11"/>
      <c r="LGE132" s="11"/>
      <c r="LGF132" s="11"/>
      <c r="LGG132" s="11"/>
      <c r="LGH132" s="11"/>
      <c r="LGI132" s="11"/>
      <c r="LGJ132" s="11"/>
      <c r="LGK132" s="10"/>
      <c r="LGL132" s="10"/>
      <c r="LGM132" s="11"/>
      <c r="LGN132" s="11"/>
      <c r="LGO132" s="11"/>
      <c r="LGP132" s="11"/>
      <c r="LGQ132" s="11"/>
      <c r="LGR132" s="11"/>
      <c r="LGS132" s="11"/>
      <c r="LGT132" s="11"/>
      <c r="LGU132" s="11"/>
      <c r="LGV132" s="11"/>
      <c r="LGW132" s="11"/>
      <c r="LGX132" s="11"/>
      <c r="LGY132" s="11"/>
      <c r="LGZ132" s="11"/>
      <c r="LHA132" s="10"/>
      <c r="LHB132" s="10"/>
      <c r="LHC132" s="11"/>
      <c r="LHD132" s="11"/>
      <c r="LHE132" s="11"/>
      <c r="LHF132" s="11"/>
      <c r="LHG132" s="11"/>
      <c r="LHH132" s="11"/>
      <c r="LHI132" s="11"/>
      <c r="LHJ132" s="11"/>
      <c r="LHK132" s="11"/>
      <c r="LHL132" s="11"/>
      <c r="LHM132" s="11"/>
      <c r="LHN132" s="11"/>
      <c r="LHO132" s="11"/>
      <c r="LHP132" s="11"/>
      <c r="LHQ132" s="10"/>
      <c r="LHR132" s="10"/>
      <c r="LHS132" s="11"/>
      <c r="LHT132" s="11"/>
      <c r="LHU132" s="11"/>
      <c r="LHV132" s="11"/>
      <c r="LHW132" s="11"/>
      <c r="LHX132" s="11"/>
      <c r="LHY132" s="11"/>
      <c r="LHZ132" s="11"/>
      <c r="LIA132" s="11"/>
      <c r="LIB132" s="11"/>
      <c r="LIC132" s="11"/>
      <c r="LID132" s="11"/>
      <c r="LIE132" s="11"/>
      <c r="LIF132" s="11"/>
      <c r="LIG132" s="10"/>
      <c r="LIH132" s="10"/>
      <c r="LII132" s="11"/>
      <c r="LIJ132" s="11"/>
      <c r="LIK132" s="11"/>
      <c r="LIL132" s="11"/>
      <c r="LIM132" s="11"/>
      <c r="LIN132" s="11"/>
      <c r="LIO132" s="11"/>
      <c r="LIP132" s="11"/>
      <c r="LIQ132" s="11"/>
      <c r="LIR132" s="11"/>
      <c r="LIS132" s="11"/>
      <c r="LIT132" s="11"/>
      <c r="LIU132" s="11"/>
      <c r="LIV132" s="11"/>
      <c r="LIW132" s="10"/>
      <c r="LIX132" s="10"/>
      <c r="LIY132" s="11"/>
      <c r="LIZ132" s="11"/>
      <c r="LJA132" s="11"/>
      <c r="LJB132" s="11"/>
      <c r="LJC132" s="11"/>
      <c r="LJD132" s="11"/>
      <c r="LJE132" s="11"/>
      <c r="LJF132" s="11"/>
      <c r="LJG132" s="11"/>
      <c r="LJH132" s="11"/>
      <c r="LJI132" s="11"/>
      <c r="LJJ132" s="11"/>
      <c r="LJK132" s="11"/>
      <c r="LJL132" s="11"/>
      <c r="LJM132" s="10"/>
      <c r="LJN132" s="10"/>
      <c r="LJO132" s="11"/>
      <c r="LJP132" s="11"/>
      <c r="LJQ132" s="11"/>
      <c r="LJR132" s="11"/>
      <c r="LJS132" s="11"/>
      <c r="LJT132" s="11"/>
      <c r="LJU132" s="11"/>
      <c r="LJV132" s="11"/>
      <c r="LJW132" s="11"/>
      <c r="LJX132" s="11"/>
      <c r="LJY132" s="11"/>
      <c r="LJZ132" s="11"/>
      <c r="LKA132" s="11"/>
      <c r="LKB132" s="11"/>
      <c r="LKC132" s="10"/>
      <c r="LKD132" s="10"/>
      <c r="LKE132" s="11"/>
      <c r="LKF132" s="11"/>
      <c r="LKG132" s="11"/>
      <c r="LKH132" s="11"/>
      <c r="LKI132" s="11"/>
      <c r="LKJ132" s="11"/>
      <c r="LKK132" s="11"/>
      <c r="LKL132" s="11"/>
      <c r="LKM132" s="11"/>
      <c r="LKN132" s="11"/>
      <c r="LKO132" s="11"/>
      <c r="LKP132" s="11"/>
      <c r="LKQ132" s="11"/>
      <c r="LKR132" s="11"/>
      <c r="LKS132" s="10"/>
      <c r="LKT132" s="10"/>
      <c r="LKU132" s="11"/>
      <c r="LKV132" s="11"/>
      <c r="LKW132" s="11"/>
      <c r="LKX132" s="11"/>
      <c r="LKY132" s="11"/>
      <c r="LKZ132" s="11"/>
      <c r="LLA132" s="11"/>
      <c r="LLB132" s="11"/>
      <c r="LLC132" s="11"/>
      <c r="LLD132" s="11"/>
      <c r="LLE132" s="11"/>
      <c r="LLF132" s="11"/>
      <c r="LLG132" s="11"/>
      <c r="LLH132" s="11"/>
      <c r="LLI132" s="10"/>
      <c r="LLJ132" s="10"/>
      <c r="LLK132" s="11"/>
      <c r="LLL132" s="11"/>
      <c r="LLM132" s="11"/>
      <c r="LLN132" s="11"/>
      <c r="LLO132" s="11"/>
      <c r="LLP132" s="11"/>
      <c r="LLQ132" s="11"/>
      <c r="LLR132" s="11"/>
      <c r="LLS132" s="11"/>
      <c r="LLT132" s="11"/>
      <c r="LLU132" s="11"/>
      <c r="LLV132" s="11"/>
      <c r="LLW132" s="11"/>
      <c r="LLX132" s="11"/>
      <c r="LLY132" s="10"/>
      <c r="LLZ132" s="10"/>
      <c r="LMA132" s="11"/>
      <c r="LMB132" s="11"/>
      <c r="LMC132" s="11"/>
      <c r="LMD132" s="11"/>
      <c r="LME132" s="11"/>
      <c r="LMF132" s="11"/>
      <c r="LMG132" s="11"/>
      <c r="LMH132" s="11"/>
      <c r="LMI132" s="11"/>
      <c r="LMJ132" s="11"/>
      <c r="LMK132" s="11"/>
      <c r="LML132" s="11"/>
      <c r="LMM132" s="11"/>
      <c r="LMN132" s="11"/>
      <c r="LMO132" s="10"/>
      <c r="LMP132" s="10"/>
      <c r="LMQ132" s="11"/>
      <c r="LMR132" s="11"/>
      <c r="LMS132" s="11"/>
      <c r="LMT132" s="11"/>
      <c r="LMU132" s="11"/>
      <c r="LMV132" s="11"/>
      <c r="LMW132" s="11"/>
      <c r="LMX132" s="11"/>
      <c r="LMY132" s="11"/>
      <c r="LMZ132" s="11"/>
      <c r="LNA132" s="11"/>
      <c r="LNB132" s="11"/>
      <c r="LNC132" s="11"/>
      <c r="LND132" s="11"/>
      <c r="LNE132" s="10"/>
      <c r="LNF132" s="10"/>
      <c r="LNG132" s="11"/>
      <c r="LNH132" s="11"/>
      <c r="LNI132" s="11"/>
      <c r="LNJ132" s="11"/>
      <c r="LNK132" s="11"/>
      <c r="LNL132" s="11"/>
      <c r="LNM132" s="11"/>
      <c r="LNN132" s="11"/>
      <c r="LNO132" s="11"/>
      <c r="LNP132" s="11"/>
      <c r="LNQ132" s="11"/>
      <c r="LNR132" s="11"/>
      <c r="LNS132" s="11"/>
      <c r="LNT132" s="11"/>
      <c r="LNU132" s="10"/>
      <c r="LNV132" s="10"/>
      <c r="LNW132" s="11"/>
      <c r="LNX132" s="11"/>
      <c r="LNY132" s="11"/>
      <c r="LNZ132" s="11"/>
      <c r="LOA132" s="11"/>
      <c r="LOB132" s="11"/>
      <c r="LOC132" s="11"/>
      <c r="LOD132" s="11"/>
      <c r="LOE132" s="11"/>
      <c r="LOF132" s="11"/>
      <c r="LOG132" s="11"/>
      <c r="LOH132" s="11"/>
      <c r="LOI132" s="11"/>
      <c r="LOJ132" s="11"/>
      <c r="LOK132" s="10"/>
      <c r="LOL132" s="10"/>
      <c r="LOM132" s="11"/>
      <c r="LON132" s="11"/>
      <c r="LOO132" s="11"/>
      <c r="LOP132" s="11"/>
      <c r="LOQ132" s="11"/>
      <c r="LOR132" s="11"/>
      <c r="LOS132" s="11"/>
      <c r="LOT132" s="11"/>
      <c r="LOU132" s="11"/>
      <c r="LOV132" s="11"/>
      <c r="LOW132" s="11"/>
      <c r="LOX132" s="11"/>
      <c r="LOY132" s="11"/>
      <c r="LOZ132" s="11"/>
      <c r="LPA132" s="10"/>
      <c r="LPB132" s="10"/>
      <c r="LPC132" s="11"/>
      <c r="LPD132" s="11"/>
      <c r="LPE132" s="11"/>
      <c r="LPF132" s="11"/>
      <c r="LPG132" s="11"/>
      <c r="LPH132" s="11"/>
      <c r="LPI132" s="11"/>
      <c r="LPJ132" s="11"/>
      <c r="LPK132" s="11"/>
      <c r="LPL132" s="11"/>
      <c r="LPM132" s="11"/>
      <c r="LPN132" s="11"/>
      <c r="LPO132" s="11"/>
      <c r="LPP132" s="11"/>
      <c r="LPQ132" s="10"/>
      <c r="LPR132" s="10"/>
      <c r="LPS132" s="11"/>
      <c r="LPT132" s="11"/>
      <c r="LPU132" s="11"/>
      <c r="LPV132" s="11"/>
      <c r="LPW132" s="11"/>
      <c r="LPX132" s="11"/>
      <c r="LPY132" s="11"/>
      <c r="LPZ132" s="11"/>
      <c r="LQA132" s="11"/>
      <c r="LQB132" s="11"/>
      <c r="LQC132" s="11"/>
      <c r="LQD132" s="11"/>
      <c r="LQE132" s="11"/>
      <c r="LQF132" s="11"/>
      <c r="LQG132" s="10"/>
      <c r="LQH132" s="10"/>
      <c r="LQI132" s="11"/>
      <c r="LQJ132" s="11"/>
      <c r="LQK132" s="11"/>
      <c r="LQL132" s="11"/>
      <c r="LQM132" s="11"/>
      <c r="LQN132" s="11"/>
      <c r="LQO132" s="11"/>
      <c r="LQP132" s="11"/>
      <c r="LQQ132" s="11"/>
      <c r="LQR132" s="11"/>
      <c r="LQS132" s="11"/>
      <c r="LQT132" s="11"/>
      <c r="LQU132" s="11"/>
      <c r="LQV132" s="11"/>
      <c r="LQW132" s="10"/>
      <c r="LQX132" s="10"/>
      <c r="LQY132" s="11"/>
      <c r="LQZ132" s="11"/>
      <c r="LRA132" s="11"/>
      <c r="LRB132" s="11"/>
      <c r="LRC132" s="11"/>
      <c r="LRD132" s="11"/>
      <c r="LRE132" s="11"/>
      <c r="LRF132" s="11"/>
      <c r="LRG132" s="11"/>
      <c r="LRH132" s="11"/>
      <c r="LRI132" s="11"/>
      <c r="LRJ132" s="11"/>
      <c r="LRK132" s="11"/>
      <c r="LRL132" s="11"/>
      <c r="LRM132" s="10"/>
      <c r="LRN132" s="10"/>
      <c r="LRO132" s="11"/>
      <c r="LRP132" s="11"/>
      <c r="LRQ132" s="11"/>
      <c r="LRR132" s="11"/>
      <c r="LRS132" s="11"/>
      <c r="LRT132" s="11"/>
      <c r="LRU132" s="11"/>
      <c r="LRV132" s="11"/>
      <c r="LRW132" s="11"/>
      <c r="LRX132" s="11"/>
      <c r="LRY132" s="11"/>
      <c r="LRZ132" s="11"/>
      <c r="LSA132" s="11"/>
      <c r="LSB132" s="11"/>
      <c r="LSC132" s="10"/>
      <c r="LSD132" s="10"/>
      <c r="LSE132" s="11"/>
      <c r="LSF132" s="11"/>
      <c r="LSG132" s="11"/>
      <c r="LSH132" s="11"/>
      <c r="LSI132" s="11"/>
      <c r="LSJ132" s="11"/>
      <c r="LSK132" s="11"/>
      <c r="LSL132" s="11"/>
      <c r="LSM132" s="11"/>
      <c r="LSN132" s="11"/>
      <c r="LSO132" s="11"/>
      <c r="LSP132" s="11"/>
      <c r="LSQ132" s="11"/>
      <c r="LSR132" s="11"/>
      <c r="LSS132" s="10"/>
      <c r="LST132" s="10"/>
      <c r="LSU132" s="11"/>
      <c r="LSV132" s="11"/>
      <c r="LSW132" s="11"/>
      <c r="LSX132" s="11"/>
      <c r="LSY132" s="11"/>
      <c r="LSZ132" s="11"/>
      <c r="LTA132" s="11"/>
      <c r="LTB132" s="11"/>
      <c r="LTC132" s="11"/>
      <c r="LTD132" s="11"/>
      <c r="LTE132" s="11"/>
      <c r="LTF132" s="11"/>
      <c r="LTG132" s="11"/>
      <c r="LTH132" s="11"/>
      <c r="LTI132" s="10"/>
      <c r="LTJ132" s="10"/>
      <c r="LTK132" s="11"/>
      <c r="LTL132" s="11"/>
      <c r="LTM132" s="11"/>
      <c r="LTN132" s="11"/>
      <c r="LTO132" s="11"/>
      <c r="LTP132" s="11"/>
      <c r="LTQ132" s="11"/>
      <c r="LTR132" s="11"/>
      <c r="LTS132" s="11"/>
      <c r="LTT132" s="11"/>
      <c r="LTU132" s="11"/>
      <c r="LTV132" s="11"/>
      <c r="LTW132" s="11"/>
      <c r="LTX132" s="11"/>
      <c r="LTY132" s="10"/>
      <c r="LTZ132" s="10"/>
      <c r="LUA132" s="11"/>
      <c r="LUB132" s="11"/>
      <c r="LUC132" s="11"/>
      <c r="LUD132" s="11"/>
      <c r="LUE132" s="11"/>
      <c r="LUF132" s="11"/>
      <c r="LUG132" s="11"/>
      <c r="LUH132" s="11"/>
      <c r="LUI132" s="11"/>
      <c r="LUJ132" s="11"/>
      <c r="LUK132" s="11"/>
      <c r="LUL132" s="11"/>
      <c r="LUM132" s="11"/>
      <c r="LUN132" s="11"/>
      <c r="LUO132" s="10"/>
      <c r="LUP132" s="10"/>
      <c r="LUQ132" s="11"/>
      <c r="LUR132" s="11"/>
      <c r="LUS132" s="11"/>
      <c r="LUT132" s="11"/>
      <c r="LUU132" s="11"/>
      <c r="LUV132" s="11"/>
      <c r="LUW132" s="11"/>
      <c r="LUX132" s="11"/>
      <c r="LUY132" s="11"/>
      <c r="LUZ132" s="11"/>
      <c r="LVA132" s="11"/>
      <c r="LVB132" s="11"/>
      <c r="LVC132" s="11"/>
      <c r="LVD132" s="11"/>
      <c r="LVE132" s="10"/>
      <c r="LVF132" s="10"/>
      <c r="LVG132" s="11"/>
      <c r="LVH132" s="11"/>
      <c r="LVI132" s="11"/>
      <c r="LVJ132" s="11"/>
      <c r="LVK132" s="11"/>
      <c r="LVL132" s="11"/>
      <c r="LVM132" s="11"/>
      <c r="LVN132" s="11"/>
      <c r="LVO132" s="11"/>
      <c r="LVP132" s="11"/>
      <c r="LVQ132" s="11"/>
      <c r="LVR132" s="11"/>
      <c r="LVS132" s="11"/>
      <c r="LVT132" s="11"/>
      <c r="LVU132" s="10"/>
      <c r="LVV132" s="10"/>
      <c r="LVW132" s="11"/>
      <c r="LVX132" s="11"/>
      <c r="LVY132" s="11"/>
      <c r="LVZ132" s="11"/>
      <c r="LWA132" s="11"/>
      <c r="LWB132" s="11"/>
      <c r="LWC132" s="11"/>
      <c r="LWD132" s="11"/>
      <c r="LWE132" s="11"/>
      <c r="LWF132" s="11"/>
      <c r="LWG132" s="11"/>
      <c r="LWH132" s="11"/>
      <c r="LWI132" s="11"/>
      <c r="LWJ132" s="11"/>
      <c r="LWK132" s="10"/>
      <c r="LWL132" s="10"/>
      <c r="LWM132" s="11"/>
      <c r="LWN132" s="11"/>
      <c r="LWO132" s="11"/>
      <c r="LWP132" s="11"/>
      <c r="LWQ132" s="11"/>
      <c r="LWR132" s="11"/>
      <c r="LWS132" s="11"/>
      <c r="LWT132" s="11"/>
      <c r="LWU132" s="11"/>
      <c r="LWV132" s="11"/>
      <c r="LWW132" s="11"/>
      <c r="LWX132" s="11"/>
      <c r="LWY132" s="11"/>
      <c r="LWZ132" s="11"/>
      <c r="LXA132" s="10"/>
      <c r="LXB132" s="10"/>
      <c r="LXC132" s="11"/>
      <c r="LXD132" s="11"/>
      <c r="LXE132" s="11"/>
      <c r="LXF132" s="11"/>
      <c r="LXG132" s="11"/>
      <c r="LXH132" s="11"/>
      <c r="LXI132" s="11"/>
      <c r="LXJ132" s="11"/>
      <c r="LXK132" s="11"/>
      <c r="LXL132" s="11"/>
      <c r="LXM132" s="11"/>
      <c r="LXN132" s="11"/>
      <c r="LXO132" s="11"/>
      <c r="LXP132" s="11"/>
      <c r="LXQ132" s="10"/>
      <c r="LXR132" s="10"/>
      <c r="LXS132" s="11"/>
      <c r="LXT132" s="11"/>
      <c r="LXU132" s="11"/>
      <c r="LXV132" s="11"/>
      <c r="LXW132" s="11"/>
      <c r="LXX132" s="11"/>
      <c r="LXY132" s="11"/>
      <c r="LXZ132" s="11"/>
      <c r="LYA132" s="11"/>
      <c r="LYB132" s="11"/>
      <c r="LYC132" s="11"/>
      <c r="LYD132" s="11"/>
      <c r="LYE132" s="11"/>
      <c r="LYF132" s="11"/>
      <c r="LYG132" s="10"/>
      <c r="LYH132" s="10"/>
      <c r="LYI132" s="11"/>
      <c r="LYJ132" s="11"/>
      <c r="LYK132" s="11"/>
      <c r="LYL132" s="11"/>
      <c r="LYM132" s="11"/>
      <c r="LYN132" s="11"/>
      <c r="LYO132" s="11"/>
      <c r="LYP132" s="11"/>
      <c r="LYQ132" s="11"/>
      <c r="LYR132" s="11"/>
      <c r="LYS132" s="11"/>
      <c r="LYT132" s="11"/>
      <c r="LYU132" s="11"/>
      <c r="LYV132" s="11"/>
      <c r="LYW132" s="10"/>
      <c r="LYX132" s="10"/>
      <c r="LYY132" s="11"/>
      <c r="LYZ132" s="11"/>
      <c r="LZA132" s="11"/>
      <c r="LZB132" s="11"/>
      <c r="LZC132" s="11"/>
      <c r="LZD132" s="11"/>
      <c r="LZE132" s="11"/>
      <c r="LZF132" s="11"/>
      <c r="LZG132" s="11"/>
      <c r="LZH132" s="11"/>
      <c r="LZI132" s="11"/>
      <c r="LZJ132" s="11"/>
      <c r="LZK132" s="11"/>
      <c r="LZL132" s="11"/>
      <c r="LZM132" s="10"/>
      <c r="LZN132" s="10"/>
      <c r="LZO132" s="11"/>
      <c r="LZP132" s="11"/>
      <c r="LZQ132" s="11"/>
      <c r="LZR132" s="11"/>
      <c r="LZS132" s="11"/>
      <c r="LZT132" s="11"/>
      <c r="LZU132" s="11"/>
      <c r="LZV132" s="11"/>
      <c r="LZW132" s="11"/>
      <c r="LZX132" s="11"/>
      <c r="LZY132" s="11"/>
      <c r="LZZ132" s="11"/>
      <c r="MAA132" s="11"/>
      <c r="MAB132" s="11"/>
      <c r="MAC132" s="10"/>
      <c r="MAD132" s="10"/>
      <c r="MAE132" s="11"/>
      <c r="MAF132" s="11"/>
      <c r="MAG132" s="11"/>
      <c r="MAH132" s="11"/>
      <c r="MAI132" s="11"/>
      <c r="MAJ132" s="11"/>
      <c r="MAK132" s="11"/>
      <c r="MAL132" s="11"/>
      <c r="MAM132" s="11"/>
      <c r="MAN132" s="11"/>
      <c r="MAO132" s="11"/>
      <c r="MAP132" s="11"/>
      <c r="MAQ132" s="11"/>
      <c r="MAR132" s="11"/>
      <c r="MAS132" s="10"/>
      <c r="MAT132" s="10"/>
      <c r="MAU132" s="11"/>
      <c r="MAV132" s="11"/>
      <c r="MAW132" s="11"/>
      <c r="MAX132" s="11"/>
      <c r="MAY132" s="11"/>
      <c r="MAZ132" s="11"/>
      <c r="MBA132" s="11"/>
      <c r="MBB132" s="11"/>
      <c r="MBC132" s="11"/>
      <c r="MBD132" s="11"/>
      <c r="MBE132" s="11"/>
      <c r="MBF132" s="11"/>
      <c r="MBG132" s="11"/>
      <c r="MBH132" s="11"/>
      <c r="MBI132" s="10"/>
      <c r="MBJ132" s="10"/>
      <c r="MBK132" s="11"/>
      <c r="MBL132" s="11"/>
      <c r="MBM132" s="11"/>
      <c r="MBN132" s="11"/>
      <c r="MBO132" s="11"/>
      <c r="MBP132" s="11"/>
      <c r="MBQ132" s="11"/>
      <c r="MBR132" s="11"/>
      <c r="MBS132" s="11"/>
      <c r="MBT132" s="11"/>
      <c r="MBU132" s="11"/>
      <c r="MBV132" s="11"/>
      <c r="MBW132" s="11"/>
      <c r="MBX132" s="11"/>
      <c r="MBY132" s="10"/>
      <c r="MBZ132" s="10"/>
      <c r="MCA132" s="11"/>
      <c r="MCB132" s="11"/>
      <c r="MCC132" s="11"/>
      <c r="MCD132" s="11"/>
      <c r="MCE132" s="11"/>
      <c r="MCF132" s="11"/>
      <c r="MCG132" s="11"/>
      <c r="MCH132" s="11"/>
      <c r="MCI132" s="11"/>
      <c r="MCJ132" s="11"/>
      <c r="MCK132" s="11"/>
      <c r="MCL132" s="11"/>
      <c r="MCM132" s="11"/>
      <c r="MCN132" s="11"/>
      <c r="MCO132" s="10"/>
      <c r="MCP132" s="10"/>
      <c r="MCQ132" s="11"/>
      <c r="MCR132" s="11"/>
      <c r="MCS132" s="11"/>
      <c r="MCT132" s="11"/>
      <c r="MCU132" s="11"/>
      <c r="MCV132" s="11"/>
      <c r="MCW132" s="11"/>
      <c r="MCX132" s="11"/>
      <c r="MCY132" s="11"/>
      <c r="MCZ132" s="11"/>
      <c r="MDA132" s="11"/>
      <c r="MDB132" s="11"/>
      <c r="MDC132" s="11"/>
      <c r="MDD132" s="11"/>
      <c r="MDE132" s="10"/>
      <c r="MDF132" s="10"/>
      <c r="MDG132" s="11"/>
      <c r="MDH132" s="11"/>
      <c r="MDI132" s="11"/>
      <c r="MDJ132" s="11"/>
      <c r="MDK132" s="11"/>
      <c r="MDL132" s="11"/>
      <c r="MDM132" s="11"/>
      <c r="MDN132" s="11"/>
      <c r="MDO132" s="11"/>
      <c r="MDP132" s="11"/>
      <c r="MDQ132" s="11"/>
      <c r="MDR132" s="11"/>
      <c r="MDS132" s="11"/>
      <c r="MDT132" s="11"/>
      <c r="MDU132" s="10"/>
      <c r="MDV132" s="10"/>
      <c r="MDW132" s="11"/>
      <c r="MDX132" s="11"/>
      <c r="MDY132" s="11"/>
      <c r="MDZ132" s="11"/>
      <c r="MEA132" s="11"/>
      <c r="MEB132" s="11"/>
      <c r="MEC132" s="11"/>
      <c r="MED132" s="11"/>
      <c r="MEE132" s="11"/>
      <c r="MEF132" s="11"/>
      <c r="MEG132" s="11"/>
      <c r="MEH132" s="11"/>
      <c r="MEI132" s="11"/>
      <c r="MEJ132" s="11"/>
      <c r="MEK132" s="10"/>
      <c r="MEL132" s="10"/>
      <c r="MEM132" s="11"/>
      <c r="MEN132" s="11"/>
      <c r="MEO132" s="11"/>
      <c r="MEP132" s="11"/>
      <c r="MEQ132" s="11"/>
      <c r="MER132" s="11"/>
      <c r="MES132" s="11"/>
      <c r="MET132" s="11"/>
      <c r="MEU132" s="11"/>
      <c r="MEV132" s="11"/>
      <c r="MEW132" s="11"/>
      <c r="MEX132" s="11"/>
      <c r="MEY132" s="11"/>
      <c r="MEZ132" s="11"/>
      <c r="MFA132" s="10"/>
      <c r="MFB132" s="10"/>
      <c r="MFC132" s="11"/>
      <c r="MFD132" s="11"/>
      <c r="MFE132" s="11"/>
      <c r="MFF132" s="11"/>
      <c r="MFG132" s="11"/>
      <c r="MFH132" s="11"/>
      <c r="MFI132" s="11"/>
      <c r="MFJ132" s="11"/>
      <c r="MFK132" s="11"/>
      <c r="MFL132" s="11"/>
      <c r="MFM132" s="11"/>
      <c r="MFN132" s="11"/>
      <c r="MFO132" s="11"/>
      <c r="MFP132" s="11"/>
      <c r="MFQ132" s="10"/>
      <c r="MFR132" s="10"/>
      <c r="MFS132" s="11"/>
      <c r="MFT132" s="11"/>
      <c r="MFU132" s="11"/>
      <c r="MFV132" s="11"/>
      <c r="MFW132" s="11"/>
      <c r="MFX132" s="11"/>
      <c r="MFY132" s="11"/>
      <c r="MFZ132" s="11"/>
      <c r="MGA132" s="11"/>
      <c r="MGB132" s="11"/>
      <c r="MGC132" s="11"/>
      <c r="MGD132" s="11"/>
      <c r="MGE132" s="11"/>
      <c r="MGF132" s="11"/>
      <c r="MGG132" s="10"/>
      <c r="MGH132" s="10"/>
      <c r="MGI132" s="11"/>
      <c r="MGJ132" s="11"/>
      <c r="MGK132" s="11"/>
      <c r="MGL132" s="11"/>
      <c r="MGM132" s="11"/>
      <c r="MGN132" s="11"/>
      <c r="MGO132" s="11"/>
      <c r="MGP132" s="11"/>
      <c r="MGQ132" s="11"/>
      <c r="MGR132" s="11"/>
      <c r="MGS132" s="11"/>
      <c r="MGT132" s="11"/>
      <c r="MGU132" s="11"/>
      <c r="MGV132" s="11"/>
      <c r="MGW132" s="10"/>
      <c r="MGX132" s="10"/>
      <c r="MGY132" s="11"/>
      <c r="MGZ132" s="11"/>
      <c r="MHA132" s="11"/>
      <c r="MHB132" s="11"/>
      <c r="MHC132" s="11"/>
      <c r="MHD132" s="11"/>
      <c r="MHE132" s="11"/>
      <c r="MHF132" s="11"/>
      <c r="MHG132" s="11"/>
      <c r="MHH132" s="11"/>
      <c r="MHI132" s="11"/>
      <c r="MHJ132" s="11"/>
      <c r="MHK132" s="11"/>
      <c r="MHL132" s="11"/>
      <c r="MHM132" s="10"/>
      <c r="MHN132" s="10"/>
      <c r="MHO132" s="11"/>
      <c r="MHP132" s="11"/>
      <c r="MHQ132" s="11"/>
      <c r="MHR132" s="11"/>
      <c r="MHS132" s="11"/>
      <c r="MHT132" s="11"/>
      <c r="MHU132" s="11"/>
      <c r="MHV132" s="11"/>
      <c r="MHW132" s="11"/>
      <c r="MHX132" s="11"/>
      <c r="MHY132" s="11"/>
      <c r="MHZ132" s="11"/>
      <c r="MIA132" s="11"/>
      <c r="MIB132" s="11"/>
      <c r="MIC132" s="10"/>
      <c r="MID132" s="10"/>
      <c r="MIE132" s="11"/>
      <c r="MIF132" s="11"/>
      <c r="MIG132" s="11"/>
      <c r="MIH132" s="11"/>
      <c r="MII132" s="11"/>
      <c r="MIJ132" s="11"/>
      <c r="MIK132" s="11"/>
      <c r="MIL132" s="11"/>
      <c r="MIM132" s="11"/>
      <c r="MIN132" s="11"/>
      <c r="MIO132" s="11"/>
      <c r="MIP132" s="11"/>
      <c r="MIQ132" s="11"/>
      <c r="MIR132" s="11"/>
      <c r="MIS132" s="10"/>
      <c r="MIT132" s="10"/>
      <c r="MIU132" s="11"/>
      <c r="MIV132" s="11"/>
      <c r="MIW132" s="11"/>
      <c r="MIX132" s="11"/>
      <c r="MIY132" s="11"/>
      <c r="MIZ132" s="11"/>
      <c r="MJA132" s="11"/>
      <c r="MJB132" s="11"/>
      <c r="MJC132" s="11"/>
      <c r="MJD132" s="11"/>
      <c r="MJE132" s="11"/>
      <c r="MJF132" s="11"/>
      <c r="MJG132" s="11"/>
      <c r="MJH132" s="11"/>
      <c r="MJI132" s="10"/>
      <c r="MJJ132" s="10"/>
      <c r="MJK132" s="11"/>
      <c r="MJL132" s="11"/>
      <c r="MJM132" s="11"/>
      <c r="MJN132" s="11"/>
      <c r="MJO132" s="11"/>
      <c r="MJP132" s="11"/>
      <c r="MJQ132" s="11"/>
      <c r="MJR132" s="11"/>
      <c r="MJS132" s="11"/>
      <c r="MJT132" s="11"/>
      <c r="MJU132" s="11"/>
      <c r="MJV132" s="11"/>
      <c r="MJW132" s="11"/>
      <c r="MJX132" s="11"/>
      <c r="MJY132" s="10"/>
      <c r="MJZ132" s="10"/>
      <c r="MKA132" s="11"/>
      <c r="MKB132" s="11"/>
      <c r="MKC132" s="11"/>
      <c r="MKD132" s="11"/>
      <c r="MKE132" s="11"/>
      <c r="MKF132" s="11"/>
      <c r="MKG132" s="11"/>
      <c r="MKH132" s="11"/>
      <c r="MKI132" s="11"/>
      <c r="MKJ132" s="11"/>
      <c r="MKK132" s="11"/>
      <c r="MKL132" s="11"/>
      <c r="MKM132" s="11"/>
      <c r="MKN132" s="11"/>
      <c r="MKO132" s="10"/>
      <c r="MKP132" s="10"/>
      <c r="MKQ132" s="11"/>
      <c r="MKR132" s="11"/>
      <c r="MKS132" s="11"/>
      <c r="MKT132" s="11"/>
      <c r="MKU132" s="11"/>
      <c r="MKV132" s="11"/>
      <c r="MKW132" s="11"/>
      <c r="MKX132" s="11"/>
      <c r="MKY132" s="11"/>
      <c r="MKZ132" s="11"/>
      <c r="MLA132" s="11"/>
      <c r="MLB132" s="11"/>
      <c r="MLC132" s="11"/>
      <c r="MLD132" s="11"/>
      <c r="MLE132" s="10"/>
      <c r="MLF132" s="10"/>
      <c r="MLG132" s="11"/>
      <c r="MLH132" s="11"/>
      <c r="MLI132" s="11"/>
      <c r="MLJ132" s="11"/>
      <c r="MLK132" s="11"/>
      <c r="MLL132" s="11"/>
      <c r="MLM132" s="11"/>
      <c r="MLN132" s="11"/>
      <c r="MLO132" s="11"/>
      <c r="MLP132" s="11"/>
      <c r="MLQ132" s="11"/>
      <c r="MLR132" s="11"/>
      <c r="MLS132" s="11"/>
      <c r="MLT132" s="11"/>
      <c r="MLU132" s="10"/>
      <c r="MLV132" s="10"/>
      <c r="MLW132" s="11"/>
      <c r="MLX132" s="11"/>
      <c r="MLY132" s="11"/>
      <c r="MLZ132" s="11"/>
      <c r="MMA132" s="11"/>
      <c r="MMB132" s="11"/>
      <c r="MMC132" s="11"/>
      <c r="MMD132" s="11"/>
      <c r="MME132" s="11"/>
      <c r="MMF132" s="11"/>
      <c r="MMG132" s="11"/>
      <c r="MMH132" s="11"/>
      <c r="MMI132" s="11"/>
      <c r="MMJ132" s="11"/>
      <c r="MMK132" s="10"/>
      <c r="MML132" s="10"/>
      <c r="MMM132" s="11"/>
      <c r="MMN132" s="11"/>
      <c r="MMO132" s="11"/>
      <c r="MMP132" s="11"/>
      <c r="MMQ132" s="11"/>
      <c r="MMR132" s="11"/>
      <c r="MMS132" s="11"/>
      <c r="MMT132" s="11"/>
      <c r="MMU132" s="11"/>
      <c r="MMV132" s="11"/>
      <c r="MMW132" s="11"/>
      <c r="MMX132" s="11"/>
      <c r="MMY132" s="11"/>
      <c r="MMZ132" s="11"/>
      <c r="MNA132" s="10"/>
      <c r="MNB132" s="10"/>
      <c r="MNC132" s="11"/>
      <c r="MND132" s="11"/>
      <c r="MNE132" s="11"/>
      <c r="MNF132" s="11"/>
      <c r="MNG132" s="11"/>
      <c r="MNH132" s="11"/>
      <c r="MNI132" s="11"/>
      <c r="MNJ132" s="11"/>
      <c r="MNK132" s="11"/>
      <c r="MNL132" s="11"/>
      <c r="MNM132" s="11"/>
      <c r="MNN132" s="11"/>
      <c r="MNO132" s="11"/>
      <c r="MNP132" s="11"/>
      <c r="MNQ132" s="10"/>
      <c r="MNR132" s="10"/>
      <c r="MNS132" s="11"/>
      <c r="MNT132" s="11"/>
      <c r="MNU132" s="11"/>
      <c r="MNV132" s="11"/>
      <c r="MNW132" s="11"/>
      <c r="MNX132" s="11"/>
      <c r="MNY132" s="11"/>
      <c r="MNZ132" s="11"/>
      <c r="MOA132" s="11"/>
      <c r="MOB132" s="11"/>
      <c r="MOC132" s="11"/>
      <c r="MOD132" s="11"/>
      <c r="MOE132" s="11"/>
      <c r="MOF132" s="11"/>
      <c r="MOG132" s="10"/>
      <c r="MOH132" s="10"/>
      <c r="MOI132" s="11"/>
      <c r="MOJ132" s="11"/>
      <c r="MOK132" s="11"/>
      <c r="MOL132" s="11"/>
      <c r="MOM132" s="11"/>
      <c r="MON132" s="11"/>
      <c r="MOO132" s="11"/>
      <c r="MOP132" s="11"/>
      <c r="MOQ132" s="11"/>
      <c r="MOR132" s="11"/>
      <c r="MOS132" s="11"/>
      <c r="MOT132" s="11"/>
      <c r="MOU132" s="11"/>
      <c r="MOV132" s="11"/>
      <c r="MOW132" s="10"/>
      <c r="MOX132" s="10"/>
      <c r="MOY132" s="11"/>
      <c r="MOZ132" s="11"/>
      <c r="MPA132" s="11"/>
      <c r="MPB132" s="11"/>
      <c r="MPC132" s="11"/>
      <c r="MPD132" s="11"/>
      <c r="MPE132" s="11"/>
      <c r="MPF132" s="11"/>
      <c r="MPG132" s="11"/>
      <c r="MPH132" s="11"/>
      <c r="MPI132" s="11"/>
      <c r="MPJ132" s="11"/>
      <c r="MPK132" s="11"/>
      <c r="MPL132" s="11"/>
      <c r="MPM132" s="10"/>
      <c r="MPN132" s="10"/>
      <c r="MPO132" s="11"/>
      <c r="MPP132" s="11"/>
      <c r="MPQ132" s="11"/>
      <c r="MPR132" s="11"/>
      <c r="MPS132" s="11"/>
      <c r="MPT132" s="11"/>
      <c r="MPU132" s="11"/>
      <c r="MPV132" s="11"/>
      <c r="MPW132" s="11"/>
      <c r="MPX132" s="11"/>
      <c r="MPY132" s="11"/>
      <c r="MPZ132" s="11"/>
      <c r="MQA132" s="11"/>
      <c r="MQB132" s="11"/>
      <c r="MQC132" s="10"/>
      <c r="MQD132" s="10"/>
      <c r="MQE132" s="11"/>
      <c r="MQF132" s="11"/>
      <c r="MQG132" s="11"/>
      <c r="MQH132" s="11"/>
      <c r="MQI132" s="11"/>
      <c r="MQJ132" s="11"/>
      <c r="MQK132" s="11"/>
      <c r="MQL132" s="11"/>
      <c r="MQM132" s="11"/>
      <c r="MQN132" s="11"/>
      <c r="MQO132" s="11"/>
      <c r="MQP132" s="11"/>
      <c r="MQQ132" s="11"/>
      <c r="MQR132" s="11"/>
      <c r="MQS132" s="10"/>
      <c r="MQT132" s="10"/>
      <c r="MQU132" s="11"/>
      <c r="MQV132" s="11"/>
      <c r="MQW132" s="11"/>
      <c r="MQX132" s="11"/>
      <c r="MQY132" s="11"/>
      <c r="MQZ132" s="11"/>
      <c r="MRA132" s="11"/>
      <c r="MRB132" s="11"/>
      <c r="MRC132" s="11"/>
      <c r="MRD132" s="11"/>
      <c r="MRE132" s="11"/>
      <c r="MRF132" s="11"/>
      <c r="MRG132" s="11"/>
      <c r="MRH132" s="11"/>
      <c r="MRI132" s="10"/>
      <c r="MRJ132" s="10"/>
      <c r="MRK132" s="11"/>
      <c r="MRL132" s="11"/>
      <c r="MRM132" s="11"/>
      <c r="MRN132" s="11"/>
      <c r="MRO132" s="11"/>
      <c r="MRP132" s="11"/>
      <c r="MRQ132" s="11"/>
      <c r="MRR132" s="11"/>
      <c r="MRS132" s="11"/>
      <c r="MRT132" s="11"/>
      <c r="MRU132" s="11"/>
      <c r="MRV132" s="11"/>
      <c r="MRW132" s="11"/>
      <c r="MRX132" s="11"/>
      <c r="MRY132" s="10"/>
      <c r="MRZ132" s="10"/>
      <c r="MSA132" s="11"/>
      <c r="MSB132" s="11"/>
      <c r="MSC132" s="11"/>
      <c r="MSD132" s="11"/>
      <c r="MSE132" s="11"/>
      <c r="MSF132" s="11"/>
      <c r="MSG132" s="11"/>
      <c r="MSH132" s="11"/>
      <c r="MSI132" s="11"/>
      <c r="MSJ132" s="11"/>
      <c r="MSK132" s="11"/>
      <c r="MSL132" s="11"/>
      <c r="MSM132" s="11"/>
      <c r="MSN132" s="11"/>
      <c r="MSO132" s="10"/>
      <c r="MSP132" s="10"/>
      <c r="MSQ132" s="11"/>
      <c r="MSR132" s="11"/>
      <c r="MSS132" s="11"/>
      <c r="MST132" s="11"/>
      <c r="MSU132" s="11"/>
      <c r="MSV132" s="11"/>
      <c r="MSW132" s="11"/>
      <c r="MSX132" s="11"/>
      <c r="MSY132" s="11"/>
      <c r="MSZ132" s="11"/>
      <c r="MTA132" s="11"/>
      <c r="MTB132" s="11"/>
      <c r="MTC132" s="11"/>
      <c r="MTD132" s="11"/>
      <c r="MTE132" s="10"/>
      <c r="MTF132" s="10"/>
      <c r="MTG132" s="11"/>
      <c r="MTH132" s="11"/>
      <c r="MTI132" s="11"/>
      <c r="MTJ132" s="11"/>
      <c r="MTK132" s="11"/>
      <c r="MTL132" s="11"/>
      <c r="MTM132" s="11"/>
      <c r="MTN132" s="11"/>
      <c r="MTO132" s="11"/>
      <c r="MTP132" s="11"/>
      <c r="MTQ132" s="11"/>
      <c r="MTR132" s="11"/>
      <c r="MTS132" s="11"/>
      <c r="MTT132" s="11"/>
      <c r="MTU132" s="10"/>
      <c r="MTV132" s="10"/>
      <c r="MTW132" s="11"/>
      <c r="MTX132" s="11"/>
      <c r="MTY132" s="11"/>
      <c r="MTZ132" s="11"/>
      <c r="MUA132" s="11"/>
      <c r="MUB132" s="11"/>
      <c r="MUC132" s="11"/>
      <c r="MUD132" s="11"/>
      <c r="MUE132" s="11"/>
      <c r="MUF132" s="11"/>
      <c r="MUG132" s="11"/>
      <c r="MUH132" s="11"/>
      <c r="MUI132" s="11"/>
      <c r="MUJ132" s="11"/>
      <c r="MUK132" s="10"/>
      <c r="MUL132" s="10"/>
      <c r="MUM132" s="11"/>
      <c r="MUN132" s="11"/>
      <c r="MUO132" s="11"/>
      <c r="MUP132" s="11"/>
      <c r="MUQ132" s="11"/>
      <c r="MUR132" s="11"/>
      <c r="MUS132" s="11"/>
      <c r="MUT132" s="11"/>
      <c r="MUU132" s="11"/>
      <c r="MUV132" s="11"/>
      <c r="MUW132" s="11"/>
      <c r="MUX132" s="11"/>
      <c r="MUY132" s="11"/>
      <c r="MUZ132" s="11"/>
      <c r="MVA132" s="10"/>
      <c r="MVB132" s="10"/>
      <c r="MVC132" s="11"/>
      <c r="MVD132" s="11"/>
      <c r="MVE132" s="11"/>
      <c r="MVF132" s="11"/>
      <c r="MVG132" s="11"/>
      <c r="MVH132" s="11"/>
      <c r="MVI132" s="11"/>
      <c r="MVJ132" s="11"/>
      <c r="MVK132" s="11"/>
      <c r="MVL132" s="11"/>
      <c r="MVM132" s="11"/>
      <c r="MVN132" s="11"/>
      <c r="MVO132" s="11"/>
      <c r="MVP132" s="11"/>
      <c r="MVQ132" s="10"/>
      <c r="MVR132" s="10"/>
      <c r="MVS132" s="11"/>
      <c r="MVT132" s="11"/>
      <c r="MVU132" s="11"/>
      <c r="MVV132" s="11"/>
      <c r="MVW132" s="11"/>
      <c r="MVX132" s="11"/>
      <c r="MVY132" s="11"/>
      <c r="MVZ132" s="11"/>
      <c r="MWA132" s="11"/>
      <c r="MWB132" s="11"/>
      <c r="MWC132" s="11"/>
      <c r="MWD132" s="11"/>
      <c r="MWE132" s="11"/>
      <c r="MWF132" s="11"/>
      <c r="MWG132" s="10"/>
      <c r="MWH132" s="10"/>
      <c r="MWI132" s="11"/>
      <c r="MWJ132" s="11"/>
      <c r="MWK132" s="11"/>
      <c r="MWL132" s="11"/>
      <c r="MWM132" s="11"/>
      <c r="MWN132" s="11"/>
      <c r="MWO132" s="11"/>
      <c r="MWP132" s="11"/>
      <c r="MWQ132" s="11"/>
      <c r="MWR132" s="11"/>
      <c r="MWS132" s="11"/>
      <c r="MWT132" s="11"/>
      <c r="MWU132" s="11"/>
      <c r="MWV132" s="11"/>
      <c r="MWW132" s="10"/>
      <c r="MWX132" s="10"/>
      <c r="MWY132" s="11"/>
      <c r="MWZ132" s="11"/>
      <c r="MXA132" s="11"/>
      <c r="MXB132" s="11"/>
      <c r="MXC132" s="11"/>
      <c r="MXD132" s="11"/>
      <c r="MXE132" s="11"/>
      <c r="MXF132" s="11"/>
      <c r="MXG132" s="11"/>
      <c r="MXH132" s="11"/>
      <c r="MXI132" s="11"/>
      <c r="MXJ132" s="11"/>
      <c r="MXK132" s="11"/>
      <c r="MXL132" s="11"/>
      <c r="MXM132" s="10"/>
      <c r="MXN132" s="10"/>
      <c r="MXO132" s="11"/>
      <c r="MXP132" s="11"/>
      <c r="MXQ132" s="11"/>
      <c r="MXR132" s="11"/>
      <c r="MXS132" s="11"/>
      <c r="MXT132" s="11"/>
      <c r="MXU132" s="11"/>
      <c r="MXV132" s="11"/>
      <c r="MXW132" s="11"/>
      <c r="MXX132" s="11"/>
      <c r="MXY132" s="11"/>
      <c r="MXZ132" s="11"/>
      <c r="MYA132" s="11"/>
      <c r="MYB132" s="11"/>
      <c r="MYC132" s="10"/>
      <c r="MYD132" s="10"/>
      <c r="MYE132" s="11"/>
      <c r="MYF132" s="11"/>
      <c r="MYG132" s="11"/>
      <c r="MYH132" s="11"/>
      <c r="MYI132" s="11"/>
      <c r="MYJ132" s="11"/>
      <c r="MYK132" s="11"/>
      <c r="MYL132" s="11"/>
      <c r="MYM132" s="11"/>
      <c r="MYN132" s="11"/>
      <c r="MYO132" s="11"/>
      <c r="MYP132" s="11"/>
      <c r="MYQ132" s="11"/>
      <c r="MYR132" s="11"/>
      <c r="MYS132" s="10"/>
      <c r="MYT132" s="10"/>
      <c r="MYU132" s="11"/>
      <c r="MYV132" s="11"/>
      <c r="MYW132" s="11"/>
      <c r="MYX132" s="11"/>
      <c r="MYY132" s="11"/>
      <c r="MYZ132" s="11"/>
      <c r="MZA132" s="11"/>
      <c r="MZB132" s="11"/>
      <c r="MZC132" s="11"/>
      <c r="MZD132" s="11"/>
      <c r="MZE132" s="11"/>
      <c r="MZF132" s="11"/>
      <c r="MZG132" s="11"/>
      <c r="MZH132" s="11"/>
      <c r="MZI132" s="10"/>
      <c r="MZJ132" s="10"/>
      <c r="MZK132" s="11"/>
      <c r="MZL132" s="11"/>
      <c r="MZM132" s="11"/>
      <c r="MZN132" s="11"/>
      <c r="MZO132" s="11"/>
      <c r="MZP132" s="11"/>
      <c r="MZQ132" s="11"/>
      <c r="MZR132" s="11"/>
      <c r="MZS132" s="11"/>
      <c r="MZT132" s="11"/>
      <c r="MZU132" s="11"/>
      <c r="MZV132" s="11"/>
      <c r="MZW132" s="11"/>
      <c r="MZX132" s="11"/>
      <c r="MZY132" s="10"/>
      <c r="MZZ132" s="10"/>
      <c r="NAA132" s="11"/>
      <c r="NAB132" s="11"/>
      <c r="NAC132" s="11"/>
      <c r="NAD132" s="11"/>
      <c r="NAE132" s="11"/>
      <c r="NAF132" s="11"/>
      <c r="NAG132" s="11"/>
      <c r="NAH132" s="11"/>
      <c r="NAI132" s="11"/>
      <c r="NAJ132" s="11"/>
      <c r="NAK132" s="11"/>
      <c r="NAL132" s="11"/>
      <c r="NAM132" s="11"/>
      <c r="NAN132" s="11"/>
      <c r="NAO132" s="10"/>
      <c r="NAP132" s="10"/>
      <c r="NAQ132" s="11"/>
      <c r="NAR132" s="11"/>
      <c r="NAS132" s="11"/>
      <c r="NAT132" s="11"/>
      <c r="NAU132" s="11"/>
      <c r="NAV132" s="11"/>
      <c r="NAW132" s="11"/>
      <c r="NAX132" s="11"/>
      <c r="NAY132" s="11"/>
      <c r="NAZ132" s="11"/>
      <c r="NBA132" s="11"/>
      <c r="NBB132" s="11"/>
      <c r="NBC132" s="11"/>
      <c r="NBD132" s="11"/>
      <c r="NBE132" s="10"/>
      <c r="NBF132" s="10"/>
      <c r="NBG132" s="11"/>
      <c r="NBH132" s="11"/>
      <c r="NBI132" s="11"/>
      <c r="NBJ132" s="11"/>
      <c r="NBK132" s="11"/>
      <c r="NBL132" s="11"/>
      <c r="NBM132" s="11"/>
      <c r="NBN132" s="11"/>
      <c r="NBO132" s="11"/>
      <c r="NBP132" s="11"/>
      <c r="NBQ132" s="11"/>
      <c r="NBR132" s="11"/>
      <c r="NBS132" s="11"/>
      <c r="NBT132" s="11"/>
      <c r="NBU132" s="10"/>
      <c r="NBV132" s="10"/>
      <c r="NBW132" s="11"/>
      <c r="NBX132" s="11"/>
      <c r="NBY132" s="11"/>
      <c r="NBZ132" s="11"/>
      <c r="NCA132" s="11"/>
      <c r="NCB132" s="11"/>
      <c r="NCC132" s="11"/>
      <c r="NCD132" s="11"/>
      <c r="NCE132" s="11"/>
      <c r="NCF132" s="11"/>
      <c r="NCG132" s="11"/>
      <c r="NCH132" s="11"/>
      <c r="NCI132" s="11"/>
      <c r="NCJ132" s="11"/>
      <c r="NCK132" s="10"/>
      <c r="NCL132" s="10"/>
      <c r="NCM132" s="11"/>
      <c r="NCN132" s="11"/>
      <c r="NCO132" s="11"/>
      <c r="NCP132" s="11"/>
      <c r="NCQ132" s="11"/>
      <c r="NCR132" s="11"/>
      <c r="NCS132" s="11"/>
      <c r="NCT132" s="11"/>
      <c r="NCU132" s="11"/>
      <c r="NCV132" s="11"/>
      <c r="NCW132" s="11"/>
      <c r="NCX132" s="11"/>
      <c r="NCY132" s="11"/>
      <c r="NCZ132" s="11"/>
      <c r="NDA132" s="10"/>
      <c r="NDB132" s="10"/>
      <c r="NDC132" s="11"/>
      <c r="NDD132" s="11"/>
      <c r="NDE132" s="11"/>
      <c r="NDF132" s="11"/>
      <c r="NDG132" s="11"/>
      <c r="NDH132" s="11"/>
      <c r="NDI132" s="11"/>
      <c r="NDJ132" s="11"/>
      <c r="NDK132" s="11"/>
      <c r="NDL132" s="11"/>
      <c r="NDM132" s="11"/>
      <c r="NDN132" s="11"/>
      <c r="NDO132" s="11"/>
      <c r="NDP132" s="11"/>
      <c r="NDQ132" s="10"/>
      <c r="NDR132" s="10"/>
      <c r="NDS132" s="11"/>
      <c r="NDT132" s="11"/>
      <c r="NDU132" s="11"/>
      <c r="NDV132" s="11"/>
      <c r="NDW132" s="11"/>
      <c r="NDX132" s="11"/>
      <c r="NDY132" s="11"/>
      <c r="NDZ132" s="11"/>
      <c r="NEA132" s="11"/>
      <c r="NEB132" s="11"/>
      <c r="NEC132" s="11"/>
      <c r="NED132" s="11"/>
      <c r="NEE132" s="11"/>
      <c r="NEF132" s="11"/>
      <c r="NEG132" s="10"/>
      <c r="NEH132" s="10"/>
      <c r="NEI132" s="11"/>
      <c r="NEJ132" s="11"/>
      <c r="NEK132" s="11"/>
      <c r="NEL132" s="11"/>
      <c r="NEM132" s="11"/>
      <c r="NEN132" s="11"/>
      <c r="NEO132" s="11"/>
      <c r="NEP132" s="11"/>
      <c r="NEQ132" s="11"/>
      <c r="NER132" s="11"/>
      <c r="NES132" s="11"/>
      <c r="NET132" s="11"/>
      <c r="NEU132" s="11"/>
      <c r="NEV132" s="11"/>
      <c r="NEW132" s="10"/>
      <c r="NEX132" s="10"/>
      <c r="NEY132" s="11"/>
      <c r="NEZ132" s="11"/>
      <c r="NFA132" s="11"/>
      <c r="NFB132" s="11"/>
      <c r="NFC132" s="11"/>
      <c r="NFD132" s="11"/>
      <c r="NFE132" s="11"/>
      <c r="NFF132" s="11"/>
      <c r="NFG132" s="11"/>
      <c r="NFH132" s="11"/>
      <c r="NFI132" s="11"/>
      <c r="NFJ132" s="11"/>
      <c r="NFK132" s="11"/>
      <c r="NFL132" s="11"/>
      <c r="NFM132" s="10"/>
      <c r="NFN132" s="10"/>
      <c r="NFO132" s="11"/>
      <c r="NFP132" s="11"/>
      <c r="NFQ132" s="11"/>
      <c r="NFR132" s="11"/>
      <c r="NFS132" s="11"/>
      <c r="NFT132" s="11"/>
      <c r="NFU132" s="11"/>
      <c r="NFV132" s="11"/>
      <c r="NFW132" s="11"/>
      <c r="NFX132" s="11"/>
      <c r="NFY132" s="11"/>
      <c r="NFZ132" s="11"/>
      <c r="NGA132" s="11"/>
      <c r="NGB132" s="11"/>
      <c r="NGC132" s="10"/>
      <c r="NGD132" s="10"/>
      <c r="NGE132" s="11"/>
      <c r="NGF132" s="11"/>
      <c r="NGG132" s="11"/>
      <c r="NGH132" s="11"/>
      <c r="NGI132" s="11"/>
      <c r="NGJ132" s="11"/>
      <c r="NGK132" s="11"/>
      <c r="NGL132" s="11"/>
      <c r="NGM132" s="11"/>
      <c r="NGN132" s="11"/>
      <c r="NGO132" s="11"/>
      <c r="NGP132" s="11"/>
      <c r="NGQ132" s="11"/>
      <c r="NGR132" s="11"/>
      <c r="NGS132" s="10"/>
      <c r="NGT132" s="10"/>
      <c r="NGU132" s="11"/>
      <c r="NGV132" s="11"/>
      <c r="NGW132" s="11"/>
      <c r="NGX132" s="11"/>
      <c r="NGY132" s="11"/>
      <c r="NGZ132" s="11"/>
      <c r="NHA132" s="11"/>
      <c r="NHB132" s="11"/>
      <c r="NHC132" s="11"/>
      <c r="NHD132" s="11"/>
      <c r="NHE132" s="11"/>
      <c r="NHF132" s="11"/>
      <c r="NHG132" s="11"/>
      <c r="NHH132" s="11"/>
      <c r="NHI132" s="10"/>
      <c r="NHJ132" s="10"/>
      <c r="NHK132" s="11"/>
      <c r="NHL132" s="11"/>
      <c r="NHM132" s="11"/>
      <c r="NHN132" s="11"/>
      <c r="NHO132" s="11"/>
      <c r="NHP132" s="11"/>
      <c r="NHQ132" s="11"/>
      <c r="NHR132" s="11"/>
      <c r="NHS132" s="11"/>
      <c r="NHT132" s="11"/>
      <c r="NHU132" s="11"/>
      <c r="NHV132" s="11"/>
      <c r="NHW132" s="11"/>
      <c r="NHX132" s="11"/>
      <c r="NHY132" s="10"/>
      <c r="NHZ132" s="10"/>
      <c r="NIA132" s="11"/>
      <c r="NIB132" s="11"/>
      <c r="NIC132" s="11"/>
      <c r="NID132" s="11"/>
      <c r="NIE132" s="11"/>
      <c r="NIF132" s="11"/>
      <c r="NIG132" s="11"/>
      <c r="NIH132" s="11"/>
      <c r="NII132" s="11"/>
      <c r="NIJ132" s="11"/>
      <c r="NIK132" s="11"/>
      <c r="NIL132" s="11"/>
      <c r="NIM132" s="11"/>
      <c r="NIN132" s="11"/>
      <c r="NIO132" s="10"/>
      <c r="NIP132" s="10"/>
      <c r="NIQ132" s="11"/>
      <c r="NIR132" s="11"/>
      <c r="NIS132" s="11"/>
      <c r="NIT132" s="11"/>
      <c r="NIU132" s="11"/>
      <c r="NIV132" s="11"/>
      <c r="NIW132" s="11"/>
      <c r="NIX132" s="11"/>
      <c r="NIY132" s="11"/>
      <c r="NIZ132" s="11"/>
      <c r="NJA132" s="11"/>
      <c r="NJB132" s="11"/>
      <c r="NJC132" s="11"/>
      <c r="NJD132" s="11"/>
      <c r="NJE132" s="10"/>
      <c r="NJF132" s="10"/>
      <c r="NJG132" s="11"/>
      <c r="NJH132" s="11"/>
      <c r="NJI132" s="11"/>
      <c r="NJJ132" s="11"/>
      <c r="NJK132" s="11"/>
      <c r="NJL132" s="11"/>
      <c r="NJM132" s="11"/>
      <c r="NJN132" s="11"/>
      <c r="NJO132" s="11"/>
      <c r="NJP132" s="11"/>
      <c r="NJQ132" s="11"/>
      <c r="NJR132" s="11"/>
      <c r="NJS132" s="11"/>
      <c r="NJT132" s="11"/>
      <c r="NJU132" s="10"/>
      <c r="NJV132" s="10"/>
      <c r="NJW132" s="11"/>
      <c r="NJX132" s="11"/>
      <c r="NJY132" s="11"/>
      <c r="NJZ132" s="11"/>
      <c r="NKA132" s="11"/>
      <c r="NKB132" s="11"/>
      <c r="NKC132" s="11"/>
      <c r="NKD132" s="11"/>
      <c r="NKE132" s="11"/>
      <c r="NKF132" s="11"/>
      <c r="NKG132" s="11"/>
      <c r="NKH132" s="11"/>
      <c r="NKI132" s="11"/>
      <c r="NKJ132" s="11"/>
      <c r="NKK132" s="10"/>
      <c r="NKL132" s="10"/>
      <c r="NKM132" s="11"/>
      <c r="NKN132" s="11"/>
      <c r="NKO132" s="11"/>
      <c r="NKP132" s="11"/>
      <c r="NKQ132" s="11"/>
      <c r="NKR132" s="11"/>
      <c r="NKS132" s="11"/>
      <c r="NKT132" s="11"/>
      <c r="NKU132" s="11"/>
      <c r="NKV132" s="11"/>
      <c r="NKW132" s="11"/>
      <c r="NKX132" s="11"/>
      <c r="NKY132" s="11"/>
      <c r="NKZ132" s="11"/>
      <c r="NLA132" s="10"/>
      <c r="NLB132" s="10"/>
      <c r="NLC132" s="11"/>
      <c r="NLD132" s="11"/>
      <c r="NLE132" s="11"/>
      <c r="NLF132" s="11"/>
      <c r="NLG132" s="11"/>
      <c r="NLH132" s="11"/>
      <c r="NLI132" s="11"/>
      <c r="NLJ132" s="11"/>
      <c r="NLK132" s="11"/>
      <c r="NLL132" s="11"/>
      <c r="NLM132" s="11"/>
      <c r="NLN132" s="11"/>
      <c r="NLO132" s="11"/>
      <c r="NLP132" s="11"/>
      <c r="NLQ132" s="10"/>
      <c r="NLR132" s="10"/>
      <c r="NLS132" s="11"/>
      <c r="NLT132" s="11"/>
      <c r="NLU132" s="11"/>
      <c r="NLV132" s="11"/>
      <c r="NLW132" s="11"/>
      <c r="NLX132" s="11"/>
      <c r="NLY132" s="11"/>
      <c r="NLZ132" s="11"/>
      <c r="NMA132" s="11"/>
      <c r="NMB132" s="11"/>
      <c r="NMC132" s="11"/>
      <c r="NMD132" s="11"/>
      <c r="NME132" s="11"/>
      <c r="NMF132" s="11"/>
      <c r="NMG132" s="10"/>
      <c r="NMH132" s="10"/>
      <c r="NMI132" s="11"/>
      <c r="NMJ132" s="11"/>
      <c r="NMK132" s="11"/>
      <c r="NML132" s="11"/>
      <c r="NMM132" s="11"/>
      <c r="NMN132" s="11"/>
      <c r="NMO132" s="11"/>
      <c r="NMP132" s="11"/>
      <c r="NMQ132" s="11"/>
      <c r="NMR132" s="11"/>
      <c r="NMS132" s="11"/>
      <c r="NMT132" s="11"/>
      <c r="NMU132" s="11"/>
      <c r="NMV132" s="11"/>
      <c r="NMW132" s="10"/>
      <c r="NMX132" s="10"/>
      <c r="NMY132" s="11"/>
      <c r="NMZ132" s="11"/>
      <c r="NNA132" s="11"/>
      <c r="NNB132" s="11"/>
      <c r="NNC132" s="11"/>
      <c r="NND132" s="11"/>
      <c r="NNE132" s="11"/>
      <c r="NNF132" s="11"/>
      <c r="NNG132" s="11"/>
      <c r="NNH132" s="11"/>
      <c r="NNI132" s="11"/>
      <c r="NNJ132" s="11"/>
      <c r="NNK132" s="11"/>
      <c r="NNL132" s="11"/>
      <c r="NNM132" s="10"/>
      <c r="NNN132" s="10"/>
      <c r="NNO132" s="11"/>
      <c r="NNP132" s="11"/>
      <c r="NNQ132" s="11"/>
      <c r="NNR132" s="11"/>
      <c r="NNS132" s="11"/>
      <c r="NNT132" s="11"/>
      <c r="NNU132" s="11"/>
      <c r="NNV132" s="11"/>
      <c r="NNW132" s="11"/>
      <c r="NNX132" s="11"/>
      <c r="NNY132" s="11"/>
      <c r="NNZ132" s="11"/>
      <c r="NOA132" s="11"/>
      <c r="NOB132" s="11"/>
      <c r="NOC132" s="10"/>
      <c r="NOD132" s="10"/>
      <c r="NOE132" s="11"/>
      <c r="NOF132" s="11"/>
      <c r="NOG132" s="11"/>
      <c r="NOH132" s="11"/>
      <c r="NOI132" s="11"/>
      <c r="NOJ132" s="11"/>
      <c r="NOK132" s="11"/>
      <c r="NOL132" s="11"/>
      <c r="NOM132" s="11"/>
      <c r="NON132" s="11"/>
      <c r="NOO132" s="11"/>
      <c r="NOP132" s="11"/>
      <c r="NOQ132" s="11"/>
      <c r="NOR132" s="11"/>
      <c r="NOS132" s="10"/>
      <c r="NOT132" s="10"/>
      <c r="NOU132" s="11"/>
      <c r="NOV132" s="11"/>
      <c r="NOW132" s="11"/>
      <c r="NOX132" s="11"/>
      <c r="NOY132" s="11"/>
      <c r="NOZ132" s="11"/>
      <c r="NPA132" s="11"/>
      <c r="NPB132" s="11"/>
      <c r="NPC132" s="11"/>
      <c r="NPD132" s="11"/>
      <c r="NPE132" s="11"/>
      <c r="NPF132" s="11"/>
      <c r="NPG132" s="11"/>
      <c r="NPH132" s="11"/>
      <c r="NPI132" s="10"/>
      <c r="NPJ132" s="10"/>
      <c r="NPK132" s="11"/>
      <c r="NPL132" s="11"/>
      <c r="NPM132" s="11"/>
      <c r="NPN132" s="11"/>
      <c r="NPO132" s="11"/>
      <c r="NPP132" s="11"/>
      <c r="NPQ132" s="11"/>
      <c r="NPR132" s="11"/>
      <c r="NPS132" s="11"/>
      <c r="NPT132" s="11"/>
      <c r="NPU132" s="11"/>
      <c r="NPV132" s="11"/>
      <c r="NPW132" s="11"/>
      <c r="NPX132" s="11"/>
      <c r="NPY132" s="10"/>
      <c r="NPZ132" s="10"/>
      <c r="NQA132" s="11"/>
      <c r="NQB132" s="11"/>
      <c r="NQC132" s="11"/>
      <c r="NQD132" s="11"/>
      <c r="NQE132" s="11"/>
      <c r="NQF132" s="11"/>
      <c r="NQG132" s="11"/>
      <c r="NQH132" s="11"/>
      <c r="NQI132" s="11"/>
      <c r="NQJ132" s="11"/>
      <c r="NQK132" s="11"/>
      <c r="NQL132" s="11"/>
      <c r="NQM132" s="11"/>
      <c r="NQN132" s="11"/>
      <c r="NQO132" s="10"/>
      <c r="NQP132" s="10"/>
      <c r="NQQ132" s="11"/>
      <c r="NQR132" s="11"/>
      <c r="NQS132" s="11"/>
      <c r="NQT132" s="11"/>
      <c r="NQU132" s="11"/>
      <c r="NQV132" s="11"/>
      <c r="NQW132" s="11"/>
      <c r="NQX132" s="11"/>
      <c r="NQY132" s="11"/>
      <c r="NQZ132" s="11"/>
      <c r="NRA132" s="11"/>
      <c r="NRB132" s="11"/>
      <c r="NRC132" s="11"/>
      <c r="NRD132" s="11"/>
      <c r="NRE132" s="10"/>
      <c r="NRF132" s="10"/>
      <c r="NRG132" s="11"/>
      <c r="NRH132" s="11"/>
      <c r="NRI132" s="11"/>
      <c r="NRJ132" s="11"/>
      <c r="NRK132" s="11"/>
      <c r="NRL132" s="11"/>
      <c r="NRM132" s="11"/>
      <c r="NRN132" s="11"/>
      <c r="NRO132" s="11"/>
      <c r="NRP132" s="11"/>
      <c r="NRQ132" s="11"/>
      <c r="NRR132" s="11"/>
      <c r="NRS132" s="11"/>
      <c r="NRT132" s="11"/>
      <c r="NRU132" s="10"/>
      <c r="NRV132" s="10"/>
      <c r="NRW132" s="11"/>
      <c r="NRX132" s="11"/>
      <c r="NRY132" s="11"/>
      <c r="NRZ132" s="11"/>
      <c r="NSA132" s="11"/>
      <c r="NSB132" s="11"/>
      <c r="NSC132" s="11"/>
      <c r="NSD132" s="11"/>
      <c r="NSE132" s="11"/>
      <c r="NSF132" s="11"/>
      <c r="NSG132" s="11"/>
      <c r="NSH132" s="11"/>
      <c r="NSI132" s="11"/>
      <c r="NSJ132" s="11"/>
      <c r="NSK132" s="10"/>
      <c r="NSL132" s="10"/>
      <c r="NSM132" s="11"/>
      <c r="NSN132" s="11"/>
      <c r="NSO132" s="11"/>
      <c r="NSP132" s="11"/>
      <c r="NSQ132" s="11"/>
      <c r="NSR132" s="11"/>
      <c r="NSS132" s="11"/>
      <c r="NST132" s="11"/>
      <c r="NSU132" s="11"/>
      <c r="NSV132" s="11"/>
      <c r="NSW132" s="11"/>
      <c r="NSX132" s="11"/>
      <c r="NSY132" s="11"/>
      <c r="NSZ132" s="11"/>
      <c r="NTA132" s="10"/>
      <c r="NTB132" s="10"/>
      <c r="NTC132" s="11"/>
      <c r="NTD132" s="11"/>
      <c r="NTE132" s="11"/>
      <c r="NTF132" s="11"/>
      <c r="NTG132" s="11"/>
      <c r="NTH132" s="11"/>
      <c r="NTI132" s="11"/>
      <c r="NTJ132" s="11"/>
      <c r="NTK132" s="11"/>
      <c r="NTL132" s="11"/>
      <c r="NTM132" s="11"/>
      <c r="NTN132" s="11"/>
      <c r="NTO132" s="11"/>
      <c r="NTP132" s="11"/>
      <c r="NTQ132" s="10"/>
      <c r="NTR132" s="10"/>
      <c r="NTS132" s="11"/>
      <c r="NTT132" s="11"/>
      <c r="NTU132" s="11"/>
      <c r="NTV132" s="11"/>
      <c r="NTW132" s="11"/>
      <c r="NTX132" s="11"/>
      <c r="NTY132" s="11"/>
      <c r="NTZ132" s="11"/>
      <c r="NUA132" s="11"/>
      <c r="NUB132" s="11"/>
      <c r="NUC132" s="11"/>
      <c r="NUD132" s="11"/>
      <c r="NUE132" s="11"/>
      <c r="NUF132" s="11"/>
      <c r="NUG132" s="10"/>
      <c r="NUH132" s="10"/>
      <c r="NUI132" s="11"/>
      <c r="NUJ132" s="11"/>
      <c r="NUK132" s="11"/>
      <c r="NUL132" s="11"/>
      <c r="NUM132" s="11"/>
      <c r="NUN132" s="11"/>
      <c r="NUO132" s="11"/>
      <c r="NUP132" s="11"/>
      <c r="NUQ132" s="11"/>
      <c r="NUR132" s="11"/>
      <c r="NUS132" s="11"/>
      <c r="NUT132" s="11"/>
      <c r="NUU132" s="11"/>
      <c r="NUV132" s="11"/>
      <c r="NUW132" s="10"/>
      <c r="NUX132" s="10"/>
      <c r="NUY132" s="11"/>
      <c r="NUZ132" s="11"/>
      <c r="NVA132" s="11"/>
      <c r="NVB132" s="11"/>
      <c r="NVC132" s="11"/>
      <c r="NVD132" s="11"/>
      <c r="NVE132" s="11"/>
      <c r="NVF132" s="11"/>
      <c r="NVG132" s="11"/>
      <c r="NVH132" s="11"/>
      <c r="NVI132" s="11"/>
      <c r="NVJ132" s="11"/>
      <c r="NVK132" s="11"/>
      <c r="NVL132" s="11"/>
      <c r="NVM132" s="10"/>
      <c r="NVN132" s="10"/>
      <c r="NVO132" s="11"/>
      <c r="NVP132" s="11"/>
      <c r="NVQ132" s="11"/>
      <c r="NVR132" s="11"/>
      <c r="NVS132" s="11"/>
      <c r="NVT132" s="11"/>
      <c r="NVU132" s="11"/>
      <c r="NVV132" s="11"/>
      <c r="NVW132" s="11"/>
      <c r="NVX132" s="11"/>
      <c r="NVY132" s="11"/>
      <c r="NVZ132" s="11"/>
      <c r="NWA132" s="11"/>
      <c r="NWB132" s="11"/>
      <c r="NWC132" s="10"/>
      <c r="NWD132" s="10"/>
      <c r="NWE132" s="11"/>
      <c r="NWF132" s="11"/>
      <c r="NWG132" s="11"/>
      <c r="NWH132" s="11"/>
      <c r="NWI132" s="11"/>
      <c r="NWJ132" s="11"/>
      <c r="NWK132" s="11"/>
      <c r="NWL132" s="11"/>
      <c r="NWM132" s="11"/>
      <c r="NWN132" s="11"/>
      <c r="NWO132" s="11"/>
      <c r="NWP132" s="11"/>
      <c r="NWQ132" s="11"/>
      <c r="NWR132" s="11"/>
      <c r="NWS132" s="10"/>
      <c r="NWT132" s="10"/>
      <c r="NWU132" s="11"/>
      <c r="NWV132" s="11"/>
      <c r="NWW132" s="11"/>
      <c r="NWX132" s="11"/>
      <c r="NWY132" s="11"/>
      <c r="NWZ132" s="11"/>
      <c r="NXA132" s="11"/>
      <c r="NXB132" s="11"/>
      <c r="NXC132" s="11"/>
      <c r="NXD132" s="11"/>
      <c r="NXE132" s="11"/>
      <c r="NXF132" s="11"/>
      <c r="NXG132" s="11"/>
      <c r="NXH132" s="11"/>
      <c r="NXI132" s="10"/>
      <c r="NXJ132" s="10"/>
      <c r="NXK132" s="11"/>
      <c r="NXL132" s="11"/>
      <c r="NXM132" s="11"/>
      <c r="NXN132" s="11"/>
      <c r="NXO132" s="11"/>
      <c r="NXP132" s="11"/>
      <c r="NXQ132" s="11"/>
      <c r="NXR132" s="11"/>
      <c r="NXS132" s="11"/>
      <c r="NXT132" s="11"/>
      <c r="NXU132" s="11"/>
      <c r="NXV132" s="11"/>
      <c r="NXW132" s="11"/>
      <c r="NXX132" s="11"/>
      <c r="NXY132" s="10"/>
      <c r="NXZ132" s="10"/>
      <c r="NYA132" s="11"/>
      <c r="NYB132" s="11"/>
      <c r="NYC132" s="11"/>
      <c r="NYD132" s="11"/>
      <c r="NYE132" s="11"/>
      <c r="NYF132" s="11"/>
      <c r="NYG132" s="11"/>
      <c r="NYH132" s="11"/>
      <c r="NYI132" s="11"/>
      <c r="NYJ132" s="11"/>
      <c r="NYK132" s="11"/>
      <c r="NYL132" s="11"/>
      <c r="NYM132" s="11"/>
      <c r="NYN132" s="11"/>
      <c r="NYO132" s="10"/>
      <c r="NYP132" s="10"/>
      <c r="NYQ132" s="11"/>
      <c r="NYR132" s="11"/>
      <c r="NYS132" s="11"/>
      <c r="NYT132" s="11"/>
      <c r="NYU132" s="11"/>
      <c r="NYV132" s="11"/>
      <c r="NYW132" s="11"/>
      <c r="NYX132" s="11"/>
      <c r="NYY132" s="11"/>
      <c r="NYZ132" s="11"/>
      <c r="NZA132" s="11"/>
      <c r="NZB132" s="11"/>
      <c r="NZC132" s="11"/>
      <c r="NZD132" s="11"/>
      <c r="NZE132" s="10"/>
      <c r="NZF132" s="10"/>
      <c r="NZG132" s="11"/>
      <c r="NZH132" s="11"/>
      <c r="NZI132" s="11"/>
      <c r="NZJ132" s="11"/>
      <c r="NZK132" s="11"/>
      <c r="NZL132" s="11"/>
      <c r="NZM132" s="11"/>
      <c r="NZN132" s="11"/>
      <c r="NZO132" s="11"/>
      <c r="NZP132" s="11"/>
      <c r="NZQ132" s="11"/>
      <c r="NZR132" s="11"/>
      <c r="NZS132" s="11"/>
      <c r="NZT132" s="11"/>
      <c r="NZU132" s="10"/>
      <c r="NZV132" s="10"/>
      <c r="NZW132" s="11"/>
      <c r="NZX132" s="11"/>
      <c r="NZY132" s="11"/>
      <c r="NZZ132" s="11"/>
      <c r="OAA132" s="11"/>
      <c r="OAB132" s="11"/>
      <c r="OAC132" s="11"/>
      <c r="OAD132" s="11"/>
      <c r="OAE132" s="11"/>
      <c r="OAF132" s="11"/>
      <c r="OAG132" s="11"/>
      <c r="OAH132" s="11"/>
      <c r="OAI132" s="11"/>
      <c r="OAJ132" s="11"/>
      <c r="OAK132" s="10"/>
      <c r="OAL132" s="10"/>
      <c r="OAM132" s="11"/>
      <c r="OAN132" s="11"/>
      <c r="OAO132" s="11"/>
      <c r="OAP132" s="11"/>
      <c r="OAQ132" s="11"/>
      <c r="OAR132" s="11"/>
      <c r="OAS132" s="11"/>
      <c r="OAT132" s="11"/>
      <c r="OAU132" s="11"/>
      <c r="OAV132" s="11"/>
      <c r="OAW132" s="11"/>
      <c r="OAX132" s="11"/>
      <c r="OAY132" s="11"/>
      <c r="OAZ132" s="11"/>
      <c r="OBA132" s="10"/>
      <c r="OBB132" s="10"/>
      <c r="OBC132" s="11"/>
      <c r="OBD132" s="11"/>
      <c r="OBE132" s="11"/>
      <c r="OBF132" s="11"/>
      <c r="OBG132" s="11"/>
      <c r="OBH132" s="11"/>
      <c r="OBI132" s="11"/>
      <c r="OBJ132" s="11"/>
      <c r="OBK132" s="11"/>
      <c r="OBL132" s="11"/>
      <c r="OBM132" s="11"/>
      <c r="OBN132" s="11"/>
      <c r="OBO132" s="11"/>
      <c r="OBP132" s="11"/>
      <c r="OBQ132" s="10"/>
      <c r="OBR132" s="10"/>
      <c r="OBS132" s="11"/>
      <c r="OBT132" s="11"/>
      <c r="OBU132" s="11"/>
      <c r="OBV132" s="11"/>
      <c r="OBW132" s="11"/>
      <c r="OBX132" s="11"/>
      <c r="OBY132" s="11"/>
      <c r="OBZ132" s="11"/>
      <c r="OCA132" s="11"/>
      <c r="OCB132" s="11"/>
      <c r="OCC132" s="11"/>
      <c r="OCD132" s="11"/>
      <c r="OCE132" s="11"/>
      <c r="OCF132" s="11"/>
      <c r="OCG132" s="10"/>
      <c r="OCH132" s="10"/>
      <c r="OCI132" s="11"/>
      <c r="OCJ132" s="11"/>
      <c r="OCK132" s="11"/>
      <c r="OCL132" s="11"/>
      <c r="OCM132" s="11"/>
      <c r="OCN132" s="11"/>
      <c r="OCO132" s="11"/>
      <c r="OCP132" s="11"/>
      <c r="OCQ132" s="11"/>
      <c r="OCR132" s="11"/>
      <c r="OCS132" s="11"/>
      <c r="OCT132" s="11"/>
      <c r="OCU132" s="11"/>
      <c r="OCV132" s="11"/>
      <c r="OCW132" s="10"/>
      <c r="OCX132" s="10"/>
      <c r="OCY132" s="11"/>
      <c r="OCZ132" s="11"/>
      <c r="ODA132" s="11"/>
      <c r="ODB132" s="11"/>
      <c r="ODC132" s="11"/>
      <c r="ODD132" s="11"/>
      <c r="ODE132" s="11"/>
      <c r="ODF132" s="11"/>
      <c r="ODG132" s="11"/>
      <c r="ODH132" s="11"/>
      <c r="ODI132" s="11"/>
      <c r="ODJ132" s="11"/>
      <c r="ODK132" s="11"/>
      <c r="ODL132" s="11"/>
      <c r="ODM132" s="10"/>
      <c r="ODN132" s="10"/>
      <c r="ODO132" s="11"/>
      <c r="ODP132" s="11"/>
      <c r="ODQ132" s="11"/>
      <c r="ODR132" s="11"/>
      <c r="ODS132" s="11"/>
      <c r="ODT132" s="11"/>
      <c r="ODU132" s="11"/>
      <c r="ODV132" s="11"/>
      <c r="ODW132" s="11"/>
      <c r="ODX132" s="11"/>
      <c r="ODY132" s="11"/>
      <c r="ODZ132" s="11"/>
      <c r="OEA132" s="11"/>
      <c r="OEB132" s="11"/>
      <c r="OEC132" s="10"/>
      <c r="OED132" s="10"/>
      <c r="OEE132" s="11"/>
      <c r="OEF132" s="11"/>
      <c r="OEG132" s="11"/>
      <c r="OEH132" s="11"/>
      <c r="OEI132" s="11"/>
      <c r="OEJ132" s="11"/>
      <c r="OEK132" s="11"/>
      <c r="OEL132" s="11"/>
      <c r="OEM132" s="11"/>
      <c r="OEN132" s="11"/>
      <c r="OEO132" s="11"/>
      <c r="OEP132" s="11"/>
      <c r="OEQ132" s="11"/>
      <c r="OER132" s="11"/>
      <c r="OES132" s="10"/>
      <c r="OET132" s="10"/>
      <c r="OEU132" s="11"/>
      <c r="OEV132" s="11"/>
      <c r="OEW132" s="11"/>
      <c r="OEX132" s="11"/>
      <c r="OEY132" s="11"/>
      <c r="OEZ132" s="11"/>
      <c r="OFA132" s="11"/>
      <c r="OFB132" s="11"/>
      <c r="OFC132" s="11"/>
      <c r="OFD132" s="11"/>
      <c r="OFE132" s="11"/>
      <c r="OFF132" s="11"/>
      <c r="OFG132" s="11"/>
      <c r="OFH132" s="11"/>
      <c r="OFI132" s="10"/>
      <c r="OFJ132" s="10"/>
      <c r="OFK132" s="11"/>
      <c r="OFL132" s="11"/>
      <c r="OFM132" s="11"/>
      <c r="OFN132" s="11"/>
      <c r="OFO132" s="11"/>
      <c r="OFP132" s="11"/>
      <c r="OFQ132" s="11"/>
      <c r="OFR132" s="11"/>
      <c r="OFS132" s="11"/>
      <c r="OFT132" s="11"/>
      <c r="OFU132" s="11"/>
      <c r="OFV132" s="11"/>
      <c r="OFW132" s="11"/>
      <c r="OFX132" s="11"/>
      <c r="OFY132" s="10"/>
      <c r="OFZ132" s="10"/>
      <c r="OGA132" s="11"/>
      <c r="OGB132" s="11"/>
      <c r="OGC132" s="11"/>
      <c r="OGD132" s="11"/>
      <c r="OGE132" s="11"/>
      <c r="OGF132" s="11"/>
      <c r="OGG132" s="11"/>
      <c r="OGH132" s="11"/>
      <c r="OGI132" s="11"/>
      <c r="OGJ132" s="11"/>
      <c r="OGK132" s="11"/>
      <c r="OGL132" s="11"/>
      <c r="OGM132" s="11"/>
      <c r="OGN132" s="11"/>
      <c r="OGO132" s="10"/>
      <c r="OGP132" s="10"/>
      <c r="OGQ132" s="11"/>
      <c r="OGR132" s="11"/>
      <c r="OGS132" s="11"/>
      <c r="OGT132" s="11"/>
      <c r="OGU132" s="11"/>
      <c r="OGV132" s="11"/>
      <c r="OGW132" s="11"/>
      <c r="OGX132" s="11"/>
      <c r="OGY132" s="11"/>
      <c r="OGZ132" s="11"/>
      <c r="OHA132" s="11"/>
      <c r="OHB132" s="11"/>
      <c r="OHC132" s="11"/>
      <c r="OHD132" s="11"/>
      <c r="OHE132" s="10"/>
      <c r="OHF132" s="10"/>
      <c r="OHG132" s="11"/>
      <c r="OHH132" s="11"/>
      <c r="OHI132" s="11"/>
      <c r="OHJ132" s="11"/>
      <c r="OHK132" s="11"/>
      <c r="OHL132" s="11"/>
      <c r="OHM132" s="11"/>
      <c r="OHN132" s="11"/>
      <c r="OHO132" s="11"/>
      <c r="OHP132" s="11"/>
      <c r="OHQ132" s="11"/>
      <c r="OHR132" s="11"/>
      <c r="OHS132" s="11"/>
      <c r="OHT132" s="11"/>
      <c r="OHU132" s="10"/>
      <c r="OHV132" s="10"/>
      <c r="OHW132" s="11"/>
      <c r="OHX132" s="11"/>
      <c r="OHY132" s="11"/>
      <c r="OHZ132" s="11"/>
      <c r="OIA132" s="11"/>
      <c r="OIB132" s="11"/>
      <c r="OIC132" s="11"/>
      <c r="OID132" s="11"/>
      <c r="OIE132" s="11"/>
      <c r="OIF132" s="11"/>
      <c r="OIG132" s="11"/>
      <c r="OIH132" s="11"/>
      <c r="OII132" s="11"/>
      <c r="OIJ132" s="11"/>
      <c r="OIK132" s="10"/>
      <c r="OIL132" s="10"/>
      <c r="OIM132" s="11"/>
      <c r="OIN132" s="11"/>
      <c r="OIO132" s="11"/>
      <c r="OIP132" s="11"/>
      <c r="OIQ132" s="11"/>
      <c r="OIR132" s="11"/>
      <c r="OIS132" s="11"/>
      <c r="OIT132" s="11"/>
      <c r="OIU132" s="11"/>
      <c r="OIV132" s="11"/>
      <c r="OIW132" s="11"/>
      <c r="OIX132" s="11"/>
      <c r="OIY132" s="11"/>
      <c r="OIZ132" s="11"/>
      <c r="OJA132" s="10"/>
      <c r="OJB132" s="10"/>
      <c r="OJC132" s="11"/>
      <c r="OJD132" s="11"/>
      <c r="OJE132" s="11"/>
      <c r="OJF132" s="11"/>
      <c r="OJG132" s="11"/>
      <c r="OJH132" s="11"/>
      <c r="OJI132" s="11"/>
      <c r="OJJ132" s="11"/>
      <c r="OJK132" s="11"/>
      <c r="OJL132" s="11"/>
      <c r="OJM132" s="11"/>
      <c r="OJN132" s="11"/>
      <c r="OJO132" s="11"/>
      <c r="OJP132" s="11"/>
      <c r="OJQ132" s="10"/>
      <c r="OJR132" s="10"/>
      <c r="OJS132" s="11"/>
      <c r="OJT132" s="11"/>
      <c r="OJU132" s="11"/>
      <c r="OJV132" s="11"/>
      <c r="OJW132" s="11"/>
      <c r="OJX132" s="11"/>
      <c r="OJY132" s="11"/>
      <c r="OJZ132" s="11"/>
      <c r="OKA132" s="11"/>
      <c r="OKB132" s="11"/>
      <c r="OKC132" s="11"/>
      <c r="OKD132" s="11"/>
      <c r="OKE132" s="11"/>
      <c r="OKF132" s="11"/>
      <c r="OKG132" s="10"/>
      <c r="OKH132" s="10"/>
      <c r="OKI132" s="11"/>
      <c r="OKJ132" s="11"/>
      <c r="OKK132" s="11"/>
      <c r="OKL132" s="11"/>
      <c r="OKM132" s="11"/>
      <c r="OKN132" s="11"/>
      <c r="OKO132" s="11"/>
      <c r="OKP132" s="11"/>
      <c r="OKQ132" s="11"/>
      <c r="OKR132" s="11"/>
      <c r="OKS132" s="11"/>
      <c r="OKT132" s="11"/>
      <c r="OKU132" s="11"/>
      <c r="OKV132" s="11"/>
      <c r="OKW132" s="10"/>
      <c r="OKX132" s="10"/>
      <c r="OKY132" s="11"/>
      <c r="OKZ132" s="11"/>
      <c r="OLA132" s="11"/>
      <c r="OLB132" s="11"/>
      <c r="OLC132" s="11"/>
      <c r="OLD132" s="11"/>
      <c r="OLE132" s="11"/>
      <c r="OLF132" s="11"/>
      <c r="OLG132" s="11"/>
      <c r="OLH132" s="11"/>
      <c r="OLI132" s="11"/>
      <c r="OLJ132" s="11"/>
      <c r="OLK132" s="11"/>
      <c r="OLL132" s="11"/>
      <c r="OLM132" s="10"/>
      <c r="OLN132" s="10"/>
      <c r="OLO132" s="11"/>
      <c r="OLP132" s="11"/>
      <c r="OLQ132" s="11"/>
      <c r="OLR132" s="11"/>
      <c r="OLS132" s="11"/>
      <c r="OLT132" s="11"/>
      <c r="OLU132" s="11"/>
      <c r="OLV132" s="11"/>
      <c r="OLW132" s="11"/>
      <c r="OLX132" s="11"/>
      <c r="OLY132" s="11"/>
      <c r="OLZ132" s="11"/>
      <c r="OMA132" s="11"/>
      <c r="OMB132" s="11"/>
      <c r="OMC132" s="10"/>
      <c r="OMD132" s="10"/>
      <c r="OME132" s="11"/>
      <c r="OMF132" s="11"/>
      <c r="OMG132" s="11"/>
      <c r="OMH132" s="11"/>
      <c r="OMI132" s="11"/>
      <c r="OMJ132" s="11"/>
      <c r="OMK132" s="11"/>
      <c r="OML132" s="11"/>
      <c r="OMM132" s="11"/>
      <c r="OMN132" s="11"/>
      <c r="OMO132" s="11"/>
      <c r="OMP132" s="11"/>
      <c r="OMQ132" s="11"/>
      <c r="OMR132" s="11"/>
      <c r="OMS132" s="10"/>
      <c r="OMT132" s="10"/>
      <c r="OMU132" s="11"/>
      <c r="OMV132" s="11"/>
      <c r="OMW132" s="11"/>
      <c r="OMX132" s="11"/>
      <c r="OMY132" s="11"/>
      <c r="OMZ132" s="11"/>
      <c r="ONA132" s="11"/>
      <c r="ONB132" s="11"/>
      <c r="ONC132" s="11"/>
      <c r="OND132" s="11"/>
      <c r="ONE132" s="11"/>
      <c r="ONF132" s="11"/>
      <c r="ONG132" s="11"/>
      <c r="ONH132" s="11"/>
      <c r="ONI132" s="10"/>
      <c r="ONJ132" s="10"/>
      <c r="ONK132" s="11"/>
      <c r="ONL132" s="11"/>
      <c r="ONM132" s="11"/>
      <c r="ONN132" s="11"/>
      <c r="ONO132" s="11"/>
      <c r="ONP132" s="11"/>
      <c r="ONQ132" s="11"/>
      <c r="ONR132" s="11"/>
      <c r="ONS132" s="11"/>
      <c r="ONT132" s="11"/>
      <c r="ONU132" s="11"/>
      <c r="ONV132" s="11"/>
      <c r="ONW132" s="11"/>
      <c r="ONX132" s="11"/>
      <c r="ONY132" s="10"/>
      <c r="ONZ132" s="10"/>
      <c r="OOA132" s="11"/>
      <c r="OOB132" s="11"/>
      <c r="OOC132" s="11"/>
      <c r="OOD132" s="11"/>
      <c r="OOE132" s="11"/>
      <c r="OOF132" s="11"/>
      <c r="OOG132" s="11"/>
      <c r="OOH132" s="11"/>
      <c r="OOI132" s="11"/>
      <c r="OOJ132" s="11"/>
      <c r="OOK132" s="11"/>
      <c r="OOL132" s="11"/>
      <c r="OOM132" s="11"/>
      <c r="OON132" s="11"/>
      <c r="OOO132" s="10"/>
      <c r="OOP132" s="10"/>
      <c r="OOQ132" s="11"/>
      <c r="OOR132" s="11"/>
      <c r="OOS132" s="11"/>
      <c r="OOT132" s="11"/>
      <c r="OOU132" s="11"/>
      <c r="OOV132" s="11"/>
      <c r="OOW132" s="11"/>
      <c r="OOX132" s="11"/>
      <c r="OOY132" s="11"/>
      <c r="OOZ132" s="11"/>
      <c r="OPA132" s="11"/>
      <c r="OPB132" s="11"/>
      <c r="OPC132" s="11"/>
      <c r="OPD132" s="11"/>
      <c r="OPE132" s="10"/>
      <c r="OPF132" s="10"/>
      <c r="OPG132" s="11"/>
      <c r="OPH132" s="11"/>
      <c r="OPI132" s="11"/>
      <c r="OPJ132" s="11"/>
      <c r="OPK132" s="11"/>
      <c r="OPL132" s="11"/>
      <c r="OPM132" s="11"/>
      <c r="OPN132" s="11"/>
      <c r="OPO132" s="11"/>
      <c r="OPP132" s="11"/>
      <c r="OPQ132" s="11"/>
      <c r="OPR132" s="11"/>
      <c r="OPS132" s="11"/>
      <c r="OPT132" s="11"/>
      <c r="OPU132" s="10"/>
      <c r="OPV132" s="10"/>
      <c r="OPW132" s="11"/>
      <c r="OPX132" s="11"/>
      <c r="OPY132" s="11"/>
      <c r="OPZ132" s="11"/>
      <c r="OQA132" s="11"/>
      <c r="OQB132" s="11"/>
      <c r="OQC132" s="11"/>
      <c r="OQD132" s="11"/>
      <c r="OQE132" s="11"/>
      <c r="OQF132" s="11"/>
      <c r="OQG132" s="11"/>
      <c r="OQH132" s="11"/>
      <c r="OQI132" s="11"/>
      <c r="OQJ132" s="11"/>
      <c r="OQK132" s="10"/>
      <c r="OQL132" s="10"/>
      <c r="OQM132" s="11"/>
      <c r="OQN132" s="11"/>
      <c r="OQO132" s="11"/>
      <c r="OQP132" s="11"/>
      <c r="OQQ132" s="11"/>
      <c r="OQR132" s="11"/>
      <c r="OQS132" s="11"/>
      <c r="OQT132" s="11"/>
      <c r="OQU132" s="11"/>
      <c r="OQV132" s="11"/>
      <c r="OQW132" s="11"/>
      <c r="OQX132" s="11"/>
      <c r="OQY132" s="11"/>
      <c r="OQZ132" s="11"/>
      <c r="ORA132" s="10"/>
      <c r="ORB132" s="10"/>
      <c r="ORC132" s="11"/>
      <c r="ORD132" s="11"/>
      <c r="ORE132" s="11"/>
      <c r="ORF132" s="11"/>
      <c r="ORG132" s="11"/>
      <c r="ORH132" s="11"/>
      <c r="ORI132" s="11"/>
      <c r="ORJ132" s="11"/>
      <c r="ORK132" s="11"/>
      <c r="ORL132" s="11"/>
      <c r="ORM132" s="11"/>
      <c r="ORN132" s="11"/>
      <c r="ORO132" s="11"/>
      <c r="ORP132" s="11"/>
      <c r="ORQ132" s="10"/>
      <c r="ORR132" s="10"/>
      <c r="ORS132" s="11"/>
      <c r="ORT132" s="11"/>
      <c r="ORU132" s="11"/>
      <c r="ORV132" s="11"/>
      <c r="ORW132" s="11"/>
      <c r="ORX132" s="11"/>
      <c r="ORY132" s="11"/>
      <c r="ORZ132" s="11"/>
      <c r="OSA132" s="11"/>
      <c r="OSB132" s="11"/>
      <c r="OSC132" s="11"/>
      <c r="OSD132" s="11"/>
      <c r="OSE132" s="11"/>
      <c r="OSF132" s="11"/>
      <c r="OSG132" s="10"/>
      <c r="OSH132" s="10"/>
      <c r="OSI132" s="11"/>
      <c r="OSJ132" s="11"/>
      <c r="OSK132" s="11"/>
      <c r="OSL132" s="11"/>
      <c r="OSM132" s="11"/>
      <c r="OSN132" s="11"/>
      <c r="OSO132" s="11"/>
      <c r="OSP132" s="11"/>
      <c r="OSQ132" s="11"/>
      <c r="OSR132" s="11"/>
      <c r="OSS132" s="11"/>
      <c r="OST132" s="11"/>
      <c r="OSU132" s="11"/>
      <c r="OSV132" s="11"/>
      <c r="OSW132" s="10"/>
      <c r="OSX132" s="10"/>
      <c r="OSY132" s="11"/>
      <c r="OSZ132" s="11"/>
      <c r="OTA132" s="11"/>
      <c r="OTB132" s="11"/>
      <c r="OTC132" s="11"/>
      <c r="OTD132" s="11"/>
      <c r="OTE132" s="11"/>
      <c r="OTF132" s="11"/>
      <c r="OTG132" s="11"/>
      <c r="OTH132" s="11"/>
      <c r="OTI132" s="11"/>
      <c r="OTJ132" s="11"/>
      <c r="OTK132" s="11"/>
      <c r="OTL132" s="11"/>
      <c r="OTM132" s="10"/>
      <c r="OTN132" s="10"/>
      <c r="OTO132" s="11"/>
      <c r="OTP132" s="11"/>
      <c r="OTQ132" s="11"/>
      <c r="OTR132" s="11"/>
      <c r="OTS132" s="11"/>
      <c r="OTT132" s="11"/>
      <c r="OTU132" s="11"/>
      <c r="OTV132" s="11"/>
      <c r="OTW132" s="11"/>
      <c r="OTX132" s="11"/>
      <c r="OTY132" s="11"/>
      <c r="OTZ132" s="11"/>
      <c r="OUA132" s="11"/>
      <c r="OUB132" s="11"/>
      <c r="OUC132" s="10"/>
      <c r="OUD132" s="10"/>
      <c r="OUE132" s="11"/>
      <c r="OUF132" s="11"/>
      <c r="OUG132" s="11"/>
      <c r="OUH132" s="11"/>
      <c r="OUI132" s="11"/>
      <c r="OUJ132" s="11"/>
      <c r="OUK132" s="11"/>
      <c r="OUL132" s="11"/>
      <c r="OUM132" s="11"/>
      <c r="OUN132" s="11"/>
      <c r="OUO132" s="11"/>
      <c r="OUP132" s="11"/>
      <c r="OUQ132" s="11"/>
      <c r="OUR132" s="11"/>
      <c r="OUS132" s="10"/>
      <c r="OUT132" s="10"/>
      <c r="OUU132" s="11"/>
      <c r="OUV132" s="11"/>
      <c r="OUW132" s="11"/>
      <c r="OUX132" s="11"/>
      <c r="OUY132" s="11"/>
      <c r="OUZ132" s="11"/>
      <c r="OVA132" s="11"/>
      <c r="OVB132" s="11"/>
      <c r="OVC132" s="11"/>
      <c r="OVD132" s="11"/>
      <c r="OVE132" s="11"/>
      <c r="OVF132" s="11"/>
      <c r="OVG132" s="11"/>
      <c r="OVH132" s="11"/>
      <c r="OVI132" s="10"/>
      <c r="OVJ132" s="10"/>
      <c r="OVK132" s="11"/>
      <c r="OVL132" s="11"/>
      <c r="OVM132" s="11"/>
      <c r="OVN132" s="11"/>
      <c r="OVO132" s="11"/>
      <c r="OVP132" s="11"/>
      <c r="OVQ132" s="11"/>
      <c r="OVR132" s="11"/>
      <c r="OVS132" s="11"/>
      <c r="OVT132" s="11"/>
      <c r="OVU132" s="11"/>
      <c r="OVV132" s="11"/>
      <c r="OVW132" s="11"/>
      <c r="OVX132" s="11"/>
      <c r="OVY132" s="10"/>
      <c r="OVZ132" s="10"/>
      <c r="OWA132" s="11"/>
      <c r="OWB132" s="11"/>
      <c r="OWC132" s="11"/>
      <c r="OWD132" s="11"/>
      <c r="OWE132" s="11"/>
      <c r="OWF132" s="11"/>
      <c r="OWG132" s="11"/>
      <c r="OWH132" s="11"/>
      <c r="OWI132" s="11"/>
      <c r="OWJ132" s="11"/>
      <c r="OWK132" s="11"/>
      <c r="OWL132" s="11"/>
      <c r="OWM132" s="11"/>
      <c r="OWN132" s="11"/>
      <c r="OWO132" s="10"/>
      <c r="OWP132" s="10"/>
      <c r="OWQ132" s="11"/>
      <c r="OWR132" s="11"/>
      <c r="OWS132" s="11"/>
      <c r="OWT132" s="11"/>
      <c r="OWU132" s="11"/>
      <c r="OWV132" s="11"/>
      <c r="OWW132" s="11"/>
      <c r="OWX132" s="11"/>
      <c r="OWY132" s="11"/>
      <c r="OWZ132" s="11"/>
      <c r="OXA132" s="11"/>
      <c r="OXB132" s="11"/>
      <c r="OXC132" s="11"/>
      <c r="OXD132" s="11"/>
      <c r="OXE132" s="10"/>
      <c r="OXF132" s="10"/>
      <c r="OXG132" s="11"/>
      <c r="OXH132" s="11"/>
      <c r="OXI132" s="11"/>
      <c r="OXJ132" s="11"/>
      <c r="OXK132" s="11"/>
      <c r="OXL132" s="11"/>
      <c r="OXM132" s="11"/>
      <c r="OXN132" s="11"/>
      <c r="OXO132" s="11"/>
      <c r="OXP132" s="11"/>
      <c r="OXQ132" s="11"/>
      <c r="OXR132" s="11"/>
      <c r="OXS132" s="11"/>
      <c r="OXT132" s="11"/>
      <c r="OXU132" s="10"/>
      <c r="OXV132" s="10"/>
      <c r="OXW132" s="11"/>
      <c r="OXX132" s="11"/>
      <c r="OXY132" s="11"/>
      <c r="OXZ132" s="11"/>
      <c r="OYA132" s="11"/>
      <c r="OYB132" s="11"/>
      <c r="OYC132" s="11"/>
      <c r="OYD132" s="11"/>
      <c r="OYE132" s="11"/>
      <c r="OYF132" s="11"/>
      <c r="OYG132" s="11"/>
      <c r="OYH132" s="11"/>
      <c r="OYI132" s="11"/>
      <c r="OYJ132" s="11"/>
      <c r="OYK132" s="10"/>
      <c r="OYL132" s="10"/>
      <c r="OYM132" s="11"/>
      <c r="OYN132" s="11"/>
      <c r="OYO132" s="11"/>
      <c r="OYP132" s="11"/>
      <c r="OYQ132" s="11"/>
      <c r="OYR132" s="11"/>
      <c r="OYS132" s="11"/>
      <c r="OYT132" s="11"/>
      <c r="OYU132" s="11"/>
      <c r="OYV132" s="11"/>
      <c r="OYW132" s="11"/>
      <c r="OYX132" s="11"/>
      <c r="OYY132" s="11"/>
      <c r="OYZ132" s="11"/>
      <c r="OZA132" s="10"/>
      <c r="OZB132" s="10"/>
      <c r="OZC132" s="11"/>
      <c r="OZD132" s="11"/>
      <c r="OZE132" s="11"/>
      <c r="OZF132" s="11"/>
      <c r="OZG132" s="11"/>
      <c r="OZH132" s="11"/>
      <c r="OZI132" s="11"/>
      <c r="OZJ132" s="11"/>
      <c r="OZK132" s="11"/>
      <c r="OZL132" s="11"/>
      <c r="OZM132" s="11"/>
      <c r="OZN132" s="11"/>
      <c r="OZO132" s="11"/>
      <c r="OZP132" s="11"/>
      <c r="OZQ132" s="10"/>
      <c r="OZR132" s="10"/>
      <c r="OZS132" s="11"/>
      <c r="OZT132" s="11"/>
      <c r="OZU132" s="11"/>
      <c r="OZV132" s="11"/>
      <c r="OZW132" s="11"/>
      <c r="OZX132" s="11"/>
      <c r="OZY132" s="11"/>
      <c r="OZZ132" s="11"/>
      <c r="PAA132" s="11"/>
      <c r="PAB132" s="11"/>
      <c r="PAC132" s="11"/>
      <c r="PAD132" s="11"/>
      <c r="PAE132" s="11"/>
      <c r="PAF132" s="11"/>
      <c r="PAG132" s="10"/>
      <c r="PAH132" s="10"/>
      <c r="PAI132" s="11"/>
      <c r="PAJ132" s="11"/>
      <c r="PAK132" s="11"/>
      <c r="PAL132" s="11"/>
      <c r="PAM132" s="11"/>
      <c r="PAN132" s="11"/>
      <c r="PAO132" s="11"/>
      <c r="PAP132" s="11"/>
      <c r="PAQ132" s="11"/>
      <c r="PAR132" s="11"/>
      <c r="PAS132" s="11"/>
      <c r="PAT132" s="11"/>
      <c r="PAU132" s="11"/>
      <c r="PAV132" s="11"/>
      <c r="PAW132" s="10"/>
      <c r="PAX132" s="10"/>
      <c r="PAY132" s="11"/>
      <c r="PAZ132" s="11"/>
      <c r="PBA132" s="11"/>
      <c r="PBB132" s="11"/>
      <c r="PBC132" s="11"/>
      <c r="PBD132" s="11"/>
      <c r="PBE132" s="11"/>
      <c r="PBF132" s="11"/>
      <c r="PBG132" s="11"/>
      <c r="PBH132" s="11"/>
      <c r="PBI132" s="11"/>
      <c r="PBJ132" s="11"/>
      <c r="PBK132" s="11"/>
      <c r="PBL132" s="11"/>
      <c r="PBM132" s="10"/>
      <c r="PBN132" s="10"/>
      <c r="PBO132" s="11"/>
      <c r="PBP132" s="11"/>
      <c r="PBQ132" s="11"/>
      <c r="PBR132" s="11"/>
      <c r="PBS132" s="11"/>
      <c r="PBT132" s="11"/>
      <c r="PBU132" s="11"/>
      <c r="PBV132" s="11"/>
      <c r="PBW132" s="11"/>
      <c r="PBX132" s="11"/>
      <c r="PBY132" s="11"/>
      <c r="PBZ132" s="11"/>
      <c r="PCA132" s="11"/>
      <c r="PCB132" s="11"/>
      <c r="PCC132" s="10"/>
      <c r="PCD132" s="10"/>
      <c r="PCE132" s="11"/>
      <c r="PCF132" s="11"/>
      <c r="PCG132" s="11"/>
      <c r="PCH132" s="11"/>
      <c r="PCI132" s="11"/>
      <c r="PCJ132" s="11"/>
      <c r="PCK132" s="11"/>
      <c r="PCL132" s="11"/>
      <c r="PCM132" s="11"/>
      <c r="PCN132" s="11"/>
      <c r="PCO132" s="11"/>
      <c r="PCP132" s="11"/>
      <c r="PCQ132" s="11"/>
      <c r="PCR132" s="11"/>
      <c r="PCS132" s="10"/>
      <c r="PCT132" s="10"/>
      <c r="PCU132" s="11"/>
      <c r="PCV132" s="11"/>
      <c r="PCW132" s="11"/>
      <c r="PCX132" s="11"/>
      <c r="PCY132" s="11"/>
      <c r="PCZ132" s="11"/>
      <c r="PDA132" s="11"/>
      <c r="PDB132" s="11"/>
      <c r="PDC132" s="11"/>
      <c r="PDD132" s="11"/>
      <c r="PDE132" s="11"/>
      <c r="PDF132" s="11"/>
      <c r="PDG132" s="11"/>
      <c r="PDH132" s="11"/>
      <c r="PDI132" s="10"/>
      <c r="PDJ132" s="10"/>
      <c r="PDK132" s="11"/>
      <c r="PDL132" s="11"/>
      <c r="PDM132" s="11"/>
      <c r="PDN132" s="11"/>
      <c r="PDO132" s="11"/>
      <c r="PDP132" s="11"/>
      <c r="PDQ132" s="11"/>
      <c r="PDR132" s="11"/>
      <c r="PDS132" s="11"/>
      <c r="PDT132" s="11"/>
      <c r="PDU132" s="11"/>
      <c r="PDV132" s="11"/>
      <c r="PDW132" s="11"/>
      <c r="PDX132" s="11"/>
      <c r="PDY132" s="10"/>
      <c r="PDZ132" s="10"/>
      <c r="PEA132" s="11"/>
      <c r="PEB132" s="11"/>
      <c r="PEC132" s="11"/>
      <c r="PED132" s="11"/>
      <c r="PEE132" s="11"/>
      <c r="PEF132" s="11"/>
      <c r="PEG132" s="11"/>
      <c r="PEH132" s="11"/>
      <c r="PEI132" s="11"/>
      <c r="PEJ132" s="11"/>
      <c r="PEK132" s="11"/>
      <c r="PEL132" s="11"/>
      <c r="PEM132" s="11"/>
      <c r="PEN132" s="11"/>
      <c r="PEO132" s="10"/>
      <c r="PEP132" s="10"/>
      <c r="PEQ132" s="11"/>
      <c r="PER132" s="11"/>
      <c r="PES132" s="11"/>
      <c r="PET132" s="11"/>
      <c r="PEU132" s="11"/>
      <c r="PEV132" s="11"/>
      <c r="PEW132" s="11"/>
      <c r="PEX132" s="11"/>
      <c r="PEY132" s="11"/>
      <c r="PEZ132" s="11"/>
      <c r="PFA132" s="11"/>
      <c r="PFB132" s="11"/>
      <c r="PFC132" s="11"/>
      <c r="PFD132" s="11"/>
      <c r="PFE132" s="10"/>
      <c r="PFF132" s="10"/>
      <c r="PFG132" s="11"/>
      <c r="PFH132" s="11"/>
      <c r="PFI132" s="11"/>
      <c r="PFJ132" s="11"/>
      <c r="PFK132" s="11"/>
      <c r="PFL132" s="11"/>
      <c r="PFM132" s="11"/>
      <c r="PFN132" s="11"/>
      <c r="PFO132" s="11"/>
      <c r="PFP132" s="11"/>
      <c r="PFQ132" s="11"/>
      <c r="PFR132" s="11"/>
      <c r="PFS132" s="11"/>
      <c r="PFT132" s="11"/>
      <c r="PFU132" s="10"/>
      <c r="PFV132" s="10"/>
      <c r="PFW132" s="11"/>
      <c r="PFX132" s="11"/>
      <c r="PFY132" s="11"/>
      <c r="PFZ132" s="11"/>
      <c r="PGA132" s="11"/>
      <c r="PGB132" s="11"/>
      <c r="PGC132" s="11"/>
      <c r="PGD132" s="11"/>
      <c r="PGE132" s="11"/>
      <c r="PGF132" s="11"/>
      <c r="PGG132" s="11"/>
      <c r="PGH132" s="11"/>
      <c r="PGI132" s="11"/>
      <c r="PGJ132" s="11"/>
      <c r="PGK132" s="10"/>
      <c r="PGL132" s="10"/>
      <c r="PGM132" s="11"/>
      <c r="PGN132" s="11"/>
      <c r="PGO132" s="11"/>
      <c r="PGP132" s="11"/>
      <c r="PGQ132" s="11"/>
      <c r="PGR132" s="11"/>
      <c r="PGS132" s="11"/>
      <c r="PGT132" s="11"/>
      <c r="PGU132" s="11"/>
      <c r="PGV132" s="11"/>
      <c r="PGW132" s="11"/>
      <c r="PGX132" s="11"/>
      <c r="PGY132" s="11"/>
      <c r="PGZ132" s="11"/>
      <c r="PHA132" s="10"/>
      <c r="PHB132" s="10"/>
      <c r="PHC132" s="11"/>
      <c r="PHD132" s="11"/>
      <c r="PHE132" s="11"/>
      <c r="PHF132" s="11"/>
      <c r="PHG132" s="11"/>
      <c r="PHH132" s="11"/>
      <c r="PHI132" s="11"/>
      <c r="PHJ132" s="11"/>
      <c r="PHK132" s="11"/>
      <c r="PHL132" s="11"/>
      <c r="PHM132" s="11"/>
      <c r="PHN132" s="11"/>
      <c r="PHO132" s="11"/>
      <c r="PHP132" s="11"/>
      <c r="PHQ132" s="10"/>
      <c r="PHR132" s="10"/>
      <c r="PHS132" s="11"/>
      <c r="PHT132" s="11"/>
      <c r="PHU132" s="11"/>
      <c r="PHV132" s="11"/>
      <c r="PHW132" s="11"/>
      <c r="PHX132" s="11"/>
      <c r="PHY132" s="11"/>
      <c r="PHZ132" s="11"/>
      <c r="PIA132" s="11"/>
      <c r="PIB132" s="11"/>
      <c r="PIC132" s="11"/>
      <c r="PID132" s="11"/>
      <c r="PIE132" s="11"/>
      <c r="PIF132" s="11"/>
      <c r="PIG132" s="10"/>
      <c r="PIH132" s="10"/>
      <c r="PII132" s="11"/>
      <c r="PIJ132" s="11"/>
      <c r="PIK132" s="11"/>
      <c r="PIL132" s="11"/>
      <c r="PIM132" s="11"/>
      <c r="PIN132" s="11"/>
      <c r="PIO132" s="11"/>
      <c r="PIP132" s="11"/>
      <c r="PIQ132" s="11"/>
      <c r="PIR132" s="11"/>
      <c r="PIS132" s="11"/>
      <c r="PIT132" s="11"/>
      <c r="PIU132" s="11"/>
      <c r="PIV132" s="11"/>
      <c r="PIW132" s="10"/>
      <c r="PIX132" s="10"/>
      <c r="PIY132" s="11"/>
      <c r="PIZ132" s="11"/>
      <c r="PJA132" s="11"/>
      <c r="PJB132" s="11"/>
      <c r="PJC132" s="11"/>
      <c r="PJD132" s="11"/>
      <c r="PJE132" s="11"/>
      <c r="PJF132" s="11"/>
      <c r="PJG132" s="11"/>
      <c r="PJH132" s="11"/>
      <c r="PJI132" s="11"/>
      <c r="PJJ132" s="11"/>
      <c r="PJK132" s="11"/>
      <c r="PJL132" s="11"/>
      <c r="PJM132" s="10"/>
      <c r="PJN132" s="10"/>
      <c r="PJO132" s="11"/>
      <c r="PJP132" s="11"/>
      <c r="PJQ132" s="11"/>
      <c r="PJR132" s="11"/>
      <c r="PJS132" s="11"/>
      <c r="PJT132" s="11"/>
      <c r="PJU132" s="11"/>
      <c r="PJV132" s="11"/>
      <c r="PJW132" s="11"/>
      <c r="PJX132" s="11"/>
      <c r="PJY132" s="11"/>
      <c r="PJZ132" s="11"/>
      <c r="PKA132" s="11"/>
      <c r="PKB132" s="11"/>
      <c r="PKC132" s="10"/>
      <c r="PKD132" s="10"/>
      <c r="PKE132" s="11"/>
      <c r="PKF132" s="11"/>
      <c r="PKG132" s="11"/>
      <c r="PKH132" s="11"/>
      <c r="PKI132" s="11"/>
      <c r="PKJ132" s="11"/>
      <c r="PKK132" s="11"/>
      <c r="PKL132" s="11"/>
      <c r="PKM132" s="11"/>
      <c r="PKN132" s="11"/>
      <c r="PKO132" s="11"/>
      <c r="PKP132" s="11"/>
      <c r="PKQ132" s="11"/>
      <c r="PKR132" s="11"/>
      <c r="PKS132" s="10"/>
      <c r="PKT132" s="10"/>
      <c r="PKU132" s="11"/>
      <c r="PKV132" s="11"/>
      <c r="PKW132" s="11"/>
      <c r="PKX132" s="11"/>
      <c r="PKY132" s="11"/>
      <c r="PKZ132" s="11"/>
      <c r="PLA132" s="11"/>
      <c r="PLB132" s="11"/>
      <c r="PLC132" s="11"/>
      <c r="PLD132" s="11"/>
      <c r="PLE132" s="11"/>
      <c r="PLF132" s="11"/>
      <c r="PLG132" s="11"/>
      <c r="PLH132" s="11"/>
      <c r="PLI132" s="10"/>
      <c r="PLJ132" s="10"/>
      <c r="PLK132" s="11"/>
      <c r="PLL132" s="11"/>
      <c r="PLM132" s="11"/>
      <c r="PLN132" s="11"/>
      <c r="PLO132" s="11"/>
      <c r="PLP132" s="11"/>
      <c r="PLQ132" s="11"/>
      <c r="PLR132" s="11"/>
      <c r="PLS132" s="11"/>
      <c r="PLT132" s="11"/>
      <c r="PLU132" s="11"/>
      <c r="PLV132" s="11"/>
      <c r="PLW132" s="11"/>
      <c r="PLX132" s="11"/>
      <c r="PLY132" s="10"/>
      <c r="PLZ132" s="10"/>
      <c r="PMA132" s="11"/>
      <c r="PMB132" s="11"/>
      <c r="PMC132" s="11"/>
      <c r="PMD132" s="11"/>
      <c r="PME132" s="11"/>
      <c r="PMF132" s="11"/>
      <c r="PMG132" s="11"/>
      <c r="PMH132" s="11"/>
      <c r="PMI132" s="11"/>
      <c r="PMJ132" s="11"/>
      <c r="PMK132" s="11"/>
      <c r="PML132" s="11"/>
      <c r="PMM132" s="11"/>
      <c r="PMN132" s="11"/>
      <c r="PMO132" s="10"/>
      <c r="PMP132" s="10"/>
      <c r="PMQ132" s="11"/>
      <c r="PMR132" s="11"/>
      <c r="PMS132" s="11"/>
      <c r="PMT132" s="11"/>
      <c r="PMU132" s="11"/>
      <c r="PMV132" s="11"/>
      <c r="PMW132" s="11"/>
      <c r="PMX132" s="11"/>
      <c r="PMY132" s="11"/>
      <c r="PMZ132" s="11"/>
      <c r="PNA132" s="11"/>
      <c r="PNB132" s="11"/>
      <c r="PNC132" s="11"/>
      <c r="PND132" s="11"/>
      <c r="PNE132" s="10"/>
      <c r="PNF132" s="10"/>
      <c r="PNG132" s="11"/>
      <c r="PNH132" s="11"/>
      <c r="PNI132" s="11"/>
      <c r="PNJ132" s="11"/>
      <c r="PNK132" s="11"/>
      <c r="PNL132" s="11"/>
      <c r="PNM132" s="11"/>
      <c r="PNN132" s="11"/>
      <c r="PNO132" s="11"/>
      <c r="PNP132" s="11"/>
      <c r="PNQ132" s="11"/>
      <c r="PNR132" s="11"/>
      <c r="PNS132" s="11"/>
      <c r="PNT132" s="11"/>
      <c r="PNU132" s="10"/>
      <c r="PNV132" s="10"/>
      <c r="PNW132" s="11"/>
      <c r="PNX132" s="11"/>
      <c r="PNY132" s="11"/>
      <c r="PNZ132" s="11"/>
      <c r="POA132" s="11"/>
      <c r="POB132" s="11"/>
      <c r="POC132" s="11"/>
      <c r="POD132" s="11"/>
      <c r="POE132" s="11"/>
      <c r="POF132" s="11"/>
      <c r="POG132" s="11"/>
      <c r="POH132" s="11"/>
      <c r="POI132" s="11"/>
      <c r="POJ132" s="11"/>
      <c r="POK132" s="10"/>
      <c r="POL132" s="10"/>
      <c r="POM132" s="11"/>
      <c r="PON132" s="11"/>
      <c r="POO132" s="11"/>
      <c r="POP132" s="11"/>
      <c r="POQ132" s="11"/>
      <c r="POR132" s="11"/>
      <c r="POS132" s="11"/>
      <c r="POT132" s="11"/>
      <c r="POU132" s="11"/>
      <c r="POV132" s="11"/>
      <c r="POW132" s="11"/>
      <c r="POX132" s="11"/>
      <c r="POY132" s="11"/>
      <c r="POZ132" s="11"/>
      <c r="PPA132" s="10"/>
      <c r="PPB132" s="10"/>
      <c r="PPC132" s="11"/>
      <c r="PPD132" s="11"/>
      <c r="PPE132" s="11"/>
      <c r="PPF132" s="11"/>
      <c r="PPG132" s="11"/>
      <c r="PPH132" s="11"/>
      <c r="PPI132" s="11"/>
      <c r="PPJ132" s="11"/>
      <c r="PPK132" s="11"/>
      <c r="PPL132" s="11"/>
      <c r="PPM132" s="11"/>
      <c r="PPN132" s="11"/>
      <c r="PPO132" s="11"/>
      <c r="PPP132" s="11"/>
      <c r="PPQ132" s="10"/>
      <c r="PPR132" s="10"/>
      <c r="PPS132" s="11"/>
      <c r="PPT132" s="11"/>
      <c r="PPU132" s="11"/>
      <c r="PPV132" s="11"/>
      <c r="PPW132" s="11"/>
      <c r="PPX132" s="11"/>
      <c r="PPY132" s="11"/>
      <c r="PPZ132" s="11"/>
      <c r="PQA132" s="11"/>
      <c r="PQB132" s="11"/>
      <c r="PQC132" s="11"/>
      <c r="PQD132" s="11"/>
      <c r="PQE132" s="11"/>
      <c r="PQF132" s="11"/>
      <c r="PQG132" s="10"/>
      <c r="PQH132" s="10"/>
      <c r="PQI132" s="11"/>
      <c r="PQJ132" s="11"/>
      <c r="PQK132" s="11"/>
      <c r="PQL132" s="11"/>
      <c r="PQM132" s="11"/>
      <c r="PQN132" s="11"/>
      <c r="PQO132" s="11"/>
      <c r="PQP132" s="11"/>
      <c r="PQQ132" s="11"/>
      <c r="PQR132" s="11"/>
      <c r="PQS132" s="11"/>
      <c r="PQT132" s="11"/>
      <c r="PQU132" s="11"/>
      <c r="PQV132" s="11"/>
      <c r="PQW132" s="10"/>
      <c r="PQX132" s="10"/>
      <c r="PQY132" s="11"/>
      <c r="PQZ132" s="11"/>
      <c r="PRA132" s="11"/>
      <c r="PRB132" s="11"/>
      <c r="PRC132" s="11"/>
      <c r="PRD132" s="11"/>
      <c r="PRE132" s="11"/>
      <c r="PRF132" s="11"/>
      <c r="PRG132" s="11"/>
      <c r="PRH132" s="11"/>
      <c r="PRI132" s="11"/>
      <c r="PRJ132" s="11"/>
      <c r="PRK132" s="11"/>
      <c r="PRL132" s="11"/>
      <c r="PRM132" s="10"/>
      <c r="PRN132" s="10"/>
      <c r="PRO132" s="11"/>
      <c r="PRP132" s="11"/>
      <c r="PRQ132" s="11"/>
      <c r="PRR132" s="11"/>
      <c r="PRS132" s="11"/>
      <c r="PRT132" s="11"/>
      <c r="PRU132" s="11"/>
      <c r="PRV132" s="11"/>
      <c r="PRW132" s="11"/>
      <c r="PRX132" s="11"/>
      <c r="PRY132" s="11"/>
      <c r="PRZ132" s="11"/>
      <c r="PSA132" s="11"/>
      <c r="PSB132" s="11"/>
      <c r="PSC132" s="10"/>
      <c r="PSD132" s="10"/>
      <c r="PSE132" s="11"/>
      <c r="PSF132" s="11"/>
      <c r="PSG132" s="11"/>
      <c r="PSH132" s="11"/>
      <c r="PSI132" s="11"/>
      <c r="PSJ132" s="11"/>
      <c r="PSK132" s="11"/>
      <c r="PSL132" s="11"/>
      <c r="PSM132" s="11"/>
      <c r="PSN132" s="11"/>
      <c r="PSO132" s="11"/>
      <c r="PSP132" s="11"/>
      <c r="PSQ132" s="11"/>
      <c r="PSR132" s="11"/>
      <c r="PSS132" s="10"/>
      <c r="PST132" s="10"/>
      <c r="PSU132" s="11"/>
      <c r="PSV132" s="11"/>
      <c r="PSW132" s="11"/>
      <c r="PSX132" s="11"/>
      <c r="PSY132" s="11"/>
      <c r="PSZ132" s="11"/>
      <c r="PTA132" s="11"/>
      <c r="PTB132" s="11"/>
      <c r="PTC132" s="11"/>
      <c r="PTD132" s="11"/>
      <c r="PTE132" s="11"/>
      <c r="PTF132" s="11"/>
      <c r="PTG132" s="11"/>
      <c r="PTH132" s="11"/>
      <c r="PTI132" s="10"/>
      <c r="PTJ132" s="10"/>
      <c r="PTK132" s="11"/>
      <c r="PTL132" s="11"/>
      <c r="PTM132" s="11"/>
      <c r="PTN132" s="11"/>
      <c r="PTO132" s="11"/>
      <c r="PTP132" s="11"/>
      <c r="PTQ132" s="11"/>
      <c r="PTR132" s="11"/>
      <c r="PTS132" s="11"/>
      <c r="PTT132" s="11"/>
      <c r="PTU132" s="11"/>
      <c r="PTV132" s="11"/>
      <c r="PTW132" s="11"/>
      <c r="PTX132" s="11"/>
      <c r="PTY132" s="10"/>
      <c r="PTZ132" s="10"/>
      <c r="PUA132" s="11"/>
      <c r="PUB132" s="11"/>
      <c r="PUC132" s="11"/>
      <c r="PUD132" s="11"/>
      <c r="PUE132" s="11"/>
      <c r="PUF132" s="11"/>
      <c r="PUG132" s="11"/>
      <c r="PUH132" s="11"/>
      <c r="PUI132" s="11"/>
      <c r="PUJ132" s="11"/>
      <c r="PUK132" s="11"/>
      <c r="PUL132" s="11"/>
      <c r="PUM132" s="11"/>
      <c r="PUN132" s="11"/>
      <c r="PUO132" s="10"/>
      <c r="PUP132" s="10"/>
      <c r="PUQ132" s="11"/>
      <c r="PUR132" s="11"/>
      <c r="PUS132" s="11"/>
      <c r="PUT132" s="11"/>
      <c r="PUU132" s="11"/>
      <c r="PUV132" s="11"/>
      <c r="PUW132" s="11"/>
      <c r="PUX132" s="11"/>
      <c r="PUY132" s="11"/>
      <c r="PUZ132" s="11"/>
      <c r="PVA132" s="11"/>
      <c r="PVB132" s="11"/>
      <c r="PVC132" s="11"/>
      <c r="PVD132" s="11"/>
      <c r="PVE132" s="10"/>
      <c r="PVF132" s="10"/>
      <c r="PVG132" s="11"/>
      <c r="PVH132" s="11"/>
      <c r="PVI132" s="11"/>
      <c r="PVJ132" s="11"/>
      <c r="PVK132" s="11"/>
      <c r="PVL132" s="11"/>
      <c r="PVM132" s="11"/>
      <c r="PVN132" s="11"/>
      <c r="PVO132" s="11"/>
      <c r="PVP132" s="11"/>
      <c r="PVQ132" s="11"/>
      <c r="PVR132" s="11"/>
      <c r="PVS132" s="11"/>
      <c r="PVT132" s="11"/>
      <c r="PVU132" s="10"/>
      <c r="PVV132" s="10"/>
      <c r="PVW132" s="11"/>
      <c r="PVX132" s="11"/>
      <c r="PVY132" s="11"/>
      <c r="PVZ132" s="11"/>
      <c r="PWA132" s="11"/>
      <c r="PWB132" s="11"/>
      <c r="PWC132" s="11"/>
      <c r="PWD132" s="11"/>
      <c r="PWE132" s="11"/>
      <c r="PWF132" s="11"/>
      <c r="PWG132" s="11"/>
      <c r="PWH132" s="11"/>
      <c r="PWI132" s="11"/>
      <c r="PWJ132" s="11"/>
      <c r="PWK132" s="10"/>
      <c r="PWL132" s="10"/>
      <c r="PWM132" s="11"/>
      <c r="PWN132" s="11"/>
      <c r="PWO132" s="11"/>
      <c r="PWP132" s="11"/>
      <c r="PWQ132" s="11"/>
      <c r="PWR132" s="11"/>
      <c r="PWS132" s="11"/>
      <c r="PWT132" s="11"/>
      <c r="PWU132" s="11"/>
      <c r="PWV132" s="11"/>
      <c r="PWW132" s="11"/>
      <c r="PWX132" s="11"/>
      <c r="PWY132" s="11"/>
      <c r="PWZ132" s="11"/>
      <c r="PXA132" s="10"/>
      <c r="PXB132" s="10"/>
      <c r="PXC132" s="11"/>
      <c r="PXD132" s="11"/>
      <c r="PXE132" s="11"/>
      <c r="PXF132" s="11"/>
      <c r="PXG132" s="11"/>
      <c r="PXH132" s="11"/>
      <c r="PXI132" s="11"/>
      <c r="PXJ132" s="11"/>
      <c r="PXK132" s="11"/>
      <c r="PXL132" s="11"/>
      <c r="PXM132" s="11"/>
      <c r="PXN132" s="11"/>
      <c r="PXO132" s="11"/>
      <c r="PXP132" s="11"/>
      <c r="PXQ132" s="10"/>
      <c r="PXR132" s="10"/>
      <c r="PXS132" s="11"/>
      <c r="PXT132" s="11"/>
      <c r="PXU132" s="11"/>
      <c r="PXV132" s="11"/>
      <c r="PXW132" s="11"/>
      <c r="PXX132" s="11"/>
      <c r="PXY132" s="11"/>
      <c r="PXZ132" s="11"/>
      <c r="PYA132" s="11"/>
      <c r="PYB132" s="11"/>
      <c r="PYC132" s="11"/>
      <c r="PYD132" s="11"/>
      <c r="PYE132" s="11"/>
      <c r="PYF132" s="11"/>
      <c r="PYG132" s="10"/>
      <c r="PYH132" s="10"/>
      <c r="PYI132" s="11"/>
      <c r="PYJ132" s="11"/>
      <c r="PYK132" s="11"/>
      <c r="PYL132" s="11"/>
      <c r="PYM132" s="11"/>
      <c r="PYN132" s="11"/>
      <c r="PYO132" s="11"/>
      <c r="PYP132" s="11"/>
      <c r="PYQ132" s="11"/>
      <c r="PYR132" s="11"/>
      <c r="PYS132" s="11"/>
      <c r="PYT132" s="11"/>
      <c r="PYU132" s="11"/>
      <c r="PYV132" s="11"/>
      <c r="PYW132" s="10"/>
      <c r="PYX132" s="10"/>
      <c r="PYY132" s="11"/>
      <c r="PYZ132" s="11"/>
      <c r="PZA132" s="11"/>
      <c r="PZB132" s="11"/>
      <c r="PZC132" s="11"/>
      <c r="PZD132" s="11"/>
      <c r="PZE132" s="11"/>
      <c r="PZF132" s="11"/>
      <c r="PZG132" s="11"/>
      <c r="PZH132" s="11"/>
      <c r="PZI132" s="11"/>
      <c r="PZJ132" s="11"/>
      <c r="PZK132" s="11"/>
      <c r="PZL132" s="11"/>
      <c r="PZM132" s="10"/>
      <c r="PZN132" s="10"/>
      <c r="PZO132" s="11"/>
      <c r="PZP132" s="11"/>
      <c r="PZQ132" s="11"/>
      <c r="PZR132" s="11"/>
      <c r="PZS132" s="11"/>
      <c r="PZT132" s="11"/>
      <c r="PZU132" s="11"/>
      <c r="PZV132" s="11"/>
      <c r="PZW132" s="11"/>
      <c r="PZX132" s="11"/>
      <c r="PZY132" s="11"/>
      <c r="PZZ132" s="11"/>
      <c r="QAA132" s="11"/>
      <c r="QAB132" s="11"/>
      <c r="QAC132" s="10"/>
      <c r="QAD132" s="10"/>
      <c r="QAE132" s="11"/>
      <c r="QAF132" s="11"/>
      <c r="QAG132" s="11"/>
      <c r="QAH132" s="11"/>
      <c r="QAI132" s="11"/>
      <c r="QAJ132" s="11"/>
      <c r="QAK132" s="11"/>
      <c r="QAL132" s="11"/>
      <c r="QAM132" s="11"/>
      <c r="QAN132" s="11"/>
      <c r="QAO132" s="11"/>
      <c r="QAP132" s="11"/>
      <c r="QAQ132" s="11"/>
      <c r="QAR132" s="11"/>
      <c r="QAS132" s="10"/>
      <c r="QAT132" s="10"/>
      <c r="QAU132" s="11"/>
      <c r="QAV132" s="11"/>
      <c r="QAW132" s="11"/>
      <c r="QAX132" s="11"/>
      <c r="QAY132" s="11"/>
      <c r="QAZ132" s="11"/>
      <c r="QBA132" s="11"/>
      <c r="QBB132" s="11"/>
      <c r="QBC132" s="11"/>
      <c r="QBD132" s="11"/>
      <c r="QBE132" s="11"/>
      <c r="QBF132" s="11"/>
      <c r="QBG132" s="11"/>
      <c r="QBH132" s="11"/>
      <c r="QBI132" s="10"/>
      <c r="QBJ132" s="10"/>
      <c r="QBK132" s="11"/>
      <c r="QBL132" s="11"/>
      <c r="QBM132" s="11"/>
      <c r="QBN132" s="11"/>
      <c r="QBO132" s="11"/>
      <c r="QBP132" s="11"/>
      <c r="QBQ132" s="11"/>
      <c r="QBR132" s="11"/>
      <c r="QBS132" s="11"/>
      <c r="QBT132" s="11"/>
      <c r="QBU132" s="11"/>
      <c r="QBV132" s="11"/>
      <c r="QBW132" s="11"/>
      <c r="QBX132" s="11"/>
      <c r="QBY132" s="10"/>
      <c r="QBZ132" s="10"/>
      <c r="QCA132" s="11"/>
      <c r="QCB132" s="11"/>
      <c r="QCC132" s="11"/>
      <c r="QCD132" s="11"/>
      <c r="QCE132" s="11"/>
      <c r="QCF132" s="11"/>
      <c r="QCG132" s="11"/>
      <c r="QCH132" s="11"/>
      <c r="QCI132" s="11"/>
      <c r="QCJ132" s="11"/>
      <c r="QCK132" s="11"/>
      <c r="QCL132" s="11"/>
      <c r="QCM132" s="11"/>
      <c r="QCN132" s="11"/>
      <c r="QCO132" s="10"/>
      <c r="QCP132" s="10"/>
      <c r="QCQ132" s="11"/>
      <c r="QCR132" s="11"/>
      <c r="QCS132" s="11"/>
      <c r="QCT132" s="11"/>
      <c r="QCU132" s="11"/>
      <c r="QCV132" s="11"/>
      <c r="QCW132" s="11"/>
      <c r="QCX132" s="11"/>
      <c r="QCY132" s="11"/>
      <c r="QCZ132" s="11"/>
      <c r="QDA132" s="11"/>
      <c r="QDB132" s="11"/>
      <c r="QDC132" s="11"/>
      <c r="QDD132" s="11"/>
      <c r="QDE132" s="10"/>
      <c r="QDF132" s="10"/>
      <c r="QDG132" s="11"/>
      <c r="QDH132" s="11"/>
      <c r="QDI132" s="11"/>
      <c r="QDJ132" s="11"/>
      <c r="QDK132" s="11"/>
      <c r="QDL132" s="11"/>
      <c r="QDM132" s="11"/>
      <c r="QDN132" s="11"/>
      <c r="QDO132" s="11"/>
      <c r="QDP132" s="11"/>
      <c r="QDQ132" s="11"/>
      <c r="QDR132" s="11"/>
      <c r="QDS132" s="11"/>
      <c r="QDT132" s="11"/>
      <c r="QDU132" s="10"/>
      <c r="QDV132" s="10"/>
      <c r="QDW132" s="11"/>
      <c r="QDX132" s="11"/>
      <c r="QDY132" s="11"/>
      <c r="QDZ132" s="11"/>
      <c r="QEA132" s="11"/>
      <c r="QEB132" s="11"/>
      <c r="QEC132" s="11"/>
      <c r="QED132" s="11"/>
      <c r="QEE132" s="11"/>
      <c r="QEF132" s="11"/>
      <c r="QEG132" s="11"/>
      <c r="QEH132" s="11"/>
      <c r="QEI132" s="11"/>
      <c r="QEJ132" s="11"/>
      <c r="QEK132" s="10"/>
      <c r="QEL132" s="10"/>
      <c r="QEM132" s="11"/>
      <c r="QEN132" s="11"/>
      <c r="QEO132" s="11"/>
      <c r="QEP132" s="11"/>
      <c r="QEQ132" s="11"/>
      <c r="QER132" s="11"/>
      <c r="QES132" s="11"/>
      <c r="QET132" s="11"/>
      <c r="QEU132" s="11"/>
      <c r="QEV132" s="11"/>
      <c r="QEW132" s="11"/>
      <c r="QEX132" s="11"/>
      <c r="QEY132" s="11"/>
      <c r="QEZ132" s="11"/>
      <c r="QFA132" s="10"/>
      <c r="QFB132" s="10"/>
      <c r="QFC132" s="11"/>
      <c r="QFD132" s="11"/>
      <c r="QFE132" s="11"/>
      <c r="QFF132" s="11"/>
      <c r="QFG132" s="11"/>
      <c r="QFH132" s="11"/>
      <c r="QFI132" s="11"/>
      <c r="QFJ132" s="11"/>
      <c r="QFK132" s="11"/>
      <c r="QFL132" s="11"/>
      <c r="QFM132" s="11"/>
      <c r="QFN132" s="11"/>
      <c r="QFO132" s="11"/>
      <c r="QFP132" s="11"/>
      <c r="QFQ132" s="10"/>
      <c r="QFR132" s="10"/>
      <c r="QFS132" s="11"/>
      <c r="QFT132" s="11"/>
      <c r="QFU132" s="11"/>
      <c r="QFV132" s="11"/>
      <c r="QFW132" s="11"/>
      <c r="QFX132" s="11"/>
      <c r="QFY132" s="11"/>
      <c r="QFZ132" s="11"/>
      <c r="QGA132" s="11"/>
      <c r="QGB132" s="11"/>
      <c r="QGC132" s="11"/>
      <c r="QGD132" s="11"/>
      <c r="QGE132" s="11"/>
      <c r="QGF132" s="11"/>
      <c r="QGG132" s="10"/>
      <c r="QGH132" s="10"/>
      <c r="QGI132" s="11"/>
      <c r="QGJ132" s="11"/>
      <c r="QGK132" s="11"/>
      <c r="QGL132" s="11"/>
      <c r="QGM132" s="11"/>
      <c r="QGN132" s="11"/>
      <c r="QGO132" s="11"/>
      <c r="QGP132" s="11"/>
      <c r="QGQ132" s="11"/>
      <c r="QGR132" s="11"/>
      <c r="QGS132" s="11"/>
      <c r="QGT132" s="11"/>
      <c r="QGU132" s="11"/>
      <c r="QGV132" s="11"/>
      <c r="QGW132" s="10"/>
      <c r="QGX132" s="10"/>
      <c r="QGY132" s="11"/>
      <c r="QGZ132" s="11"/>
      <c r="QHA132" s="11"/>
      <c r="QHB132" s="11"/>
      <c r="QHC132" s="11"/>
      <c r="QHD132" s="11"/>
      <c r="QHE132" s="11"/>
      <c r="QHF132" s="11"/>
      <c r="QHG132" s="11"/>
      <c r="QHH132" s="11"/>
      <c r="QHI132" s="11"/>
      <c r="QHJ132" s="11"/>
      <c r="QHK132" s="11"/>
      <c r="QHL132" s="11"/>
      <c r="QHM132" s="10"/>
      <c r="QHN132" s="10"/>
      <c r="QHO132" s="11"/>
      <c r="QHP132" s="11"/>
      <c r="QHQ132" s="11"/>
      <c r="QHR132" s="11"/>
      <c r="QHS132" s="11"/>
      <c r="QHT132" s="11"/>
      <c r="QHU132" s="11"/>
      <c r="QHV132" s="11"/>
      <c r="QHW132" s="11"/>
      <c r="QHX132" s="11"/>
      <c r="QHY132" s="11"/>
      <c r="QHZ132" s="11"/>
      <c r="QIA132" s="11"/>
      <c r="QIB132" s="11"/>
      <c r="QIC132" s="10"/>
      <c r="QID132" s="10"/>
      <c r="QIE132" s="11"/>
      <c r="QIF132" s="11"/>
      <c r="QIG132" s="11"/>
      <c r="QIH132" s="11"/>
      <c r="QII132" s="11"/>
      <c r="QIJ132" s="11"/>
      <c r="QIK132" s="11"/>
      <c r="QIL132" s="11"/>
      <c r="QIM132" s="11"/>
      <c r="QIN132" s="11"/>
      <c r="QIO132" s="11"/>
      <c r="QIP132" s="11"/>
      <c r="QIQ132" s="11"/>
      <c r="QIR132" s="11"/>
      <c r="QIS132" s="10"/>
      <c r="QIT132" s="10"/>
      <c r="QIU132" s="11"/>
      <c r="QIV132" s="11"/>
      <c r="QIW132" s="11"/>
      <c r="QIX132" s="11"/>
      <c r="QIY132" s="11"/>
      <c r="QIZ132" s="11"/>
      <c r="QJA132" s="11"/>
      <c r="QJB132" s="11"/>
      <c r="QJC132" s="11"/>
      <c r="QJD132" s="11"/>
      <c r="QJE132" s="11"/>
      <c r="QJF132" s="11"/>
      <c r="QJG132" s="11"/>
      <c r="QJH132" s="11"/>
      <c r="QJI132" s="10"/>
      <c r="QJJ132" s="10"/>
      <c r="QJK132" s="11"/>
      <c r="QJL132" s="11"/>
      <c r="QJM132" s="11"/>
      <c r="QJN132" s="11"/>
      <c r="QJO132" s="11"/>
      <c r="QJP132" s="11"/>
      <c r="QJQ132" s="11"/>
      <c r="QJR132" s="11"/>
      <c r="QJS132" s="11"/>
      <c r="QJT132" s="11"/>
      <c r="QJU132" s="11"/>
      <c r="QJV132" s="11"/>
      <c r="QJW132" s="11"/>
      <c r="QJX132" s="11"/>
      <c r="QJY132" s="10"/>
      <c r="QJZ132" s="10"/>
      <c r="QKA132" s="11"/>
      <c r="QKB132" s="11"/>
      <c r="QKC132" s="11"/>
      <c r="QKD132" s="11"/>
      <c r="QKE132" s="11"/>
      <c r="QKF132" s="11"/>
      <c r="QKG132" s="11"/>
      <c r="QKH132" s="11"/>
      <c r="QKI132" s="11"/>
      <c r="QKJ132" s="11"/>
      <c r="QKK132" s="11"/>
      <c r="QKL132" s="11"/>
      <c r="QKM132" s="11"/>
      <c r="QKN132" s="11"/>
      <c r="QKO132" s="10"/>
      <c r="QKP132" s="10"/>
      <c r="QKQ132" s="11"/>
      <c r="QKR132" s="11"/>
      <c r="QKS132" s="11"/>
      <c r="QKT132" s="11"/>
      <c r="QKU132" s="11"/>
      <c r="QKV132" s="11"/>
      <c r="QKW132" s="11"/>
      <c r="QKX132" s="11"/>
      <c r="QKY132" s="11"/>
      <c r="QKZ132" s="11"/>
      <c r="QLA132" s="11"/>
      <c r="QLB132" s="11"/>
      <c r="QLC132" s="11"/>
      <c r="QLD132" s="11"/>
      <c r="QLE132" s="10"/>
      <c r="QLF132" s="10"/>
      <c r="QLG132" s="11"/>
      <c r="QLH132" s="11"/>
      <c r="QLI132" s="11"/>
      <c r="QLJ132" s="11"/>
      <c r="QLK132" s="11"/>
      <c r="QLL132" s="11"/>
      <c r="QLM132" s="11"/>
      <c r="QLN132" s="11"/>
      <c r="QLO132" s="11"/>
      <c r="QLP132" s="11"/>
      <c r="QLQ132" s="11"/>
      <c r="QLR132" s="11"/>
      <c r="QLS132" s="11"/>
      <c r="QLT132" s="11"/>
      <c r="QLU132" s="10"/>
      <c r="QLV132" s="10"/>
      <c r="QLW132" s="11"/>
      <c r="QLX132" s="11"/>
      <c r="QLY132" s="11"/>
      <c r="QLZ132" s="11"/>
      <c r="QMA132" s="11"/>
      <c r="QMB132" s="11"/>
      <c r="QMC132" s="11"/>
      <c r="QMD132" s="11"/>
      <c r="QME132" s="11"/>
      <c r="QMF132" s="11"/>
      <c r="QMG132" s="11"/>
      <c r="QMH132" s="11"/>
      <c r="QMI132" s="11"/>
      <c r="QMJ132" s="11"/>
      <c r="QMK132" s="10"/>
      <c r="QML132" s="10"/>
      <c r="QMM132" s="11"/>
      <c r="QMN132" s="11"/>
      <c r="QMO132" s="11"/>
      <c r="QMP132" s="11"/>
      <c r="QMQ132" s="11"/>
      <c r="QMR132" s="11"/>
      <c r="QMS132" s="11"/>
      <c r="QMT132" s="11"/>
      <c r="QMU132" s="11"/>
      <c r="QMV132" s="11"/>
      <c r="QMW132" s="11"/>
      <c r="QMX132" s="11"/>
      <c r="QMY132" s="11"/>
      <c r="QMZ132" s="11"/>
      <c r="QNA132" s="10"/>
      <c r="QNB132" s="10"/>
      <c r="QNC132" s="11"/>
      <c r="QND132" s="11"/>
      <c r="QNE132" s="11"/>
      <c r="QNF132" s="11"/>
      <c r="QNG132" s="11"/>
      <c r="QNH132" s="11"/>
      <c r="QNI132" s="11"/>
      <c r="QNJ132" s="11"/>
      <c r="QNK132" s="11"/>
      <c r="QNL132" s="11"/>
      <c r="QNM132" s="11"/>
      <c r="QNN132" s="11"/>
      <c r="QNO132" s="11"/>
      <c r="QNP132" s="11"/>
      <c r="QNQ132" s="10"/>
      <c r="QNR132" s="10"/>
      <c r="QNS132" s="11"/>
      <c r="QNT132" s="11"/>
      <c r="QNU132" s="11"/>
      <c r="QNV132" s="11"/>
      <c r="QNW132" s="11"/>
      <c r="QNX132" s="11"/>
      <c r="QNY132" s="11"/>
      <c r="QNZ132" s="11"/>
      <c r="QOA132" s="11"/>
      <c r="QOB132" s="11"/>
      <c r="QOC132" s="11"/>
      <c r="QOD132" s="11"/>
      <c r="QOE132" s="11"/>
      <c r="QOF132" s="11"/>
      <c r="QOG132" s="10"/>
      <c r="QOH132" s="10"/>
      <c r="QOI132" s="11"/>
      <c r="QOJ132" s="11"/>
      <c r="QOK132" s="11"/>
      <c r="QOL132" s="11"/>
      <c r="QOM132" s="11"/>
      <c r="QON132" s="11"/>
      <c r="QOO132" s="11"/>
      <c r="QOP132" s="11"/>
      <c r="QOQ132" s="11"/>
      <c r="QOR132" s="11"/>
      <c r="QOS132" s="11"/>
      <c r="QOT132" s="11"/>
      <c r="QOU132" s="11"/>
      <c r="QOV132" s="11"/>
      <c r="QOW132" s="10"/>
      <c r="QOX132" s="10"/>
      <c r="QOY132" s="11"/>
      <c r="QOZ132" s="11"/>
      <c r="QPA132" s="11"/>
      <c r="QPB132" s="11"/>
      <c r="QPC132" s="11"/>
      <c r="QPD132" s="11"/>
      <c r="QPE132" s="11"/>
      <c r="QPF132" s="11"/>
      <c r="QPG132" s="11"/>
      <c r="QPH132" s="11"/>
      <c r="QPI132" s="11"/>
      <c r="QPJ132" s="11"/>
      <c r="QPK132" s="11"/>
      <c r="QPL132" s="11"/>
      <c r="QPM132" s="10"/>
      <c r="QPN132" s="10"/>
      <c r="QPO132" s="11"/>
      <c r="QPP132" s="11"/>
      <c r="QPQ132" s="11"/>
      <c r="QPR132" s="11"/>
      <c r="QPS132" s="11"/>
      <c r="QPT132" s="11"/>
      <c r="QPU132" s="11"/>
      <c r="QPV132" s="11"/>
      <c r="QPW132" s="11"/>
      <c r="QPX132" s="11"/>
      <c r="QPY132" s="11"/>
      <c r="QPZ132" s="11"/>
      <c r="QQA132" s="11"/>
      <c r="QQB132" s="11"/>
      <c r="QQC132" s="10"/>
      <c r="QQD132" s="10"/>
      <c r="QQE132" s="11"/>
      <c r="QQF132" s="11"/>
      <c r="QQG132" s="11"/>
      <c r="QQH132" s="11"/>
      <c r="QQI132" s="11"/>
      <c r="QQJ132" s="11"/>
      <c r="QQK132" s="11"/>
      <c r="QQL132" s="11"/>
      <c r="QQM132" s="11"/>
      <c r="QQN132" s="11"/>
      <c r="QQO132" s="11"/>
      <c r="QQP132" s="11"/>
      <c r="QQQ132" s="11"/>
      <c r="QQR132" s="11"/>
      <c r="QQS132" s="10"/>
      <c r="QQT132" s="10"/>
      <c r="QQU132" s="11"/>
      <c r="QQV132" s="11"/>
      <c r="QQW132" s="11"/>
      <c r="QQX132" s="11"/>
      <c r="QQY132" s="11"/>
      <c r="QQZ132" s="11"/>
      <c r="QRA132" s="11"/>
      <c r="QRB132" s="11"/>
      <c r="QRC132" s="11"/>
      <c r="QRD132" s="11"/>
      <c r="QRE132" s="11"/>
      <c r="QRF132" s="11"/>
      <c r="QRG132" s="11"/>
      <c r="QRH132" s="11"/>
      <c r="QRI132" s="10"/>
      <c r="QRJ132" s="10"/>
      <c r="QRK132" s="11"/>
      <c r="QRL132" s="11"/>
      <c r="QRM132" s="11"/>
      <c r="QRN132" s="11"/>
      <c r="QRO132" s="11"/>
      <c r="QRP132" s="11"/>
      <c r="QRQ132" s="11"/>
      <c r="QRR132" s="11"/>
      <c r="QRS132" s="11"/>
      <c r="QRT132" s="11"/>
      <c r="QRU132" s="11"/>
      <c r="QRV132" s="11"/>
      <c r="QRW132" s="11"/>
      <c r="QRX132" s="11"/>
      <c r="QRY132" s="10"/>
      <c r="QRZ132" s="10"/>
      <c r="QSA132" s="11"/>
      <c r="QSB132" s="11"/>
      <c r="QSC132" s="11"/>
      <c r="QSD132" s="11"/>
      <c r="QSE132" s="11"/>
      <c r="QSF132" s="11"/>
      <c r="QSG132" s="11"/>
      <c r="QSH132" s="11"/>
      <c r="QSI132" s="11"/>
      <c r="QSJ132" s="11"/>
      <c r="QSK132" s="11"/>
      <c r="QSL132" s="11"/>
      <c r="QSM132" s="11"/>
      <c r="QSN132" s="11"/>
      <c r="QSO132" s="10"/>
      <c r="QSP132" s="10"/>
      <c r="QSQ132" s="11"/>
      <c r="QSR132" s="11"/>
      <c r="QSS132" s="11"/>
      <c r="QST132" s="11"/>
      <c r="QSU132" s="11"/>
      <c r="QSV132" s="11"/>
      <c r="QSW132" s="11"/>
      <c r="QSX132" s="11"/>
      <c r="QSY132" s="11"/>
      <c r="QSZ132" s="11"/>
      <c r="QTA132" s="11"/>
      <c r="QTB132" s="11"/>
      <c r="QTC132" s="11"/>
      <c r="QTD132" s="11"/>
      <c r="QTE132" s="10"/>
      <c r="QTF132" s="10"/>
      <c r="QTG132" s="11"/>
      <c r="QTH132" s="11"/>
      <c r="QTI132" s="11"/>
      <c r="QTJ132" s="11"/>
      <c r="QTK132" s="11"/>
      <c r="QTL132" s="11"/>
      <c r="QTM132" s="11"/>
      <c r="QTN132" s="11"/>
      <c r="QTO132" s="11"/>
      <c r="QTP132" s="11"/>
      <c r="QTQ132" s="11"/>
      <c r="QTR132" s="11"/>
      <c r="QTS132" s="11"/>
      <c r="QTT132" s="11"/>
      <c r="QTU132" s="10"/>
      <c r="QTV132" s="10"/>
      <c r="QTW132" s="11"/>
      <c r="QTX132" s="11"/>
      <c r="QTY132" s="11"/>
      <c r="QTZ132" s="11"/>
      <c r="QUA132" s="11"/>
      <c r="QUB132" s="11"/>
      <c r="QUC132" s="11"/>
      <c r="QUD132" s="11"/>
      <c r="QUE132" s="11"/>
      <c r="QUF132" s="11"/>
      <c r="QUG132" s="11"/>
      <c r="QUH132" s="11"/>
      <c r="QUI132" s="11"/>
      <c r="QUJ132" s="11"/>
      <c r="QUK132" s="10"/>
      <c r="QUL132" s="10"/>
      <c r="QUM132" s="11"/>
      <c r="QUN132" s="11"/>
      <c r="QUO132" s="11"/>
      <c r="QUP132" s="11"/>
      <c r="QUQ132" s="11"/>
      <c r="QUR132" s="11"/>
      <c r="QUS132" s="11"/>
      <c r="QUT132" s="11"/>
      <c r="QUU132" s="11"/>
      <c r="QUV132" s="11"/>
      <c r="QUW132" s="11"/>
      <c r="QUX132" s="11"/>
      <c r="QUY132" s="11"/>
      <c r="QUZ132" s="11"/>
      <c r="QVA132" s="10"/>
      <c r="QVB132" s="10"/>
      <c r="QVC132" s="11"/>
      <c r="QVD132" s="11"/>
      <c r="QVE132" s="11"/>
      <c r="QVF132" s="11"/>
      <c r="QVG132" s="11"/>
      <c r="QVH132" s="11"/>
      <c r="QVI132" s="11"/>
      <c r="QVJ132" s="11"/>
      <c r="QVK132" s="11"/>
      <c r="QVL132" s="11"/>
      <c r="QVM132" s="11"/>
      <c r="QVN132" s="11"/>
      <c r="QVO132" s="11"/>
      <c r="QVP132" s="11"/>
      <c r="QVQ132" s="10"/>
      <c r="QVR132" s="10"/>
      <c r="QVS132" s="11"/>
      <c r="QVT132" s="11"/>
      <c r="QVU132" s="11"/>
      <c r="QVV132" s="11"/>
      <c r="QVW132" s="11"/>
      <c r="QVX132" s="11"/>
      <c r="QVY132" s="11"/>
      <c r="QVZ132" s="11"/>
      <c r="QWA132" s="11"/>
      <c r="QWB132" s="11"/>
      <c r="QWC132" s="11"/>
      <c r="QWD132" s="11"/>
      <c r="QWE132" s="11"/>
      <c r="QWF132" s="11"/>
      <c r="QWG132" s="10"/>
      <c r="QWH132" s="10"/>
      <c r="QWI132" s="11"/>
      <c r="QWJ132" s="11"/>
      <c r="QWK132" s="11"/>
      <c r="QWL132" s="11"/>
      <c r="QWM132" s="11"/>
      <c r="QWN132" s="11"/>
      <c r="QWO132" s="11"/>
      <c r="QWP132" s="11"/>
      <c r="QWQ132" s="11"/>
      <c r="QWR132" s="11"/>
      <c r="QWS132" s="11"/>
      <c r="QWT132" s="11"/>
      <c r="QWU132" s="11"/>
      <c r="QWV132" s="11"/>
      <c r="QWW132" s="10"/>
      <c r="QWX132" s="10"/>
      <c r="QWY132" s="11"/>
      <c r="QWZ132" s="11"/>
      <c r="QXA132" s="11"/>
      <c r="QXB132" s="11"/>
      <c r="QXC132" s="11"/>
      <c r="QXD132" s="11"/>
      <c r="QXE132" s="11"/>
      <c r="QXF132" s="11"/>
      <c r="QXG132" s="11"/>
      <c r="QXH132" s="11"/>
      <c r="QXI132" s="11"/>
      <c r="QXJ132" s="11"/>
      <c r="QXK132" s="11"/>
      <c r="QXL132" s="11"/>
      <c r="QXM132" s="10"/>
      <c r="QXN132" s="10"/>
      <c r="QXO132" s="11"/>
      <c r="QXP132" s="11"/>
      <c r="QXQ132" s="11"/>
      <c r="QXR132" s="11"/>
      <c r="QXS132" s="11"/>
      <c r="QXT132" s="11"/>
      <c r="QXU132" s="11"/>
      <c r="QXV132" s="11"/>
      <c r="QXW132" s="11"/>
      <c r="QXX132" s="11"/>
      <c r="QXY132" s="11"/>
      <c r="QXZ132" s="11"/>
      <c r="QYA132" s="11"/>
      <c r="QYB132" s="11"/>
      <c r="QYC132" s="10"/>
      <c r="QYD132" s="10"/>
      <c r="QYE132" s="11"/>
      <c r="QYF132" s="11"/>
      <c r="QYG132" s="11"/>
      <c r="QYH132" s="11"/>
      <c r="QYI132" s="11"/>
      <c r="QYJ132" s="11"/>
      <c r="QYK132" s="11"/>
      <c r="QYL132" s="11"/>
      <c r="QYM132" s="11"/>
      <c r="QYN132" s="11"/>
      <c r="QYO132" s="11"/>
      <c r="QYP132" s="11"/>
      <c r="QYQ132" s="11"/>
      <c r="QYR132" s="11"/>
      <c r="QYS132" s="10"/>
      <c r="QYT132" s="10"/>
      <c r="QYU132" s="11"/>
      <c r="QYV132" s="11"/>
      <c r="QYW132" s="11"/>
      <c r="QYX132" s="11"/>
      <c r="QYY132" s="11"/>
      <c r="QYZ132" s="11"/>
      <c r="QZA132" s="11"/>
      <c r="QZB132" s="11"/>
      <c r="QZC132" s="11"/>
      <c r="QZD132" s="11"/>
      <c r="QZE132" s="11"/>
      <c r="QZF132" s="11"/>
      <c r="QZG132" s="11"/>
      <c r="QZH132" s="11"/>
      <c r="QZI132" s="10"/>
      <c r="QZJ132" s="10"/>
      <c r="QZK132" s="11"/>
      <c r="QZL132" s="11"/>
      <c r="QZM132" s="11"/>
      <c r="QZN132" s="11"/>
      <c r="QZO132" s="11"/>
      <c r="QZP132" s="11"/>
      <c r="QZQ132" s="11"/>
      <c r="QZR132" s="11"/>
      <c r="QZS132" s="11"/>
      <c r="QZT132" s="11"/>
      <c r="QZU132" s="11"/>
      <c r="QZV132" s="11"/>
      <c r="QZW132" s="11"/>
      <c r="QZX132" s="11"/>
      <c r="QZY132" s="10"/>
      <c r="QZZ132" s="10"/>
      <c r="RAA132" s="11"/>
      <c r="RAB132" s="11"/>
      <c r="RAC132" s="11"/>
      <c r="RAD132" s="11"/>
      <c r="RAE132" s="11"/>
      <c r="RAF132" s="11"/>
      <c r="RAG132" s="11"/>
      <c r="RAH132" s="11"/>
      <c r="RAI132" s="11"/>
      <c r="RAJ132" s="11"/>
      <c r="RAK132" s="11"/>
      <c r="RAL132" s="11"/>
      <c r="RAM132" s="11"/>
      <c r="RAN132" s="11"/>
      <c r="RAO132" s="10"/>
      <c r="RAP132" s="10"/>
      <c r="RAQ132" s="11"/>
      <c r="RAR132" s="11"/>
      <c r="RAS132" s="11"/>
      <c r="RAT132" s="11"/>
      <c r="RAU132" s="11"/>
      <c r="RAV132" s="11"/>
      <c r="RAW132" s="11"/>
      <c r="RAX132" s="11"/>
      <c r="RAY132" s="11"/>
      <c r="RAZ132" s="11"/>
      <c r="RBA132" s="11"/>
      <c r="RBB132" s="11"/>
      <c r="RBC132" s="11"/>
      <c r="RBD132" s="11"/>
      <c r="RBE132" s="10"/>
      <c r="RBF132" s="10"/>
      <c r="RBG132" s="11"/>
      <c r="RBH132" s="11"/>
      <c r="RBI132" s="11"/>
      <c r="RBJ132" s="11"/>
      <c r="RBK132" s="11"/>
      <c r="RBL132" s="11"/>
      <c r="RBM132" s="11"/>
      <c r="RBN132" s="11"/>
      <c r="RBO132" s="11"/>
      <c r="RBP132" s="11"/>
      <c r="RBQ132" s="11"/>
      <c r="RBR132" s="11"/>
      <c r="RBS132" s="11"/>
      <c r="RBT132" s="11"/>
      <c r="RBU132" s="10"/>
      <c r="RBV132" s="10"/>
      <c r="RBW132" s="11"/>
      <c r="RBX132" s="11"/>
      <c r="RBY132" s="11"/>
      <c r="RBZ132" s="11"/>
      <c r="RCA132" s="11"/>
      <c r="RCB132" s="11"/>
      <c r="RCC132" s="11"/>
      <c r="RCD132" s="11"/>
      <c r="RCE132" s="11"/>
      <c r="RCF132" s="11"/>
      <c r="RCG132" s="11"/>
      <c r="RCH132" s="11"/>
      <c r="RCI132" s="11"/>
      <c r="RCJ132" s="11"/>
      <c r="RCK132" s="10"/>
      <c r="RCL132" s="10"/>
      <c r="RCM132" s="11"/>
      <c r="RCN132" s="11"/>
      <c r="RCO132" s="11"/>
      <c r="RCP132" s="11"/>
      <c r="RCQ132" s="11"/>
      <c r="RCR132" s="11"/>
      <c r="RCS132" s="11"/>
      <c r="RCT132" s="11"/>
      <c r="RCU132" s="11"/>
      <c r="RCV132" s="11"/>
      <c r="RCW132" s="11"/>
      <c r="RCX132" s="11"/>
      <c r="RCY132" s="11"/>
      <c r="RCZ132" s="11"/>
      <c r="RDA132" s="10"/>
      <c r="RDB132" s="10"/>
      <c r="RDC132" s="11"/>
      <c r="RDD132" s="11"/>
      <c r="RDE132" s="11"/>
      <c r="RDF132" s="11"/>
      <c r="RDG132" s="11"/>
      <c r="RDH132" s="11"/>
      <c r="RDI132" s="11"/>
      <c r="RDJ132" s="11"/>
      <c r="RDK132" s="11"/>
      <c r="RDL132" s="11"/>
      <c r="RDM132" s="11"/>
      <c r="RDN132" s="11"/>
      <c r="RDO132" s="11"/>
      <c r="RDP132" s="11"/>
      <c r="RDQ132" s="10"/>
      <c r="RDR132" s="10"/>
      <c r="RDS132" s="11"/>
      <c r="RDT132" s="11"/>
      <c r="RDU132" s="11"/>
      <c r="RDV132" s="11"/>
      <c r="RDW132" s="11"/>
      <c r="RDX132" s="11"/>
      <c r="RDY132" s="11"/>
      <c r="RDZ132" s="11"/>
      <c r="REA132" s="11"/>
      <c r="REB132" s="11"/>
      <c r="REC132" s="11"/>
      <c r="RED132" s="11"/>
      <c r="REE132" s="11"/>
      <c r="REF132" s="11"/>
      <c r="REG132" s="10"/>
      <c r="REH132" s="10"/>
      <c r="REI132" s="11"/>
      <c r="REJ132" s="11"/>
      <c r="REK132" s="11"/>
      <c r="REL132" s="11"/>
      <c r="REM132" s="11"/>
      <c r="REN132" s="11"/>
      <c r="REO132" s="11"/>
      <c r="REP132" s="11"/>
      <c r="REQ132" s="11"/>
      <c r="RER132" s="11"/>
      <c r="RES132" s="11"/>
      <c r="RET132" s="11"/>
      <c r="REU132" s="11"/>
      <c r="REV132" s="11"/>
      <c r="REW132" s="10"/>
      <c r="REX132" s="10"/>
      <c r="REY132" s="11"/>
      <c r="REZ132" s="11"/>
      <c r="RFA132" s="11"/>
      <c r="RFB132" s="11"/>
      <c r="RFC132" s="11"/>
      <c r="RFD132" s="11"/>
      <c r="RFE132" s="11"/>
      <c r="RFF132" s="11"/>
      <c r="RFG132" s="11"/>
      <c r="RFH132" s="11"/>
      <c r="RFI132" s="11"/>
      <c r="RFJ132" s="11"/>
      <c r="RFK132" s="11"/>
      <c r="RFL132" s="11"/>
      <c r="RFM132" s="10"/>
      <c r="RFN132" s="10"/>
      <c r="RFO132" s="11"/>
      <c r="RFP132" s="11"/>
      <c r="RFQ132" s="11"/>
      <c r="RFR132" s="11"/>
      <c r="RFS132" s="11"/>
      <c r="RFT132" s="11"/>
      <c r="RFU132" s="11"/>
      <c r="RFV132" s="11"/>
      <c r="RFW132" s="11"/>
      <c r="RFX132" s="11"/>
      <c r="RFY132" s="11"/>
      <c r="RFZ132" s="11"/>
      <c r="RGA132" s="11"/>
      <c r="RGB132" s="11"/>
      <c r="RGC132" s="10"/>
      <c r="RGD132" s="10"/>
      <c r="RGE132" s="11"/>
      <c r="RGF132" s="11"/>
      <c r="RGG132" s="11"/>
      <c r="RGH132" s="11"/>
      <c r="RGI132" s="11"/>
      <c r="RGJ132" s="11"/>
      <c r="RGK132" s="11"/>
      <c r="RGL132" s="11"/>
      <c r="RGM132" s="11"/>
      <c r="RGN132" s="11"/>
      <c r="RGO132" s="11"/>
      <c r="RGP132" s="11"/>
      <c r="RGQ132" s="11"/>
      <c r="RGR132" s="11"/>
      <c r="RGS132" s="10"/>
      <c r="RGT132" s="10"/>
      <c r="RGU132" s="11"/>
      <c r="RGV132" s="11"/>
      <c r="RGW132" s="11"/>
      <c r="RGX132" s="11"/>
      <c r="RGY132" s="11"/>
      <c r="RGZ132" s="11"/>
      <c r="RHA132" s="11"/>
      <c r="RHB132" s="11"/>
      <c r="RHC132" s="11"/>
      <c r="RHD132" s="11"/>
      <c r="RHE132" s="11"/>
      <c r="RHF132" s="11"/>
      <c r="RHG132" s="11"/>
      <c r="RHH132" s="11"/>
      <c r="RHI132" s="10"/>
      <c r="RHJ132" s="10"/>
      <c r="RHK132" s="11"/>
      <c r="RHL132" s="11"/>
      <c r="RHM132" s="11"/>
      <c r="RHN132" s="11"/>
      <c r="RHO132" s="11"/>
      <c r="RHP132" s="11"/>
      <c r="RHQ132" s="11"/>
      <c r="RHR132" s="11"/>
      <c r="RHS132" s="11"/>
      <c r="RHT132" s="11"/>
      <c r="RHU132" s="11"/>
      <c r="RHV132" s="11"/>
      <c r="RHW132" s="11"/>
      <c r="RHX132" s="11"/>
      <c r="RHY132" s="10"/>
      <c r="RHZ132" s="10"/>
      <c r="RIA132" s="11"/>
      <c r="RIB132" s="11"/>
      <c r="RIC132" s="11"/>
      <c r="RID132" s="11"/>
      <c r="RIE132" s="11"/>
      <c r="RIF132" s="11"/>
      <c r="RIG132" s="11"/>
      <c r="RIH132" s="11"/>
      <c r="RII132" s="11"/>
      <c r="RIJ132" s="11"/>
      <c r="RIK132" s="11"/>
      <c r="RIL132" s="11"/>
      <c r="RIM132" s="11"/>
      <c r="RIN132" s="11"/>
      <c r="RIO132" s="10"/>
      <c r="RIP132" s="10"/>
      <c r="RIQ132" s="11"/>
      <c r="RIR132" s="11"/>
      <c r="RIS132" s="11"/>
      <c r="RIT132" s="11"/>
      <c r="RIU132" s="11"/>
      <c r="RIV132" s="11"/>
      <c r="RIW132" s="11"/>
      <c r="RIX132" s="11"/>
      <c r="RIY132" s="11"/>
      <c r="RIZ132" s="11"/>
      <c r="RJA132" s="11"/>
      <c r="RJB132" s="11"/>
      <c r="RJC132" s="11"/>
      <c r="RJD132" s="11"/>
      <c r="RJE132" s="10"/>
      <c r="RJF132" s="10"/>
      <c r="RJG132" s="11"/>
      <c r="RJH132" s="11"/>
      <c r="RJI132" s="11"/>
      <c r="RJJ132" s="11"/>
      <c r="RJK132" s="11"/>
      <c r="RJL132" s="11"/>
      <c r="RJM132" s="11"/>
      <c r="RJN132" s="11"/>
      <c r="RJO132" s="11"/>
      <c r="RJP132" s="11"/>
      <c r="RJQ132" s="11"/>
      <c r="RJR132" s="11"/>
      <c r="RJS132" s="11"/>
      <c r="RJT132" s="11"/>
      <c r="RJU132" s="10"/>
      <c r="RJV132" s="10"/>
      <c r="RJW132" s="11"/>
      <c r="RJX132" s="11"/>
      <c r="RJY132" s="11"/>
      <c r="RJZ132" s="11"/>
      <c r="RKA132" s="11"/>
      <c r="RKB132" s="11"/>
      <c r="RKC132" s="11"/>
      <c r="RKD132" s="11"/>
      <c r="RKE132" s="11"/>
      <c r="RKF132" s="11"/>
      <c r="RKG132" s="11"/>
      <c r="RKH132" s="11"/>
      <c r="RKI132" s="11"/>
      <c r="RKJ132" s="11"/>
      <c r="RKK132" s="10"/>
      <c r="RKL132" s="10"/>
      <c r="RKM132" s="11"/>
      <c r="RKN132" s="11"/>
      <c r="RKO132" s="11"/>
      <c r="RKP132" s="11"/>
      <c r="RKQ132" s="11"/>
      <c r="RKR132" s="11"/>
      <c r="RKS132" s="11"/>
      <c r="RKT132" s="11"/>
      <c r="RKU132" s="11"/>
      <c r="RKV132" s="11"/>
      <c r="RKW132" s="11"/>
      <c r="RKX132" s="11"/>
      <c r="RKY132" s="11"/>
      <c r="RKZ132" s="11"/>
      <c r="RLA132" s="10"/>
      <c r="RLB132" s="10"/>
      <c r="RLC132" s="11"/>
      <c r="RLD132" s="11"/>
      <c r="RLE132" s="11"/>
      <c r="RLF132" s="11"/>
      <c r="RLG132" s="11"/>
      <c r="RLH132" s="11"/>
      <c r="RLI132" s="11"/>
      <c r="RLJ132" s="11"/>
      <c r="RLK132" s="11"/>
      <c r="RLL132" s="11"/>
      <c r="RLM132" s="11"/>
      <c r="RLN132" s="11"/>
      <c r="RLO132" s="11"/>
      <c r="RLP132" s="11"/>
      <c r="RLQ132" s="10"/>
      <c r="RLR132" s="10"/>
      <c r="RLS132" s="11"/>
      <c r="RLT132" s="11"/>
      <c r="RLU132" s="11"/>
      <c r="RLV132" s="11"/>
      <c r="RLW132" s="11"/>
      <c r="RLX132" s="11"/>
      <c r="RLY132" s="11"/>
      <c r="RLZ132" s="11"/>
      <c r="RMA132" s="11"/>
      <c r="RMB132" s="11"/>
      <c r="RMC132" s="11"/>
      <c r="RMD132" s="11"/>
      <c r="RME132" s="11"/>
      <c r="RMF132" s="11"/>
      <c r="RMG132" s="10"/>
      <c r="RMH132" s="10"/>
      <c r="RMI132" s="11"/>
      <c r="RMJ132" s="11"/>
      <c r="RMK132" s="11"/>
      <c r="RML132" s="11"/>
      <c r="RMM132" s="11"/>
      <c r="RMN132" s="11"/>
      <c r="RMO132" s="11"/>
      <c r="RMP132" s="11"/>
      <c r="RMQ132" s="11"/>
      <c r="RMR132" s="11"/>
      <c r="RMS132" s="11"/>
      <c r="RMT132" s="11"/>
      <c r="RMU132" s="11"/>
      <c r="RMV132" s="11"/>
      <c r="RMW132" s="10"/>
      <c r="RMX132" s="10"/>
      <c r="RMY132" s="11"/>
      <c r="RMZ132" s="11"/>
      <c r="RNA132" s="11"/>
      <c r="RNB132" s="11"/>
      <c r="RNC132" s="11"/>
      <c r="RND132" s="11"/>
      <c r="RNE132" s="11"/>
      <c r="RNF132" s="11"/>
      <c r="RNG132" s="11"/>
      <c r="RNH132" s="11"/>
      <c r="RNI132" s="11"/>
      <c r="RNJ132" s="11"/>
      <c r="RNK132" s="11"/>
      <c r="RNL132" s="11"/>
      <c r="RNM132" s="10"/>
      <c r="RNN132" s="10"/>
      <c r="RNO132" s="11"/>
      <c r="RNP132" s="11"/>
      <c r="RNQ132" s="11"/>
      <c r="RNR132" s="11"/>
      <c r="RNS132" s="11"/>
      <c r="RNT132" s="11"/>
      <c r="RNU132" s="11"/>
      <c r="RNV132" s="11"/>
      <c r="RNW132" s="11"/>
      <c r="RNX132" s="11"/>
      <c r="RNY132" s="11"/>
      <c r="RNZ132" s="11"/>
      <c r="ROA132" s="11"/>
      <c r="ROB132" s="11"/>
      <c r="ROC132" s="10"/>
      <c r="ROD132" s="10"/>
      <c r="ROE132" s="11"/>
      <c r="ROF132" s="11"/>
      <c r="ROG132" s="11"/>
      <c r="ROH132" s="11"/>
      <c r="ROI132" s="11"/>
      <c r="ROJ132" s="11"/>
      <c r="ROK132" s="11"/>
      <c r="ROL132" s="11"/>
      <c r="ROM132" s="11"/>
      <c r="RON132" s="11"/>
      <c r="ROO132" s="11"/>
      <c r="ROP132" s="11"/>
      <c r="ROQ132" s="11"/>
      <c r="ROR132" s="11"/>
      <c r="ROS132" s="10"/>
      <c r="ROT132" s="10"/>
      <c r="ROU132" s="11"/>
      <c r="ROV132" s="11"/>
      <c r="ROW132" s="11"/>
      <c r="ROX132" s="11"/>
      <c r="ROY132" s="11"/>
      <c r="ROZ132" s="11"/>
      <c r="RPA132" s="11"/>
      <c r="RPB132" s="11"/>
      <c r="RPC132" s="11"/>
      <c r="RPD132" s="11"/>
      <c r="RPE132" s="11"/>
      <c r="RPF132" s="11"/>
      <c r="RPG132" s="11"/>
      <c r="RPH132" s="11"/>
      <c r="RPI132" s="10"/>
      <c r="RPJ132" s="10"/>
      <c r="RPK132" s="11"/>
      <c r="RPL132" s="11"/>
      <c r="RPM132" s="11"/>
      <c r="RPN132" s="11"/>
      <c r="RPO132" s="11"/>
      <c r="RPP132" s="11"/>
      <c r="RPQ132" s="11"/>
      <c r="RPR132" s="11"/>
      <c r="RPS132" s="11"/>
      <c r="RPT132" s="11"/>
      <c r="RPU132" s="11"/>
      <c r="RPV132" s="11"/>
      <c r="RPW132" s="11"/>
      <c r="RPX132" s="11"/>
      <c r="RPY132" s="10"/>
      <c r="RPZ132" s="10"/>
      <c r="RQA132" s="11"/>
      <c r="RQB132" s="11"/>
      <c r="RQC132" s="11"/>
      <c r="RQD132" s="11"/>
      <c r="RQE132" s="11"/>
      <c r="RQF132" s="11"/>
      <c r="RQG132" s="11"/>
      <c r="RQH132" s="11"/>
      <c r="RQI132" s="11"/>
      <c r="RQJ132" s="11"/>
      <c r="RQK132" s="11"/>
      <c r="RQL132" s="11"/>
      <c r="RQM132" s="11"/>
      <c r="RQN132" s="11"/>
      <c r="RQO132" s="10"/>
      <c r="RQP132" s="10"/>
      <c r="RQQ132" s="11"/>
      <c r="RQR132" s="11"/>
      <c r="RQS132" s="11"/>
      <c r="RQT132" s="11"/>
      <c r="RQU132" s="11"/>
      <c r="RQV132" s="11"/>
      <c r="RQW132" s="11"/>
      <c r="RQX132" s="11"/>
      <c r="RQY132" s="11"/>
      <c r="RQZ132" s="11"/>
      <c r="RRA132" s="11"/>
      <c r="RRB132" s="11"/>
      <c r="RRC132" s="11"/>
      <c r="RRD132" s="11"/>
      <c r="RRE132" s="10"/>
      <c r="RRF132" s="10"/>
      <c r="RRG132" s="11"/>
      <c r="RRH132" s="11"/>
      <c r="RRI132" s="11"/>
      <c r="RRJ132" s="11"/>
      <c r="RRK132" s="11"/>
      <c r="RRL132" s="11"/>
      <c r="RRM132" s="11"/>
      <c r="RRN132" s="11"/>
      <c r="RRO132" s="11"/>
      <c r="RRP132" s="11"/>
      <c r="RRQ132" s="11"/>
      <c r="RRR132" s="11"/>
      <c r="RRS132" s="11"/>
      <c r="RRT132" s="11"/>
      <c r="RRU132" s="10"/>
      <c r="RRV132" s="10"/>
      <c r="RRW132" s="11"/>
      <c r="RRX132" s="11"/>
      <c r="RRY132" s="11"/>
      <c r="RRZ132" s="11"/>
      <c r="RSA132" s="11"/>
      <c r="RSB132" s="11"/>
      <c r="RSC132" s="11"/>
      <c r="RSD132" s="11"/>
      <c r="RSE132" s="11"/>
      <c r="RSF132" s="11"/>
      <c r="RSG132" s="11"/>
      <c r="RSH132" s="11"/>
      <c r="RSI132" s="11"/>
      <c r="RSJ132" s="11"/>
      <c r="RSK132" s="10"/>
      <c r="RSL132" s="10"/>
      <c r="RSM132" s="11"/>
      <c r="RSN132" s="11"/>
      <c r="RSO132" s="11"/>
      <c r="RSP132" s="11"/>
      <c r="RSQ132" s="11"/>
      <c r="RSR132" s="11"/>
      <c r="RSS132" s="11"/>
      <c r="RST132" s="11"/>
      <c r="RSU132" s="11"/>
      <c r="RSV132" s="11"/>
      <c r="RSW132" s="11"/>
      <c r="RSX132" s="11"/>
      <c r="RSY132" s="11"/>
      <c r="RSZ132" s="11"/>
      <c r="RTA132" s="10"/>
      <c r="RTB132" s="10"/>
      <c r="RTC132" s="11"/>
      <c r="RTD132" s="11"/>
      <c r="RTE132" s="11"/>
      <c r="RTF132" s="11"/>
      <c r="RTG132" s="11"/>
      <c r="RTH132" s="11"/>
      <c r="RTI132" s="11"/>
      <c r="RTJ132" s="11"/>
      <c r="RTK132" s="11"/>
      <c r="RTL132" s="11"/>
      <c r="RTM132" s="11"/>
      <c r="RTN132" s="11"/>
      <c r="RTO132" s="11"/>
      <c r="RTP132" s="11"/>
      <c r="RTQ132" s="10"/>
      <c r="RTR132" s="10"/>
      <c r="RTS132" s="11"/>
      <c r="RTT132" s="11"/>
      <c r="RTU132" s="11"/>
      <c r="RTV132" s="11"/>
      <c r="RTW132" s="11"/>
      <c r="RTX132" s="11"/>
      <c r="RTY132" s="11"/>
      <c r="RTZ132" s="11"/>
      <c r="RUA132" s="11"/>
      <c r="RUB132" s="11"/>
      <c r="RUC132" s="11"/>
      <c r="RUD132" s="11"/>
      <c r="RUE132" s="11"/>
      <c r="RUF132" s="11"/>
      <c r="RUG132" s="10"/>
      <c r="RUH132" s="10"/>
      <c r="RUI132" s="11"/>
      <c r="RUJ132" s="11"/>
      <c r="RUK132" s="11"/>
      <c r="RUL132" s="11"/>
      <c r="RUM132" s="11"/>
      <c r="RUN132" s="11"/>
      <c r="RUO132" s="11"/>
      <c r="RUP132" s="11"/>
      <c r="RUQ132" s="11"/>
      <c r="RUR132" s="11"/>
      <c r="RUS132" s="11"/>
      <c r="RUT132" s="11"/>
      <c r="RUU132" s="11"/>
      <c r="RUV132" s="11"/>
      <c r="RUW132" s="10"/>
      <c r="RUX132" s="10"/>
      <c r="RUY132" s="11"/>
      <c r="RUZ132" s="11"/>
      <c r="RVA132" s="11"/>
      <c r="RVB132" s="11"/>
      <c r="RVC132" s="11"/>
      <c r="RVD132" s="11"/>
      <c r="RVE132" s="11"/>
      <c r="RVF132" s="11"/>
      <c r="RVG132" s="11"/>
      <c r="RVH132" s="11"/>
      <c r="RVI132" s="11"/>
      <c r="RVJ132" s="11"/>
      <c r="RVK132" s="11"/>
      <c r="RVL132" s="11"/>
      <c r="RVM132" s="10"/>
      <c r="RVN132" s="10"/>
      <c r="RVO132" s="11"/>
      <c r="RVP132" s="11"/>
      <c r="RVQ132" s="11"/>
      <c r="RVR132" s="11"/>
      <c r="RVS132" s="11"/>
      <c r="RVT132" s="11"/>
      <c r="RVU132" s="11"/>
      <c r="RVV132" s="11"/>
      <c r="RVW132" s="11"/>
      <c r="RVX132" s="11"/>
      <c r="RVY132" s="11"/>
      <c r="RVZ132" s="11"/>
      <c r="RWA132" s="11"/>
      <c r="RWB132" s="11"/>
      <c r="RWC132" s="10"/>
      <c r="RWD132" s="10"/>
      <c r="RWE132" s="11"/>
      <c r="RWF132" s="11"/>
      <c r="RWG132" s="11"/>
      <c r="RWH132" s="11"/>
      <c r="RWI132" s="11"/>
      <c r="RWJ132" s="11"/>
      <c r="RWK132" s="11"/>
      <c r="RWL132" s="11"/>
      <c r="RWM132" s="11"/>
      <c r="RWN132" s="11"/>
      <c r="RWO132" s="11"/>
      <c r="RWP132" s="11"/>
      <c r="RWQ132" s="11"/>
      <c r="RWR132" s="11"/>
      <c r="RWS132" s="10"/>
      <c r="RWT132" s="10"/>
      <c r="RWU132" s="11"/>
      <c r="RWV132" s="11"/>
      <c r="RWW132" s="11"/>
      <c r="RWX132" s="11"/>
      <c r="RWY132" s="11"/>
      <c r="RWZ132" s="11"/>
      <c r="RXA132" s="11"/>
      <c r="RXB132" s="11"/>
      <c r="RXC132" s="11"/>
      <c r="RXD132" s="11"/>
      <c r="RXE132" s="11"/>
      <c r="RXF132" s="11"/>
      <c r="RXG132" s="11"/>
      <c r="RXH132" s="11"/>
      <c r="RXI132" s="10"/>
      <c r="RXJ132" s="10"/>
      <c r="RXK132" s="11"/>
      <c r="RXL132" s="11"/>
      <c r="RXM132" s="11"/>
      <c r="RXN132" s="11"/>
      <c r="RXO132" s="11"/>
      <c r="RXP132" s="11"/>
      <c r="RXQ132" s="11"/>
      <c r="RXR132" s="11"/>
      <c r="RXS132" s="11"/>
      <c r="RXT132" s="11"/>
      <c r="RXU132" s="11"/>
      <c r="RXV132" s="11"/>
      <c r="RXW132" s="11"/>
      <c r="RXX132" s="11"/>
      <c r="RXY132" s="10"/>
      <c r="RXZ132" s="10"/>
      <c r="RYA132" s="11"/>
      <c r="RYB132" s="11"/>
      <c r="RYC132" s="11"/>
      <c r="RYD132" s="11"/>
      <c r="RYE132" s="11"/>
      <c r="RYF132" s="11"/>
      <c r="RYG132" s="11"/>
      <c r="RYH132" s="11"/>
      <c r="RYI132" s="11"/>
      <c r="RYJ132" s="11"/>
      <c r="RYK132" s="11"/>
      <c r="RYL132" s="11"/>
      <c r="RYM132" s="11"/>
      <c r="RYN132" s="11"/>
      <c r="RYO132" s="10"/>
      <c r="RYP132" s="10"/>
      <c r="RYQ132" s="11"/>
      <c r="RYR132" s="11"/>
      <c r="RYS132" s="11"/>
      <c r="RYT132" s="11"/>
      <c r="RYU132" s="11"/>
      <c r="RYV132" s="11"/>
      <c r="RYW132" s="11"/>
      <c r="RYX132" s="11"/>
      <c r="RYY132" s="11"/>
      <c r="RYZ132" s="11"/>
      <c r="RZA132" s="11"/>
      <c r="RZB132" s="11"/>
      <c r="RZC132" s="11"/>
      <c r="RZD132" s="11"/>
      <c r="RZE132" s="10"/>
      <c r="RZF132" s="10"/>
      <c r="RZG132" s="11"/>
      <c r="RZH132" s="11"/>
      <c r="RZI132" s="11"/>
      <c r="RZJ132" s="11"/>
      <c r="RZK132" s="11"/>
      <c r="RZL132" s="11"/>
      <c r="RZM132" s="11"/>
      <c r="RZN132" s="11"/>
      <c r="RZO132" s="11"/>
      <c r="RZP132" s="11"/>
      <c r="RZQ132" s="11"/>
      <c r="RZR132" s="11"/>
      <c r="RZS132" s="11"/>
      <c r="RZT132" s="11"/>
      <c r="RZU132" s="10"/>
      <c r="RZV132" s="10"/>
      <c r="RZW132" s="11"/>
      <c r="RZX132" s="11"/>
      <c r="RZY132" s="11"/>
      <c r="RZZ132" s="11"/>
      <c r="SAA132" s="11"/>
      <c r="SAB132" s="11"/>
      <c r="SAC132" s="11"/>
      <c r="SAD132" s="11"/>
      <c r="SAE132" s="11"/>
      <c r="SAF132" s="11"/>
      <c r="SAG132" s="11"/>
      <c r="SAH132" s="11"/>
      <c r="SAI132" s="11"/>
      <c r="SAJ132" s="11"/>
      <c r="SAK132" s="10"/>
      <c r="SAL132" s="10"/>
      <c r="SAM132" s="11"/>
      <c r="SAN132" s="11"/>
      <c r="SAO132" s="11"/>
      <c r="SAP132" s="11"/>
      <c r="SAQ132" s="11"/>
      <c r="SAR132" s="11"/>
      <c r="SAS132" s="11"/>
      <c r="SAT132" s="11"/>
      <c r="SAU132" s="11"/>
      <c r="SAV132" s="11"/>
      <c r="SAW132" s="11"/>
      <c r="SAX132" s="11"/>
      <c r="SAY132" s="11"/>
      <c r="SAZ132" s="11"/>
      <c r="SBA132" s="10"/>
      <c r="SBB132" s="10"/>
      <c r="SBC132" s="11"/>
      <c r="SBD132" s="11"/>
      <c r="SBE132" s="11"/>
      <c r="SBF132" s="11"/>
      <c r="SBG132" s="11"/>
      <c r="SBH132" s="11"/>
      <c r="SBI132" s="11"/>
      <c r="SBJ132" s="11"/>
      <c r="SBK132" s="11"/>
      <c r="SBL132" s="11"/>
      <c r="SBM132" s="11"/>
      <c r="SBN132" s="11"/>
      <c r="SBO132" s="11"/>
      <c r="SBP132" s="11"/>
      <c r="SBQ132" s="10"/>
      <c r="SBR132" s="10"/>
      <c r="SBS132" s="11"/>
      <c r="SBT132" s="11"/>
      <c r="SBU132" s="11"/>
      <c r="SBV132" s="11"/>
      <c r="SBW132" s="11"/>
      <c r="SBX132" s="11"/>
      <c r="SBY132" s="11"/>
      <c r="SBZ132" s="11"/>
      <c r="SCA132" s="11"/>
      <c r="SCB132" s="11"/>
      <c r="SCC132" s="11"/>
      <c r="SCD132" s="11"/>
      <c r="SCE132" s="11"/>
      <c r="SCF132" s="11"/>
      <c r="SCG132" s="10"/>
      <c r="SCH132" s="10"/>
      <c r="SCI132" s="11"/>
      <c r="SCJ132" s="11"/>
      <c r="SCK132" s="11"/>
      <c r="SCL132" s="11"/>
      <c r="SCM132" s="11"/>
      <c r="SCN132" s="11"/>
      <c r="SCO132" s="11"/>
      <c r="SCP132" s="11"/>
      <c r="SCQ132" s="11"/>
      <c r="SCR132" s="11"/>
      <c r="SCS132" s="11"/>
      <c r="SCT132" s="11"/>
      <c r="SCU132" s="11"/>
      <c r="SCV132" s="11"/>
      <c r="SCW132" s="10"/>
      <c r="SCX132" s="10"/>
      <c r="SCY132" s="11"/>
      <c r="SCZ132" s="11"/>
      <c r="SDA132" s="11"/>
      <c r="SDB132" s="11"/>
      <c r="SDC132" s="11"/>
      <c r="SDD132" s="11"/>
      <c r="SDE132" s="11"/>
      <c r="SDF132" s="11"/>
      <c r="SDG132" s="11"/>
      <c r="SDH132" s="11"/>
      <c r="SDI132" s="11"/>
      <c r="SDJ132" s="11"/>
      <c r="SDK132" s="11"/>
      <c r="SDL132" s="11"/>
      <c r="SDM132" s="10"/>
      <c r="SDN132" s="10"/>
      <c r="SDO132" s="11"/>
      <c r="SDP132" s="11"/>
      <c r="SDQ132" s="11"/>
      <c r="SDR132" s="11"/>
      <c r="SDS132" s="11"/>
      <c r="SDT132" s="11"/>
      <c r="SDU132" s="11"/>
      <c r="SDV132" s="11"/>
      <c r="SDW132" s="11"/>
      <c r="SDX132" s="11"/>
      <c r="SDY132" s="11"/>
      <c r="SDZ132" s="11"/>
      <c r="SEA132" s="11"/>
      <c r="SEB132" s="11"/>
      <c r="SEC132" s="10"/>
      <c r="SED132" s="10"/>
      <c r="SEE132" s="11"/>
      <c r="SEF132" s="11"/>
      <c r="SEG132" s="11"/>
      <c r="SEH132" s="11"/>
      <c r="SEI132" s="11"/>
      <c r="SEJ132" s="11"/>
      <c r="SEK132" s="11"/>
      <c r="SEL132" s="11"/>
      <c r="SEM132" s="11"/>
      <c r="SEN132" s="11"/>
      <c r="SEO132" s="11"/>
      <c r="SEP132" s="11"/>
      <c r="SEQ132" s="11"/>
      <c r="SER132" s="11"/>
      <c r="SES132" s="10"/>
      <c r="SET132" s="10"/>
      <c r="SEU132" s="11"/>
      <c r="SEV132" s="11"/>
      <c r="SEW132" s="11"/>
      <c r="SEX132" s="11"/>
      <c r="SEY132" s="11"/>
      <c r="SEZ132" s="11"/>
      <c r="SFA132" s="11"/>
      <c r="SFB132" s="11"/>
      <c r="SFC132" s="11"/>
      <c r="SFD132" s="11"/>
      <c r="SFE132" s="11"/>
      <c r="SFF132" s="11"/>
      <c r="SFG132" s="11"/>
      <c r="SFH132" s="11"/>
      <c r="SFI132" s="10"/>
      <c r="SFJ132" s="10"/>
      <c r="SFK132" s="11"/>
      <c r="SFL132" s="11"/>
      <c r="SFM132" s="11"/>
      <c r="SFN132" s="11"/>
      <c r="SFO132" s="11"/>
      <c r="SFP132" s="11"/>
      <c r="SFQ132" s="11"/>
      <c r="SFR132" s="11"/>
      <c r="SFS132" s="11"/>
      <c r="SFT132" s="11"/>
      <c r="SFU132" s="11"/>
      <c r="SFV132" s="11"/>
      <c r="SFW132" s="11"/>
      <c r="SFX132" s="11"/>
      <c r="SFY132" s="10"/>
      <c r="SFZ132" s="10"/>
      <c r="SGA132" s="11"/>
      <c r="SGB132" s="11"/>
      <c r="SGC132" s="11"/>
      <c r="SGD132" s="11"/>
      <c r="SGE132" s="11"/>
      <c r="SGF132" s="11"/>
      <c r="SGG132" s="11"/>
      <c r="SGH132" s="11"/>
      <c r="SGI132" s="11"/>
      <c r="SGJ132" s="11"/>
      <c r="SGK132" s="11"/>
      <c r="SGL132" s="11"/>
      <c r="SGM132" s="11"/>
      <c r="SGN132" s="11"/>
      <c r="SGO132" s="10"/>
      <c r="SGP132" s="10"/>
      <c r="SGQ132" s="11"/>
      <c r="SGR132" s="11"/>
      <c r="SGS132" s="11"/>
      <c r="SGT132" s="11"/>
      <c r="SGU132" s="11"/>
      <c r="SGV132" s="11"/>
      <c r="SGW132" s="11"/>
      <c r="SGX132" s="11"/>
      <c r="SGY132" s="11"/>
      <c r="SGZ132" s="11"/>
      <c r="SHA132" s="11"/>
      <c r="SHB132" s="11"/>
      <c r="SHC132" s="11"/>
      <c r="SHD132" s="11"/>
      <c r="SHE132" s="10"/>
      <c r="SHF132" s="10"/>
      <c r="SHG132" s="11"/>
      <c r="SHH132" s="11"/>
      <c r="SHI132" s="11"/>
      <c r="SHJ132" s="11"/>
      <c r="SHK132" s="11"/>
      <c r="SHL132" s="11"/>
      <c r="SHM132" s="11"/>
      <c r="SHN132" s="11"/>
      <c r="SHO132" s="11"/>
      <c r="SHP132" s="11"/>
      <c r="SHQ132" s="11"/>
      <c r="SHR132" s="11"/>
      <c r="SHS132" s="11"/>
      <c r="SHT132" s="11"/>
      <c r="SHU132" s="10"/>
      <c r="SHV132" s="10"/>
      <c r="SHW132" s="11"/>
      <c r="SHX132" s="11"/>
      <c r="SHY132" s="11"/>
      <c r="SHZ132" s="11"/>
      <c r="SIA132" s="11"/>
      <c r="SIB132" s="11"/>
      <c r="SIC132" s="11"/>
      <c r="SID132" s="11"/>
      <c r="SIE132" s="11"/>
      <c r="SIF132" s="11"/>
      <c r="SIG132" s="11"/>
      <c r="SIH132" s="11"/>
      <c r="SII132" s="11"/>
      <c r="SIJ132" s="11"/>
      <c r="SIK132" s="10"/>
      <c r="SIL132" s="10"/>
      <c r="SIM132" s="11"/>
      <c r="SIN132" s="11"/>
      <c r="SIO132" s="11"/>
      <c r="SIP132" s="11"/>
      <c r="SIQ132" s="11"/>
      <c r="SIR132" s="11"/>
      <c r="SIS132" s="11"/>
      <c r="SIT132" s="11"/>
      <c r="SIU132" s="11"/>
      <c r="SIV132" s="11"/>
      <c r="SIW132" s="11"/>
      <c r="SIX132" s="11"/>
      <c r="SIY132" s="11"/>
      <c r="SIZ132" s="11"/>
      <c r="SJA132" s="10"/>
      <c r="SJB132" s="10"/>
      <c r="SJC132" s="11"/>
      <c r="SJD132" s="11"/>
      <c r="SJE132" s="11"/>
      <c r="SJF132" s="11"/>
      <c r="SJG132" s="11"/>
      <c r="SJH132" s="11"/>
      <c r="SJI132" s="11"/>
      <c r="SJJ132" s="11"/>
      <c r="SJK132" s="11"/>
      <c r="SJL132" s="11"/>
      <c r="SJM132" s="11"/>
      <c r="SJN132" s="11"/>
      <c r="SJO132" s="11"/>
      <c r="SJP132" s="11"/>
      <c r="SJQ132" s="10"/>
      <c r="SJR132" s="10"/>
      <c r="SJS132" s="11"/>
      <c r="SJT132" s="11"/>
      <c r="SJU132" s="11"/>
      <c r="SJV132" s="11"/>
      <c r="SJW132" s="11"/>
      <c r="SJX132" s="11"/>
      <c r="SJY132" s="11"/>
      <c r="SJZ132" s="11"/>
      <c r="SKA132" s="11"/>
      <c r="SKB132" s="11"/>
      <c r="SKC132" s="11"/>
      <c r="SKD132" s="11"/>
      <c r="SKE132" s="11"/>
      <c r="SKF132" s="11"/>
      <c r="SKG132" s="10"/>
      <c r="SKH132" s="10"/>
      <c r="SKI132" s="11"/>
      <c r="SKJ132" s="11"/>
      <c r="SKK132" s="11"/>
      <c r="SKL132" s="11"/>
      <c r="SKM132" s="11"/>
      <c r="SKN132" s="11"/>
      <c r="SKO132" s="11"/>
      <c r="SKP132" s="11"/>
      <c r="SKQ132" s="11"/>
      <c r="SKR132" s="11"/>
      <c r="SKS132" s="11"/>
      <c r="SKT132" s="11"/>
      <c r="SKU132" s="11"/>
      <c r="SKV132" s="11"/>
      <c r="SKW132" s="10"/>
      <c r="SKX132" s="10"/>
      <c r="SKY132" s="11"/>
      <c r="SKZ132" s="11"/>
      <c r="SLA132" s="11"/>
      <c r="SLB132" s="11"/>
      <c r="SLC132" s="11"/>
      <c r="SLD132" s="11"/>
      <c r="SLE132" s="11"/>
      <c r="SLF132" s="11"/>
      <c r="SLG132" s="11"/>
      <c r="SLH132" s="11"/>
      <c r="SLI132" s="11"/>
      <c r="SLJ132" s="11"/>
      <c r="SLK132" s="11"/>
      <c r="SLL132" s="11"/>
      <c r="SLM132" s="10"/>
      <c r="SLN132" s="10"/>
      <c r="SLO132" s="11"/>
      <c r="SLP132" s="11"/>
      <c r="SLQ132" s="11"/>
      <c r="SLR132" s="11"/>
      <c r="SLS132" s="11"/>
      <c r="SLT132" s="11"/>
      <c r="SLU132" s="11"/>
      <c r="SLV132" s="11"/>
      <c r="SLW132" s="11"/>
      <c r="SLX132" s="11"/>
      <c r="SLY132" s="11"/>
      <c r="SLZ132" s="11"/>
      <c r="SMA132" s="11"/>
      <c r="SMB132" s="11"/>
      <c r="SMC132" s="10"/>
      <c r="SMD132" s="10"/>
      <c r="SME132" s="11"/>
      <c r="SMF132" s="11"/>
      <c r="SMG132" s="11"/>
      <c r="SMH132" s="11"/>
      <c r="SMI132" s="11"/>
      <c r="SMJ132" s="11"/>
      <c r="SMK132" s="11"/>
      <c r="SML132" s="11"/>
      <c r="SMM132" s="11"/>
      <c r="SMN132" s="11"/>
      <c r="SMO132" s="11"/>
      <c r="SMP132" s="11"/>
      <c r="SMQ132" s="11"/>
      <c r="SMR132" s="11"/>
      <c r="SMS132" s="10"/>
      <c r="SMT132" s="10"/>
      <c r="SMU132" s="11"/>
      <c r="SMV132" s="11"/>
      <c r="SMW132" s="11"/>
      <c r="SMX132" s="11"/>
      <c r="SMY132" s="11"/>
      <c r="SMZ132" s="11"/>
      <c r="SNA132" s="11"/>
      <c r="SNB132" s="11"/>
      <c r="SNC132" s="11"/>
      <c r="SND132" s="11"/>
      <c r="SNE132" s="11"/>
      <c r="SNF132" s="11"/>
      <c r="SNG132" s="11"/>
      <c r="SNH132" s="11"/>
      <c r="SNI132" s="10"/>
      <c r="SNJ132" s="10"/>
      <c r="SNK132" s="11"/>
      <c r="SNL132" s="11"/>
      <c r="SNM132" s="11"/>
      <c r="SNN132" s="11"/>
      <c r="SNO132" s="11"/>
      <c r="SNP132" s="11"/>
      <c r="SNQ132" s="11"/>
      <c r="SNR132" s="11"/>
      <c r="SNS132" s="11"/>
      <c r="SNT132" s="11"/>
      <c r="SNU132" s="11"/>
      <c r="SNV132" s="11"/>
      <c r="SNW132" s="11"/>
      <c r="SNX132" s="11"/>
      <c r="SNY132" s="10"/>
      <c r="SNZ132" s="10"/>
      <c r="SOA132" s="11"/>
      <c r="SOB132" s="11"/>
      <c r="SOC132" s="11"/>
      <c r="SOD132" s="11"/>
      <c r="SOE132" s="11"/>
      <c r="SOF132" s="11"/>
      <c r="SOG132" s="11"/>
      <c r="SOH132" s="11"/>
      <c r="SOI132" s="11"/>
      <c r="SOJ132" s="11"/>
      <c r="SOK132" s="11"/>
      <c r="SOL132" s="11"/>
      <c r="SOM132" s="11"/>
      <c r="SON132" s="11"/>
      <c r="SOO132" s="10"/>
      <c r="SOP132" s="10"/>
      <c r="SOQ132" s="11"/>
      <c r="SOR132" s="11"/>
      <c r="SOS132" s="11"/>
      <c r="SOT132" s="11"/>
      <c r="SOU132" s="11"/>
      <c r="SOV132" s="11"/>
      <c r="SOW132" s="11"/>
      <c r="SOX132" s="11"/>
      <c r="SOY132" s="11"/>
      <c r="SOZ132" s="11"/>
      <c r="SPA132" s="11"/>
      <c r="SPB132" s="11"/>
      <c r="SPC132" s="11"/>
      <c r="SPD132" s="11"/>
      <c r="SPE132" s="10"/>
      <c r="SPF132" s="10"/>
      <c r="SPG132" s="11"/>
      <c r="SPH132" s="11"/>
      <c r="SPI132" s="11"/>
      <c r="SPJ132" s="11"/>
      <c r="SPK132" s="11"/>
      <c r="SPL132" s="11"/>
      <c r="SPM132" s="11"/>
      <c r="SPN132" s="11"/>
      <c r="SPO132" s="11"/>
      <c r="SPP132" s="11"/>
      <c r="SPQ132" s="11"/>
      <c r="SPR132" s="11"/>
      <c r="SPS132" s="11"/>
      <c r="SPT132" s="11"/>
      <c r="SPU132" s="10"/>
      <c r="SPV132" s="10"/>
      <c r="SPW132" s="11"/>
      <c r="SPX132" s="11"/>
      <c r="SPY132" s="11"/>
      <c r="SPZ132" s="11"/>
      <c r="SQA132" s="11"/>
      <c r="SQB132" s="11"/>
      <c r="SQC132" s="11"/>
      <c r="SQD132" s="11"/>
      <c r="SQE132" s="11"/>
      <c r="SQF132" s="11"/>
      <c r="SQG132" s="11"/>
      <c r="SQH132" s="11"/>
      <c r="SQI132" s="11"/>
      <c r="SQJ132" s="11"/>
      <c r="SQK132" s="10"/>
      <c r="SQL132" s="10"/>
      <c r="SQM132" s="11"/>
      <c r="SQN132" s="11"/>
      <c r="SQO132" s="11"/>
      <c r="SQP132" s="11"/>
      <c r="SQQ132" s="11"/>
      <c r="SQR132" s="11"/>
      <c r="SQS132" s="11"/>
      <c r="SQT132" s="11"/>
      <c r="SQU132" s="11"/>
      <c r="SQV132" s="11"/>
      <c r="SQW132" s="11"/>
      <c r="SQX132" s="11"/>
      <c r="SQY132" s="11"/>
      <c r="SQZ132" s="11"/>
      <c r="SRA132" s="10"/>
      <c r="SRB132" s="10"/>
      <c r="SRC132" s="11"/>
      <c r="SRD132" s="11"/>
      <c r="SRE132" s="11"/>
      <c r="SRF132" s="11"/>
      <c r="SRG132" s="11"/>
      <c r="SRH132" s="11"/>
      <c r="SRI132" s="11"/>
      <c r="SRJ132" s="11"/>
      <c r="SRK132" s="11"/>
      <c r="SRL132" s="11"/>
      <c r="SRM132" s="11"/>
      <c r="SRN132" s="11"/>
      <c r="SRO132" s="11"/>
      <c r="SRP132" s="11"/>
      <c r="SRQ132" s="10"/>
      <c r="SRR132" s="10"/>
      <c r="SRS132" s="11"/>
      <c r="SRT132" s="11"/>
      <c r="SRU132" s="11"/>
      <c r="SRV132" s="11"/>
      <c r="SRW132" s="11"/>
      <c r="SRX132" s="11"/>
      <c r="SRY132" s="11"/>
      <c r="SRZ132" s="11"/>
      <c r="SSA132" s="11"/>
      <c r="SSB132" s="11"/>
      <c r="SSC132" s="11"/>
      <c r="SSD132" s="11"/>
      <c r="SSE132" s="11"/>
      <c r="SSF132" s="11"/>
      <c r="SSG132" s="10"/>
      <c r="SSH132" s="10"/>
      <c r="SSI132" s="11"/>
      <c r="SSJ132" s="11"/>
      <c r="SSK132" s="11"/>
      <c r="SSL132" s="11"/>
      <c r="SSM132" s="11"/>
      <c r="SSN132" s="11"/>
      <c r="SSO132" s="11"/>
      <c r="SSP132" s="11"/>
      <c r="SSQ132" s="11"/>
      <c r="SSR132" s="11"/>
      <c r="SSS132" s="11"/>
      <c r="SST132" s="11"/>
      <c r="SSU132" s="11"/>
      <c r="SSV132" s="11"/>
      <c r="SSW132" s="10"/>
      <c r="SSX132" s="10"/>
      <c r="SSY132" s="11"/>
      <c r="SSZ132" s="11"/>
      <c r="STA132" s="11"/>
      <c r="STB132" s="11"/>
      <c r="STC132" s="11"/>
      <c r="STD132" s="11"/>
      <c r="STE132" s="11"/>
      <c r="STF132" s="11"/>
      <c r="STG132" s="11"/>
      <c r="STH132" s="11"/>
      <c r="STI132" s="11"/>
      <c r="STJ132" s="11"/>
      <c r="STK132" s="11"/>
      <c r="STL132" s="11"/>
      <c r="STM132" s="10"/>
      <c r="STN132" s="10"/>
      <c r="STO132" s="11"/>
      <c r="STP132" s="11"/>
      <c r="STQ132" s="11"/>
      <c r="STR132" s="11"/>
      <c r="STS132" s="11"/>
      <c r="STT132" s="11"/>
      <c r="STU132" s="11"/>
      <c r="STV132" s="11"/>
      <c r="STW132" s="11"/>
      <c r="STX132" s="11"/>
      <c r="STY132" s="11"/>
      <c r="STZ132" s="11"/>
      <c r="SUA132" s="11"/>
      <c r="SUB132" s="11"/>
      <c r="SUC132" s="10"/>
      <c r="SUD132" s="10"/>
      <c r="SUE132" s="11"/>
      <c r="SUF132" s="11"/>
      <c r="SUG132" s="11"/>
      <c r="SUH132" s="11"/>
      <c r="SUI132" s="11"/>
      <c r="SUJ132" s="11"/>
      <c r="SUK132" s="11"/>
      <c r="SUL132" s="11"/>
      <c r="SUM132" s="11"/>
      <c r="SUN132" s="11"/>
      <c r="SUO132" s="11"/>
      <c r="SUP132" s="11"/>
      <c r="SUQ132" s="11"/>
      <c r="SUR132" s="11"/>
      <c r="SUS132" s="10"/>
      <c r="SUT132" s="10"/>
      <c r="SUU132" s="11"/>
      <c r="SUV132" s="11"/>
      <c r="SUW132" s="11"/>
      <c r="SUX132" s="11"/>
      <c r="SUY132" s="11"/>
      <c r="SUZ132" s="11"/>
      <c r="SVA132" s="11"/>
      <c r="SVB132" s="11"/>
      <c r="SVC132" s="11"/>
      <c r="SVD132" s="11"/>
      <c r="SVE132" s="11"/>
      <c r="SVF132" s="11"/>
      <c r="SVG132" s="11"/>
      <c r="SVH132" s="11"/>
      <c r="SVI132" s="10"/>
      <c r="SVJ132" s="10"/>
      <c r="SVK132" s="11"/>
      <c r="SVL132" s="11"/>
      <c r="SVM132" s="11"/>
      <c r="SVN132" s="11"/>
      <c r="SVO132" s="11"/>
      <c r="SVP132" s="11"/>
      <c r="SVQ132" s="11"/>
      <c r="SVR132" s="11"/>
      <c r="SVS132" s="11"/>
      <c r="SVT132" s="11"/>
      <c r="SVU132" s="11"/>
      <c r="SVV132" s="11"/>
      <c r="SVW132" s="11"/>
      <c r="SVX132" s="11"/>
      <c r="SVY132" s="10"/>
      <c r="SVZ132" s="10"/>
      <c r="SWA132" s="11"/>
      <c r="SWB132" s="11"/>
      <c r="SWC132" s="11"/>
      <c r="SWD132" s="11"/>
      <c r="SWE132" s="11"/>
      <c r="SWF132" s="11"/>
      <c r="SWG132" s="11"/>
      <c r="SWH132" s="11"/>
      <c r="SWI132" s="11"/>
      <c r="SWJ132" s="11"/>
      <c r="SWK132" s="11"/>
      <c r="SWL132" s="11"/>
      <c r="SWM132" s="11"/>
      <c r="SWN132" s="11"/>
      <c r="SWO132" s="10"/>
      <c r="SWP132" s="10"/>
      <c r="SWQ132" s="11"/>
      <c r="SWR132" s="11"/>
      <c r="SWS132" s="11"/>
      <c r="SWT132" s="11"/>
      <c r="SWU132" s="11"/>
      <c r="SWV132" s="11"/>
      <c r="SWW132" s="11"/>
      <c r="SWX132" s="11"/>
      <c r="SWY132" s="11"/>
      <c r="SWZ132" s="11"/>
      <c r="SXA132" s="11"/>
      <c r="SXB132" s="11"/>
      <c r="SXC132" s="11"/>
      <c r="SXD132" s="11"/>
      <c r="SXE132" s="10"/>
      <c r="SXF132" s="10"/>
      <c r="SXG132" s="11"/>
      <c r="SXH132" s="11"/>
      <c r="SXI132" s="11"/>
      <c r="SXJ132" s="11"/>
      <c r="SXK132" s="11"/>
      <c r="SXL132" s="11"/>
      <c r="SXM132" s="11"/>
      <c r="SXN132" s="11"/>
      <c r="SXO132" s="11"/>
      <c r="SXP132" s="11"/>
      <c r="SXQ132" s="11"/>
      <c r="SXR132" s="11"/>
      <c r="SXS132" s="11"/>
      <c r="SXT132" s="11"/>
      <c r="SXU132" s="10"/>
      <c r="SXV132" s="10"/>
      <c r="SXW132" s="11"/>
      <c r="SXX132" s="11"/>
      <c r="SXY132" s="11"/>
      <c r="SXZ132" s="11"/>
      <c r="SYA132" s="11"/>
      <c r="SYB132" s="11"/>
      <c r="SYC132" s="11"/>
      <c r="SYD132" s="11"/>
      <c r="SYE132" s="11"/>
      <c r="SYF132" s="11"/>
      <c r="SYG132" s="11"/>
      <c r="SYH132" s="11"/>
      <c r="SYI132" s="11"/>
      <c r="SYJ132" s="11"/>
      <c r="SYK132" s="10"/>
      <c r="SYL132" s="10"/>
      <c r="SYM132" s="11"/>
      <c r="SYN132" s="11"/>
      <c r="SYO132" s="11"/>
      <c r="SYP132" s="11"/>
      <c r="SYQ132" s="11"/>
      <c r="SYR132" s="11"/>
      <c r="SYS132" s="11"/>
      <c r="SYT132" s="11"/>
      <c r="SYU132" s="11"/>
      <c r="SYV132" s="11"/>
      <c r="SYW132" s="11"/>
      <c r="SYX132" s="11"/>
      <c r="SYY132" s="11"/>
      <c r="SYZ132" s="11"/>
      <c r="SZA132" s="10"/>
      <c r="SZB132" s="10"/>
      <c r="SZC132" s="11"/>
      <c r="SZD132" s="11"/>
      <c r="SZE132" s="11"/>
      <c r="SZF132" s="11"/>
      <c r="SZG132" s="11"/>
      <c r="SZH132" s="11"/>
      <c r="SZI132" s="11"/>
      <c r="SZJ132" s="11"/>
      <c r="SZK132" s="11"/>
      <c r="SZL132" s="11"/>
      <c r="SZM132" s="11"/>
      <c r="SZN132" s="11"/>
      <c r="SZO132" s="11"/>
      <c r="SZP132" s="11"/>
      <c r="SZQ132" s="10"/>
      <c r="SZR132" s="10"/>
      <c r="SZS132" s="11"/>
      <c r="SZT132" s="11"/>
      <c r="SZU132" s="11"/>
      <c r="SZV132" s="11"/>
      <c r="SZW132" s="11"/>
      <c r="SZX132" s="11"/>
      <c r="SZY132" s="11"/>
      <c r="SZZ132" s="11"/>
      <c r="TAA132" s="11"/>
      <c r="TAB132" s="11"/>
      <c r="TAC132" s="11"/>
      <c r="TAD132" s="11"/>
      <c r="TAE132" s="11"/>
      <c r="TAF132" s="11"/>
      <c r="TAG132" s="10"/>
      <c r="TAH132" s="10"/>
      <c r="TAI132" s="11"/>
      <c r="TAJ132" s="11"/>
      <c r="TAK132" s="11"/>
      <c r="TAL132" s="11"/>
      <c r="TAM132" s="11"/>
      <c r="TAN132" s="11"/>
      <c r="TAO132" s="11"/>
      <c r="TAP132" s="11"/>
      <c r="TAQ132" s="11"/>
      <c r="TAR132" s="11"/>
      <c r="TAS132" s="11"/>
      <c r="TAT132" s="11"/>
      <c r="TAU132" s="11"/>
      <c r="TAV132" s="11"/>
      <c r="TAW132" s="10"/>
      <c r="TAX132" s="10"/>
      <c r="TAY132" s="11"/>
      <c r="TAZ132" s="11"/>
      <c r="TBA132" s="11"/>
      <c r="TBB132" s="11"/>
      <c r="TBC132" s="11"/>
      <c r="TBD132" s="11"/>
      <c r="TBE132" s="11"/>
      <c r="TBF132" s="11"/>
      <c r="TBG132" s="11"/>
      <c r="TBH132" s="11"/>
      <c r="TBI132" s="11"/>
      <c r="TBJ132" s="11"/>
      <c r="TBK132" s="11"/>
      <c r="TBL132" s="11"/>
      <c r="TBM132" s="10"/>
      <c r="TBN132" s="10"/>
      <c r="TBO132" s="11"/>
      <c r="TBP132" s="11"/>
      <c r="TBQ132" s="11"/>
      <c r="TBR132" s="11"/>
      <c r="TBS132" s="11"/>
      <c r="TBT132" s="11"/>
      <c r="TBU132" s="11"/>
      <c r="TBV132" s="11"/>
      <c r="TBW132" s="11"/>
      <c r="TBX132" s="11"/>
      <c r="TBY132" s="11"/>
      <c r="TBZ132" s="11"/>
      <c r="TCA132" s="11"/>
      <c r="TCB132" s="11"/>
      <c r="TCC132" s="10"/>
      <c r="TCD132" s="10"/>
      <c r="TCE132" s="11"/>
      <c r="TCF132" s="11"/>
      <c r="TCG132" s="11"/>
      <c r="TCH132" s="11"/>
      <c r="TCI132" s="11"/>
      <c r="TCJ132" s="11"/>
      <c r="TCK132" s="11"/>
      <c r="TCL132" s="11"/>
      <c r="TCM132" s="11"/>
      <c r="TCN132" s="11"/>
      <c r="TCO132" s="11"/>
      <c r="TCP132" s="11"/>
      <c r="TCQ132" s="11"/>
      <c r="TCR132" s="11"/>
      <c r="TCS132" s="10"/>
      <c r="TCT132" s="10"/>
      <c r="TCU132" s="11"/>
      <c r="TCV132" s="11"/>
      <c r="TCW132" s="11"/>
      <c r="TCX132" s="11"/>
      <c r="TCY132" s="11"/>
      <c r="TCZ132" s="11"/>
      <c r="TDA132" s="11"/>
      <c r="TDB132" s="11"/>
      <c r="TDC132" s="11"/>
      <c r="TDD132" s="11"/>
      <c r="TDE132" s="11"/>
      <c r="TDF132" s="11"/>
      <c r="TDG132" s="11"/>
      <c r="TDH132" s="11"/>
      <c r="TDI132" s="10"/>
      <c r="TDJ132" s="10"/>
      <c r="TDK132" s="11"/>
      <c r="TDL132" s="11"/>
      <c r="TDM132" s="11"/>
      <c r="TDN132" s="11"/>
      <c r="TDO132" s="11"/>
      <c r="TDP132" s="11"/>
      <c r="TDQ132" s="11"/>
      <c r="TDR132" s="11"/>
      <c r="TDS132" s="11"/>
      <c r="TDT132" s="11"/>
      <c r="TDU132" s="11"/>
      <c r="TDV132" s="11"/>
      <c r="TDW132" s="11"/>
      <c r="TDX132" s="11"/>
      <c r="TDY132" s="10"/>
      <c r="TDZ132" s="10"/>
      <c r="TEA132" s="11"/>
      <c r="TEB132" s="11"/>
      <c r="TEC132" s="11"/>
      <c r="TED132" s="11"/>
      <c r="TEE132" s="11"/>
      <c r="TEF132" s="11"/>
      <c r="TEG132" s="11"/>
      <c r="TEH132" s="11"/>
      <c r="TEI132" s="11"/>
      <c r="TEJ132" s="11"/>
      <c r="TEK132" s="11"/>
      <c r="TEL132" s="11"/>
      <c r="TEM132" s="11"/>
      <c r="TEN132" s="11"/>
      <c r="TEO132" s="10"/>
      <c r="TEP132" s="10"/>
      <c r="TEQ132" s="11"/>
      <c r="TER132" s="11"/>
      <c r="TES132" s="11"/>
      <c r="TET132" s="11"/>
      <c r="TEU132" s="11"/>
      <c r="TEV132" s="11"/>
      <c r="TEW132" s="11"/>
      <c r="TEX132" s="11"/>
      <c r="TEY132" s="11"/>
      <c r="TEZ132" s="11"/>
      <c r="TFA132" s="11"/>
      <c r="TFB132" s="11"/>
      <c r="TFC132" s="11"/>
      <c r="TFD132" s="11"/>
      <c r="TFE132" s="10"/>
      <c r="TFF132" s="10"/>
      <c r="TFG132" s="11"/>
      <c r="TFH132" s="11"/>
      <c r="TFI132" s="11"/>
      <c r="TFJ132" s="11"/>
      <c r="TFK132" s="11"/>
      <c r="TFL132" s="11"/>
      <c r="TFM132" s="11"/>
      <c r="TFN132" s="11"/>
      <c r="TFO132" s="11"/>
      <c r="TFP132" s="11"/>
      <c r="TFQ132" s="11"/>
      <c r="TFR132" s="11"/>
      <c r="TFS132" s="11"/>
      <c r="TFT132" s="11"/>
      <c r="TFU132" s="10"/>
      <c r="TFV132" s="10"/>
      <c r="TFW132" s="11"/>
      <c r="TFX132" s="11"/>
      <c r="TFY132" s="11"/>
      <c r="TFZ132" s="11"/>
      <c r="TGA132" s="11"/>
      <c r="TGB132" s="11"/>
      <c r="TGC132" s="11"/>
      <c r="TGD132" s="11"/>
      <c r="TGE132" s="11"/>
      <c r="TGF132" s="11"/>
      <c r="TGG132" s="11"/>
      <c r="TGH132" s="11"/>
      <c r="TGI132" s="11"/>
      <c r="TGJ132" s="11"/>
      <c r="TGK132" s="10"/>
      <c r="TGL132" s="10"/>
      <c r="TGM132" s="11"/>
      <c r="TGN132" s="11"/>
      <c r="TGO132" s="11"/>
      <c r="TGP132" s="11"/>
      <c r="TGQ132" s="11"/>
      <c r="TGR132" s="11"/>
      <c r="TGS132" s="11"/>
      <c r="TGT132" s="11"/>
      <c r="TGU132" s="11"/>
      <c r="TGV132" s="11"/>
      <c r="TGW132" s="11"/>
      <c r="TGX132" s="11"/>
      <c r="TGY132" s="11"/>
      <c r="TGZ132" s="11"/>
      <c r="THA132" s="10"/>
      <c r="THB132" s="10"/>
      <c r="THC132" s="11"/>
      <c r="THD132" s="11"/>
      <c r="THE132" s="11"/>
      <c r="THF132" s="11"/>
      <c r="THG132" s="11"/>
      <c r="THH132" s="11"/>
      <c r="THI132" s="11"/>
      <c r="THJ132" s="11"/>
      <c r="THK132" s="11"/>
      <c r="THL132" s="11"/>
      <c r="THM132" s="11"/>
      <c r="THN132" s="11"/>
      <c r="THO132" s="11"/>
      <c r="THP132" s="11"/>
      <c r="THQ132" s="10"/>
      <c r="THR132" s="10"/>
      <c r="THS132" s="11"/>
      <c r="THT132" s="11"/>
      <c r="THU132" s="11"/>
      <c r="THV132" s="11"/>
      <c r="THW132" s="11"/>
      <c r="THX132" s="11"/>
      <c r="THY132" s="11"/>
      <c r="THZ132" s="11"/>
      <c r="TIA132" s="11"/>
      <c r="TIB132" s="11"/>
      <c r="TIC132" s="11"/>
      <c r="TID132" s="11"/>
      <c r="TIE132" s="11"/>
      <c r="TIF132" s="11"/>
      <c r="TIG132" s="10"/>
      <c r="TIH132" s="10"/>
      <c r="TII132" s="11"/>
      <c r="TIJ132" s="11"/>
      <c r="TIK132" s="11"/>
      <c r="TIL132" s="11"/>
      <c r="TIM132" s="11"/>
      <c r="TIN132" s="11"/>
      <c r="TIO132" s="11"/>
      <c r="TIP132" s="11"/>
      <c r="TIQ132" s="11"/>
      <c r="TIR132" s="11"/>
      <c r="TIS132" s="11"/>
      <c r="TIT132" s="11"/>
      <c r="TIU132" s="11"/>
      <c r="TIV132" s="11"/>
      <c r="TIW132" s="10"/>
      <c r="TIX132" s="10"/>
      <c r="TIY132" s="11"/>
      <c r="TIZ132" s="11"/>
      <c r="TJA132" s="11"/>
      <c r="TJB132" s="11"/>
      <c r="TJC132" s="11"/>
      <c r="TJD132" s="11"/>
      <c r="TJE132" s="11"/>
      <c r="TJF132" s="11"/>
      <c r="TJG132" s="11"/>
      <c r="TJH132" s="11"/>
      <c r="TJI132" s="11"/>
      <c r="TJJ132" s="11"/>
      <c r="TJK132" s="11"/>
      <c r="TJL132" s="11"/>
      <c r="TJM132" s="10"/>
      <c r="TJN132" s="10"/>
      <c r="TJO132" s="11"/>
      <c r="TJP132" s="11"/>
      <c r="TJQ132" s="11"/>
      <c r="TJR132" s="11"/>
      <c r="TJS132" s="11"/>
      <c r="TJT132" s="11"/>
      <c r="TJU132" s="11"/>
      <c r="TJV132" s="11"/>
      <c r="TJW132" s="11"/>
      <c r="TJX132" s="11"/>
      <c r="TJY132" s="11"/>
      <c r="TJZ132" s="11"/>
      <c r="TKA132" s="11"/>
      <c r="TKB132" s="11"/>
      <c r="TKC132" s="10"/>
      <c r="TKD132" s="10"/>
      <c r="TKE132" s="11"/>
      <c r="TKF132" s="11"/>
      <c r="TKG132" s="11"/>
      <c r="TKH132" s="11"/>
      <c r="TKI132" s="11"/>
      <c r="TKJ132" s="11"/>
      <c r="TKK132" s="11"/>
      <c r="TKL132" s="11"/>
      <c r="TKM132" s="11"/>
      <c r="TKN132" s="11"/>
      <c r="TKO132" s="11"/>
      <c r="TKP132" s="11"/>
      <c r="TKQ132" s="11"/>
      <c r="TKR132" s="11"/>
      <c r="TKS132" s="10"/>
      <c r="TKT132" s="10"/>
      <c r="TKU132" s="11"/>
      <c r="TKV132" s="11"/>
      <c r="TKW132" s="11"/>
      <c r="TKX132" s="11"/>
      <c r="TKY132" s="11"/>
      <c r="TKZ132" s="11"/>
      <c r="TLA132" s="11"/>
      <c r="TLB132" s="11"/>
      <c r="TLC132" s="11"/>
      <c r="TLD132" s="11"/>
      <c r="TLE132" s="11"/>
      <c r="TLF132" s="11"/>
      <c r="TLG132" s="11"/>
      <c r="TLH132" s="11"/>
      <c r="TLI132" s="10"/>
      <c r="TLJ132" s="10"/>
      <c r="TLK132" s="11"/>
      <c r="TLL132" s="11"/>
      <c r="TLM132" s="11"/>
      <c r="TLN132" s="11"/>
      <c r="TLO132" s="11"/>
      <c r="TLP132" s="11"/>
      <c r="TLQ132" s="11"/>
      <c r="TLR132" s="11"/>
      <c r="TLS132" s="11"/>
      <c r="TLT132" s="11"/>
      <c r="TLU132" s="11"/>
      <c r="TLV132" s="11"/>
      <c r="TLW132" s="11"/>
      <c r="TLX132" s="11"/>
      <c r="TLY132" s="10"/>
      <c r="TLZ132" s="10"/>
      <c r="TMA132" s="11"/>
      <c r="TMB132" s="11"/>
      <c r="TMC132" s="11"/>
      <c r="TMD132" s="11"/>
      <c r="TME132" s="11"/>
      <c r="TMF132" s="11"/>
      <c r="TMG132" s="11"/>
      <c r="TMH132" s="11"/>
      <c r="TMI132" s="11"/>
      <c r="TMJ132" s="11"/>
      <c r="TMK132" s="11"/>
      <c r="TML132" s="11"/>
      <c r="TMM132" s="11"/>
      <c r="TMN132" s="11"/>
      <c r="TMO132" s="10"/>
      <c r="TMP132" s="10"/>
      <c r="TMQ132" s="11"/>
      <c r="TMR132" s="11"/>
      <c r="TMS132" s="11"/>
      <c r="TMT132" s="11"/>
      <c r="TMU132" s="11"/>
      <c r="TMV132" s="11"/>
      <c r="TMW132" s="11"/>
      <c r="TMX132" s="11"/>
      <c r="TMY132" s="11"/>
      <c r="TMZ132" s="11"/>
      <c r="TNA132" s="11"/>
      <c r="TNB132" s="11"/>
      <c r="TNC132" s="11"/>
      <c r="TND132" s="11"/>
      <c r="TNE132" s="10"/>
      <c r="TNF132" s="10"/>
      <c r="TNG132" s="11"/>
      <c r="TNH132" s="11"/>
      <c r="TNI132" s="11"/>
      <c r="TNJ132" s="11"/>
      <c r="TNK132" s="11"/>
      <c r="TNL132" s="11"/>
      <c r="TNM132" s="11"/>
      <c r="TNN132" s="11"/>
      <c r="TNO132" s="11"/>
      <c r="TNP132" s="11"/>
      <c r="TNQ132" s="11"/>
      <c r="TNR132" s="11"/>
      <c r="TNS132" s="11"/>
      <c r="TNT132" s="11"/>
      <c r="TNU132" s="10"/>
      <c r="TNV132" s="10"/>
      <c r="TNW132" s="11"/>
      <c r="TNX132" s="11"/>
      <c r="TNY132" s="11"/>
      <c r="TNZ132" s="11"/>
      <c r="TOA132" s="11"/>
      <c r="TOB132" s="11"/>
      <c r="TOC132" s="11"/>
      <c r="TOD132" s="11"/>
      <c r="TOE132" s="11"/>
      <c r="TOF132" s="11"/>
      <c r="TOG132" s="11"/>
      <c r="TOH132" s="11"/>
      <c r="TOI132" s="11"/>
      <c r="TOJ132" s="11"/>
      <c r="TOK132" s="10"/>
      <c r="TOL132" s="10"/>
      <c r="TOM132" s="11"/>
      <c r="TON132" s="11"/>
      <c r="TOO132" s="11"/>
      <c r="TOP132" s="11"/>
      <c r="TOQ132" s="11"/>
      <c r="TOR132" s="11"/>
      <c r="TOS132" s="11"/>
      <c r="TOT132" s="11"/>
      <c r="TOU132" s="11"/>
      <c r="TOV132" s="11"/>
      <c r="TOW132" s="11"/>
      <c r="TOX132" s="11"/>
      <c r="TOY132" s="11"/>
      <c r="TOZ132" s="11"/>
      <c r="TPA132" s="10"/>
      <c r="TPB132" s="10"/>
      <c r="TPC132" s="11"/>
      <c r="TPD132" s="11"/>
      <c r="TPE132" s="11"/>
      <c r="TPF132" s="11"/>
      <c r="TPG132" s="11"/>
      <c r="TPH132" s="11"/>
      <c r="TPI132" s="11"/>
      <c r="TPJ132" s="11"/>
      <c r="TPK132" s="11"/>
      <c r="TPL132" s="11"/>
      <c r="TPM132" s="11"/>
      <c r="TPN132" s="11"/>
      <c r="TPO132" s="11"/>
      <c r="TPP132" s="11"/>
      <c r="TPQ132" s="10"/>
      <c r="TPR132" s="10"/>
      <c r="TPS132" s="11"/>
      <c r="TPT132" s="11"/>
      <c r="TPU132" s="11"/>
      <c r="TPV132" s="11"/>
      <c r="TPW132" s="11"/>
      <c r="TPX132" s="11"/>
      <c r="TPY132" s="11"/>
      <c r="TPZ132" s="11"/>
      <c r="TQA132" s="11"/>
      <c r="TQB132" s="11"/>
      <c r="TQC132" s="11"/>
      <c r="TQD132" s="11"/>
      <c r="TQE132" s="11"/>
      <c r="TQF132" s="11"/>
      <c r="TQG132" s="10"/>
      <c r="TQH132" s="10"/>
      <c r="TQI132" s="11"/>
      <c r="TQJ132" s="11"/>
      <c r="TQK132" s="11"/>
      <c r="TQL132" s="11"/>
      <c r="TQM132" s="11"/>
      <c r="TQN132" s="11"/>
      <c r="TQO132" s="11"/>
      <c r="TQP132" s="11"/>
      <c r="TQQ132" s="11"/>
      <c r="TQR132" s="11"/>
      <c r="TQS132" s="11"/>
      <c r="TQT132" s="11"/>
      <c r="TQU132" s="11"/>
      <c r="TQV132" s="11"/>
      <c r="TQW132" s="10"/>
      <c r="TQX132" s="10"/>
      <c r="TQY132" s="11"/>
      <c r="TQZ132" s="11"/>
      <c r="TRA132" s="11"/>
      <c r="TRB132" s="11"/>
      <c r="TRC132" s="11"/>
      <c r="TRD132" s="11"/>
      <c r="TRE132" s="11"/>
      <c r="TRF132" s="11"/>
      <c r="TRG132" s="11"/>
      <c r="TRH132" s="11"/>
      <c r="TRI132" s="11"/>
      <c r="TRJ132" s="11"/>
      <c r="TRK132" s="11"/>
      <c r="TRL132" s="11"/>
      <c r="TRM132" s="10"/>
      <c r="TRN132" s="10"/>
      <c r="TRO132" s="11"/>
      <c r="TRP132" s="11"/>
      <c r="TRQ132" s="11"/>
      <c r="TRR132" s="11"/>
      <c r="TRS132" s="11"/>
      <c r="TRT132" s="11"/>
      <c r="TRU132" s="11"/>
      <c r="TRV132" s="11"/>
      <c r="TRW132" s="11"/>
      <c r="TRX132" s="11"/>
      <c r="TRY132" s="11"/>
      <c r="TRZ132" s="11"/>
      <c r="TSA132" s="11"/>
      <c r="TSB132" s="11"/>
      <c r="TSC132" s="10"/>
      <c r="TSD132" s="10"/>
      <c r="TSE132" s="11"/>
      <c r="TSF132" s="11"/>
      <c r="TSG132" s="11"/>
      <c r="TSH132" s="11"/>
      <c r="TSI132" s="11"/>
      <c r="TSJ132" s="11"/>
      <c r="TSK132" s="11"/>
      <c r="TSL132" s="11"/>
      <c r="TSM132" s="11"/>
      <c r="TSN132" s="11"/>
      <c r="TSO132" s="11"/>
      <c r="TSP132" s="11"/>
      <c r="TSQ132" s="11"/>
      <c r="TSR132" s="11"/>
      <c r="TSS132" s="10"/>
      <c r="TST132" s="10"/>
      <c r="TSU132" s="11"/>
      <c r="TSV132" s="11"/>
      <c r="TSW132" s="11"/>
      <c r="TSX132" s="11"/>
      <c r="TSY132" s="11"/>
      <c r="TSZ132" s="11"/>
      <c r="TTA132" s="11"/>
      <c r="TTB132" s="11"/>
      <c r="TTC132" s="11"/>
      <c r="TTD132" s="11"/>
      <c r="TTE132" s="11"/>
      <c r="TTF132" s="11"/>
      <c r="TTG132" s="11"/>
      <c r="TTH132" s="11"/>
      <c r="TTI132" s="10"/>
      <c r="TTJ132" s="10"/>
      <c r="TTK132" s="11"/>
      <c r="TTL132" s="11"/>
      <c r="TTM132" s="11"/>
      <c r="TTN132" s="11"/>
      <c r="TTO132" s="11"/>
      <c r="TTP132" s="11"/>
      <c r="TTQ132" s="11"/>
      <c r="TTR132" s="11"/>
      <c r="TTS132" s="11"/>
      <c r="TTT132" s="11"/>
      <c r="TTU132" s="11"/>
      <c r="TTV132" s="11"/>
      <c r="TTW132" s="11"/>
      <c r="TTX132" s="11"/>
      <c r="TTY132" s="10"/>
      <c r="TTZ132" s="10"/>
      <c r="TUA132" s="11"/>
      <c r="TUB132" s="11"/>
      <c r="TUC132" s="11"/>
      <c r="TUD132" s="11"/>
      <c r="TUE132" s="11"/>
      <c r="TUF132" s="11"/>
      <c r="TUG132" s="11"/>
      <c r="TUH132" s="11"/>
      <c r="TUI132" s="11"/>
      <c r="TUJ132" s="11"/>
      <c r="TUK132" s="11"/>
      <c r="TUL132" s="11"/>
      <c r="TUM132" s="11"/>
      <c r="TUN132" s="11"/>
      <c r="TUO132" s="10"/>
      <c r="TUP132" s="10"/>
      <c r="TUQ132" s="11"/>
      <c r="TUR132" s="11"/>
      <c r="TUS132" s="11"/>
      <c r="TUT132" s="11"/>
      <c r="TUU132" s="11"/>
      <c r="TUV132" s="11"/>
      <c r="TUW132" s="11"/>
      <c r="TUX132" s="11"/>
      <c r="TUY132" s="11"/>
      <c r="TUZ132" s="11"/>
      <c r="TVA132" s="11"/>
      <c r="TVB132" s="11"/>
      <c r="TVC132" s="11"/>
      <c r="TVD132" s="11"/>
      <c r="TVE132" s="10"/>
      <c r="TVF132" s="10"/>
      <c r="TVG132" s="11"/>
      <c r="TVH132" s="11"/>
      <c r="TVI132" s="11"/>
      <c r="TVJ132" s="11"/>
      <c r="TVK132" s="11"/>
      <c r="TVL132" s="11"/>
      <c r="TVM132" s="11"/>
      <c r="TVN132" s="11"/>
      <c r="TVO132" s="11"/>
      <c r="TVP132" s="11"/>
      <c r="TVQ132" s="11"/>
      <c r="TVR132" s="11"/>
      <c r="TVS132" s="11"/>
      <c r="TVT132" s="11"/>
      <c r="TVU132" s="10"/>
      <c r="TVV132" s="10"/>
      <c r="TVW132" s="11"/>
      <c r="TVX132" s="11"/>
      <c r="TVY132" s="11"/>
      <c r="TVZ132" s="11"/>
      <c r="TWA132" s="11"/>
      <c r="TWB132" s="11"/>
      <c r="TWC132" s="11"/>
      <c r="TWD132" s="11"/>
      <c r="TWE132" s="11"/>
      <c r="TWF132" s="11"/>
      <c r="TWG132" s="11"/>
      <c r="TWH132" s="11"/>
      <c r="TWI132" s="11"/>
      <c r="TWJ132" s="11"/>
      <c r="TWK132" s="10"/>
      <c r="TWL132" s="10"/>
      <c r="TWM132" s="11"/>
      <c r="TWN132" s="11"/>
      <c r="TWO132" s="11"/>
      <c r="TWP132" s="11"/>
      <c r="TWQ132" s="11"/>
      <c r="TWR132" s="11"/>
      <c r="TWS132" s="11"/>
      <c r="TWT132" s="11"/>
      <c r="TWU132" s="11"/>
      <c r="TWV132" s="11"/>
      <c r="TWW132" s="11"/>
      <c r="TWX132" s="11"/>
      <c r="TWY132" s="11"/>
      <c r="TWZ132" s="11"/>
      <c r="TXA132" s="10"/>
      <c r="TXB132" s="10"/>
      <c r="TXC132" s="11"/>
      <c r="TXD132" s="11"/>
      <c r="TXE132" s="11"/>
      <c r="TXF132" s="11"/>
      <c r="TXG132" s="11"/>
      <c r="TXH132" s="11"/>
      <c r="TXI132" s="11"/>
      <c r="TXJ132" s="11"/>
      <c r="TXK132" s="11"/>
      <c r="TXL132" s="11"/>
      <c r="TXM132" s="11"/>
      <c r="TXN132" s="11"/>
      <c r="TXO132" s="11"/>
      <c r="TXP132" s="11"/>
      <c r="TXQ132" s="10"/>
      <c r="TXR132" s="10"/>
      <c r="TXS132" s="11"/>
      <c r="TXT132" s="11"/>
      <c r="TXU132" s="11"/>
      <c r="TXV132" s="11"/>
      <c r="TXW132" s="11"/>
      <c r="TXX132" s="11"/>
      <c r="TXY132" s="11"/>
      <c r="TXZ132" s="11"/>
      <c r="TYA132" s="11"/>
      <c r="TYB132" s="11"/>
      <c r="TYC132" s="11"/>
      <c r="TYD132" s="11"/>
      <c r="TYE132" s="11"/>
      <c r="TYF132" s="11"/>
      <c r="TYG132" s="10"/>
      <c r="TYH132" s="10"/>
      <c r="TYI132" s="11"/>
      <c r="TYJ132" s="11"/>
      <c r="TYK132" s="11"/>
      <c r="TYL132" s="11"/>
      <c r="TYM132" s="11"/>
      <c r="TYN132" s="11"/>
      <c r="TYO132" s="11"/>
      <c r="TYP132" s="11"/>
      <c r="TYQ132" s="11"/>
      <c r="TYR132" s="11"/>
      <c r="TYS132" s="11"/>
      <c r="TYT132" s="11"/>
      <c r="TYU132" s="11"/>
      <c r="TYV132" s="11"/>
      <c r="TYW132" s="10"/>
      <c r="TYX132" s="10"/>
      <c r="TYY132" s="11"/>
      <c r="TYZ132" s="11"/>
      <c r="TZA132" s="11"/>
      <c r="TZB132" s="11"/>
      <c r="TZC132" s="11"/>
      <c r="TZD132" s="11"/>
      <c r="TZE132" s="11"/>
      <c r="TZF132" s="11"/>
      <c r="TZG132" s="11"/>
      <c r="TZH132" s="11"/>
      <c r="TZI132" s="11"/>
      <c r="TZJ132" s="11"/>
      <c r="TZK132" s="11"/>
      <c r="TZL132" s="11"/>
      <c r="TZM132" s="10"/>
      <c r="TZN132" s="10"/>
      <c r="TZO132" s="11"/>
      <c r="TZP132" s="11"/>
      <c r="TZQ132" s="11"/>
      <c r="TZR132" s="11"/>
      <c r="TZS132" s="11"/>
      <c r="TZT132" s="11"/>
      <c r="TZU132" s="11"/>
      <c r="TZV132" s="11"/>
      <c r="TZW132" s="11"/>
      <c r="TZX132" s="11"/>
      <c r="TZY132" s="11"/>
      <c r="TZZ132" s="11"/>
      <c r="UAA132" s="11"/>
      <c r="UAB132" s="11"/>
      <c r="UAC132" s="10"/>
      <c r="UAD132" s="10"/>
      <c r="UAE132" s="11"/>
      <c r="UAF132" s="11"/>
      <c r="UAG132" s="11"/>
      <c r="UAH132" s="11"/>
      <c r="UAI132" s="11"/>
      <c r="UAJ132" s="11"/>
      <c r="UAK132" s="11"/>
      <c r="UAL132" s="11"/>
      <c r="UAM132" s="11"/>
      <c r="UAN132" s="11"/>
      <c r="UAO132" s="11"/>
      <c r="UAP132" s="11"/>
      <c r="UAQ132" s="11"/>
      <c r="UAR132" s="11"/>
      <c r="UAS132" s="10"/>
      <c r="UAT132" s="10"/>
      <c r="UAU132" s="11"/>
      <c r="UAV132" s="11"/>
      <c r="UAW132" s="11"/>
      <c r="UAX132" s="11"/>
      <c r="UAY132" s="11"/>
      <c r="UAZ132" s="11"/>
      <c r="UBA132" s="11"/>
      <c r="UBB132" s="11"/>
      <c r="UBC132" s="11"/>
      <c r="UBD132" s="11"/>
      <c r="UBE132" s="11"/>
      <c r="UBF132" s="11"/>
      <c r="UBG132" s="11"/>
      <c r="UBH132" s="11"/>
      <c r="UBI132" s="10"/>
      <c r="UBJ132" s="10"/>
      <c r="UBK132" s="11"/>
      <c r="UBL132" s="11"/>
      <c r="UBM132" s="11"/>
      <c r="UBN132" s="11"/>
      <c r="UBO132" s="11"/>
      <c r="UBP132" s="11"/>
      <c r="UBQ132" s="11"/>
      <c r="UBR132" s="11"/>
      <c r="UBS132" s="11"/>
      <c r="UBT132" s="11"/>
      <c r="UBU132" s="11"/>
      <c r="UBV132" s="11"/>
      <c r="UBW132" s="11"/>
      <c r="UBX132" s="11"/>
      <c r="UBY132" s="10"/>
      <c r="UBZ132" s="10"/>
      <c r="UCA132" s="11"/>
      <c r="UCB132" s="11"/>
      <c r="UCC132" s="11"/>
      <c r="UCD132" s="11"/>
      <c r="UCE132" s="11"/>
      <c r="UCF132" s="11"/>
      <c r="UCG132" s="11"/>
      <c r="UCH132" s="11"/>
      <c r="UCI132" s="11"/>
      <c r="UCJ132" s="11"/>
      <c r="UCK132" s="11"/>
      <c r="UCL132" s="11"/>
      <c r="UCM132" s="11"/>
      <c r="UCN132" s="11"/>
      <c r="UCO132" s="10"/>
      <c r="UCP132" s="10"/>
      <c r="UCQ132" s="11"/>
      <c r="UCR132" s="11"/>
      <c r="UCS132" s="11"/>
      <c r="UCT132" s="11"/>
      <c r="UCU132" s="11"/>
      <c r="UCV132" s="11"/>
      <c r="UCW132" s="11"/>
      <c r="UCX132" s="11"/>
      <c r="UCY132" s="11"/>
      <c r="UCZ132" s="11"/>
      <c r="UDA132" s="11"/>
      <c r="UDB132" s="11"/>
      <c r="UDC132" s="11"/>
      <c r="UDD132" s="11"/>
      <c r="UDE132" s="10"/>
      <c r="UDF132" s="10"/>
      <c r="UDG132" s="11"/>
      <c r="UDH132" s="11"/>
      <c r="UDI132" s="11"/>
      <c r="UDJ132" s="11"/>
      <c r="UDK132" s="11"/>
      <c r="UDL132" s="11"/>
      <c r="UDM132" s="11"/>
      <c r="UDN132" s="11"/>
      <c r="UDO132" s="11"/>
      <c r="UDP132" s="11"/>
      <c r="UDQ132" s="11"/>
      <c r="UDR132" s="11"/>
      <c r="UDS132" s="11"/>
      <c r="UDT132" s="11"/>
      <c r="UDU132" s="10"/>
      <c r="UDV132" s="10"/>
      <c r="UDW132" s="11"/>
      <c r="UDX132" s="11"/>
      <c r="UDY132" s="11"/>
      <c r="UDZ132" s="11"/>
      <c r="UEA132" s="11"/>
      <c r="UEB132" s="11"/>
      <c r="UEC132" s="11"/>
      <c r="UED132" s="11"/>
      <c r="UEE132" s="11"/>
      <c r="UEF132" s="11"/>
      <c r="UEG132" s="11"/>
      <c r="UEH132" s="11"/>
      <c r="UEI132" s="11"/>
      <c r="UEJ132" s="11"/>
      <c r="UEK132" s="10"/>
      <c r="UEL132" s="10"/>
      <c r="UEM132" s="11"/>
      <c r="UEN132" s="11"/>
      <c r="UEO132" s="11"/>
      <c r="UEP132" s="11"/>
      <c r="UEQ132" s="11"/>
      <c r="UER132" s="11"/>
      <c r="UES132" s="11"/>
      <c r="UET132" s="11"/>
      <c r="UEU132" s="11"/>
      <c r="UEV132" s="11"/>
      <c r="UEW132" s="11"/>
      <c r="UEX132" s="11"/>
      <c r="UEY132" s="11"/>
      <c r="UEZ132" s="11"/>
      <c r="UFA132" s="10"/>
      <c r="UFB132" s="10"/>
      <c r="UFC132" s="11"/>
      <c r="UFD132" s="11"/>
      <c r="UFE132" s="11"/>
      <c r="UFF132" s="11"/>
      <c r="UFG132" s="11"/>
      <c r="UFH132" s="11"/>
      <c r="UFI132" s="11"/>
      <c r="UFJ132" s="11"/>
      <c r="UFK132" s="11"/>
      <c r="UFL132" s="11"/>
      <c r="UFM132" s="11"/>
      <c r="UFN132" s="11"/>
      <c r="UFO132" s="11"/>
      <c r="UFP132" s="11"/>
      <c r="UFQ132" s="10"/>
      <c r="UFR132" s="10"/>
      <c r="UFS132" s="11"/>
      <c r="UFT132" s="11"/>
      <c r="UFU132" s="11"/>
      <c r="UFV132" s="11"/>
      <c r="UFW132" s="11"/>
      <c r="UFX132" s="11"/>
      <c r="UFY132" s="11"/>
      <c r="UFZ132" s="11"/>
      <c r="UGA132" s="11"/>
      <c r="UGB132" s="11"/>
      <c r="UGC132" s="11"/>
      <c r="UGD132" s="11"/>
      <c r="UGE132" s="11"/>
      <c r="UGF132" s="11"/>
      <c r="UGG132" s="10"/>
      <c r="UGH132" s="10"/>
      <c r="UGI132" s="11"/>
      <c r="UGJ132" s="11"/>
      <c r="UGK132" s="11"/>
      <c r="UGL132" s="11"/>
      <c r="UGM132" s="11"/>
      <c r="UGN132" s="11"/>
      <c r="UGO132" s="11"/>
      <c r="UGP132" s="11"/>
      <c r="UGQ132" s="11"/>
      <c r="UGR132" s="11"/>
      <c r="UGS132" s="11"/>
      <c r="UGT132" s="11"/>
      <c r="UGU132" s="11"/>
      <c r="UGV132" s="11"/>
      <c r="UGW132" s="10"/>
      <c r="UGX132" s="10"/>
      <c r="UGY132" s="11"/>
      <c r="UGZ132" s="11"/>
      <c r="UHA132" s="11"/>
      <c r="UHB132" s="11"/>
      <c r="UHC132" s="11"/>
      <c r="UHD132" s="11"/>
      <c r="UHE132" s="11"/>
      <c r="UHF132" s="11"/>
      <c r="UHG132" s="11"/>
      <c r="UHH132" s="11"/>
      <c r="UHI132" s="11"/>
      <c r="UHJ132" s="11"/>
      <c r="UHK132" s="11"/>
      <c r="UHL132" s="11"/>
      <c r="UHM132" s="10"/>
      <c r="UHN132" s="10"/>
      <c r="UHO132" s="11"/>
      <c r="UHP132" s="11"/>
      <c r="UHQ132" s="11"/>
      <c r="UHR132" s="11"/>
      <c r="UHS132" s="11"/>
      <c r="UHT132" s="11"/>
      <c r="UHU132" s="11"/>
      <c r="UHV132" s="11"/>
      <c r="UHW132" s="11"/>
      <c r="UHX132" s="11"/>
      <c r="UHY132" s="11"/>
      <c r="UHZ132" s="11"/>
      <c r="UIA132" s="11"/>
      <c r="UIB132" s="11"/>
      <c r="UIC132" s="10"/>
      <c r="UID132" s="10"/>
      <c r="UIE132" s="11"/>
      <c r="UIF132" s="11"/>
      <c r="UIG132" s="11"/>
      <c r="UIH132" s="11"/>
      <c r="UII132" s="11"/>
      <c r="UIJ132" s="11"/>
      <c r="UIK132" s="11"/>
      <c r="UIL132" s="11"/>
      <c r="UIM132" s="11"/>
      <c r="UIN132" s="11"/>
      <c r="UIO132" s="11"/>
      <c r="UIP132" s="11"/>
      <c r="UIQ132" s="11"/>
      <c r="UIR132" s="11"/>
      <c r="UIS132" s="10"/>
      <c r="UIT132" s="10"/>
      <c r="UIU132" s="11"/>
      <c r="UIV132" s="11"/>
      <c r="UIW132" s="11"/>
      <c r="UIX132" s="11"/>
      <c r="UIY132" s="11"/>
      <c r="UIZ132" s="11"/>
      <c r="UJA132" s="11"/>
      <c r="UJB132" s="11"/>
      <c r="UJC132" s="11"/>
      <c r="UJD132" s="11"/>
      <c r="UJE132" s="11"/>
      <c r="UJF132" s="11"/>
      <c r="UJG132" s="11"/>
      <c r="UJH132" s="11"/>
      <c r="UJI132" s="10"/>
      <c r="UJJ132" s="10"/>
      <c r="UJK132" s="11"/>
      <c r="UJL132" s="11"/>
      <c r="UJM132" s="11"/>
      <c r="UJN132" s="11"/>
      <c r="UJO132" s="11"/>
      <c r="UJP132" s="11"/>
      <c r="UJQ132" s="11"/>
      <c r="UJR132" s="11"/>
      <c r="UJS132" s="11"/>
      <c r="UJT132" s="11"/>
      <c r="UJU132" s="11"/>
      <c r="UJV132" s="11"/>
      <c r="UJW132" s="11"/>
      <c r="UJX132" s="11"/>
      <c r="UJY132" s="10"/>
      <c r="UJZ132" s="10"/>
      <c r="UKA132" s="11"/>
      <c r="UKB132" s="11"/>
      <c r="UKC132" s="11"/>
      <c r="UKD132" s="11"/>
      <c r="UKE132" s="11"/>
      <c r="UKF132" s="11"/>
      <c r="UKG132" s="11"/>
      <c r="UKH132" s="11"/>
      <c r="UKI132" s="11"/>
      <c r="UKJ132" s="11"/>
      <c r="UKK132" s="11"/>
      <c r="UKL132" s="11"/>
      <c r="UKM132" s="11"/>
      <c r="UKN132" s="11"/>
      <c r="UKO132" s="10"/>
      <c r="UKP132" s="10"/>
      <c r="UKQ132" s="11"/>
      <c r="UKR132" s="11"/>
      <c r="UKS132" s="11"/>
      <c r="UKT132" s="11"/>
      <c r="UKU132" s="11"/>
      <c r="UKV132" s="11"/>
      <c r="UKW132" s="11"/>
      <c r="UKX132" s="11"/>
      <c r="UKY132" s="11"/>
      <c r="UKZ132" s="11"/>
      <c r="ULA132" s="11"/>
      <c r="ULB132" s="11"/>
      <c r="ULC132" s="11"/>
      <c r="ULD132" s="11"/>
      <c r="ULE132" s="10"/>
      <c r="ULF132" s="10"/>
      <c r="ULG132" s="11"/>
      <c r="ULH132" s="11"/>
      <c r="ULI132" s="11"/>
      <c r="ULJ132" s="11"/>
      <c r="ULK132" s="11"/>
      <c r="ULL132" s="11"/>
      <c r="ULM132" s="11"/>
      <c r="ULN132" s="11"/>
      <c r="ULO132" s="11"/>
      <c r="ULP132" s="11"/>
      <c r="ULQ132" s="11"/>
      <c r="ULR132" s="11"/>
      <c r="ULS132" s="11"/>
      <c r="ULT132" s="11"/>
      <c r="ULU132" s="10"/>
      <c r="ULV132" s="10"/>
      <c r="ULW132" s="11"/>
      <c r="ULX132" s="11"/>
      <c r="ULY132" s="11"/>
      <c r="ULZ132" s="11"/>
      <c r="UMA132" s="11"/>
      <c r="UMB132" s="11"/>
      <c r="UMC132" s="11"/>
      <c r="UMD132" s="11"/>
      <c r="UME132" s="11"/>
      <c r="UMF132" s="11"/>
      <c r="UMG132" s="11"/>
      <c r="UMH132" s="11"/>
      <c r="UMI132" s="11"/>
      <c r="UMJ132" s="11"/>
      <c r="UMK132" s="10"/>
      <c r="UML132" s="10"/>
      <c r="UMM132" s="11"/>
      <c r="UMN132" s="11"/>
      <c r="UMO132" s="11"/>
      <c r="UMP132" s="11"/>
      <c r="UMQ132" s="11"/>
      <c r="UMR132" s="11"/>
      <c r="UMS132" s="11"/>
      <c r="UMT132" s="11"/>
      <c r="UMU132" s="11"/>
      <c r="UMV132" s="11"/>
      <c r="UMW132" s="11"/>
      <c r="UMX132" s="11"/>
      <c r="UMY132" s="11"/>
      <c r="UMZ132" s="11"/>
      <c r="UNA132" s="10"/>
      <c r="UNB132" s="10"/>
      <c r="UNC132" s="11"/>
      <c r="UND132" s="11"/>
      <c r="UNE132" s="11"/>
      <c r="UNF132" s="11"/>
      <c r="UNG132" s="11"/>
      <c r="UNH132" s="11"/>
      <c r="UNI132" s="11"/>
      <c r="UNJ132" s="11"/>
      <c r="UNK132" s="11"/>
      <c r="UNL132" s="11"/>
      <c r="UNM132" s="11"/>
      <c r="UNN132" s="11"/>
      <c r="UNO132" s="11"/>
      <c r="UNP132" s="11"/>
      <c r="UNQ132" s="10"/>
      <c r="UNR132" s="10"/>
      <c r="UNS132" s="11"/>
      <c r="UNT132" s="11"/>
      <c r="UNU132" s="11"/>
      <c r="UNV132" s="11"/>
      <c r="UNW132" s="11"/>
      <c r="UNX132" s="11"/>
      <c r="UNY132" s="11"/>
      <c r="UNZ132" s="11"/>
      <c r="UOA132" s="11"/>
      <c r="UOB132" s="11"/>
      <c r="UOC132" s="11"/>
      <c r="UOD132" s="11"/>
      <c r="UOE132" s="11"/>
      <c r="UOF132" s="11"/>
      <c r="UOG132" s="10"/>
      <c r="UOH132" s="10"/>
      <c r="UOI132" s="11"/>
      <c r="UOJ132" s="11"/>
      <c r="UOK132" s="11"/>
      <c r="UOL132" s="11"/>
      <c r="UOM132" s="11"/>
      <c r="UON132" s="11"/>
      <c r="UOO132" s="11"/>
      <c r="UOP132" s="11"/>
      <c r="UOQ132" s="11"/>
      <c r="UOR132" s="11"/>
      <c r="UOS132" s="11"/>
      <c r="UOT132" s="11"/>
      <c r="UOU132" s="11"/>
      <c r="UOV132" s="11"/>
      <c r="UOW132" s="10"/>
      <c r="UOX132" s="10"/>
      <c r="UOY132" s="11"/>
      <c r="UOZ132" s="11"/>
      <c r="UPA132" s="11"/>
      <c r="UPB132" s="11"/>
      <c r="UPC132" s="11"/>
      <c r="UPD132" s="11"/>
      <c r="UPE132" s="11"/>
      <c r="UPF132" s="11"/>
      <c r="UPG132" s="11"/>
      <c r="UPH132" s="11"/>
      <c r="UPI132" s="11"/>
      <c r="UPJ132" s="11"/>
      <c r="UPK132" s="11"/>
      <c r="UPL132" s="11"/>
      <c r="UPM132" s="10"/>
      <c r="UPN132" s="10"/>
      <c r="UPO132" s="11"/>
      <c r="UPP132" s="11"/>
      <c r="UPQ132" s="11"/>
      <c r="UPR132" s="11"/>
      <c r="UPS132" s="11"/>
      <c r="UPT132" s="11"/>
      <c r="UPU132" s="11"/>
      <c r="UPV132" s="11"/>
      <c r="UPW132" s="11"/>
      <c r="UPX132" s="11"/>
      <c r="UPY132" s="11"/>
      <c r="UPZ132" s="11"/>
      <c r="UQA132" s="11"/>
      <c r="UQB132" s="11"/>
      <c r="UQC132" s="10"/>
      <c r="UQD132" s="10"/>
      <c r="UQE132" s="11"/>
      <c r="UQF132" s="11"/>
      <c r="UQG132" s="11"/>
      <c r="UQH132" s="11"/>
      <c r="UQI132" s="11"/>
      <c r="UQJ132" s="11"/>
      <c r="UQK132" s="11"/>
      <c r="UQL132" s="11"/>
      <c r="UQM132" s="11"/>
      <c r="UQN132" s="11"/>
      <c r="UQO132" s="11"/>
      <c r="UQP132" s="11"/>
      <c r="UQQ132" s="11"/>
      <c r="UQR132" s="11"/>
      <c r="UQS132" s="10"/>
      <c r="UQT132" s="10"/>
      <c r="UQU132" s="11"/>
      <c r="UQV132" s="11"/>
      <c r="UQW132" s="11"/>
      <c r="UQX132" s="11"/>
      <c r="UQY132" s="11"/>
      <c r="UQZ132" s="11"/>
      <c r="URA132" s="11"/>
      <c r="URB132" s="11"/>
      <c r="URC132" s="11"/>
      <c r="URD132" s="11"/>
      <c r="URE132" s="11"/>
      <c r="URF132" s="11"/>
      <c r="URG132" s="11"/>
      <c r="URH132" s="11"/>
      <c r="URI132" s="10"/>
      <c r="URJ132" s="10"/>
      <c r="URK132" s="11"/>
      <c r="URL132" s="11"/>
      <c r="URM132" s="11"/>
      <c r="URN132" s="11"/>
      <c r="URO132" s="11"/>
      <c r="URP132" s="11"/>
      <c r="URQ132" s="11"/>
      <c r="URR132" s="11"/>
      <c r="URS132" s="11"/>
      <c r="URT132" s="11"/>
      <c r="URU132" s="11"/>
      <c r="URV132" s="11"/>
      <c r="URW132" s="11"/>
      <c r="URX132" s="11"/>
      <c r="URY132" s="10"/>
      <c r="URZ132" s="10"/>
      <c r="USA132" s="11"/>
      <c r="USB132" s="11"/>
      <c r="USC132" s="11"/>
      <c r="USD132" s="11"/>
      <c r="USE132" s="11"/>
      <c r="USF132" s="11"/>
      <c r="USG132" s="11"/>
      <c r="USH132" s="11"/>
      <c r="USI132" s="11"/>
      <c r="USJ132" s="11"/>
      <c r="USK132" s="11"/>
      <c r="USL132" s="11"/>
      <c r="USM132" s="11"/>
      <c r="USN132" s="11"/>
      <c r="USO132" s="10"/>
      <c r="USP132" s="10"/>
      <c r="USQ132" s="11"/>
      <c r="USR132" s="11"/>
      <c r="USS132" s="11"/>
      <c r="UST132" s="11"/>
      <c r="USU132" s="11"/>
      <c r="USV132" s="11"/>
      <c r="USW132" s="11"/>
      <c r="USX132" s="11"/>
      <c r="USY132" s="11"/>
      <c r="USZ132" s="11"/>
      <c r="UTA132" s="11"/>
      <c r="UTB132" s="11"/>
      <c r="UTC132" s="11"/>
      <c r="UTD132" s="11"/>
      <c r="UTE132" s="10"/>
      <c r="UTF132" s="10"/>
      <c r="UTG132" s="11"/>
      <c r="UTH132" s="11"/>
      <c r="UTI132" s="11"/>
      <c r="UTJ132" s="11"/>
      <c r="UTK132" s="11"/>
      <c r="UTL132" s="11"/>
      <c r="UTM132" s="11"/>
      <c r="UTN132" s="11"/>
      <c r="UTO132" s="11"/>
      <c r="UTP132" s="11"/>
      <c r="UTQ132" s="11"/>
      <c r="UTR132" s="11"/>
      <c r="UTS132" s="11"/>
      <c r="UTT132" s="11"/>
      <c r="UTU132" s="10"/>
      <c r="UTV132" s="10"/>
      <c r="UTW132" s="11"/>
      <c r="UTX132" s="11"/>
      <c r="UTY132" s="11"/>
      <c r="UTZ132" s="11"/>
      <c r="UUA132" s="11"/>
      <c r="UUB132" s="11"/>
      <c r="UUC132" s="11"/>
      <c r="UUD132" s="11"/>
      <c r="UUE132" s="11"/>
      <c r="UUF132" s="11"/>
      <c r="UUG132" s="11"/>
      <c r="UUH132" s="11"/>
      <c r="UUI132" s="11"/>
      <c r="UUJ132" s="11"/>
      <c r="UUK132" s="10"/>
      <c r="UUL132" s="10"/>
      <c r="UUM132" s="11"/>
      <c r="UUN132" s="11"/>
      <c r="UUO132" s="11"/>
      <c r="UUP132" s="11"/>
      <c r="UUQ132" s="11"/>
      <c r="UUR132" s="11"/>
      <c r="UUS132" s="11"/>
      <c r="UUT132" s="11"/>
      <c r="UUU132" s="11"/>
      <c r="UUV132" s="11"/>
      <c r="UUW132" s="11"/>
      <c r="UUX132" s="11"/>
      <c r="UUY132" s="11"/>
      <c r="UUZ132" s="11"/>
      <c r="UVA132" s="10"/>
      <c r="UVB132" s="10"/>
      <c r="UVC132" s="11"/>
      <c r="UVD132" s="11"/>
      <c r="UVE132" s="11"/>
      <c r="UVF132" s="11"/>
      <c r="UVG132" s="11"/>
      <c r="UVH132" s="11"/>
      <c r="UVI132" s="11"/>
      <c r="UVJ132" s="11"/>
      <c r="UVK132" s="11"/>
      <c r="UVL132" s="11"/>
      <c r="UVM132" s="11"/>
      <c r="UVN132" s="11"/>
      <c r="UVO132" s="11"/>
      <c r="UVP132" s="11"/>
      <c r="UVQ132" s="10"/>
      <c r="UVR132" s="10"/>
      <c r="UVS132" s="11"/>
      <c r="UVT132" s="11"/>
      <c r="UVU132" s="11"/>
      <c r="UVV132" s="11"/>
      <c r="UVW132" s="11"/>
      <c r="UVX132" s="11"/>
      <c r="UVY132" s="11"/>
      <c r="UVZ132" s="11"/>
      <c r="UWA132" s="11"/>
      <c r="UWB132" s="11"/>
      <c r="UWC132" s="11"/>
      <c r="UWD132" s="11"/>
      <c r="UWE132" s="11"/>
      <c r="UWF132" s="11"/>
      <c r="UWG132" s="10"/>
      <c r="UWH132" s="10"/>
      <c r="UWI132" s="11"/>
      <c r="UWJ132" s="11"/>
      <c r="UWK132" s="11"/>
      <c r="UWL132" s="11"/>
      <c r="UWM132" s="11"/>
      <c r="UWN132" s="11"/>
      <c r="UWO132" s="11"/>
      <c r="UWP132" s="11"/>
      <c r="UWQ132" s="11"/>
      <c r="UWR132" s="11"/>
      <c r="UWS132" s="11"/>
      <c r="UWT132" s="11"/>
      <c r="UWU132" s="11"/>
      <c r="UWV132" s="11"/>
      <c r="UWW132" s="10"/>
      <c r="UWX132" s="10"/>
      <c r="UWY132" s="11"/>
      <c r="UWZ132" s="11"/>
      <c r="UXA132" s="11"/>
      <c r="UXB132" s="11"/>
      <c r="UXC132" s="11"/>
      <c r="UXD132" s="11"/>
      <c r="UXE132" s="11"/>
      <c r="UXF132" s="11"/>
      <c r="UXG132" s="11"/>
      <c r="UXH132" s="11"/>
      <c r="UXI132" s="11"/>
      <c r="UXJ132" s="11"/>
      <c r="UXK132" s="11"/>
      <c r="UXL132" s="11"/>
      <c r="UXM132" s="10"/>
      <c r="UXN132" s="10"/>
      <c r="UXO132" s="11"/>
      <c r="UXP132" s="11"/>
      <c r="UXQ132" s="11"/>
      <c r="UXR132" s="11"/>
      <c r="UXS132" s="11"/>
      <c r="UXT132" s="11"/>
      <c r="UXU132" s="11"/>
      <c r="UXV132" s="11"/>
      <c r="UXW132" s="11"/>
      <c r="UXX132" s="11"/>
      <c r="UXY132" s="11"/>
      <c r="UXZ132" s="11"/>
      <c r="UYA132" s="11"/>
      <c r="UYB132" s="11"/>
      <c r="UYC132" s="10"/>
      <c r="UYD132" s="10"/>
      <c r="UYE132" s="11"/>
      <c r="UYF132" s="11"/>
      <c r="UYG132" s="11"/>
      <c r="UYH132" s="11"/>
      <c r="UYI132" s="11"/>
      <c r="UYJ132" s="11"/>
      <c r="UYK132" s="11"/>
      <c r="UYL132" s="11"/>
      <c r="UYM132" s="11"/>
      <c r="UYN132" s="11"/>
      <c r="UYO132" s="11"/>
      <c r="UYP132" s="11"/>
      <c r="UYQ132" s="11"/>
      <c r="UYR132" s="11"/>
      <c r="UYS132" s="10"/>
      <c r="UYT132" s="10"/>
      <c r="UYU132" s="11"/>
      <c r="UYV132" s="11"/>
      <c r="UYW132" s="11"/>
      <c r="UYX132" s="11"/>
      <c r="UYY132" s="11"/>
      <c r="UYZ132" s="11"/>
      <c r="UZA132" s="11"/>
      <c r="UZB132" s="11"/>
      <c r="UZC132" s="11"/>
      <c r="UZD132" s="11"/>
      <c r="UZE132" s="11"/>
      <c r="UZF132" s="11"/>
      <c r="UZG132" s="11"/>
      <c r="UZH132" s="11"/>
      <c r="UZI132" s="10"/>
      <c r="UZJ132" s="10"/>
      <c r="UZK132" s="11"/>
      <c r="UZL132" s="11"/>
      <c r="UZM132" s="11"/>
      <c r="UZN132" s="11"/>
      <c r="UZO132" s="11"/>
      <c r="UZP132" s="11"/>
      <c r="UZQ132" s="11"/>
      <c r="UZR132" s="11"/>
      <c r="UZS132" s="11"/>
      <c r="UZT132" s="11"/>
      <c r="UZU132" s="11"/>
      <c r="UZV132" s="11"/>
      <c r="UZW132" s="11"/>
      <c r="UZX132" s="11"/>
      <c r="UZY132" s="10"/>
      <c r="UZZ132" s="10"/>
      <c r="VAA132" s="11"/>
      <c r="VAB132" s="11"/>
      <c r="VAC132" s="11"/>
      <c r="VAD132" s="11"/>
      <c r="VAE132" s="11"/>
      <c r="VAF132" s="11"/>
      <c r="VAG132" s="11"/>
      <c r="VAH132" s="11"/>
      <c r="VAI132" s="11"/>
      <c r="VAJ132" s="11"/>
      <c r="VAK132" s="11"/>
      <c r="VAL132" s="11"/>
      <c r="VAM132" s="11"/>
      <c r="VAN132" s="11"/>
      <c r="VAO132" s="10"/>
      <c r="VAP132" s="10"/>
      <c r="VAQ132" s="11"/>
      <c r="VAR132" s="11"/>
      <c r="VAS132" s="11"/>
      <c r="VAT132" s="11"/>
      <c r="VAU132" s="11"/>
      <c r="VAV132" s="11"/>
      <c r="VAW132" s="11"/>
      <c r="VAX132" s="11"/>
      <c r="VAY132" s="11"/>
      <c r="VAZ132" s="11"/>
      <c r="VBA132" s="11"/>
      <c r="VBB132" s="11"/>
      <c r="VBC132" s="11"/>
      <c r="VBD132" s="11"/>
      <c r="VBE132" s="10"/>
      <c r="VBF132" s="10"/>
      <c r="VBG132" s="11"/>
      <c r="VBH132" s="11"/>
      <c r="VBI132" s="11"/>
      <c r="VBJ132" s="11"/>
      <c r="VBK132" s="11"/>
      <c r="VBL132" s="11"/>
      <c r="VBM132" s="11"/>
      <c r="VBN132" s="11"/>
      <c r="VBO132" s="11"/>
      <c r="VBP132" s="11"/>
      <c r="VBQ132" s="11"/>
      <c r="VBR132" s="11"/>
      <c r="VBS132" s="11"/>
      <c r="VBT132" s="11"/>
      <c r="VBU132" s="10"/>
      <c r="VBV132" s="10"/>
      <c r="VBW132" s="11"/>
      <c r="VBX132" s="11"/>
      <c r="VBY132" s="11"/>
      <c r="VBZ132" s="11"/>
      <c r="VCA132" s="11"/>
      <c r="VCB132" s="11"/>
      <c r="VCC132" s="11"/>
      <c r="VCD132" s="11"/>
      <c r="VCE132" s="11"/>
      <c r="VCF132" s="11"/>
      <c r="VCG132" s="11"/>
      <c r="VCH132" s="11"/>
      <c r="VCI132" s="11"/>
      <c r="VCJ132" s="11"/>
      <c r="VCK132" s="10"/>
      <c r="VCL132" s="10"/>
      <c r="VCM132" s="11"/>
      <c r="VCN132" s="11"/>
      <c r="VCO132" s="11"/>
      <c r="VCP132" s="11"/>
      <c r="VCQ132" s="11"/>
      <c r="VCR132" s="11"/>
      <c r="VCS132" s="11"/>
      <c r="VCT132" s="11"/>
      <c r="VCU132" s="11"/>
      <c r="VCV132" s="11"/>
      <c r="VCW132" s="11"/>
      <c r="VCX132" s="11"/>
      <c r="VCY132" s="11"/>
      <c r="VCZ132" s="11"/>
      <c r="VDA132" s="10"/>
      <c r="VDB132" s="10"/>
      <c r="VDC132" s="11"/>
      <c r="VDD132" s="11"/>
      <c r="VDE132" s="11"/>
      <c r="VDF132" s="11"/>
      <c r="VDG132" s="11"/>
      <c r="VDH132" s="11"/>
      <c r="VDI132" s="11"/>
      <c r="VDJ132" s="11"/>
      <c r="VDK132" s="11"/>
      <c r="VDL132" s="11"/>
      <c r="VDM132" s="11"/>
      <c r="VDN132" s="11"/>
      <c r="VDO132" s="11"/>
      <c r="VDP132" s="11"/>
      <c r="VDQ132" s="10"/>
      <c r="VDR132" s="10"/>
      <c r="VDS132" s="11"/>
      <c r="VDT132" s="11"/>
      <c r="VDU132" s="11"/>
      <c r="VDV132" s="11"/>
      <c r="VDW132" s="11"/>
      <c r="VDX132" s="11"/>
      <c r="VDY132" s="11"/>
      <c r="VDZ132" s="11"/>
      <c r="VEA132" s="11"/>
      <c r="VEB132" s="11"/>
      <c r="VEC132" s="11"/>
      <c r="VED132" s="11"/>
      <c r="VEE132" s="11"/>
      <c r="VEF132" s="11"/>
      <c r="VEG132" s="10"/>
      <c r="VEH132" s="10"/>
      <c r="VEI132" s="11"/>
      <c r="VEJ132" s="11"/>
      <c r="VEK132" s="11"/>
      <c r="VEL132" s="11"/>
      <c r="VEM132" s="11"/>
      <c r="VEN132" s="11"/>
      <c r="VEO132" s="11"/>
      <c r="VEP132" s="11"/>
      <c r="VEQ132" s="11"/>
      <c r="VER132" s="11"/>
      <c r="VES132" s="11"/>
      <c r="VET132" s="11"/>
      <c r="VEU132" s="11"/>
      <c r="VEV132" s="11"/>
      <c r="VEW132" s="10"/>
      <c r="VEX132" s="10"/>
      <c r="VEY132" s="11"/>
      <c r="VEZ132" s="11"/>
      <c r="VFA132" s="11"/>
      <c r="VFB132" s="11"/>
      <c r="VFC132" s="11"/>
      <c r="VFD132" s="11"/>
      <c r="VFE132" s="11"/>
      <c r="VFF132" s="11"/>
      <c r="VFG132" s="11"/>
      <c r="VFH132" s="11"/>
      <c r="VFI132" s="11"/>
      <c r="VFJ132" s="11"/>
      <c r="VFK132" s="11"/>
      <c r="VFL132" s="11"/>
      <c r="VFM132" s="10"/>
      <c r="VFN132" s="10"/>
      <c r="VFO132" s="11"/>
      <c r="VFP132" s="11"/>
      <c r="VFQ132" s="11"/>
      <c r="VFR132" s="11"/>
      <c r="VFS132" s="11"/>
      <c r="VFT132" s="11"/>
      <c r="VFU132" s="11"/>
      <c r="VFV132" s="11"/>
      <c r="VFW132" s="11"/>
      <c r="VFX132" s="11"/>
      <c r="VFY132" s="11"/>
      <c r="VFZ132" s="11"/>
      <c r="VGA132" s="11"/>
      <c r="VGB132" s="11"/>
      <c r="VGC132" s="10"/>
      <c r="VGD132" s="10"/>
      <c r="VGE132" s="11"/>
      <c r="VGF132" s="11"/>
      <c r="VGG132" s="11"/>
      <c r="VGH132" s="11"/>
      <c r="VGI132" s="11"/>
      <c r="VGJ132" s="11"/>
      <c r="VGK132" s="11"/>
      <c r="VGL132" s="11"/>
      <c r="VGM132" s="11"/>
      <c r="VGN132" s="11"/>
      <c r="VGO132" s="11"/>
      <c r="VGP132" s="11"/>
      <c r="VGQ132" s="11"/>
      <c r="VGR132" s="11"/>
      <c r="VGS132" s="10"/>
      <c r="VGT132" s="10"/>
      <c r="VGU132" s="11"/>
      <c r="VGV132" s="11"/>
      <c r="VGW132" s="11"/>
      <c r="VGX132" s="11"/>
      <c r="VGY132" s="11"/>
      <c r="VGZ132" s="11"/>
      <c r="VHA132" s="11"/>
      <c r="VHB132" s="11"/>
      <c r="VHC132" s="11"/>
      <c r="VHD132" s="11"/>
      <c r="VHE132" s="11"/>
      <c r="VHF132" s="11"/>
      <c r="VHG132" s="11"/>
      <c r="VHH132" s="11"/>
      <c r="VHI132" s="10"/>
      <c r="VHJ132" s="10"/>
      <c r="VHK132" s="11"/>
      <c r="VHL132" s="11"/>
      <c r="VHM132" s="11"/>
      <c r="VHN132" s="11"/>
      <c r="VHO132" s="11"/>
      <c r="VHP132" s="11"/>
      <c r="VHQ132" s="11"/>
      <c r="VHR132" s="11"/>
      <c r="VHS132" s="11"/>
      <c r="VHT132" s="11"/>
      <c r="VHU132" s="11"/>
      <c r="VHV132" s="11"/>
      <c r="VHW132" s="11"/>
      <c r="VHX132" s="11"/>
      <c r="VHY132" s="10"/>
      <c r="VHZ132" s="10"/>
      <c r="VIA132" s="11"/>
      <c r="VIB132" s="11"/>
      <c r="VIC132" s="11"/>
      <c r="VID132" s="11"/>
      <c r="VIE132" s="11"/>
      <c r="VIF132" s="11"/>
      <c r="VIG132" s="11"/>
      <c r="VIH132" s="11"/>
      <c r="VII132" s="11"/>
      <c r="VIJ132" s="11"/>
      <c r="VIK132" s="11"/>
      <c r="VIL132" s="11"/>
      <c r="VIM132" s="11"/>
      <c r="VIN132" s="11"/>
      <c r="VIO132" s="10"/>
      <c r="VIP132" s="10"/>
      <c r="VIQ132" s="11"/>
      <c r="VIR132" s="11"/>
      <c r="VIS132" s="11"/>
      <c r="VIT132" s="11"/>
      <c r="VIU132" s="11"/>
      <c r="VIV132" s="11"/>
      <c r="VIW132" s="11"/>
      <c r="VIX132" s="11"/>
      <c r="VIY132" s="11"/>
      <c r="VIZ132" s="11"/>
      <c r="VJA132" s="11"/>
      <c r="VJB132" s="11"/>
      <c r="VJC132" s="11"/>
      <c r="VJD132" s="11"/>
      <c r="VJE132" s="10"/>
      <c r="VJF132" s="10"/>
      <c r="VJG132" s="11"/>
      <c r="VJH132" s="11"/>
      <c r="VJI132" s="11"/>
      <c r="VJJ132" s="11"/>
      <c r="VJK132" s="11"/>
      <c r="VJL132" s="11"/>
      <c r="VJM132" s="11"/>
      <c r="VJN132" s="11"/>
      <c r="VJO132" s="11"/>
      <c r="VJP132" s="11"/>
      <c r="VJQ132" s="11"/>
      <c r="VJR132" s="11"/>
      <c r="VJS132" s="11"/>
      <c r="VJT132" s="11"/>
      <c r="VJU132" s="10"/>
      <c r="VJV132" s="10"/>
      <c r="VJW132" s="11"/>
      <c r="VJX132" s="11"/>
      <c r="VJY132" s="11"/>
      <c r="VJZ132" s="11"/>
      <c r="VKA132" s="11"/>
      <c r="VKB132" s="11"/>
      <c r="VKC132" s="11"/>
      <c r="VKD132" s="11"/>
      <c r="VKE132" s="11"/>
      <c r="VKF132" s="11"/>
      <c r="VKG132" s="11"/>
      <c r="VKH132" s="11"/>
      <c r="VKI132" s="11"/>
      <c r="VKJ132" s="11"/>
      <c r="VKK132" s="10"/>
      <c r="VKL132" s="10"/>
      <c r="VKM132" s="11"/>
      <c r="VKN132" s="11"/>
      <c r="VKO132" s="11"/>
      <c r="VKP132" s="11"/>
      <c r="VKQ132" s="11"/>
      <c r="VKR132" s="11"/>
      <c r="VKS132" s="11"/>
      <c r="VKT132" s="11"/>
      <c r="VKU132" s="11"/>
      <c r="VKV132" s="11"/>
      <c r="VKW132" s="11"/>
      <c r="VKX132" s="11"/>
      <c r="VKY132" s="11"/>
      <c r="VKZ132" s="11"/>
      <c r="VLA132" s="10"/>
      <c r="VLB132" s="10"/>
      <c r="VLC132" s="11"/>
      <c r="VLD132" s="11"/>
      <c r="VLE132" s="11"/>
      <c r="VLF132" s="11"/>
      <c r="VLG132" s="11"/>
      <c r="VLH132" s="11"/>
      <c r="VLI132" s="11"/>
      <c r="VLJ132" s="11"/>
      <c r="VLK132" s="11"/>
      <c r="VLL132" s="11"/>
      <c r="VLM132" s="11"/>
      <c r="VLN132" s="11"/>
      <c r="VLO132" s="11"/>
      <c r="VLP132" s="11"/>
      <c r="VLQ132" s="10"/>
      <c r="VLR132" s="10"/>
      <c r="VLS132" s="11"/>
      <c r="VLT132" s="11"/>
      <c r="VLU132" s="11"/>
      <c r="VLV132" s="11"/>
      <c r="VLW132" s="11"/>
      <c r="VLX132" s="11"/>
      <c r="VLY132" s="11"/>
      <c r="VLZ132" s="11"/>
      <c r="VMA132" s="11"/>
      <c r="VMB132" s="11"/>
      <c r="VMC132" s="11"/>
      <c r="VMD132" s="11"/>
      <c r="VME132" s="11"/>
      <c r="VMF132" s="11"/>
      <c r="VMG132" s="10"/>
      <c r="VMH132" s="10"/>
      <c r="VMI132" s="11"/>
      <c r="VMJ132" s="11"/>
      <c r="VMK132" s="11"/>
      <c r="VML132" s="11"/>
      <c r="VMM132" s="11"/>
      <c r="VMN132" s="11"/>
      <c r="VMO132" s="11"/>
      <c r="VMP132" s="11"/>
      <c r="VMQ132" s="11"/>
      <c r="VMR132" s="11"/>
      <c r="VMS132" s="11"/>
      <c r="VMT132" s="11"/>
      <c r="VMU132" s="11"/>
      <c r="VMV132" s="11"/>
      <c r="VMW132" s="10"/>
      <c r="VMX132" s="10"/>
      <c r="VMY132" s="11"/>
      <c r="VMZ132" s="11"/>
      <c r="VNA132" s="11"/>
      <c r="VNB132" s="11"/>
      <c r="VNC132" s="11"/>
      <c r="VND132" s="11"/>
      <c r="VNE132" s="11"/>
      <c r="VNF132" s="11"/>
      <c r="VNG132" s="11"/>
      <c r="VNH132" s="11"/>
      <c r="VNI132" s="11"/>
      <c r="VNJ132" s="11"/>
      <c r="VNK132" s="11"/>
      <c r="VNL132" s="11"/>
      <c r="VNM132" s="10"/>
      <c r="VNN132" s="10"/>
      <c r="VNO132" s="11"/>
      <c r="VNP132" s="11"/>
      <c r="VNQ132" s="11"/>
      <c r="VNR132" s="11"/>
      <c r="VNS132" s="11"/>
      <c r="VNT132" s="11"/>
      <c r="VNU132" s="11"/>
      <c r="VNV132" s="11"/>
      <c r="VNW132" s="11"/>
      <c r="VNX132" s="11"/>
      <c r="VNY132" s="11"/>
      <c r="VNZ132" s="11"/>
      <c r="VOA132" s="11"/>
      <c r="VOB132" s="11"/>
      <c r="VOC132" s="10"/>
      <c r="VOD132" s="10"/>
      <c r="VOE132" s="11"/>
      <c r="VOF132" s="11"/>
      <c r="VOG132" s="11"/>
      <c r="VOH132" s="11"/>
      <c r="VOI132" s="11"/>
      <c r="VOJ132" s="11"/>
      <c r="VOK132" s="11"/>
      <c r="VOL132" s="11"/>
      <c r="VOM132" s="11"/>
      <c r="VON132" s="11"/>
      <c r="VOO132" s="11"/>
      <c r="VOP132" s="11"/>
      <c r="VOQ132" s="11"/>
      <c r="VOR132" s="11"/>
      <c r="VOS132" s="10"/>
      <c r="VOT132" s="10"/>
      <c r="VOU132" s="11"/>
      <c r="VOV132" s="11"/>
      <c r="VOW132" s="11"/>
      <c r="VOX132" s="11"/>
      <c r="VOY132" s="11"/>
      <c r="VOZ132" s="11"/>
      <c r="VPA132" s="11"/>
      <c r="VPB132" s="11"/>
      <c r="VPC132" s="11"/>
      <c r="VPD132" s="11"/>
      <c r="VPE132" s="11"/>
      <c r="VPF132" s="11"/>
      <c r="VPG132" s="11"/>
      <c r="VPH132" s="11"/>
      <c r="VPI132" s="10"/>
      <c r="VPJ132" s="10"/>
      <c r="VPK132" s="11"/>
      <c r="VPL132" s="11"/>
      <c r="VPM132" s="11"/>
      <c r="VPN132" s="11"/>
      <c r="VPO132" s="11"/>
      <c r="VPP132" s="11"/>
      <c r="VPQ132" s="11"/>
      <c r="VPR132" s="11"/>
      <c r="VPS132" s="11"/>
      <c r="VPT132" s="11"/>
      <c r="VPU132" s="11"/>
      <c r="VPV132" s="11"/>
      <c r="VPW132" s="11"/>
      <c r="VPX132" s="11"/>
      <c r="VPY132" s="10"/>
      <c r="VPZ132" s="10"/>
      <c r="VQA132" s="11"/>
      <c r="VQB132" s="11"/>
      <c r="VQC132" s="11"/>
      <c r="VQD132" s="11"/>
      <c r="VQE132" s="11"/>
      <c r="VQF132" s="11"/>
      <c r="VQG132" s="11"/>
      <c r="VQH132" s="11"/>
      <c r="VQI132" s="11"/>
      <c r="VQJ132" s="11"/>
      <c r="VQK132" s="11"/>
      <c r="VQL132" s="11"/>
      <c r="VQM132" s="11"/>
      <c r="VQN132" s="11"/>
      <c r="VQO132" s="10"/>
      <c r="VQP132" s="10"/>
      <c r="VQQ132" s="11"/>
      <c r="VQR132" s="11"/>
      <c r="VQS132" s="11"/>
      <c r="VQT132" s="11"/>
      <c r="VQU132" s="11"/>
      <c r="VQV132" s="11"/>
      <c r="VQW132" s="11"/>
      <c r="VQX132" s="11"/>
      <c r="VQY132" s="11"/>
      <c r="VQZ132" s="11"/>
      <c r="VRA132" s="11"/>
      <c r="VRB132" s="11"/>
      <c r="VRC132" s="11"/>
      <c r="VRD132" s="11"/>
      <c r="VRE132" s="10"/>
      <c r="VRF132" s="10"/>
      <c r="VRG132" s="11"/>
      <c r="VRH132" s="11"/>
      <c r="VRI132" s="11"/>
      <c r="VRJ132" s="11"/>
      <c r="VRK132" s="11"/>
      <c r="VRL132" s="11"/>
      <c r="VRM132" s="11"/>
      <c r="VRN132" s="11"/>
      <c r="VRO132" s="11"/>
      <c r="VRP132" s="11"/>
      <c r="VRQ132" s="11"/>
      <c r="VRR132" s="11"/>
      <c r="VRS132" s="11"/>
      <c r="VRT132" s="11"/>
      <c r="VRU132" s="10"/>
      <c r="VRV132" s="10"/>
      <c r="VRW132" s="11"/>
      <c r="VRX132" s="11"/>
      <c r="VRY132" s="11"/>
      <c r="VRZ132" s="11"/>
      <c r="VSA132" s="11"/>
      <c r="VSB132" s="11"/>
      <c r="VSC132" s="11"/>
      <c r="VSD132" s="11"/>
      <c r="VSE132" s="11"/>
      <c r="VSF132" s="11"/>
      <c r="VSG132" s="11"/>
      <c r="VSH132" s="11"/>
      <c r="VSI132" s="11"/>
      <c r="VSJ132" s="11"/>
      <c r="VSK132" s="10"/>
      <c r="VSL132" s="10"/>
      <c r="VSM132" s="11"/>
      <c r="VSN132" s="11"/>
      <c r="VSO132" s="11"/>
      <c r="VSP132" s="11"/>
      <c r="VSQ132" s="11"/>
      <c r="VSR132" s="11"/>
      <c r="VSS132" s="11"/>
      <c r="VST132" s="11"/>
      <c r="VSU132" s="11"/>
      <c r="VSV132" s="11"/>
      <c r="VSW132" s="11"/>
      <c r="VSX132" s="11"/>
      <c r="VSY132" s="11"/>
      <c r="VSZ132" s="11"/>
      <c r="VTA132" s="10"/>
      <c r="VTB132" s="10"/>
      <c r="VTC132" s="11"/>
      <c r="VTD132" s="11"/>
      <c r="VTE132" s="11"/>
      <c r="VTF132" s="11"/>
      <c r="VTG132" s="11"/>
      <c r="VTH132" s="11"/>
      <c r="VTI132" s="11"/>
      <c r="VTJ132" s="11"/>
      <c r="VTK132" s="11"/>
      <c r="VTL132" s="11"/>
      <c r="VTM132" s="11"/>
      <c r="VTN132" s="11"/>
      <c r="VTO132" s="11"/>
      <c r="VTP132" s="11"/>
      <c r="VTQ132" s="10"/>
      <c r="VTR132" s="10"/>
      <c r="VTS132" s="11"/>
      <c r="VTT132" s="11"/>
      <c r="VTU132" s="11"/>
      <c r="VTV132" s="11"/>
      <c r="VTW132" s="11"/>
      <c r="VTX132" s="11"/>
      <c r="VTY132" s="11"/>
      <c r="VTZ132" s="11"/>
      <c r="VUA132" s="11"/>
      <c r="VUB132" s="11"/>
      <c r="VUC132" s="11"/>
      <c r="VUD132" s="11"/>
      <c r="VUE132" s="11"/>
      <c r="VUF132" s="11"/>
      <c r="VUG132" s="10"/>
      <c r="VUH132" s="10"/>
      <c r="VUI132" s="11"/>
      <c r="VUJ132" s="11"/>
      <c r="VUK132" s="11"/>
      <c r="VUL132" s="11"/>
      <c r="VUM132" s="11"/>
      <c r="VUN132" s="11"/>
      <c r="VUO132" s="11"/>
      <c r="VUP132" s="11"/>
      <c r="VUQ132" s="11"/>
      <c r="VUR132" s="11"/>
      <c r="VUS132" s="11"/>
      <c r="VUT132" s="11"/>
      <c r="VUU132" s="11"/>
      <c r="VUV132" s="11"/>
      <c r="VUW132" s="10"/>
      <c r="VUX132" s="10"/>
      <c r="VUY132" s="11"/>
      <c r="VUZ132" s="11"/>
      <c r="VVA132" s="11"/>
      <c r="VVB132" s="11"/>
      <c r="VVC132" s="11"/>
      <c r="VVD132" s="11"/>
      <c r="VVE132" s="11"/>
      <c r="VVF132" s="11"/>
      <c r="VVG132" s="11"/>
      <c r="VVH132" s="11"/>
      <c r="VVI132" s="11"/>
      <c r="VVJ132" s="11"/>
      <c r="VVK132" s="11"/>
      <c r="VVL132" s="11"/>
      <c r="VVM132" s="10"/>
      <c r="VVN132" s="10"/>
      <c r="VVO132" s="11"/>
      <c r="VVP132" s="11"/>
      <c r="VVQ132" s="11"/>
      <c r="VVR132" s="11"/>
      <c r="VVS132" s="11"/>
      <c r="VVT132" s="11"/>
      <c r="VVU132" s="11"/>
      <c r="VVV132" s="11"/>
      <c r="VVW132" s="11"/>
      <c r="VVX132" s="11"/>
      <c r="VVY132" s="11"/>
      <c r="VVZ132" s="11"/>
      <c r="VWA132" s="11"/>
      <c r="VWB132" s="11"/>
      <c r="VWC132" s="10"/>
      <c r="VWD132" s="10"/>
      <c r="VWE132" s="11"/>
      <c r="VWF132" s="11"/>
      <c r="VWG132" s="11"/>
      <c r="VWH132" s="11"/>
      <c r="VWI132" s="11"/>
      <c r="VWJ132" s="11"/>
      <c r="VWK132" s="11"/>
      <c r="VWL132" s="11"/>
      <c r="VWM132" s="11"/>
      <c r="VWN132" s="11"/>
      <c r="VWO132" s="11"/>
      <c r="VWP132" s="11"/>
      <c r="VWQ132" s="11"/>
      <c r="VWR132" s="11"/>
      <c r="VWS132" s="10"/>
      <c r="VWT132" s="10"/>
      <c r="VWU132" s="11"/>
      <c r="VWV132" s="11"/>
      <c r="VWW132" s="11"/>
      <c r="VWX132" s="11"/>
      <c r="VWY132" s="11"/>
      <c r="VWZ132" s="11"/>
      <c r="VXA132" s="11"/>
      <c r="VXB132" s="11"/>
      <c r="VXC132" s="11"/>
      <c r="VXD132" s="11"/>
      <c r="VXE132" s="11"/>
      <c r="VXF132" s="11"/>
      <c r="VXG132" s="11"/>
      <c r="VXH132" s="11"/>
      <c r="VXI132" s="10"/>
      <c r="VXJ132" s="10"/>
      <c r="VXK132" s="11"/>
      <c r="VXL132" s="11"/>
      <c r="VXM132" s="11"/>
      <c r="VXN132" s="11"/>
      <c r="VXO132" s="11"/>
      <c r="VXP132" s="11"/>
      <c r="VXQ132" s="11"/>
      <c r="VXR132" s="11"/>
      <c r="VXS132" s="11"/>
      <c r="VXT132" s="11"/>
      <c r="VXU132" s="11"/>
      <c r="VXV132" s="11"/>
      <c r="VXW132" s="11"/>
      <c r="VXX132" s="11"/>
      <c r="VXY132" s="10"/>
      <c r="VXZ132" s="10"/>
      <c r="VYA132" s="11"/>
      <c r="VYB132" s="11"/>
      <c r="VYC132" s="11"/>
      <c r="VYD132" s="11"/>
      <c r="VYE132" s="11"/>
      <c r="VYF132" s="11"/>
      <c r="VYG132" s="11"/>
      <c r="VYH132" s="11"/>
      <c r="VYI132" s="11"/>
      <c r="VYJ132" s="11"/>
      <c r="VYK132" s="11"/>
      <c r="VYL132" s="11"/>
      <c r="VYM132" s="11"/>
      <c r="VYN132" s="11"/>
      <c r="VYO132" s="10"/>
      <c r="VYP132" s="10"/>
      <c r="VYQ132" s="11"/>
      <c r="VYR132" s="11"/>
      <c r="VYS132" s="11"/>
      <c r="VYT132" s="11"/>
      <c r="VYU132" s="11"/>
      <c r="VYV132" s="11"/>
      <c r="VYW132" s="11"/>
      <c r="VYX132" s="11"/>
      <c r="VYY132" s="11"/>
      <c r="VYZ132" s="11"/>
      <c r="VZA132" s="11"/>
      <c r="VZB132" s="11"/>
      <c r="VZC132" s="11"/>
      <c r="VZD132" s="11"/>
      <c r="VZE132" s="10"/>
      <c r="VZF132" s="10"/>
      <c r="VZG132" s="11"/>
      <c r="VZH132" s="11"/>
      <c r="VZI132" s="11"/>
      <c r="VZJ132" s="11"/>
      <c r="VZK132" s="11"/>
      <c r="VZL132" s="11"/>
      <c r="VZM132" s="11"/>
      <c r="VZN132" s="11"/>
      <c r="VZO132" s="11"/>
      <c r="VZP132" s="11"/>
      <c r="VZQ132" s="11"/>
      <c r="VZR132" s="11"/>
      <c r="VZS132" s="11"/>
      <c r="VZT132" s="11"/>
      <c r="VZU132" s="10"/>
      <c r="VZV132" s="10"/>
      <c r="VZW132" s="11"/>
      <c r="VZX132" s="11"/>
      <c r="VZY132" s="11"/>
      <c r="VZZ132" s="11"/>
      <c r="WAA132" s="11"/>
      <c r="WAB132" s="11"/>
      <c r="WAC132" s="11"/>
      <c r="WAD132" s="11"/>
      <c r="WAE132" s="11"/>
      <c r="WAF132" s="11"/>
      <c r="WAG132" s="11"/>
      <c r="WAH132" s="11"/>
      <c r="WAI132" s="11"/>
      <c r="WAJ132" s="11"/>
      <c r="WAK132" s="10"/>
      <c r="WAL132" s="10"/>
      <c r="WAM132" s="11"/>
      <c r="WAN132" s="11"/>
      <c r="WAO132" s="11"/>
      <c r="WAP132" s="11"/>
      <c r="WAQ132" s="11"/>
      <c r="WAR132" s="11"/>
      <c r="WAS132" s="11"/>
      <c r="WAT132" s="11"/>
      <c r="WAU132" s="11"/>
      <c r="WAV132" s="11"/>
      <c r="WAW132" s="11"/>
      <c r="WAX132" s="11"/>
      <c r="WAY132" s="11"/>
      <c r="WAZ132" s="11"/>
      <c r="WBA132" s="10"/>
      <c r="WBB132" s="10"/>
      <c r="WBC132" s="11"/>
      <c r="WBD132" s="11"/>
      <c r="WBE132" s="11"/>
      <c r="WBF132" s="11"/>
      <c r="WBG132" s="11"/>
      <c r="WBH132" s="11"/>
      <c r="WBI132" s="11"/>
      <c r="WBJ132" s="11"/>
      <c r="WBK132" s="11"/>
      <c r="WBL132" s="11"/>
      <c r="WBM132" s="11"/>
      <c r="WBN132" s="11"/>
      <c r="WBO132" s="11"/>
      <c r="WBP132" s="11"/>
      <c r="WBQ132" s="10"/>
      <c r="WBR132" s="10"/>
      <c r="WBS132" s="11"/>
      <c r="WBT132" s="11"/>
      <c r="WBU132" s="11"/>
      <c r="WBV132" s="11"/>
      <c r="WBW132" s="11"/>
      <c r="WBX132" s="11"/>
      <c r="WBY132" s="11"/>
      <c r="WBZ132" s="11"/>
      <c r="WCA132" s="11"/>
      <c r="WCB132" s="11"/>
      <c r="WCC132" s="11"/>
      <c r="WCD132" s="11"/>
      <c r="WCE132" s="11"/>
      <c r="WCF132" s="11"/>
      <c r="WCG132" s="10"/>
      <c r="WCH132" s="10"/>
      <c r="WCI132" s="11"/>
      <c r="WCJ132" s="11"/>
      <c r="WCK132" s="11"/>
      <c r="WCL132" s="11"/>
      <c r="WCM132" s="11"/>
      <c r="WCN132" s="11"/>
      <c r="WCO132" s="11"/>
      <c r="WCP132" s="11"/>
      <c r="WCQ132" s="11"/>
      <c r="WCR132" s="11"/>
      <c r="WCS132" s="11"/>
      <c r="WCT132" s="11"/>
      <c r="WCU132" s="11"/>
      <c r="WCV132" s="11"/>
      <c r="WCW132" s="10"/>
      <c r="WCX132" s="10"/>
      <c r="WCY132" s="11"/>
      <c r="WCZ132" s="11"/>
      <c r="WDA132" s="11"/>
      <c r="WDB132" s="11"/>
      <c r="WDC132" s="11"/>
      <c r="WDD132" s="11"/>
      <c r="WDE132" s="11"/>
      <c r="WDF132" s="11"/>
      <c r="WDG132" s="11"/>
      <c r="WDH132" s="11"/>
      <c r="WDI132" s="11"/>
      <c r="WDJ132" s="11"/>
      <c r="WDK132" s="11"/>
      <c r="WDL132" s="11"/>
      <c r="WDM132" s="10"/>
      <c r="WDN132" s="10"/>
      <c r="WDO132" s="11"/>
      <c r="WDP132" s="11"/>
      <c r="WDQ132" s="11"/>
      <c r="WDR132" s="11"/>
      <c r="WDS132" s="11"/>
      <c r="WDT132" s="11"/>
      <c r="WDU132" s="11"/>
      <c r="WDV132" s="11"/>
      <c r="WDW132" s="11"/>
      <c r="WDX132" s="11"/>
      <c r="WDY132" s="11"/>
      <c r="WDZ132" s="11"/>
      <c r="WEA132" s="11"/>
      <c r="WEB132" s="11"/>
      <c r="WEC132" s="10"/>
      <c r="WED132" s="10"/>
      <c r="WEE132" s="11"/>
      <c r="WEF132" s="11"/>
      <c r="WEG132" s="11"/>
      <c r="WEH132" s="11"/>
      <c r="WEI132" s="11"/>
      <c r="WEJ132" s="11"/>
      <c r="WEK132" s="11"/>
      <c r="WEL132" s="11"/>
      <c r="WEM132" s="11"/>
      <c r="WEN132" s="11"/>
      <c r="WEO132" s="11"/>
      <c r="WEP132" s="11"/>
      <c r="WEQ132" s="11"/>
      <c r="WER132" s="11"/>
      <c r="WES132" s="10"/>
      <c r="WET132" s="10"/>
      <c r="WEU132" s="11"/>
      <c r="WEV132" s="11"/>
      <c r="WEW132" s="11"/>
      <c r="WEX132" s="11"/>
      <c r="WEY132" s="11"/>
      <c r="WEZ132" s="11"/>
      <c r="WFA132" s="11"/>
      <c r="WFB132" s="11"/>
      <c r="WFC132" s="11"/>
      <c r="WFD132" s="11"/>
      <c r="WFE132" s="11"/>
      <c r="WFF132" s="11"/>
      <c r="WFG132" s="11"/>
      <c r="WFH132" s="11"/>
      <c r="WFI132" s="10"/>
      <c r="WFJ132" s="10"/>
      <c r="WFK132" s="11"/>
      <c r="WFL132" s="11"/>
      <c r="WFM132" s="11"/>
      <c r="WFN132" s="11"/>
      <c r="WFO132" s="11"/>
      <c r="WFP132" s="11"/>
      <c r="WFQ132" s="11"/>
      <c r="WFR132" s="11"/>
      <c r="WFS132" s="11"/>
      <c r="WFT132" s="11"/>
      <c r="WFU132" s="11"/>
      <c r="WFV132" s="11"/>
      <c r="WFW132" s="11"/>
      <c r="WFX132" s="11"/>
      <c r="WFY132" s="10"/>
      <c r="WFZ132" s="10"/>
      <c r="WGA132" s="11"/>
      <c r="WGB132" s="11"/>
      <c r="WGC132" s="11"/>
      <c r="WGD132" s="11"/>
      <c r="WGE132" s="11"/>
      <c r="WGF132" s="11"/>
      <c r="WGG132" s="11"/>
      <c r="WGH132" s="11"/>
      <c r="WGI132" s="11"/>
      <c r="WGJ132" s="11"/>
      <c r="WGK132" s="11"/>
      <c r="WGL132" s="11"/>
      <c r="WGM132" s="11"/>
      <c r="WGN132" s="11"/>
      <c r="WGO132" s="10"/>
      <c r="WGP132" s="10"/>
      <c r="WGQ132" s="11"/>
      <c r="WGR132" s="11"/>
      <c r="WGS132" s="11"/>
      <c r="WGT132" s="11"/>
      <c r="WGU132" s="11"/>
      <c r="WGV132" s="11"/>
      <c r="WGW132" s="11"/>
      <c r="WGX132" s="11"/>
      <c r="WGY132" s="11"/>
      <c r="WGZ132" s="11"/>
      <c r="WHA132" s="11"/>
      <c r="WHB132" s="11"/>
      <c r="WHC132" s="11"/>
      <c r="WHD132" s="11"/>
      <c r="WHE132" s="10"/>
      <c r="WHF132" s="10"/>
      <c r="WHG132" s="11"/>
      <c r="WHH132" s="11"/>
      <c r="WHI132" s="11"/>
      <c r="WHJ132" s="11"/>
      <c r="WHK132" s="11"/>
      <c r="WHL132" s="11"/>
      <c r="WHM132" s="11"/>
      <c r="WHN132" s="11"/>
      <c r="WHO132" s="11"/>
      <c r="WHP132" s="11"/>
      <c r="WHQ132" s="11"/>
      <c r="WHR132" s="11"/>
      <c r="WHS132" s="11"/>
      <c r="WHT132" s="11"/>
      <c r="WHU132" s="10"/>
      <c r="WHV132" s="10"/>
      <c r="WHW132" s="11"/>
      <c r="WHX132" s="11"/>
      <c r="WHY132" s="11"/>
      <c r="WHZ132" s="11"/>
      <c r="WIA132" s="11"/>
      <c r="WIB132" s="11"/>
      <c r="WIC132" s="11"/>
      <c r="WID132" s="11"/>
      <c r="WIE132" s="11"/>
      <c r="WIF132" s="11"/>
      <c r="WIG132" s="11"/>
      <c r="WIH132" s="11"/>
      <c r="WII132" s="11"/>
      <c r="WIJ132" s="11"/>
      <c r="WIK132" s="10"/>
      <c r="WIL132" s="10"/>
      <c r="WIM132" s="11"/>
      <c r="WIN132" s="11"/>
      <c r="WIO132" s="11"/>
      <c r="WIP132" s="11"/>
      <c r="WIQ132" s="11"/>
      <c r="WIR132" s="11"/>
      <c r="WIS132" s="11"/>
      <c r="WIT132" s="11"/>
      <c r="WIU132" s="11"/>
      <c r="WIV132" s="11"/>
      <c r="WIW132" s="11"/>
      <c r="WIX132" s="11"/>
      <c r="WIY132" s="11"/>
      <c r="WIZ132" s="11"/>
      <c r="WJA132" s="10"/>
      <c r="WJB132" s="10"/>
      <c r="WJC132" s="11"/>
      <c r="WJD132" s="11"/>
      <c r="WJE132" s="11"/>
      <c r="WJF132" s="11"/>
      <c r="WJG132" s="11"/>
      <c r="WJH132" s="11"/>
      <c r="WJI132" s="11"/>
      <c r="WJJ132" s="11"/>
      <c r="WJK132" s="11"/>
      <c r="WJL132" s="11"/>
      <c r="WJM132" s="11"/>
      <c r="WJN132" s="11"/>
      <c r="WJO132" s="11"/>
      <c r="WJP132" s="11"/>
      <c r="WJQ132" s="10"/>
      <c r="WJR132" s="10"/>
      <c r="WJS132" s="11"/>
      <c r="WJT132" s="11"/>
      <c r="WJU132" s="11"/>
      <c r="WJV132" s="11"/>
      <c r="WJW132" s="11"/>
      <c r="WJX132" s="11"/>
      <c r="WJY132" s="11"/>
      <c r="WJZ132" s="11"/>
      <c r="WKA132" s="11"/>
      <c r="WKB132" s="11"/>
      <c r="WKC132" s="11"/>
      <c r="WKD132" s="11"/>
      <c r="WKE132" s="11"/>
      <c r="WKF132" s="11"/>
      <c r="WKG132" s="10"/>
      <c r="WKH132" s="10"/>
      <c r="WKI132" s="11"/>
      <c r="WKJ132" s="11"/>
      <c r="WKK132" s="11"/>
      <c r="WKL132" s="11"/>
      <c r="WKM132" s="11"/>
      <c r="WKN132" s="11"/>
      <c r="WKO132" s="11"/>
      <c r="WKP132" s="11"/>
      <c r="WKQ132" s="11"/>
      <c r="WKR132" s="11"/>
      <c r="WKS132" s="11"/>
      <c r="WKT132" s="11"/>
      <c r="WKU132" s="11"/>
      <c r="WKV132" s="11"/>
      <c r="WKW132" s="10"/>
      <c r="WKX132" s="10"/>
      <c r="WKY132" s="11"/>
      <c r="WKZ132" s="11"/>
      <c r="WLA132" s="11"/>
      <c r="WLB132" s="11"/>
      <c r="WLC132" s="11"/>
      <c r="WLD132" s="11"/>
      <c r="WLE132" s="11"/>
      <c r="WLF132" s="11"/>
      <c r="WLG132" s="11"/>
      <c r="WLH132" s="11"/>
      <c r="WLI132" s="11"/>
      <c r="WLJ132" s="11"/>
      <c r="WLK132" s="11"/>
      <c r="WLL132" s="11"/>
      <c r="WLM132" s="10"/>
      <c r="WLN132" s="10"/>
      <c r="WLO132" s="11"/>
      <c r="WLP132" s="11"/>
      <c r="WLQ132" s="11"/>
      <c r="WLR132" s="11"/>
      <c r="WLS132" s="11"/>
      <c r="WLT132" s="11"/>
      <c r="WLU132" s="11"/>
      <c r="WLV132" s="11"/>
      <c r="WLW132" s="11"/>
      <c r="WLX132" s="11"/>
      <c r="WLY132" s="11"/>
      <c r="WLZ132" s="11"/>
      <c r="WMA132" s="11"/>
      <c r="WMB132" s="11"/>
      <c r="WMC132" s="10"/>
      <c r="WMD132" s="10"/>
      <c r="WME132" s="11"/>
      <c r="WMF132" s="11"/>
      <c r="WMG132" s="11"/>
      <c r="WMH132" s="11"/>
      <c r="WMI132" s="11"/>
      <c r="WMJ132" s="11"/>
      <c r="WMK132" s="11"/>
      <c r="WML132" s="11"/>
      <c r="WMM132" s="11"/>
      <c r="WMN132" s="11"/>
      <c r="WMO132" s="11"/>
      <c r="WMP132" s="11"/>
      <c r="WMQ132" s="11"/>
      <c r="WMR132" s="11"/>
      <c r="WMS132" s="10"/>
      <c r="WMT132" s="10"/>
      <c r="WMU132" s="11"/>
      <c r="WMV132" s="11"/>
      <c r="WMW132" s="11"/>
      <c r="WMX132" s="11"/>
      <c r="WMY132" s="11"/>
      <c r="WMZ132" s="11"/>
      <c r="WNA132" s="11"/>
      <c r="WNB132" s="11"/>
      <c r="WNC132" s="11"/>
      <c r="WND132" s="11"/>
      <c r="WNE132" s="11"/>
      <c r="WNF132" s="11"/>
      <c r="WNG132" s="11"/>
      <c r="WNH132" s="11"/>
      <c r="WNI132" s="10"/>
      <c r="WNJ132" s="10"/>
      <c r="WNK132" s="11"/>
      <c r="WNL132" s="11"/>
      <c r="WNM132" s="11"/>
      <c r="WNN132" s="11"/>
      <c r="WNO132" s="11"/>
      <c r="WNP132" s="11"/>
      <c r="WNQ132" s="11"/>
      <c r="WNR132" s="11"/>
      <c r="WNS132" s="11"/>
      <c r="WNT132" s="11"/>
      <c r="WNU132" s="11"/>
      <c r="WNV132" s="11"/>
      <c r="WNW132" s="11"/>
      <c r="WNX132" s="11"/>
      <c r="WNY132" s="10"/>
      <c r="WNZ132" s="10"/>
      <c r="WOA132" s="11"/>
      <c r="WOB132" s="11"/>
      <c r="WOC132" s="11"/>
      <c r="WOD132" s="11"/>
      <c r="WOE132" s="11"/>
      <c r="WOF132" s="11"/>
      <c r="WOG132" s="11"/>
      <c r="WOH132" s="11"/>
      <c r="WOI132" s="11"/>
      <c r="WOJ132" s="11"/>
      <c r="WOK132" s="11"/>
      <c r="WOL132" s="11"/>
      <c r="WOM132" s="11"/>
      <c r="WON132" s="11"/>
      <c r="WOO132" s="10"/>
      <c r="WOP132" s="10"/>
      <c r="WOQ132" s="11"/>
      <c r="WOR132" s="11"/>
      <c r="WOS132" s="11"/>
      <c r="WOT132" s="11"/>
      <c r="WOU132" s="11"/>
      <c r="WOV132" s="11"/>
      <c r="WOW132" s="11"/>
      <c r="WOX132" s="11"/>
      <c r="WOY132" s="11"/>
      <c r="WOZ132" s="11"/>
      <c r="WPA132" s="11"/>
      <c r="WPB132" s="11"/>
      <c r="WPC132" s="11"/>
      <c r="WPD132" s="11"/>
      <c r="WPE132" s="10"/>
      <c r="WPF132" s="10"/>
      <c r="WPG132" s="11"/>
      <c r="WPH132" s="11"/>
      <c r="WPI132" s="11"/>
      <c r="WPJ132" s="11"/>
      <c r="WPK132" s="11"/>
      <c r="WPL132" s="11"/>
      <c r="WPM132" s="11"/>
      <c r="WPN132" s="11"/>
      <c r="WPO132" s="11"/>
      <c r="WPP132" s="11"/>
      <c r="WPQ132" s="11"/>
      <c r="WPR132" s="11"/>
      <c r="WPS132" s="11"/>
      <c r="WPT132" s="11"/>
      <c r="WPU132" s="10"/>
      <c r="WPV132" s="10"/>
      <c r="WPW132" s="11"/>
      <c r="WPX132" s="11"/>
      <c r="WPY132" s="11"/>
      <c r="WPZ132" s="11"/>
      <c r="WQA132" s="11"/>
      <c r="WQB132" s="11"/>
      <c r="WQC132" s="11"/>
      <c r="WQD132" s="11"/>
      <c r="WQE132" s="11"/>
      <c r="WQF132" s="11"/>
      <c r="WQG132" s="11"/>
      <c r="WQH132" s="11"/>
      <c r="WQI132" s="11"/>
      <c r="WQJ132" s="11"/>
      <c r="WQK132" s="10"/>
      <c r="WQL132" s="10"/>
      <c r="WQM132" s="11"/>
      <c r="WQN132" s="11"/>
      <c r="WQO132" s="11"/>
      <c r="WQP132" s="11"/>
      <c r="WQQ132" s="11"/>
      <c r="WQR132" s="11"/>
      <c r="WQS132" s="11"/>
      <c r="WQT132" s="11"/>
      <c r="WQU132" s="11"/>
      <c r="WQV132" s="11"/>
      <c r="WQW132" s="11"/>
      <c r="WQX132" s="11"/>
      <c r="WQY132" s="11"/>
      <c r="WQZ132" s="11"/>
      <c r="WRA132" s="10"/>
      <c r="WRB132" s="10"/>
      <c r="WRC132" s="11"/>
      <c r="WRD132" s="11"/>
      <c r="WRE132" s="11"/>
      <c r="WRF132" s="11"/>
      <c r="WRG132" s="11"/>
      <c r="WRH132" s="11"/>
      <c r="WRI132" s="11"/>
      <c r="WRJ132" s="11"/>
      <c r="WRK132" s="11"/>
      <c r="WRL132" s="11"/>
      <c r="WRM132" s="11"/>
      <c r="WRN132" s="11"/>
      <c r="WRO132" s="11"/>
      <c r="WRP132" s="11"/>
      <c r="WRQ132" s="10"/>
      <c r="WRR132" s="10"/>
      <c r="WRS132" s="11"/>
      <c r="WRT132" s="11"/>
      <c r="WRU132" s="11"/>
      <c r="WRV132" s="11"/>
      <c r="WRW132" s="11"/>
      <c r="WRX132" s="11"/>
      <c r="WRY132" s="11"/>
      <c r="WRZ132" s="11"/>
      <c r="WSA132" s="11"/>
      <c r="WSB132" s="11"/>
      <c r="WSC132" s="11"/>
      <c r="WSD132" s="11"/>
      <c r="WSE132" s="11"/>
      <c r="WSF132" s="11"/>
      <c r="WSG132" s="10"/>
      <c r="WSH132" s="10"/>
      <c r="WSI132" s="11"/>
      <c r="WSJ132" s="11"/>
      <c r="WSK132" s="11"/>
      <c r="WSL132" s="11"/>
      <c r="WSM132" s="11"/>
      <c r="WSN132" s="11"/>
      <c r="WSO132" s="11"/>
      <c r="WSP132" s="11"/>
      <c r="WSQ132" s="11"/>
      <c r="WSR132" s="11"/>
      <c r="WSS132" s="11"/>
      <c r="WST132" s="11"/>
      <c r="WSU132" s="11"/>
      <c r="WSV132" s="11"/>
      <c r="WSW132" s="10"/>
      <c r="WSX132" s="10"/>
      <c r="WSY132" s="11"/>
      <c r="WSZ132" s="11"/>
      <c r="WTA132" s="11"/>
      <c r="WTB132" s="11"/>
      <c r="WTC132" s="11"/>
      <c r="WTD132" s="11"/>
      <c r="WTE132" s="11"/>
      <c r="WTF132" s="11"/>
      <c r="WTG132" s="11"/>
      <c r="WTH132" s="11"/>
      <c r="WTI132" s="11"/>
      <c r="WTJ132" s="11"/>
      <c r="WTK132" s="11"/>
      <c r="WTL132" s="11"/>
      <c r="WTM132" s="10"/>
      <c r="WTN132" s="10"/>
      <c r="WTO132" s="11"/>
      <c r="WTP132" s="11"/>
      <c r="WTQ132" s="11"/>
      <c r="WTR132" s="11"/>
      <c r="WTS132" s="11"/>
      <c r="WTT132" s="11"/>
      <c r="WTU132" s="11"/>
      <c r="WTV132" s="11"/>
      <c r="WTW132" s="11"/>
      <c r="WTX132" s="11"/>
      <c r="WTY132" s="11"/>
      <c r="WTZ132" s="11"/>
      <c r="WUA132" s="11"/>
      <c r="WUB132" s="11"/>
      <c r="WUC132" s="10"/>
      <c r="WUD132" s="10"/>
      <c r="WUE132" s="11"/>
      <c r="WUF132" s="11"/>
      <c r="WUG132" s="11"/>
      <c r="WUH132" s="11"/>
      <c r="WUI132" s="11"/>
      <c r="WUJ132" s="11"/>
      <c r="WUK132" s="11"/>
      <c r="WUL132" s="11"/>
      <c r="WUM132" s="11"/>
      <c r="WUN132" s="11"/>
      <c r="WUO132" s="11"/>
      <c r="WUP132" s="11"/>
      <c r="WUQ132" s="11"/>
      <c r="WUR132" s="11"/>
      <c r="WUS132" s="10"/>
      <c r="WUT132" s="10"/>
      <c r="WUU132" s="11"/>
      <c r="WUV132" s="11"/>
      <c r="WUW132" s="11"/>
      <c r="WUX132" s="11"/>
      <c r="WUY132" s="11"/>
      <c r="WUZ132" s="11"/>
      <c r="WVA132" s="11"/>
      <c r="WVB132" s="11"/>
      <c r="WVC132" s="11"/>
      <c r="WVD132" s="11"/>
      <c r="WVE132" s="11"/>
      <c r="WVF132" s="11"/>
      <c r="WVG132" s="11"/>
      <c r="WVH132" s="11"/>
      <c r="WVI132" s="10"/>
      <c r="WVJ132" s="10"/>
      <c r="WVK132" s="11"/>
      <c r="WVL132" s="11"/>
      <c r="WVM132" s="11"/>
      <c r="WVN132" s="11"/>
      <c r="WVO132" s="11"/>
      <c r="WVP132" s="11"/>
      <c r="WVQ132" s="11"/>
      <c r="WVR132" s="11"/>
      <c r="WVS132" s="11"/>
      <c r="WVT132" s="11"/>
      <c r="WVU132" s="11"/>
      <c r="WVV132" s="11"/>
      <c r="WVW132" s="11"/>
      <c r="WVX132" s="11"/>
      <c r="WVY132" s="10"/>
      <c r="WVZ132" s="10"/>
      <c r="WWA132" s="11"/>
      <c r="WWB132" s="11"/>
      <c r="WWC132" s="11"/>
      <c r="WWD132" s="11"/>
      <c r="WWE132" s="11"/>
      <c r="WWF132" s="11"/>
      <c r="WWG132" s="11"/>
      <c r="WWH132" s="11"/>
      <c r="WWI132" s="11"/>
      <c r="WWJ132" s="11"/>
      <c r="WWK132" s="11"/>
      <c r="WWL132" s="11"/>
      <c r="WWM132" s="11"/>
      <c r="WWN132" s="11"/>
      <c r="WWO132" s="10"/>
      <c r="WWP132" s="10"/>
      <c r="WWQ132" s="11"/>
      <c r="WWR132" s="11"/>
      <c r="WWS132" s="11"/>
      <c r="WWT132" s="11"/>
      <c r="WWU132" s="11"/>
      <c r="WWV132" s="11"/>
      <c r="WWW132" s="11"/>
      <c r="WWX132" s="11"/>
      <c r="WWY132" s="11"/>
      <c r="WWZ132" s="11"/>
      <c r="WXA132" s="11"/>
      <c r="WXB132" s="11"/>
      <c r="WXC132" s="11"/>
      <c r="WXD132" s="11"/>
      <c r="WXE132" s="10"/>
      <c r="WXF132" s="10"/>
      <c r="WXG132" s="11"/>
      <c r="WXH132" s="11"/>
      <c r="WXI132" s="11"/>
      <c r="WXJ132" s="11"/>
      <c r="WXK132" s="11"/>
      <c r="WXL132" s="11"/>
      <c r="WXM132" s="11"/>
      <c r="WXN132" s="11"/>
      <c r="WXO132" s="11"/>
      <c r="WXP132" s="11"/>
      <c r="WXQ132" s="11"/>
      <c r="WXR132" s="11"/>
      <c r="WXS132" s="11"/>
      <c r="WXT132" s="11"/>
      <c r="WXU132" s="10"/>
      <c r="WXV132" s="10"/>
      <c r="WXW132" s="11"/>
      <c r="WXX132" s="11"/>
      <c r="WXY132" s="11"/>
      <c r="WXZ132" s="11"/>
      <c r="WYA132" s="11"/>
      <c r="WYB132" s="11"/>
      <c r="WYC132" s="11"/>
      <c r="WYD132" s="11"/>
      <c r="WYE132" s="11"/>
      <c r="WYF132" s="11"/>
      <c r="WYG132" s="11"/>
      <c r="WYH132" s="11"/>
      <c r="WYI132" s="11"/>
      <c r="WYJ132" s="11"/>
      <c r="WYK132" s="10"/>
      <c r="WYL132" s="10"/>
      <c r="WYM132" s="11"/>
      <c r="WYN132" s="11"/>
      <c r="WYO132" s="11"/>
      <c r="WYP132" s="11"/>
      <c r="WYQ132" s="11"/>
      <c r="WYR132" s="11"/>
      <c r="WYS132" s="11"/>
      <c r="WYT132" s="11"/>
      <c r="WYU132" s="11"/>
      <c r="WYV132" s="11"/>
      <c r="WYW132" s="11"/>
      <c r="WYX132" s="11"/>
      <c r="WYY132" s="11"/>
      <c r="WYZ132" s="11"/>
      <c r="WZA132" s="10"/>
      <c r="WZB132" s="10"/>
      <c r="WZC132" s="11"/>
      <c r="WZD132" s="11"/>
      <c r="WZE132" s="11"/>
      <c r="WZF132" s="11"/>
      <c r="WZG132" s="11"/>
      <c r="WZH132" s="11"/>
      <c r="WZI132" s="11"/>
      <c r="WZJ132" s="11"/>
      <c r="WZK132" s="11"/>
      <c r="WZL132" s="11"/>
      <c r="WZM132" s="11"/>
      <c r="WZN132" s="11"/>
      <c r="WZO132" s="11"/>
      <c r="WZP132" s="11"/>
      <c r="WZQ132" s="10"/>
      <c r="WZR132" s="10"/>
      <c r="WZS132" s="11"/>
      <c r="WZT132" s="11"/>
      <c r="WZU132" s="11"/>
      <c r="WZV132" s="11"/>
      <c r="WZW132" s="11"/>
      <c r="WZX132" s="11"/>
      <c r="WZY132" s="11"/>
      <c r="WZZ132" s="11"/>
      <c r="XAA132" s="11"/>
      <c r="XAB132" s="11"/>
      <c r="XAC132" s="11"/>
      <c r="XAD132" s="11"/>
      <c r="XAE132" s="11"/>
      <c r="XAF132" s="11"/>
      <c r="XAG132" s="10"/>
      <c r="XAH132" s="10"/>
      <c r="XAI132" s="11"/>
      <c r="XAJ132" s="11"/>
      <c r="XAK132" s="11"/>
      <c r="XAL132" s="11"/>
      <c r="XAM132" s="11"/>
      <c r="XAN132" s="11"/>
      <c r="XAO132" s="11"/>
      <c r="XAP132" s="11"/>
      <c r="XAQ132" s="11"/>
      <c r="XAR132" s="11"/>
      <c r="XAS132" s="11"/>
      <c r="XAT132" s="11"/>
      <c r="XAU132" s="11"/>
      <c r="XAV132" s="11"/>
      <c r="XAW132" s="10"/>
      <c r="XAX132" s="10"/>
      <c r="XAY132" s="11"/>
      <c r="XAZ132" s="11"/>
      <c r="XBA132" s="11"/>
      <c r="XBB132" s="11"/>
      <c r="XBC132" s="11"/>
      <c r="XBD132" s="11"/>
      <c r="XBE132" s="11"/>
      <c r="XBF132" s="11"/>
      <c r="XBG132" s="11"/>
      <c r="XBH132" s="11"/>
      <c r="XBI132" s="11"/>
      <c r="XBJ132" s="11"/>
      <c r="XBK132" s="11"/>
      <c r="XBL132" s="11"/>
      <c r="XBM132" s="10"/>
      <c r="XBN132" s="10"/>
      <c r="XBO132" s="11"/>
      <c r="XBP132" s="11"/>
      <c r="XBQ132" s="11"/>
      <c r="XBR132" s="11"/>
      <c r="XBS132" s="11"/>
      <c r="XBT132" s="11"/>
      <c r="XBU132" s="11"/>
      <c r="XBV132" s="11"/>
      <c r="XBW132" s="11"/>
      <c r="XBX132" s="11"/>
      <c r="XBY132" s="11"/>
      <c r="XBZ132" s="11"/>
      <c r="XCA132" s="11"/>
      <c r="XCB132" s="11"/>
      <c r="XCC132" s="10"/>
      <c r="XCD132" s="10"/>
      <c r="XCE132" s="11"/>
      <c r="XCF132" s="11"/>
      <c r="XCG132" s="11"/>
      <c r="XCH132" s="11"/>
      <c r="XCI132" s="11"/>
      <c r="XCJ132" s="11"/>
      <c r="XCK132" s="11"/>
      <c r="XCL132" s="11"/>
      <c r="XCM132" s="11"/>
      <c r="XCN132" s="11"/>
      <c r="XCO132" s="11"/>
      <c r="XCP132" s="11"/>
      <c r="XCQ132" s="11"/>
      <c r="XCR132" s="11"/>
      <c r="XCS132" s="10"/>
      <c r="XCT132" s="10"/>
      <c r="XCU132" s="11"/>
      <c r="XCV132" s="11"/>
      <c r="XCW132" s="11"/>
      <c r="XCX132" s="11"/>
      <c r="XCY132" s="11"/>
      <c r="XCZ132" s="11"/>
      <c r="XDA132" s="11"/>
      <c r="XDB132" s="11"/>
      <c r="XDC132" s="11"/>
      <c r="XDD132" s="11"/>
      <c r="XDE132" s="11"/>
      <c r="XDF132" s="11"/>
      <c r="XDG132" s="11"/>
      <c r="XDH132" s="11"/>
      <c r="XDI132" s="10"/>
      <c r="XDJ132" s="10"/>
      <c r="XDK132" s="11"/>
      <c r="XDL132" s="11"/>
      <c r="XDM132" s="11"/>
      <c r="XDN132" s="11"/>
      <c r="XDO132" s="11"/>
      <c r="XDP132" s="11"/>
      <c r="XDQ132" s="11"/>
      <c r="XDR132" s="11"/>
      <c r="XDS132" s="11"/>
      <c r="XDT132" s="11"/>
      <c r="XDU132" s="11"/>
      <c r="XDV132" s="11"/>
      <c r="XDW132" s="11"/>
      <c r="XDX132" s="11"/>
      <c r="XDY132" s="10"/>
      <c r="XDZ132" s="10"/>
      <c r="XEA132" s="11"/>
      <c r="XEB132" s="11"/>
      <c r="XEC132" s="11"/>
      <c r="XED132" s="11"/>
      <c r="XEE132" s="11"/>
      <c r="XEF132" s="11"/>
      <c r="XEG132" s="11"/>
      <c r="XEH132" s="11"/>
      <c r="XEI132" s="11"/>
      <c r="XEJ132" s="11"/>
      <c r="XEK132" s="11"/>
      <c r="XEL132" s="11"/>
      <c r="XEM132" s="11"/>
      <c r="XEN132" s="11"/>
      <c r="XEO132" s="10"/>
      <c r="XEP132" s="10"/>
      <c r="XEQ132" s="11"/>
      <c r="XER132" s="11"/>
      <c r="XES132" s="11"/>
      <c r="XET132" s="11"/>
      <c r="XEU132" s="11"/>
      <c r="XEV132" s="11"/>
      <c r="XEW132" s="11"/>
      <c r="XEX132" s="11"/>
      <c r="XEY132" s="11"/>
      <c r="XEZ132" s="11"/>
      <c r="XFA132" s="11"/>
      <c r="XFB132" s="11"/>
      <c r="XFC132" s="11"/>
      <c r="XFD132" s="11"/>
    </row>
    <row r="133" spans="1:16384" s="17" customFormat="1" x14ac:dyDescent="0.25">
      <c r="A133" s="9" t="s">
        <v>200</v>
      </c>
      <c r="B133" s="10"/>
      <c r="C133" s="33">
        <v>100</v>
      </c>
      <c r="D133" s="33">
        <v>100</v>
      </c>
      <c r="E133" s="36"/>
      <c r="F133" s="33">
        <v>100</v>
      </c>
      <c r="G133" s="33">
        <v>100</v>
      </c>
      <c r="H133" s="36"/>
      <c r="I133" s="33">
        <v>100</v>
      </c>
      <c r="J133" s="33">
        <v>100</v>
      </c>
      <c r="K133" s="36"/>
      <c r="L133" s="36"/>
      <c r="M133" s="36"/>
      <c r="N133" s="33">
        <v>100</v>
      </c>
      <c r="O133" s="36"/>
      <c r="P133" s="41">
        <v>100</v>
      </c>
      <c r="Q133" s="42"/>
      <c r="R133" s="1">
        <f>(I132*I133*800+(C132*C133+D132*D133+E132*E133+F132*F133+G132*G133+H132*H133+I132*I133+J132*J133+K132*K133+L132*L133+M132*M133+N132*N133+O132*O133+P132*P133)*400)*(1-R130/50)/2</f>
        <v>200000</v>
      </c>
      <c r="S133" s="2" t="s">
        <v>201</v>
      </c>
      <c r="T133" s="2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0"/>
      <c r="AH133" s="10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0"/>
      <c r="AX133" s="10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0"/>
      <c r="BN133" s="10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0"/>
      <c r="CD133" s="10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0"/>
      <c r="CT133" s="10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0"/>
      <c r="DJ133" s="10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0"/>
      <c r="DZ133" s="10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0"/>
      <c r="EP133" s="10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0"/>
      <c r="FF133" s="10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0"/>
      <c r="FV133" s="10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0"/>
      <c r="GL133" s="10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0"/>
      <c r="HB133" s="10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0"/>
      <c r="HR133" s="10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0"/>
      <c r="IH133" s="10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0"/>
      <c r="IX133" s="10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0"/>
      <c r="JN133" s="10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0"/>
      <c r="KD133" s="10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0"/>
      <c r="KT133" s="10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0"/>
      <c r="LJ133" s="10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0"/>
      <c r="LZ133" s="10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0"/>
      <c r="MP133" s="10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0"/>
      <c r="NF133" s="10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0"/>
      <c r="NV133" s="10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0"/>
      <c r="OL133" s="10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0"/>
      <c r="PB133" s="10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0"/>
      <c r="PR133" s="10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0"/>
      <c r="QH133" s="10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0"/>
      <c r="QX133" s="10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0"/>
      <c r="RN133" s="10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0"/>
      <c r="SD133" s="10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0"/>
      <c r="ST133" s="10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0"/>
      <c r="TJ133" s="10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0"/>
      <c r="TZ133" s="10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0"/>
      <c r="UP133" s="10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0"/>
      <c r="VF133" s="10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0"/>
      <c r="VV133" s="10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0"/>
      <c r="WL133" s="10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0"/>
      <c r="XB133" s="10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0"/>
      <c r="XR133" s="10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0"/>
      <c r="YH133" s="10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0"/>
      <c r="YX133" s="10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0"/>
      <c r="ZN133" s="10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0"/>
      <c r="AAD133" s="10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0"/>
      <c r="AAT133" s="10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0"/>
      <c r="ABJ133" s="10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0"/>
      <c r="ABZ133" s="10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0"/>
      <c r="ACP133" s="10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0"/>
      <c r="ADF133" s="10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0"/>
      <c r="ADV133" s="10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0"/>
      <c r="AEL133" s="10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0"/>
      <c r="AFB133" s="10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0"/>
      <c r="AFR133" s="10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0"/>
      <c r="AGH133" s="10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0"/>
      <c r="AGX133" s="10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0"/>
      <c r="AHN133" s="10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0"/>
      <c r="AID133" s="10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0"/>
      <c r="AIT133" s="10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0"/>
      <c r="AJJ133" s="10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0"/>
      <c r="AJZ133" s="10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0"/>
      <c r="AKP133" s="10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0"/>
      <c r="ALF133" s="10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0"/>
      <c r="ALV133" s="10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0"/>
      <c r="AML133" s="10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0"/>
      <c r="ANB133" s="10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0"/>
      <c r="ANR133" s="10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0"/>
      <c r="AOH133" s="10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0"/>
      <c r="AOX133" s="10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0"/>
      <c r="APN133" s="10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0"/>
      <c r="AQD133" s="10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0"/>
      <c r="AQT133" s="10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0"/>
      <c r="ARJ133" s="10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0"/>
      <c r="ARZ133" s="10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0"/>
      <c r="ASP133" s="10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0"/>
      <c r="ATF133" s="10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0"/>
      <c r="ATV133" s="10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0"/>
      <c r="AUL133" s="10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0"/>
      <c r="AVB133" s="10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0"/>
      <c r="AVR133" s="10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0"/>
      <c r="AWH133" s="10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0"/>
      <c r="AWX133" s="10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0"/>
      <c r="AXN133" s="10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0"/>
      <c r="AYD133" s="10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0"/>
      <c r="AYT133" s="10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0"/>
      <c r="AZJ133" s="10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0"/>
      <c r="AZZ133" s="10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0"/>
      <c r="BAP133" s="10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0"/>
      <c r="BBF133" s="10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0"/>
      <c r="BBV133" s="10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0"/>
      <c r="BCL133" s="10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0"/>
      <c r="BDB133" s="10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0"/>
      <c r="BDR133" s="10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0"/>
      <c r="BEH133" s="10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0"/>
      <c r="BEX133" s="10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0"/>
      <c r="BFN133" s="10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0"/>
      <c r="BGD133" s="10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0"/>
      <c r="BGT133" s="10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0"/>
      <c r="BHJ133" s="10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0"/>
      <c r="BHZ133" s="10"/>
      <c r="BIA133" s="11"/>
      <c r="BIB133" s="11"/>
      <c r="BIC133" s="11"/>
      <c r="BID133" s="11"/>
      <c r="BIE133" s="11"/>
      <c r="BIF133" s="11"/>
      <c r="BIG133" s="11"/>
      <c r="BIH133" s="11"/>
      <c r="BII133" s="11"/>
      <c r="BIJ133" s="11"/>
      <c r="BIK133" s="11"/>
      <c r="BIL133" s="11"/>
      <c r="BIM133" s="11"/>
      <c r="BIN133" s="11"/>
      <c r="BIO133" s="10"/>
      <c r="BIP133" s="10"/>
      <c r="BIQ133" s="11"/>
      <c r="BIR133" s="11"/>
      <c r="BIS133" s="11"/>
      <c r="BIT133" s="11"/>
      <c r="BIU133" s="11"/>
      <c r="BIV133" s="11"/>
      <c r="BIW133" s="11"/>
      <c r="BIX133" s="11"/>
      <c r="BIY133" s="11"/>
      <c r="BIZ133" s="11"/>
      <c r="BJA133" s="11"/>
      <c r="BJB133" s="11"/>
      <c r="BJC133" s="11"/>
      <c r="BJD133" s="11"/>
      <c r="BJE133" s="10"/>
      <c r="BJF133" s="10"/>
      <c r="BJG133" s="11"/>
      <c r="BJH133" s="11"/>
      <c r="BJI133" s="11"/>
      <c r="BJJ133" s="11"/>
      <c r="BJK133" s="11"/>
      <c r="BJL133" s="11"/>
      <c r="BJM133" s="11"/>
      <c r="BJN133" s="11"/>
      <c r="BJO133" s="11"/>
      <c r="BJP133" s="11"/>
      <c r="BJQ133" s="11"/>
      <c r="BJR133" s="11"/>
      <c r="BJS133" s="11"/>
      <c r="BJT133" s="11"/>
      <c r="BJU133" s="10"/>
      <c r="BJV133" s="10"/>
      <c r="BJW133" s="11"/>
      <c r="BJX133" s="11"/>
      <c r="BJY133" s="11"/>
      <c r="BJZ133" s="11"/>
      <c r="BKA133" s="11"/>
      <c r="BKB133" s="11"/>
      <c r="BKC133" s="11"/>
      <c r="BKD133" s="11"/>
      <c r="BKE133" s="11"/>
      <c r="BKF133" s="11"/>
      <c r="BKG133" s="11"/>
      <c r="BKH133" s="11"/>
      <c r="BKI133" s="11"/>
      <c r="BKJ133" s="11"/>
      <c r="BKK133" s="10"/>
      <c r="BKL133" s="10"/>
      <c r="BKM133" s="11"/>
      <c r="BKN133" s="11"/>
      <c r="BKO133" s="11"/>
      <c r="BKP133" s="11"/>
      <c r="BKQ133" s="11"/>
      <c r="BKR133" s="11"/>
      <c r="BKS133" s="11"/>
      <c r="BKT133" s="11"/>
      <c r="BKU133" s="11"/>
      <c r="BKV133" s="11"/>
      <c r="BKW133" s="11"/>
      <c r="BKX133" s="11"/>
      <c r="BKY133" s="11"/>
      <c r="BKZ133" s="11"/>
      <c r="BLA133" s="10"/>
      <c r="BLB133" s="10"/>
      <c r="BLC133" s="11"/>
      <c r="BLD133" s="11"/>
      <c r="BLE133" s="11"/>
      <c r="BLF133" s="11"/>
      <c r="BLG133" s="11"/>
      <c r="BLH133" s="11"/>
      <c r="BLI133" s="11"/>
      <c r="BLJ133" s="11"/>
      <c r="BLK133" s="11"/>
      <c r="BLL133" s="11"/>
      <c r="BLM133" s="11"/>
      <c r="BLN133" s="11"/>
      <c r="BLO133" s="11"/>
      <c r="BLP133" s="11"/>
      <c r="BLQ133" s="10"/>
      <c r="BLR133" s="10"/>
      <c r="BLS133" s="11"/>
      <c r="BLT133" s="11"/>
      <c r="BLU133" s="11"/>
      <c r="BLV133" s="11"/>
      <c r="BLW133" s="11"/>
      <c r="BLX133" s="11"/>
      <c r="BLY133" s="11"/>
      <c r="BLZ133" s="11"/>
      <c r="BMA133" s="11"/>
      <c r="BMB133" s="11"/>
      <c r="BMC133" s="11"/>
      <c r="BMD133" s="11"/>
      <c r="BME133" s="11"/>
      <c r="BMF133" s="11"/>
      <c r="BMG133" s="10"/>
      <c r="BMH133" s="10"/>
      <c r="BMI133" s="11"/>
      <c r="BMJ133" s="11"/>
      <c r="BMK133" s="11"/>
      <c r="BML133" s="11"/>
      <c r="BMM133" s="11"/>
      <c r="BMN133" s="11"/>
      <c r="BMO133" s="11"/>
      <c r="BMP133" s="11"/>
      <c r="BMQ133" s="11"/>
      <c r="BMR133" s="11"/>
      <c r="BMS133" s="11"/>
      <c r="BMT133" s="11"/>
      <c r="BMU133" s="11"/>
      <c r="BMV133" s="11"/>
      <c r="BMW133" s="10"/>
      <c r="BMX133" s="10"/>
      <c r="BMY133" s="11"/>
      <c r="BMZ133" s="11"/>
      <c r="BNA133" s="11"/>
      <c r="BNB133" s="11"/>
      <c r="BNC133" s="11"/>
      <c r="BND133" s="11"/>
      <c r="BNE133" s="11"/>
      <c r="BNF133" s="11"/>
      <c r="BNG133" s="11"/>
      <c r="BNH133" s="11"/>
      <c r="BNI133" s="11"/>
      <c r="BNJ133" s="11"/>
      <c r="BNK133" s="11"/>
      <c r="BNL133" s="11"/>
      <c r="BNM133" s="10"/>
      <c r="BNN133" s="10"/>
      <c r="BNO133" s="11"/>
      <c r="BNP133" s="11"/>
      <c r="BNQ133" s="11"/>
      <c r="BNR133" s="11"/>
      <c r="BNS133" s="11"/>
      <c r="BNT133" s="11"/>
      <c r="BNU133" s="11"/>
      <c r="BNV133" s="11"/>
      <c r="BNW133" s="11"/>
      <c r="BNX133" s="11"/>
      <c r="BNY133" s="11"/>
      <c r="BNZ133" s="11"/>
      <c r="BOA133" s="11"/>
      <c r="BOB133" s="11"/>
      <c r="BOC133" s="10"/>
      <c r="BOD133" s="10"/>
      <c r="BOE133" s="11"/>
      <c r="BOF133" s="11"/>
      <c r="BOG133" s="11"/>
      <c r="BOH133" s="11"/>
      <c r="BOI133" s="11"/>
      <c r="BOJ133" s="11"/>
      <c r="BOK133" s="11"/>
      <c r="BOL133" s="11"/>
      <c r="BOM133" s="11"/>
      <c r="BON133" s="11"/>
      <c r="BOO133" s="11"/>
      <c r="BOP133" s="11"/>
      <c r="BOQ133" s="11"/>
      <c r="BOR133" s="11"/>
      <c r="BOS133" s="10"/>
      <c r="BOT133" s="10"/>
      <c r="BOU133" s="11"/>
      <c r="BOV133" s="11"/>
      <c r="BOW133" s="11"/>
      <c r="BOX133" s="11"/>
      <c r="BOY133" s="11"/>
      <c r="BOZ133" s="11"/>
      <c r="BPA133" s="11"/>
      <c r="BPB133" s="11"/>
      <c r="BPC133" s="11"/>
      <c r="BPD133" s="11"/>
      <c r="BPE133" s="11"/>
      <c r="BPF133" s="11"/>
      <c r="BPG133" s="11"/>
      <c r="BPH133" s="11"/>
      <c r="BPI133" s="10"/>
      <c r="BPJ133" s="10"/>
      <c r="BPK133" s="11"/>
      <c r="BPL133" s="11"/>
      <c r="BPM133" s="11"/>
      <c r="BPN133" s="11"/>
      <c r="BPO133" s="11"/>
      <c r="BPP133" s="11"/>
      <c r="BPQ133" s="11"/>
      <c r="BPR133" s="11"/>
      <c r="BPS133" s="11"/>
      <c r="BPT133" s="11"/>
      <c r="BPU133" s="11"/>
      <c r="BPV133" s="11"/>
      <c r="BPW133" s="11"/>
      <c r="BPX133" s="11"/>
      <c r="BPY133" s="10"/>
      <c r="BPZ133" s="10"/>
      <c r="BQA133" s="11"/>
      <c r="BQB133" s="11"/>
      <c r="BQC133" s="11"/>
      <c r="BQD133" s="11"/>
      <c r="BQE133" s="11"/>
      <c r="BQF133" s="11"/>
      <c r="BQG133" s="11"/>
      <c r="BQH133" s="11"/>
      <c r="BQI133" s="11"/>
      <c r="BQJ133" s="11"/>
      <c r="BQK133" s="11"/>
      <c r="BQL133" s="11"/>
      <c r="BQM133" s="11"/>
      <c r="BQN133" s="11"/>
      <c r="BQO133" s="10"/>
      <c r="BQP133" s="10"/>
      <c r="BQQ133" s="11"/>
      <c r="BQR133" s="11"/>
      <c r="BQS133" s="11"/>
      <c r="BQT133" s="11"/>
      <c r="BQU133" s="11"/>
      <c r="BQV133" s="11"/>
      <c r="BQW133" s="11"/>
      <c r="BQX133" s="11"/>
      <c r="BQY133" s="11"/>
      <c r="BQZ133" s="11"/>
      <c r="BRA133" s="11"/>
      <c r="BRB133" s="11"/>
      <c r="BRC133" s="11"/>
      <c r="BRD133" s="11"/>
      <c r="BRE133" s="10"/>
      <c r="BRF133" s="10"/>
      <c r="BRG133" s="11"/>
      <c r="BRH133" s="11"/>
      <c r="BRI133" s="11"/>
      <c r="BRJ133" s="11"/>
      <c r="BRK133" s="11"/>
      <c r="BRL133" s="11"/>
      <c r="BRM133" s="11"/>
      <c r="BRN133" s="11"/>
      <c r="BRO133" s="11"/>
      <c r="BRP133" s="11"/>
      <c r="BRQ133" s="11"/>
      <c r="BRR133" s="11"/>
      <c r="BRS133" s="11"/>
      <c r="BRT133" s="11"/>
      <c r="BRU133" s="10"/>
      <c r="BRV133" s="10"/>
      <c r="BRW133" s="11"/>
      <c r="BRX133" s="11"/>
      <c r="BRY133" s="11"/>
      <c r="BRZ133" s="11"/>
      <c r="BSA133" s="11"/>
      <c r="BSB133" s="11"/>
      <c r="BSC133" s="11"/>
      <c r="BSD133" s="11"/>
      <c r="BSE133" s="11"/>
      <c r="BSF133" s="11"/>
      <c r="BSG133" s="11"/>
      <c r="BSH133" s="11"/>
      <c r="BSI133" s="11"/>
      <c r="BSJ133" s="11"/>
      <c r="BSK133" s="10"/>
      <c r="BSL133" s="10"/>
      <c r="BSM133" s="11"/>
      <c r="BSN133" s="11"/>
      <c r="BSO133" s="11"/>
      <c r="BSP133" s="11"/>
      <c r="BSQ133" s="11"/>
      <c r="BSR133" s="11"/>
      <c r="BSS133" s="11"/>
      <c r="BST133" s="11"/>
      <c r="BSU133" s="11"/>
      <c r="BSV133" s="11"/>
      <c r="BSW133" s="11"/>
      <c r="BSX133" s="11"/>
      <c r="BSY133" s="11"/>
      <c r="BSZ133" s="11"/>
      <c r="BTA133" s="10"/>
      <c r="BTB133" s="10"/>
      <c r="BTC133" s="11"/>
      <c r="BTD133" s="11"/>
      <c r="BTE133" s="11"/>
      <c r="BTF133" s="11"/>
      <c r="BTG133" s="11"/>
      <c r="BTH133" s="11"/>
      <c r="BTI133" s="11"/>
      <c r="BTJ133" s="11"/>
      <c r="BTK133" s="11"/>
      <c r="BTL133" s="11"/>
      <c r="BTM133" s="11"/>
      <c r="BTN133" s="11"/>
      <c r="BTO133" s="11"/>
      <c r="BTP133" s="11"/>
      <c r="BTQ133" s="10"/>
      <c r="BTR133" s="10"/>
      <c r="BTS133" s="11"/>
      <c r="BTT133" s="11"/>
      <c r="BTU133" s="11"/>
      <c r="BTV133" s="11"/>
      <c r="BTW133" s="11"/>
      <c r="BTX133" s="11"/>
      <c r="BTY133" s="11"/>
      <c r="BTZ133" s="11"/>
      <c r="BUA133" s="11"/>
      <c r="BUB133" s="11"/>
      <c r="BUC133" s="11"/>
      <c r="BUD133" s="11"/>
      <c r="BUE133" s="11"/>
      <c r="BUF133" s="11"/>
      <c r="BUG133" s="10"/>
      <c r="BUH133" s="10"/>
      <c r="BUI133" s="11"/>
      <c r="BUJ133" s="11"/>
      <c r="BUK133" s="11"/>
      <c r="BUL133" s="11"/>
      <c r="BUM133" s="11"/>
      <c r="BUN133" s="11"/>
      <c r="BUO133" s="11"/>
      <c r="BUP133" s="11"/>
      <c r="BUQ133" s="11"/>
      <c r="BUR133" s="11"/>
      <c r="BUS133" s="11"/>
      <c r="BUT133" s="11"/>
      <c r="BUU133" s="11"/>
      <c r="BUV133" s="11"/>
      <c r="BUW133" s="10"/>
      <c r="BUX133" s="10"/>
      <c r="BUY133" s="11"/>
      <c r="BUZ133" s="11"/>
      <c r="BVA133" s="11"/>
      <c r="BVB133" s="11"/>
      <c r="BVC133" s="11"/>
      <c r="BVD133" s="11"/>
      <c r="BVE133" s="11"/>
      <c r="BVF133" s="11"/>
      <c r="BVG133" s="11"/>
      <c r="BVH133" s="11"/>
      <c r="BVI133" s="11"/>
      <c r="BVJ133" s="11"/>
      <c r="BVK133" s="11"/>
      <c r="BVL133" s="11"/>
      <c r="BVM133" s="10"/>
      <c r="BVN133" s="10"/>
      <c r="BVO133" s="11"/>
      <c r="BVP133" s="11"/>
      <c r="BVQ133" s="11"/>
      <c r="BVR133" s="11"/>
      <c r="BVS133" s="11"/>
      <c r="BVT133" s="11"/>
      <c r="BVU133" s="11"/>
      <c r="BVV133" s="11"/>
      <c r="BVW133" s="11"/>
      <c r="BVX133" s="11"/>
      <c r="BVY133" s="11"/>
      <c r="BVZ133" s="11"/>
      <c r="BWA133" s="11"/>
      <c r="BWB133" s="11"/>
      <c r="BWC133" s="10"/>
      <c r="BWD133" s="10"/>
      <c r="BWE133" s="11"/>
      <c r="BWF133" s="11"/>
      <c r="BWG133" s="11"/>
      <c r="BWH133" s="11"/>
      <c r="BWI133" s="11"/>
      <c r="BWJ133" s="11"/>
      <c r="BWK133" s="11"/>
      <c r="BWL133" s="11"/>
      <c r="BWM133" s="11"/>
      <c r="BWN133" s="11"/>
      <c r="BWO133" s="11"/>
      <c r="BWP133" s="11"/>
      <c r="BWQ133" s="11"/>
      <c r="BWR133" s="11"/>
      <c r="BWS133" s="10"/>
      <c r="BWT133" s="10"/>
      <c r="BWU133" s="11"/>
      <c r="BWV133" s="11"/>
      <c r="BWW133" s="11"/>
      <c r="BWX133" s="11"/>
      <c r="BWY133" s="11"/>
      <c r="BWZ133" s="11"/>
      <c r="BXA133" s="11"/>
      <c r="BXB133" s="11"/>
      <c r="BXC133" s="11"/>
      <c r="BXD133" s="11"/>
      <c r="BXE133" s="11"/>
      <c r="BXF133" s="11"/>
      <c r="BXG133" s="11"/>
      <c r="BXH133" s="11"/>
      <c r="BXI133" s="10"/>
      <c r="BXJ133" s="10"/>
      <c r="BXK133" s="11"/>
      <c r="BXL133" s="11"/>
      <c r="BXM133" s="11"/>
      <c r="BXN133" s="11"/>
      <c r="BXO133" s="11"/>
      <c r="BXP133" s="11"/>
      <c r="BXQ133" s="11"/>
      <c r="BXR133" s="11"/>
      <c r="BXS133" s="11"/>
      <c r="BXT133" s="11"/>
      <c r="BXU133" s="11"/>
      <c r="BXV133" s="11"/>
      <c r="BXW133" s="11"/>
      <c r="BXX133" s="11"/>
      <c r="BXY133" s="10"/>
      <c r="BXZ133" s="10"/>
      <c r="BYA133" s="11"/>
      <c r="BYB133" s="11"/>
      <c r="BYC133" s="11"/>
      <c r="BYD133" s="11"/>
      <c r="BYE133" s="11"/>
      <c r="BYF133" s="11"/>
      <c r="BYG133" s="11"/>
      <c r="BYH133" s="11"/>
      <c r="BYI133" s="11"/>
      <c r="BYJ133" s="11"/>
      <c r="BYK133" s="11"/>
      <c r="BYL133" s="11"/>
      <c r="BYM133" s="11"/>
      <c r="BYN133" s="11"/>
      <c r="BYO133" s="10"/>
      <c r="BYP133" s="10"/>
      <c r="BYQ133" s="11"/>
      <c r="BYR133" s="11"/>
      <c r="BYS133" s="11"/>
      <c r="BYT133" s="11"/>
      <c r="BYU133" s="11"/>
      <c r="BYV133" s="11"/>
      <c r="BYW133" s="11"/>
      <c r="BYX133" s="11"/>
      <c r="BYY133" s="11"/>
      <c r="BYZ133" s="11"/>
      <c r="BZA133" s="11"/>
      <c r="BZB133" s="11"/>
      <c r="BZC133" s="11"/>
      <c r="BZD133" s="11"/>
      <c r="BZE133" s="10"/>
      <c r="BZF133" s="10"/>
      <c r="BZG133" s="11"/>
      <c r="BZH133" s="11"/>
      <c r="BZI133" s="11"/>
      <c r="BZJ133" s="11"/>
      <c r="BZK133" s="11"/>
      <c r="BZL133" s="11"/>
      <c r="BZM133" s="11"/>
      <c r="BZN133" s="11"/>
      <c r="BZO133" s="11"/>
      <c r="BZP133" s="11"/>
      <c r="BZQ133" s="11"/>
      <c r="BZR133" s="11"/>
      <c r="BZS133" s="11"/>
      <c r="BZT133" s="11"/>
      <c r="BZU133" s="10"/>
      <c r="BZV133" s="10"/>
      <c r="BZW133" s="11"/>
      <c r="BZX133" s="11"/>
      <c r="BZY133" s="11"/>
      <c r="BZZ133" s="11"/>
      <c r="CAA133" s="11"/>
      <c r="CAB133" s="11"/>
      <c r="CAC133" s="11"/>
      <c r="CAD133" s="11"/>
      <c r="CAE133" s="11"/>
      <c r="CAF133" s="11"/>
      <c r="CAG133" s="11"/>
      <c r="CAH133" s="11"/>
      <c r="CAI133" s="11"/>
      <c r="CAJ133" s="11"/>
      <c r="CAK133" s="10"/>
      <c r="CAL133" s="10"/>
      <c r="CAM133" s="11"/>
      <c r="CAN133" s="11"/>
      <c r="CAO133" s="11"/>
      <c r="CAP133" s="11"/>
      <c r="CAQ133" s="11"/>
      <c r="CAR133" s="11"/>
      <c r="CAS133" s="11"/>
      <c r="CAT133" s="11"/>
      <c r="CAU133" s="11"/>
      <c r="CAV133" s="11"/>
      <c r="CAW133" s="11"/>
      <c r="CAX133" s="11"/>
      <c r="CAY133" s="11"/>
      <c r="CAZ133" s="11"/>
      <c r="CBA133" s="10"/>
      <c r="CBB133" s="10"/>
      <c r="CBC133" s="11"/>
      <c r="CBD133" s="11"/>
      <c r="CBE133" s="11"/>
      <c r="CBF133" s="11"/>
      <c r="CBG133" s="11"/>
      <c r="CBH133" s="11"/>
      <c r="CBI133" s="11"/>
      <c r="CBJ133" s="11"/>
      <c r="CBK133" s="11"/>
      <c r="CBL133" s="11"/>
      <c r="CBM133" s="11"/>
      <c r="CBN133" s="11"/>
      <c r="CBO133" s="11"/>
      <c r="CBP133" s="11"/>
      <c r="CBQ133" s="10"/>
      <c r="CBR133" s="10"/>
      <c r="CBS133" s="11"/>
      <c r="CBT133" s="11"/>
      <c r="CBU133" s="11"/>
      <c r="CBV133" s="11"/>
      <c r="CBW133" s="11"/>
      <c r="CBX133" s="11"/>
      <c r="CBY133" s="11"/>
      <c r="CBZ133" s="11"/>
      <c r="CCA133" s="11"/>
      <c r="CCB133" s="11"/>
      <c r="CCC133" s="11"/>
      <c r="CCD133" s="11"/>
      <c r="CCE133" s="11"/>
      <c r="CCF133" s="11"/>
      <c r="CCG133" s="10"/>
      <c r="CCH133" s="10"/>
      <c r="CCI133" s="11"/>
      <c r="CCJ133" s="11"/>
      <c r="CCK133" s="11"/>
      <c r="CCL133" s="11"/>
      <c r="CCM133" s="11"/>
      <c r="CCN133" s="11"/>
      <c r="CCO133" s="11"/>
      <c r="CCP133" s="11"/>
      <c r="CCQ133" s="11"/>
      <c r="CCR133" s="11"/>
      <c r="CCS133" s="11"/>
      <c r="CCT133" s="11"/>
      <c r="CCU133" s="11"/>
      <c r="CCV133" s="11"/>
      <c r="CCW133" s="10"/>
      <c r="CCX133" s="10"/>
      <c r="CCY133" s="11"/>
      <c r="CCZ133" s="11"/>
      <c r="CDA133" s="11"/>
      <c r="CDB133" s="11"/>
      <c r="CDC133" s="11"/>
      <c r="CDD133" s="11"/>
      <c r="CDE133" s="11"/>
      <c r="CDF133" s="11"/>
      <c r="CDG133" s="11"/>
      <c r="CDH133" s="11"/>
      <c r="CDI133" s="11"/>
      <c r="CDJ133" s="11"/>
      <c r="CDK133" s="11"/>
      <c r="CDL133" s="11"/>
      <c r="CDM133" s="10"/>
      <c r="CDN133" s="10"/>
      <c r="CDO133" s="11"/>
      <c r="CDP133" s="11"/>
      <c r="CDQ133" s="11"/>
      <c r="CDR133" s="11"/>
      <c r="CDS133" s="11"/>
      <c r="CDT133" s="11"/>
      <c r="CDU133" s="11"/>
      <c r="CDV133" s="11"/>
      <c r="CDW133" s="11"/>
      <c r="CDX133" s="11"/>
      <c r="CDY133" s="11"/>
      <c r="CDZ133" s="11"/>
      <c r="CEA133" s="11"/>
      <c r="CEB133" s="11"/>
      <c r="CEC133" s="10"/>
      <c r="CED133" s="10"/>
      <c r="CEE133" s="11"/>
      <c r="CEF133" s="11"/>
      <c r="CEG133" s="11"/>
      <c r="CEH133" s="11"/>
      <c r="CEI133" s="11"/>
      <c r="CEJ133" s="11"/>
      <c r="CEK133" s="11"/>
      <c r="CEL133" s="11"/>
      <c r="CEM133" s="11"/>
      <c r="CEN133" s="11"/>
      <c r="CEO133" s="11"/>
      <c r="CEP133" s="11"/>
      <c r="CEQ133" s="11"/>
      <c r="CER133" s="11"/>
      <c r="CES133" s="10"/>
      <c r="CET133" s="10"/>
      <c r="CEU133" s="11"/>
      <c r="CEV133" s="11"/>
      <c r="CEW133" s="11"/>
      <c r="CEX133" s="11"/>
      <c r="CEY133" s="11"/>
      <c r="CEZ133" s="11"/>
      <c r="CFA133" s="11"/>
      <c r="CFB133" s="11"/>
      <c r="CFC133" s="11"/>
      <c r="CFD133" s="11"/>
      <c r="CFE133" s="11"/>
      <c r="CFF133" s="11"/>
      <c r="CFG133" s="11"/>
      <c r="CFH133" s="11"/>
      <c r="CFI133" s="10"/>
      <c r="CFJ133" s="10"/>
      <c r="CFK133" s="11"/>
      <c r="CFL133" s="11"/>
      <c r="CFM133" s="11"/>
      <c r="CFN133" s="11"/>
      <c r="CFO133" s="11"/>
      <c r="CFP133" s="11"/>
      <c r="CFQ133" s="11"/>
      <c r="CFR133" s="11"/>
      <c r="CFS133" s="11"/>
      <c r="CFT133" s="11"/>
      <c r="CFU133" s="11"/>
      <c r="CFV133" s="11"/>
      <c r="CFW133" s="11"/>
      <c r="CFX133" s="11"/>
      <c r="CFY133" s="10"/>
      <c r="CFZ133" s="10"/>
      <c r="CGA133" s="11"/>
      <c r="CGB133" s="11"/>
      <c r="CGC133" s="11"/>
      <c r="CGD133" s="11"/>
      <c r="CGE133" s="11"/>
      <c r="CGF133" s="11"/>
      <c r="CGG133" s="11"/>
      <c r="CGH133" s="11"/>
      <c r="CGI133" s="11"/>
      <c r="CGJ133" s="11"/>
      <c r="CGK133" s="11"/>
      <c r="CGL133" s="11"/>
      <c r="CGM133" s="11"/>
      <c r="CGN133" s="11"/>
      <c r="CGO133" s="10"/>
      <c r="CGP133" s="10"/>
      <c r="CGQ133" s="11"/>
      <c r="CGR133" s="11"/>
      <c r="CGS133" s="11"/>
      <c r="CGT133" s="11"/>
      <c r="CGU133" s="11"/>
      <c r="CGV133" s="11"/>
      <c r="CGW133" s="11"/>
      <c r="CGX133" s="11"/>
      <c r="CGY133" s="11"/>
      <c r="CGZ133" s="11"/>
      <c r="CHA133" s="11"/>
      <c r="CHB133" s="11"/>
      <c r="CHC133" s="11"/>
      <c r="CHD133" s="11"/>
      <c r="CHE133" s="10"/>
      <c r="CHF133" s="10"/>
      <c r="CHG133" s="11"/>
      <c r="CHH133" s="11"/>
      <c r="CHI133" s="11"/>
      <c r="CHJ133" s="11"/>
      <c r="CHK133" s="11"/>
      <c r="CHL133" s="11"/>
      <c r="CHM133" s="11"/>
      <c r="CHN133" s="11"/>
      <c r="CHO133" s="11"/>
      <c r="CHP133" s="11"/>
      <c r="CHQ133" s="11"/>
      <c r="CHR133" s="11"/>
      <c r="CHS133" s="11"/>
      <c r="CHT133" s="11"/>
      <c r="CHU133" s="10"/>
      <c r="CHV133" s="10"/>
      <c r="CHW133" s="11"/>
      <c r="CHX133" s="11"/>
      <c r="CHY133" s="11"/>
      <c r="CHZ133" s="11"/>
      <c r="CIA133" s="11"/>
      <c r="CIB133" s="11"/>
      <c r="CIC133" s="11"/>
      <c r="CID133" s="11"/>
      <c r="CIE133" s="11"/>
      <c r="CIF133" s="11"/>
      <c r="CIG133" s="11"/>
      <c r="CIH133" s="11"/>
      <c r="CII133" s="11"/>
      <c r="CIJ133" s="11"/>
      <c r="CIK133" s="10"/>
      <c r="CIL133" s="10"/>
      <c r="CIM133" s="11"/>
      <c r="CIN133" s="11"/>
      <c r="CIO133" s="11"/>
      <c r="CIP133" s="11"/>
      <c r="CIQ133" s="11"/>
      <c r="CIR133" s="11"/>
      <c r="CIS133" s="11"/>
      <c r="CIT133" s="11"/>
      <c r="CIU133" s="11"/>
      <c r="CIV133" s="11"/>
      <c r="CIW133" s="11"/>
      <c r="CIX133" s="11"/>
      <c r="CIY133" s="11"/>
      <c r="CIZ133" s="11"/>
      <c r="CJA133" s="10"/>
      <c r="CJB133" s="10"/>
      <c r="CJC133" s="11"/>
      <c r="CJD133" s="11"/>
      <c r="CJE133" s="11"/>
      <c r="CJF133" s="11"/>
      <c r="CJG133" s="11"/>
      <c r="CJH133" s="11"/>
      <c r="CJI133" s="11"/>
      <c r="CJJ133" s="11"/>
      <c r="CJK133" s="11"/>
      <c r="CJL133" s="11"/>
      <c r="CJM133" s="11"/>
      <c r="CJN133" s="11"/>
      <c r="CJO133" s="11"/>
      <c r="CJP133" s="11"/>
      <c r="CJQ133" s="10"/>
      <c r="CJR133" s="10"/>
      <c r="CJS133" s="11"/>
      <c r="CJT133" s="11"/>
      <c r="CJU133" s="11"/>
      <c r="CJV133" s="11"/>
      <c r="CJW133" s="11"/>
      <c r="CJX133" s="11"/>
      <c r="CJY133" s="11"/>
      <c r="CJZ133" s="11"/>
      <c r="CKA133" s="11"/>
      <c r="CKB133" s="11"/>
      <c r="CKC133" s="11"/>
      <c r="CKD133" s="11"/>
      <c r="CKE133" s="11"/>
      <c r="CKF133" s="11"/>
      <c r="CKG133" s="10"/>
      <c r="CKH133" s="10"/>
      <c r="CKI133" s="11"/>
      <c r="CKJ133" s="11"/>
      <c r="CKK133" s="11"/>
      <c r="CKL133" s="11"/>
      <c r="CKM133" s="11"/>
      <c r="CKN133" s="11"/>
      <c r="CKO133" s="11"/>
      <c r="CKP133" s="11"/>
      <c r="CKQ133" s="11"/>
      <c r="CKR133" s="11"/>
      <c r="CKS133" s="11"/>
      <c r="CKT133" s="11"/>
      <c r="CKU133" s="11"/>
      <c r="CKV133" s="11"/>
      <c r="CKW133" s="10"/>
      <c r="CKX133" s="10"/>
      <c r="CKY133" s="11"/>
      <c r="CKZ133" s="11"/>
      <c r="CLA133" s="11"/>
      <c r="CLB133" s="11"/>
      <c r="CLC133" s="11"/>
      <c r="CLD133" s="11"/>
      <c r="CLE133" s="11"/>
      <c r="CLF133" s="11"/>
      <c r="CLG133" s="11"/>
      <c r="CLH133" s="11"/>
      <c r="CLI133" s="11"/>
      <c r="CLJ133" s="11"/>
      <c r="CLK133" s="11"/>
      <c r="CLL133" s="11"/>
      <c r="CLM133" s="10"/>
      <c r="CLN133" s="10"/>
      <c r="CLO133" s="11"/>
      <c r="CLP133" s="11"/>
      <c r="CLQ133" s="11"/>
      <c r="CLR133" s="11"/>
      <c r="CLS133" s="11"/>
      <c r="CLT133" s="11"/>
      <c r="CLU133" s="11"/>
      <c r="CLV133" s="11"/>
      <c r="CLW133" s="11"/>
      <c r="CLX133" s="11"/>
      <c r="CLY133" s="11"/>
      <c r="CLZ133" s="11"/>
      <c r="CMA133" s="11"/>
      <c r="CMB133" s="11"/>
      <c r="CMC133" s="10"/>
      <c r="CMD133" s="10"/>
      <c r="CME133" s="11"/>
      <c r="CMF133" s="11"/>
      <c r="CMG133" s="11"/>
      <c r="CMH133" s="11"/>
      <c r="CMI133" s="11"/>
      <c r="CMJ133" s="11"/>
      <c r="CMK133" s="11"/>
      <c r="CML133" s="11"/>
      <c r="CMM133" s="11"/>
      <c r="CMN133" s="11"/>
      <c r="CMO133" s="11"/>
      <c r="CMP133" s="11"/>
      <c r="CMQ133" s="11"/>
      <c r="CMR133" s="11"/>
      <c r="CMS133" s="10"/>
      <c r="CMT133" s="10"/>
      <c r="CMU133" s="11"/>
      <c r="CMV133" s="11"/>
      <c r="CMW133" s="11"/>
      <c r="CMX133" s="11"/>
      <c r="CMY133" s="11"/>
      <c r="CMZ133" s="11"/>
      <c r="CNA133" s="11"/>
      <c r="CNB133" s="11"/>
      <c r="CNC133" s="11"/>
      <c r="CND133" s="11"/>
      <c r="CNE133" s="11"/>
      <c r="CNF133" s="11"/>
      <c r="CNG133" s="11"/>
      <c r="CNH133" s="11"/>
      <c r="CNI133" s="10"/>
      <c r="CNJ133" s="10"/>
      <c r="CNK133" s="11"/>
      <c r="CNL133" s="11"/>
      <c r="CNM133" s="11"/>
      <c r="CNN133" s="11"/>
      <c r="CNO133" s="11"/>
      <c r="CNP133" s="11"/>
      <c r="CNQ133" s="11"/>
      <c r="CNR133" s="11"/>
      <c r="CNS133" s="11"/>
      <c r="CNT133" s="11"/>
      <c r="CNU133" s="11"/>
      <c r="CNV133" s="11"/>
      <c r="CNW133" s="11"/>
      <c r="CNX133" s="11"/>
      <c r="CNY133" s="10"/>
      <c r="CNZ133" s="10"/>
      <c r="COA133" s="11"/>
      <c r="COB133" s="11"/>
      <c r="COC133" s="11"/>
      <c r="COD133" s="11"/>
      <c r="COE133" s="11"/>
      <c r="COF133" s="11"/>
      <c r="COG133" s="11"/>
      <c r="COH133" s="11"/>
      <c r="COI133" s="11"/>
      <c r="COJ133" s="11"/>
      <c r="COK133" s="11"/>
      <c r="COL133" s="11"/>
      <c r="COM133" s="11"/>
      <c r="CON133" s="11"/>
      <c r="COO133" s="10"/>
      <c r="COP133" s="10"/>
      <c r="COQ133" s="11"/>
      <c r="COR133" s="11"/>
      <c r="COS133" s="11"/>
      <c r="COT133" s="11"/>
      <c r="COU133" s="11"/>
      <c r="COV133" s="11"/>
      <c r="COW133" s="11"/>
      <c r="COX133" s="11"/>
      <c r="COY133" s="11"/>
      <c r="COZ133" s="11"/>
      <c r="CPA133" s="11"/>
      <c r="CPB133" s="11"/>
      <c r="CPC133" s="11"/>
      <c r="CPD133" s="11"/>
      <c r="CPE133" s="10"/>
      <c r="CPF133" s="10"/>
      <c r="CPG133" s="11"/>
      <c r="CPH133" s="11"/>
      <c r="CPI133" s="11"/>
      <c r="CPJ133" s="11"/>
      <c r="CPK133" s="11"/>
      <c r="CPL133" s="11"/>
      <c r="CPM133" s="11"/>
      <c r="CPN133" s="11"/>
      <c r="CPO133" s="11"/>
      <c r="CPP133" s="11"/>
      <c r="CPQ133" s="11"/>
      <c r="CPR133" s="11"/>
      <c r="CPS133" s="11"/>
      <c r="CPT133" s="11"/>
      <c r="CPU133" s="10"/>
      <c r="CPV133" s="10"/>
      <c r="CPW133" s="11"/>
      <c r="CPX133" s="11"/>
      <c r="CPY133" s="11"/>
      <c r="CPZ133" s="11"/>
      <c r="CQA133" s="11"/>
      <c r="CQB133" s="11"/>
      <c r="CQC133" s="11"/>
      <c r="CQD133" s="11"/>
      <c r="CQE133" s="11"/>
      <c r="CQF133" s="11"/>
      <c r="CQG133" s="11"/>
      <c r="CQH133" s="11"/>
      <c r="CQI133" s="11"/>
      <c r="CQJ133" s="11"/>
      <c r="CQK133" s="10"/>
      <c r="CQL133" s="10"/>
      <c r="CQM133" s="11"/>
      <c r="CQN133" s="11"/>
      <c r="CQO133" s="11"/>
      <c r="CQP133" s="11"/>
      <c r="CQQ133" s="11"/>
      <c r="CQR133" s="11"/>
      <c r="CQS133" s="11"/>
      <c r="CQT133" s="11"/>
      <c r="CQU133" s="11"/>
      <c r="CQV133" s="11"/>
      <c r="CQW133" s="11"/>
      <c r="CQX133" s="11"/>
      <c r="CQY133" s="11"/>
      <c r="CQZ133" s="11"/>
      <c r="CRA133" s="10"/>
      <c r="CRB133" s="10"/>
      <c r="CRC133" s="11"/>
      <c r="CRD133" s="11"/>
      <c r="CRE133" s="11"/>
      <c r="CRF133" s="11"/>
      <c r="CRG133" s="11"/>
      <c r="CRH133" s="11"/>
      <c r="CRI133" s="11"/>
      <c r="CRJ133" s="11"/>
      <c r="CRK133" s="11"/>
      <c r="CRL133" s="11"/>
      <c r="CRM133" s="11"/>
      <c r="CRN133" s="11"/>
      <c r="CRO133" s="11"/>
      <c r="CRP133" s="11"/>
      <c r="CRQ133" s="10"/>
      <c r="CRR133" s="10"/>
      <c r="CRS133" s="11"/>
      <c r="CRT133" s="11"/>
      <c r="CRU133" s="11"/>
      <c r="CRV133" s="11"/>
      <c r="CRW133" s="11"/>
      <c r="CRX133" s="11"/>
      <c r="CRY133" s="11"/>
      <c r="CRZ133" s="11"/>
      <c r="CSA133" s="11"/>
      <c r="CSB133" s="11"/>
      <c r="CSC133" s="11"/>
      <c r="CSD133" s="11"/>
      <c r="CSE133" s="11"/>
      <c r="CSF133" s="11"/>
      <c r="CSG133" s="10"/>
      <c r="CSH133" s="10"/>
      <c r="CSI133" s="11"/>
      <c r="CSJ133" s="11"/>
      <c r="CSK133" s="11"/>
      <c r="CSL133" s="11"/>
      <c r="CSM133" s="11"/>
      <c r="CSN133" s="11"/>
      <c r="CSO133" s="11"/>
      <c r="CSP133" s="11"/>
      <c r="CSQ133" s="11"/>
      <c r="CSR133" s="11"/>
      <c r="CSS133" s="11"/>
      <c r="CST133" s="11"/>
      <c r="CSU133" s="11"/>
      <c r="CSV133" s="11"/>
      <c r="CSW133" s="10"/>
      <c r="CSX133" s="10"/>
      <c r="CSY133" s="11"/>
      <c r="CSZ133" s="11"/>
      <c r="CTA133" s="11"/>
      <c r="CTB133" s="11"/>
      <c r="CTC133" s="11"/>
      <c r="CTD133" s="11"/>
      <c r="CTE133" s="11"/>
      <c r="CTF133" s="11"/>
      <c r="CTG133" s="11"/>
      <c r="CTH133" s="11"/>
      <c r="CTI133" s="11"/>
      <c r="CTJ133" s="11"/>
      <c r="CTK133" s="11"/>
      <c r="CTL133" s="11"/>
      <c r="CTM133" s="10"/>
      <c r="CTN133" s="10"/>
      <c r="CTO133" s="11"/>
      <c r="CTP133" s="11"/>
      <c r="CTQ133" s="11"/>
      <c r="CTR133" s="11"/>
      <c r="CTS133" s="11"/>
      <c r="CTT133" s="11"/>
      <c r="CTU133" s="11"/>
      <c r="CTV133" s="11"/>
      <c r="CTW133" s="11"/>
      <c r="CTX133" s="11"/>
      <c r="CTY133" s="11"/>
      <c r="CTZ133" s="11"/>
      <c r="CUA133" s="11"/>
      <c r="CUB133" s="11"/>
      <c r="CUC133" s="10"/>
      <c r="CUD133" s="10"/>
      <c r="CUE133" s="11"/>
      <c r="CUF133" s="11"/>
      <c r="CUG133" s="11"/>
      <c r="CUH133" s="11"/>
      <c r="CUI133" s="11"/>
      <c r="CUJ133" s="11"/>
      <c r="CUK133" s="11"/>
      <c r="CUL133" s="11"/>
      <c r="CUM133" s="11"/>
      <c r="CUN133" s="11"/>
      <c r="CUO133" s="11"/>
      <c r="CUP133" s="11"/>
      <c r="CUQ133" s="11"/>
      <c r="CUR133" s="11"/>
      <c r="CUS133" s="10"/>
      <c r="CUT133" s="10"/>
      <c r="CUU133" s="11"/>
      <c r="CUV133" s="11"/>
      <c r="CUW133" s="11"/>
      <c r="CUX133" s="11"/>
      <c r="CUY133" s="11"/>
      <c r="CUZ133" s="11"/>
      <c r="CVA133" s="11"/>
      <c r="CVB133" s="11"/>
      <c r="CVC133" s="11"/>
      <c r="CVD133" s="11"/>
      <c r="CVE133" s="11"/>
      <c r="CVF133" s="11"/>
      <c r="CVG133" s="11"/>
      <c r="CVH133" s="11"/>
      <c r="CVI133" s="10"/>
      <c r="CVJ133" s="10"/>
      <c r="CVK133" s="11"/>
      <c r="CVL133" s="11"/>
      <c r="CVM133" s="11"/>
      <c r="CVN133" s="11"/>
      <c r="CVO133" s="11"/>
      <c r="CVP133" s="11"/>
      <c r="CVQ133" s="11"/>
      <c r="CVR133" s="11"/>
      <c r="CVS133" s="11"/>
      <c r="CVT133" s="11"/>
      <c r="CVU133" s="11"/>
      <c r="CVV133" s="11"/>
      <c r="CVW133" s="11"/>
      <c r="CVX133" s="11"/>
      <c r="CVY133" s="10"/>
      <c r="CVZ133" s="10"/>
      <c r="CWA133" s="11"/>
      <c r="CWB133" s="11"/>
      <c r="CWC133" s="11"/>
      <c r="CWD133" s="11"/>
      <c r="CWE133" s="11"/>
      <c r="CWF133" s="11"/>
      <c r="CWG133" s="11"/>
      <c r="CWH133" s="11"/>
      <c r="CWI133" s="11"/>
      <c r="CWJ133" s="11"/>
      <c r="CWK133" s="11"/>
      <c r="CWL133" s="11"/>
      <c r="CWM133" s="11"/>
      <c r="CWN133" s="11"/>
      <c r="CWO133" s="10"/>
      <c r="CWP133" s="10"/>
      <c r="CWQ133" s="11"/>
      <c r="CWR133" s="11"/>
      <c r="CWS133" s="11"/>
      <c r="CWT133" s="11"/>
      <c r="CWU133" s="11"/>
      <c r="CWV133" s="11"/>
      <c r="CWW133" s="11"/>
      <c r="CWX133" s="11"/>
      <c r="CWY133" s="11"/>
      <c r="CWZ133" s="11"/>
      <c r="CXA133" s="11"/>
      <c r="CXB133" s="11"/>
      <c r="CXC133" s="11"/>
      <c r="CXD133" s="11"/>
      <c r="CXE133" s="10"/>
      <c r="CXF133" s="10"/>
      <c r="CXG133" s="11"/>
      <c r="CXH133" s="11"/>
      <c r="CXI133" s="11"/>
      <c r="CXJ133" s="11"/>
      <c r="CXK133" s="11"/>
      <c r="CXL133" s="11"/>
      <c r="CXM133" s="11"/>
      <c r="CXN133" s="11"/>
      <c r="CXO133" s="11"/>
      <c r="CXP133" s="11"/>
      <c r="CXQ133" s="11"/>
      <c r="CXR133" s="11"/>
      <c r="CXS133" s="11"/>
      <c r="CXT133" s="11"/>
      <c r="CXU133" s="10"/>
      <c r="CXV133" s="10"/>
      <c r="CXW133" s="11"/>
      <c r="CXX133" s="11"/>
      <c r="CXY133" s="11"/>
      <c r="CXZ133" s="11"/>
      <c r="CYA133" s="11"/>
      <c r="CYB133" s="11"/>
      <c r="CYC133" s="11"/>
      <c r="CYD133" s="11"/>
      <c r="CYE133" s="11"/>
      <c r="CYF133" s="11"/>
      <c r="CYG133" s="11"/>
      <c r="CYH133" s="11"/>
      <c r="CYI133" s="11"/>
      <c r="CYJ133" s="11"/>
      <c r="CYK133" s="10"/>
      <c r="CYL133" s="10"/>
      <c r="CYM133" s="11"/>
      <c r="CYN133" s="11"/>
      <c r="CYO133" s="11"/>
      <c r="CYP133" s="11"/>
      <c r="CYQ133" s="11"/>
      <c r="CYR133" s="11"/>
      <c r="CYS133" s="11"/>
      <c r="CYT133" s="11"/>
      <c r="CYU133" s="11"/>
      <c r="CYV133" s="11"/>
      <c r="CYW133" s="11"/>
      <c r="CYX133" s="11"/>
      <c r="CYY133" s="11"/>
      <c r="CYZ133" s="11"/>
      <c r="CZA133" s="10"/>
      <c r="CZB133" s="10"/>
      <c r="CZC133" s="11"/>
      <c r="CZD133" s="11"/>
      <c r="CZE133" s="11"/>
      <c r="CZF133" s="11"/>
      <c r="CZG133" s="11"/>
      <c r="CZH133" s="11"/>
      <c r="CZI133" s="11"/>
      <c r="CZJ133" s="11"/>
      <c r="CZK133" s="11"/>
      <c r="CZL133" s="11"/>
      <c r="CZM133" s="11"/>
      <c r="CZN133" s="11"/>
      <c r="CZO133" s="11"/>
      <c r="CZP133" s="11"/>
      <c r="CZQ133" s="10"/>
      <c r="CZR133" s="10"/>
      <c r="CZS133" s="11"/>
      <c r="CZT133" s="11"/>
      <c r="CZU133" s="11"/>
      <c r="CZV133" s="11"/>
      <c r="CZW133" s="11"/>
      <c r="CZX133" s="11"/>
      <c r="CZY133" s="11"/>
      <c r="CZZ133" s="11"/>
      <c r="DAA133" s="11"/>
      <c r="DAB133" s="11"/>
      <c r="DAC133" s="11"/>
      <c r="DAD133" s="11"/>
      <c r="DAE133" s="11"/>
      <c r="DAF133" s="11"/>
      <c r="DAG133" s="10"/>
      <c r="DAH133" s="10"/>
      <c r="DAI133" s="11"/>
      <c r="DAJ133" s="11"/>
      <c r="DAK133" s="11"/>
      <c r="DAL133" s="11"/>
      <c r="DAM133" s="11"/>
      <c r="DAN133" s="11"/>
      <c r="DAO133" s="11"/>
      <c r="DAP133" s="11"/>
      <c r="DAQ133" s="11"/>
      <c r="DAR133" s="11"/>
      <c r="DAS133" s="11"/>
      <c r="DAT133" s="11"/>
      <c r="DAU133" s="11"/>
      <c r="DAV133" s="11"/>
      <c r="DAW133" s="10"/>
      <c r="DAX133" s="10"/>
      <c r="DAY133" s="11"/>
      <c r="DAZ133" s="11"/>
      <c r="DBA133" s="11"/>
      <c r="DBB133" s="11"/>
      <c r="DBC133" s="11"/>
      <c r="DBD133" s="11"/>
      <c r="DBE133" s="11"/>
      <c r="DBF133" s="11"/>
      <c r="DBG133" s="11"/>
      <c r="DBH133" s="11"/>
      <c r="DBI133" s="11"/>
      <c r="DBJ133" s="11"/>
      <c r="DBK133" s="11"/>
      <c r="DBL133" s="11"/>
      <c r="DBM133" s="10"/>
      <c r="DBN133" s="10"/>
      <c r="DBO133" s="11"/>
      <c r="DBP133" s="11"/>
      <c r="DBQ133" s="11"/>
      <c r="DBR133" s="11"/>
      <c r="DBS133" s="11"/>
      <c r="DBT133" s="11"/>
      <c r="DBU133" s="11"/>
      <c r="DBV133" s="11"/>
      <c r="DBW133" s="11"/>
      <c r="DBX133" s="11"/>
      <c r="DBY133" s="11"/>
      <c r="DBZ133" s="11"/>
      <c r="DCA133" s="11"/>
      <c r="DCB133" s="11"/>
      <c r="DCC133" s="10"/>
      <c r="DCD133" s="10"/>
      <c r="DCE133" s="11"/>
      <c r="DCF133" s="11"/>
      <c r="DCG133" s="11"/>
      <c r="DCH133" s="11"/>
      <c r="DCI133" s="11"/>
      <c r="DCJ133" s="11"/>
      <c r="DCK133" s="11"/>
      <c r="DCL133" s="11"/>
      <c r="DCM133" s="11"/>
      <c r="DCN133" s="11"/>
      <c r="DCO133" s="11"/>
      <c r="DCP133" s="11"/>
      <c r="DCQ133" s="11"/>
      <c r="DCR133" s="11"/>
      <c r="DCS133" s="10"/>
      <c r="DCT133" s="10"/>
      <c r="DCU133" s="11"/>
      <c r="DCV133" s="11"/>
      <c r="DCW133" s="11"/>
      <c r="DCX133" s="11"/>
      <c r="DCY133" s="11"/>
      <c r="DCZ133" s="11"/>
      <c r="DDA133" s="11"/>
      <c r="DDB133" s="11"/>
      <c r="DDC133" s="11"/>
      <c r="DDD133" s="11"/>
      <c r="DDE133" s="11"/>
      <c r="DDF133" s="11"/>
      <c r="DDG133" s="11"/>
      <c r="DDH133" s="11"/>
      <c r="DDI133" s="10"/>
      <c r="DDJ133" s="10"/>
      <c r="DDK133" s="11"/>
      <c r="DDL133" s="11"/>
      <c r="DDM133" s="11"/>
      <c r="DDN133" s="11"/>
      <c r="DDO133" s="11"/>
      <c r="DDP133" s="11"/>
      <c r="DDQ133" s="11"/>
      <c r="DDR133" s="11"/>
      <c r="DDS133" s="11"/>
      <c r="DDT133" s="11"/>
      <c r="DDU133" s="11"/>
      <c r="DDV133" s="11"/>
      <c r="DDW133" s="11"/>
      <c r="DDX133" s="11"/>
      <c r="DDY133" s="10"/>
      <c r="DDZ133" s="10"/>
      <c r="DEA133" s="11"/>
      <c r="DEB133" s="11"/>
      <c r="DEC133" s="11"/>
      <c r="DED133" s="11"/>
      <c r="DEE133" s="11"/>
      <c r="DEF133" s="11"/>
      <c r="DEG133" s="11"/>
      <c r="DEH133" s="11"/>
      <c r="DEI133" s="11"/>
      <c r="DEJ133" s="11"/>
      <c r="DEK133" s="11"/>
      <c r="DEL133" s="11"/>
      <c r="DEM133" s="11"/>
      <c r="DEN133" s="11"/>
      <c r="DEO133" s="10"/>
      <c r="DEP133" s="10"/>
      <c r="DEQ133" s="11"/>
      <c r="DER133" s="11"/>
      <c r="DES133" s="11"/>
      <c r="DET133" s="11"/>
      <c r="DEU133" s="11"/>
      <c r="DEV133" s="11"/>
      <c r="DEW133" s="11"/>
      <c r="DEX133" s="11"/>
      <c r="DEY133" s="11"/>
      <c r="DEZ133" s="11"/>
      <c r="DFA133" s="11"/>
      <c r="DFB133" s="11"/>
      <c r="DFC133" s="11"/>
      <c r="DFD133" s="11"/>
      <c r="DFE133" s="10"/>
      <c r="DFF133" s="10"/>
      <c r="DFG133" s="11"/>
      <c r="DFH133" s="11"/>
      <c r="DFI133" s="11"/>
      <c r="DFJ133" s="11"/>
      <c r="DFK133" s="11"/>
      <c r="DFL133" s="11"/>
      <c r="DFM133" s="11"/>
      <c r="DFN133" s="11"/>
      <c r="DFO133" s="11"/>
      <c r="DFP133" s="11"/>
      <c r="DFQ133" s="11"/>
      <c r="DFR133" s="11"/>
      <c r="DFS133" s="11"/>
      <c r="DFT133" s="11"/>
      <c r="DFU133" s="10"/>
      <c r="DFV133" s="10"/>
      <c r="DFW133" s="11"/>
      <c r="DFX133" s="11"/>
      <c r="DFY133" s="11"/>
      <c r="DFZ133" s="11"/>
      <c r="DGA133" s="11"/>
      <c r="DGB133" s="11"/>
      <c r="DGC133" s="11"/>
      <c r="DGD133" s="11"/>
      <c r="DGE133" s="11"/>
      <c r="DGF133" s="11"/>
      <c r="DGG133" s="11"/>
      <c r="DGH133" s="11"/>
      <c r="DGI133" s="11"/>
      <c r="DGJ133" s="11"/>
      <c r="DGK133" s="10"/>
      <c r="DGL133" s="10"/>
      <c r="DGM133" s="11"/>
      <c r="DGN133" s="11"/>
      <c r="DGO133" s="11"/>
      <c r="DGP133" s="11"/>
      <c r="DGQ133" s="11"/>
      <c r="DGR133" s="11"/>
      <c r="DGS133" s="11"/>
      <c r="DGT133" s="11"/>
      <c r="DGU133" s="11"/>
      <c r="DGV133" s="11"/>
      <c r="DGW133" s="11"/>
      <c r="DGX133" s="11"/>
      <c r="DGY133" s="11"/>
      <c r="DGZ133" s="11"/>
      <c r="DHA133" s="10"/>
      <c r="DHB133" s="10"/>
      <c r="DHC133" s="11"/>
      <c r="DHD133" s="11"/>
      <c r="DHE133" s="11"/>
      <c r="DHF133" s="11"/>
      <c r="DHG133" s="11"/>
      <c r="DHH133" s="11"/>
      <c r="DHI133" s="11"/>
      <c r="DHJ133" s="11"/>
      <c r="DHK133" s="11"/>
      <c r="DHL133" s="11"/>
      <c r="DHM133" s="11"/>
      <c r="DHN133" s="11"/>
      <c r="DHO133" s="11"/>
      <c r="DHP133" s="11"/>
      <c r="DHQ133" s="10"/>
      <c r="DHR133" s="10"/>
      <c r="DHS133" s="11"/>
      <c r="DHT133" s="11"/>
      <c r="DHU133" s="11"/>
      <c r="DHV133" s="11"/>
      <c r="DHW133" s="11"/>
      <c r="DHX133" s="11"/>
      <c r="DHY133" s="11"/>
      <c r="DHZ133" s="11"/>
      <c r="DIA133" s="11"/>
      <c r="DIB133" s="11"/>
      <c r="DIC133" s="11"/>
      <c r="DID133" s="11"/>
      <c r="DIE133" s="11"/>
      <c r="DIF133" s="11"/>
      <c r="DIG133" s="10"/>
      <c r="DIH133" s="10"/>
      <c r="DII133" s="11"/>
      <c r="DIJ133" s="11"/>
      <c r="DIK133" s="11"/>
      <c r="DIL133" s="11"/>
      <c r="DIM133" s="11"/>
      <c r="DIN133" s="11"/>
      <c r="DIO133" s="11"/>
      <c r="DIP133" s="11"/>
      <c r="DIQ133" s="11"/>
      <c r="DIR133" s="11"/>
      <c r="DIS133" s="11"/>
      <c r="DIT133" s="11"/>
      <c r="DIU133" s="11"/>
      <c r="DIV133" s="11"/>
      <c r="DIW133" s="10"/>
      <c r="DIX133" s="10"/>
      <c r="DIY133" s="11"/>
      <c r="DIZ133" s="11"/>
      <c r="DJA133" s="11"/>
      <c r="DJB133" s="11"/>
      <c r="DJC133" s="11"/>
      <c r="DJD133" s="11"/>
      <c r="DJE133" s="11"/>
      <c r="DJF133" s="11"/>
      <c r="DJG133" s="11"/>
      <c r="DJH133" s="11"/>
      <c r="DJI133" s="11"/>
      <c r="DJJ133" s="11"/>
      <c r="DJK133" s="11"/>
      <c r="DJL133" s="11"/>
      <c r="DJM133" s="10"/>
      <c r="DJN133" s="10"/>
      <c r="DJO133" s="11"/>
      <c r="DJP133" s="11"/>
      <c r="DJQ133" s="11"/>
      <c r="DJR133" s="11"/>
      <c r="DJS133" s="11"/>
      <c r="DJT133" s="11"/>
      <c r="DJU133" s="11"/>
      <c r="DJV133" s="11"/>
      <c r="DJW133" s="11"/>
      <c r="DJX133" s="11"/>
      <c r="DJY133" s="11"/>
      <c r="DJZ133" s="11"/>
      <c r="DKA133" s="11"/>
      <c r="DKB133" s="11"/>
      <c r="DKC133" s="10"/>
      <c r="DKD133" s="10"/>
      <c r="DKE133" s="11"/>
      <c r="DKF133" s="11"/>
      <c r="DKG133" s="11"/>
      <c r="DKH133" s="11"/>
      <c r="DKI133" s="11"/>
      <c r="DKJ133" s="11"/>
      <c r="DKK133" s="11"/>
      <c r="DKL133" s="11"/>
      <c r="DKM133" s="11"/>
      <c r="DKN133" s="11"/>
      <c r="DKO133" s="11"/>
      <c r="DKP133" s="11"/>
      <c r="DKQ133" s="11"/>
      <c r="DKR133" s="11"/>
      <c r="DKS133" s="10"/>
      <c r="DKT133" s="10"/>
      <c r="DKU133" s="11"/>
      <c r="DKV133" s="11"/>
      <c r="DKW133" s="11"/>
      <c r="DKX133" s="11"/>
      <c r="DKY133" s="11"/>
      <c r="DKZ133" s="11"/>
      <c r="DLA133" s="11"/>
      <c r="DLB133" s="11"/>
      <c r="DLC133" s="11"/>
      <c r="DLD133" s="11"/>
      <c r="DLE133" s="11"/>
      <c r="DLF133" s="11"/>
      <c r="DLG133" s="11"/>
      <c r="DLH133" s="11"/>
      <c r="DLI133" s="10"/>
      <c r="DLJ133" s="10"/>
      <c r="DLK133" s="11"/>
      <c r="DLL133" s="11"/>
      <c r="DLM133" s="11"/>
      <c r="DLN133" s="11"/>
      <c r="DLO133" s="11"/>
      <c r="DLP133" s="11"/>
      <c r="DLQ133" s="11"/>
      <c r="DLR133" s="11"/>
      <c r="DLS133" s="11"/>
      <c r="DLT133" s="11"/>
      <c r="DLU133" s="11"/>
      <c r="DLV133" s="11"/>
      <c r="DLW133" s="11"/>
      <c r="DLX133" s="11"/>
      <c r="DLY133" s="10"/>
      <c r="DLZ133" s="10"/>
      <c r="DMA133" s="11"/>
      <c r="DMB133" s="11"/>
      <c r="DMC133" s="11"/>
      <c r="DMD133" s="11"/>
      <c r="DME133" s="11"/>
      <c r="DMF133" s="11"/>
      <c r="DMG133" s="11"/>
      <c r="DMH133" s="11"/>
      <c r="DMI133" s="11"/>
      <c r="DMJ133" s="11"/>
      <c r="DMK133" s="11"/>
      <c r="DML133" s="11"/>
      <c r="DMM133" s="11"/>
      <c r="DMN133" s="11"/>
      <c r="DMO133" s="10"/>
      <c r="DMP133" s="10"/>
      <c r="DMQ133" s="11"/>
      <c r="DMR133" s="11"/>
      <c r="DMS133" s="11"/>
      <c r="DMT133" s="11"/>
      <c r="DMU133" s="11"/>
      <c r="DMV133" s="11"/>
      <c r="DMW133" s="11"/>
      <c r="DMX133" s="11"/>
      <c r="DMY133" s="11"/>
      <c r="DMZ133" s="11"/>
      <c r="DNA133" s="11"/>
      <c r="DNB133" s="11"/>
      <c r="DNC133" s="11"/>
      <c r="DND133" s="11"/>
      <c r="DNE133" s="10"/>
      <c r="DNF133" s="10"/>
      <c r="DNG133" s="11"/>
      <c r="DNH133" s="11"/>
      <c r="DNI133" s="11"/>
      <c r="DNJ133" s="11"/>
      <c r="DNK133" s="11"/>
      <c r="DNL133" s="11"/>
      <c r="DNM133" s="11"/>
      <c r="DNN133" s="11"/>
      <c r="DNO133" s="11"/>
      <c r="DNP133" s="11"/>
      <c r="DNQ133" s="11"/>
      <c r="DNR133" s="11"/>
      <c r="DNS133" s="11"/>
      <c r="DNT133" s="11"/>
      <c r="DNU133" s="10"/>
      <c r="DNV133" s="10"/>
      <c r="DNW133" s="11"/>
      <c r="DNX133" s="11"/>
      <c r="DNY133" s="11"/>
      <c r="DNZ133" s="11"/>
      <c r="DOA133" s="11"/>
      <c r="DOB133" s="11"/>
      <c r="DOC133" s="11"/>
      <c r="DOD133" s="11"/>
      <c r="DOE133" s="11"/>
      <c r="DOF133" s="11"/>
      <c r="DOG133" s="11"/>
      <c r="DOH133" s="11"/>
      <c r="DOI133" s="11"/>
      <c r="DOJ133" s="11"/>
      <c r="DOK133" s="10"/>
      <c r="DOL133" s="10"/>
      <c r="DOM133" s="11"/>
      <c r="DON133" s="11"/>
      <c r="DOO133" s="11"/>
      <c r="DOP133" s="11"/>
      <c r="DOQ133" s="11"/>
      <c r="DOR133" s="11"/>
      <c r="DOS133" s="11"/>
      <c r="DOT133" s="11"/>
      <c r="DOU133" s="11"/>
      <c r="DOV133" s="11"/>
      <c r="DOW133" s="11"/>
      <c r="DOX133" s="11"/>
      <c r="DOY133" s="11"/>
      <c r="DOZ133" s="11"/>
      <c r="DPA133" s="10"/>
      <c r="DPB133" s="10"/>
      <c r="DPC133" s="11"/>
      <c r="DPD133" s="11"/>
      <c r="DPE133" s="11"/>
      <c r="DPF133" s="11"/>
      <c r="DPG133" s="11"/>
      <c r="DPH133" s="11"/>
      <c r="DPI133" s="11"/>
      <c r="DPJ133" s="11"/>
      <c r="DPK133" s="11"/>
      <c r="DPL133" s="11"/>
      <c r="DPM133" s="11"/>
      <c r="DPN133" s="11"/>
      <c r="DPO133" s="11"/>
      <c r="DPP133" s="11"/>
      <c r="DPQ133" s="10"/>
      <c r="DPR133" s="10"/>
      <c r="DPS133" s="11"/>
      <c r="DPT133" s="11"/>
      <c r="DPU133" s="11"/>
      <c r="DPV133" s="11"/>
      <c r="DPW133" s="11"/>
      <c r="DPX133" s="11"/>
      <c r="DPY133" s="11"/>
      <c r="DPZ133" s="11"/>
      <c r="DQA133" s="11"/>
      <c r="DQB133" s="11"/>
      <c r="DQC133" s="11"/>
      <c r="DQD133" s="11"/>
      <c r="DQE133" s="11"/>
      <c r="DQF133" s="11"/>
      <c r="DQG133" s="10"/>
      <c r="DQH133" s="10"/>
      <c r="DQI133" s="11"/>
      <c r="DQJ133" s="11"/>
      <c r="DQK133" s="11"/>
      <c r="DQL133" s="11"/>
      <c r="DQM133" s="11"/>
      <c r="DQN133" s="11"/>
      <c r="DQO133" s="11"/>
      <c r="DQP133" s="11"/>
      <c r="DQQ133" s="11"/>
      <c r="DQR133" s="11"/>
      <c r="DQS133" s="11"/>
      <c r="DQT133" s="11"/>
      <c r="DQU133" s="11"/>
      <c r="DQV133" s="11"/>
      <c r="DQW133" s="10"/>
      <c r="DQX133" s="10"/>
      <c r="DQY133" s="11"/>
      <c r="DQZ133" s="11"/>
      <c r="DRA133" s="11"/>
      <c r="DRB133" s="11"/>
      <c r="DRC133" s="11"/>
      <c r="DRD133" s="11"/>
      <c r="DRE133" s="11"/>
      <c r="DRF133" s="11"/>
      <c r="DRG133" s="11"/>
      <c r="DRH133" s="11"/>
      <c r="DRI133" s="11"/>
      <c r="DRJ133" s="11"/>
      <c r="DRK133" s="11"/>
      <c r="DRL133" s="11"/>
      <c r="DRM133" s="10"/>
      <c r="DRN133" s="10"/>
      <c r="DRO133" s="11"/>
      <c r="DRP133" s="11"/>
      <c r="DRQ133" s="11"/>
      <c r="DRR133" s="11"/>
      <c r="DRS133" s="11"/>
      <c r="DRT133" s="11"/>
      <c r="DRU133" s="11"/>
      <c r="DRV133" s="11"/>
      <c r="DRW133" s="11"/>
      <c r="DRX133" s="11"/>
      <c r="DRY133" s="11"/>
      <c r="DRZ133" s="11"/>
      <c r="DSA133" s="11"/>
      <c r="DSB133" s="11"/>
      <c r="DSC133" s="10"/>
      <c r="DSD133" s="10"/>
      <c r="DSE133" s="11"/>
      <c r="DSF133" s="11"/>
      <c r="DSG133" s="11"/>
      <c r="DSH133" s="11"/>
      <c r="DSI133" s="11"/>
      <c r="DSJ133" s="11"/>
      <c r="DSK133" s="11"/>
      <c r="DSL133" s="11"/>
      <c r="DSM133" s="11"/>
      <c r="DSN133" s="11"/>
      <c r="DSO133" s="11"/>
      <c r="DSP133" s="11"/>
      <c r="DSQ133" s="11"/>
      <c r="DSR133" s="11"/>
      <c r="DSS133" s="10"/>
      <c r="DST133" s="10"/>
      <c r="DSU133" s="11"/>
      <c r="DSV133" s="11"/>
      <c r="DSW133" s="11"/>
      <c r="DSX133" s="11"/>
      <c r="DSY133" s="11"/>
      <c r="DSZ133" s="11"/>
      <c r="DTA133" s="11"/>
      <c r="DTB133" s="11"/>
      <c r="DTC133" s="11"/>
      <c r="DTD133" s="11"/>
      <c r="DTE133" s="11"/>
      <c r="DTF133" s="11"/>
      <c r="DTG133" s="11"/>
      <c r="DTH133" s="11"/>
      <c r="DTI133" s="10"/>
      <c r="DTJ133" s="10"/>
      <c r="DTK133" s="11"/>
      <c r="DTL133" s="11"/>
      <c r="DTM133" s="11"/>
      <c r="DTN133" s="11"/>
      <c r="DTO133" s="11"/>
      <c r="DTP133" s="11"/>
      <c r="DTQ133" s="11"/>
      <c r="DTR133" s="11"/>
      <c r="DTS133" s="11"/>
      <c r="DTT133" s="11"/>
      <c r="DTU133" s="11"/>
      <c r="DTV133" s="11"/>
      <c r="DTW133" s="11"/>
      <c r="DTX133" s="11"/>
      <c r="DTY133" s="10"/>
      <c r="DTZ133" s="10"/>
      <c r="DUA133" s="11"/>
      <c r="DUB133" s="11"/>
      <c r="DUC133" s="11"/>
      <c r="DUD133" s="11"/>
      <c r="DUE133" s="11"/>
      <c r="DUF133" s="11"/>
      <c r="DUG133" s="11"/>
      <c r="DUH133" s="11"/>
      <c r="DUI133" s="11"/>
      <c r="DUJ133" s="11"/>
      <c r="DUK133" s="11"/>
      <c r="DUL133" s="11"/>
      <c r="DUM133" s="11"/>
      <c r="DUN133" s="11"/>
      <c r="DUO133" s="10"/>
      <c r="DUP133" s="10"/>
      <c r="DUQ133" s="11"/>
      <c r="DUR133" s="11"/>
      <c r="DUS133" s="11"/>
      <c r="DUT133" s="11"/>
      <c r="DUU133" s="11"/>
      <c r="DUV133" s="11"/>
      <c r="DUW133" s="11"/>
      <c r="DUX133" s="11"/>
      <c r="DUY133" s="11"/>
      <c r="DUZ133" s="11"/>
      <c r="DVA133" s="11"/>
      <c r="DVB133" s="11"/>
      <c r="DVC133" s="11"/>
      <c r="DVD133" s="11"/>
      <c r="DVE133" s="10"/>
      <c r="DVF133" s="10"/>
      <c r="DVG133" s="11"/>
      <c r="DVH133" s="11"/>
      <c r="DVI133" s="11"/>
      <c r="DVJ133" s="11"/>
      <c r="DVK133" s="11"/>
      <c r="DVL133" s="11"/>
      <c r="DVM133" s="11"/>
      <c r="DVN133" s="11"/>
      <c r="DVO133" s="11"/>
      <c r="DVP133" s="11"/>
      <c r="DVQ133" s="11"/>
      <c r="DVR133" s="11"/>
      <c r="DVS133" s="11"/>
      <c r="DVT133" s="11"/>
      <c r="DVU133" s="10"/>
      <c r="DVV133" s="10"/>
      <c r="DVW133" s="11"/>
      <c r="DVX133" s="11"/>
      <c r="DVY133" s="11"/>
      <c r="DVZ133" s="11"/>
      <c r="DWA133" s="11"/>
      <c r="DWB133" s="11"/>
      <c r="DWC133" s="11"/>
      <c r="DWD133" s="11"/>
      <c r="DWE133" s="11"/>
      <c r="DWF133" s="11"/>
      <c r="DWG133" s="11"/>
      <c r="DWH133" s="11"/>
      <c r="DWI133" s="11"/>
      <c r="DWJ133" s="11"/>
      <c r="DWK133" s="10"/>
      <c r="DWL133" s="10"/>
      <c r="DWM133" s="11"/>
      <c r="DWN133" s="11"/>
      <c r="DWO133" s="11"/>
      <c r="DWP133" s="11"/>
      <c r="DWQ133" s="11"/>
      <c r="DWR133" s="11"/>
      <c r="DWS133" s="11"/>
      <c r="DWT133" s="11"/>
      <c r="DWU133" s="11"/>
      <c r="DWV133" s="11"/>
      <c r="DWW133" s="11"/>
      <c r="DWX133" s="11"/>
      <c r="DWY133" s="11"/>
      <c r="DWZ133" s="11"/>
      <c r="DXA133" s="10"/>
      <c r="DXB133" s="10"/>
      <c r="DXC133" s="11"/>
      <c r="DXD133" s="11"/>
      <c r="DXE133" s="11"/>
      <c r="DXF133" s="11"/>
      <c r="DXG133" s="11"/>
      <c r="DXH133" s="11"/>
      <c r="DXI133" s="11"/>
      <c r="DXJ133" s="11"/>
      <c r="DXK133" s="11"/>
      <c r="DXL133" s="11"/>
      <c r="DXM133" s="11"/>
      <c r="DXN133" s="11"/>
      <c r="DXO133" s="11"/>
      <c r="DXP133" s="11"/>
      <c r="DXQ133" s="10"/>
      <c r="DXR133" s="10"/>
      <c r="DXS133" s="11"/>
      <c r="DXT133" s="11"/>
      <c r="DXU133" s="11"/>
      <c r="DXV133" s="11"/>
      <c r="DXW133" s="11"/>
      <c r="DXX133" s="11"/>
      <c r="DXY133" s="11"/>
      <c r="DXZ133" s="11"/>
      <c r="DYA133" s="11"/>
      <c r="DYB133" s="11"/>
      <c r="DYC133" s="11"/>
      <c r="DYD133" s="11"/>
      <c r="DYE133" s="11"/>
      <c r="DYF133" s="11"/>
      <c r="DYG133" s="10"/>
      <c r="DYH133" s="10"/>
      <c r="DYI133" s="11"/>
      <c r="DYJ133" s="11"/>
      <c r="DYK133" s="11"/>
      <c r="DYL133" s="11"/>
      <c r="DYM133" s="11"/>
      <c r="DYN133" s="11"/>
      <c r="DYO133" s="11"/>
      <c r="DYP133" s="11"/>
      <c r="DYQ133" s="11"/>
      <c r="DYR133" s="11"/>
      <c r="DYS133" s="11"/>
      <c r="DYT133" s="11"/>
      <c r="DYU133" s="11"/>
      <c r="DYV133" s="11"/>
      <c r="DYW133" s="10"/>
      <c r="DYX133" s="10"/>
      <c r="DYY133" s="11"/>
      <c r="DYZ133" s="11"/>
      <c r="DZA133" s="11"/>
      <c r="DZB133" s="11"/>
      <c r="DZC133" s="11"/>
      <c r="DZD133" s="11"/>
      <c r="DZE133" s="11"/>
      <c r="DZF133" s="11"/>
      <c r="DZG133" s="11"/>
      <c r="DZH133" s="11"/>
      <c r="DZI133" s="11"/>
      <c r="DZJ133" s="11"/>
      <c r="DZK133" s="11"/>
      <c r="DZL133" s="11"/>
      <c r="DZM133" s="10"/>
      <c r="DZN133" s="10"/>
      <c r="DZO133" s="11"/>
      <c r="DZP133" s="11"/>
      <c r="DZQ133" s="11"/>
      <c r="DZR133" s="11"/>
      <c r="DZS133" s="11"/>
      <c r="DZT133" s="11"/>
      <c r="DZU133" s="11"/>
      <c r="DZV133" s="11"/>
      <c r="DZW133" s="11"/>
      <c r="DZX133" s="11"/>
      <c r="DZY133" s="11"/>
      <c r="DZZ133" s="11"/>
      <c r="EAA133" s="11"/>
      <c r="EAB133" s="11"/>
      <c r="EAC133" s="10"/>
      <c r="EAD133" s="10"/>
      <c r="EAE133" s="11"/>
      <c r="EAF133" s="11"/>
      <c r="EAG133" s="11"/>
      <c r="EAH133" s="11"/>
      <c r="EAI133" s="11"/>
      <c r="EAJ133" s="11"/>
      <c r="EAK133" s="11"/>
      <c r="EAL133" s="11"/>
      <c r="EAM133" s="11"/>
      <c r="EAN133" s="11"/>
      <c r="EAO133" s="11"/>
      <c r="EAP133" s="11"/>
      <c r="EAQ133" s="11"/>
      <c r="EAR133" s="11"/>
      <c r="EAS133" s="10"/>
      <c r="EAT133" s="10"/>
      <c r="EAU133" s="11"/>
      <c r="EAV133" s="11"/>
      <c r="EAW133" s="11"/>
      <c r="EAX133" s="11"/>
      <c r="EAY133" s="11"/>
      <c r="EAZ133" s="11"/>
      <c r="EBA133" s="11"/>
      <c r="EBB133" s="11"/>
      <c r="EBC133" s="11"/>
      <c r="EBD133" s="11"/>
      <c r="EBE133" s="11"/>
      <c r="EBF133" s="11"/>
      <c r="EBG133" s="11"/>
      <c r="EBH133" s="11"/>
      <c r="EBI133" s="10"/>
      <c r="EBJ133" s="10"/>
      <c r="EBK133" s="11"/>
      <c r="EBL133" s="11"/>
      <c r="EBM133" s="11"/>
      <c r="EBN133" s="11"/>
      <c r="EBO133" s="11"/>
      <c r="EBP133" s="11"/>
      <c r="EBQ133" s="11"/>
      <c r="EBR133" s="11"/>
      <c r="EBS133" s="11"/>
      <c r="EBT133" s="11"/>
      <c r="EBU133" s="11"/>
      <c r="EBV133" s="11"/>
      <c r="EBW133" s="11"/>
      <c r="EBX133" s="11"/>
      <c r="EBY133" s="10"/>
      <c r="EBZ133" s="10"/>
      <c r="ECA133" s="11"/>
      <c r="ECB133" s="11"/>
      <c r="ECC133" s="11"/>
      <c r="ECD133" s="11"/>
      <c r="ECE133" s="11"/>
      <c r="ECF133" s="11"/>
      <c r="ECG133" s="11"/>
      <c r="ECH133" s="11"/>
      <c r="ECI133" s="11"/>
      <c r="ECJ133" s="11"/>
      <c r="ECK133" s="11"/>
      <c r="ECL133" s="11"/>
      <c r="ECM133" s="11"/>
      <c r="ECN133" s="11"/>
      <c r="ECO133" s="10"/>
      <c r="ECP133" s="10"/>
      <c r="ECQ133" s="11"/>
      <c r="ECR133" s="11"/>
      <c r="ECS133" s="11"/>
      <c r="ECT133" s="11"/>
      <c r="ECU133" s="11"/>
      <c r="ECV133" s="11"/>
      <c r="ECW133" s="11"/>
      <c r="ECX133" s="11"/>
      <c r="ECY133" s="11"/>
      <c r="ECZ133" s="11"/>
      <c r="EDA133" s="11"/>
      <c r="EDB133" s="11"/>
      <c r="EDC133" s="11"/>
      <c r="EDD133" s="11"/>
      <c r="EDE133" s="10"/>
      <c r="EDF133" s="10"/>
      <c r="EDG133" s="11"/>
      <c r="EDH133" s="11"/>
      <c r="EDI133" s="11"/>
      <c r="EDJ133" s="11"/>
      <c r="EDK133" s="11"/>
      <c r="EDL133" s="11"/>
      <c r="EDM133" s="11"/>
      <c r="EDN133" s="11"/>
      <c r="EDO133" s="11"/>
      <c r="EDP133" s="11"/>
      <c r="EDQ133" s="11"/>
      <c r="EDR133" s="11"/>
      <c r="EDS133" s="11"/>
      <c r="EDT133" s="11"/>
      <c r="EDU133" s="10"/>
      <c r="EDV133" s="10"/>
      <c r="EDW133" s="11"/>
      <c r="EDX133" s="11"/>
      <c r="EDY133" s="11"/>
      <c r="EDZ133" s="11"/>
      <c r="EEA133" s="11"/>
      <c r="EEB133" s="11"/>
      <c r="EEC133" s="11"/>
      <c r="EED133" s="11"/>
      <c r="EEE133" s="11"/>
      <c r="EEF133" s="11"/>
      <c r="EEG133" s="11"/>
      <c r="EEH133" s="11"/>
      <c r="EEI133" s="11"/>
      <c r="EEJ133" s="11"/>
      <c r="EEK133" s="10"/>
      <c r="EEL133" s="10"/>
      <c r="EEM133" s="11"/>
      <c r="EEN133" s="11"/>
      <c r="EEO133" s="11"/>
      <c r="EEP133" s="11"/>
      <c r="EEQ133" s="11"/>
      <c r="EER133" s="11"/>
      <c r="EES133" s="11"/>
      <c r="EET133" s="11"/>
      <c r="EEU133" s="11"/>
      <c r="EEV133" s="11"/>
      <c r="EEW133" s="11"/>
      <c r="EEX133" s="11"/>
      <c r="EEY133" s="11"/>
      <c r="EEZ133" s="11"/>
      <c r="EFA133" s="10"/>
      <c r="EFB133" s="10"/>
      <c r="EFC133" s="11"/>
      <c r="EFD133" s="11"/>
      <c r="EFE133" s="11"/>
      <c r="EFF133" s="11"/>
      <c r="EFG133" s="11"/>
      <c r="EFH133" s="11"/>
      <c r="EFI133" s="11"/>
      <c r="EFJ133" s="11"/>
      <c r="EFK133" s="11"/>
      <c r="EFL133" s="11"/>
      <c r="EFM133" s="11"/>
      <c r="EFN133" s="11"/>
      <c r="EFO133" s="11"/>
      <c r="EFP133" s="11"/>
      <c r="EFQ133" s="10"/>
      <c r="EFR133" s="10"/>
      <c r="EFS133" s="11"/>
      <c r="EFT133" s="11"/>
      <c r="EFU133" s="11"/>
      <c r="EFV133" s="11"/>
      <c r="EFW133" s="11"/>
      <c r="EFX133" s="11"/>
      <c r="EFY133" s="11"/>
      <c r="EFZ133" s="11"/>
      <c r="EGA133" s="11"/>
      <c r="EGB133" s="11"/>
      <c r="EGC133" s="11"/>
      <c r="EGD133" s="11"/>
      <c r="EGE133" s="11"/>
      <c r="EGF133" s="11"/>
      <c r="EGG133" s="10"/>
      <c r="EGH133" s="10"/>
      <c r="EGI133" s="11"/>
      <c r="EGJ133" s="11"/>
      <c r="EGK133" s="11"/>
      <c r="EGL133" s="11"/>
      <c r="EGM133" s="11"/>
      <c r="EGN133" s="11"/>
      <c r="EGO133" s="11"/>
      <c r="EGP133" s="11"/>
      <c r="EGQ133" s="11"/>
      <c r="EGR133" s="11"/>
      <c r="EGS133" s="11"/>
      <c r="EGT133" s="11"/>
      <c r="EGU133" s="11"/>
      <c r="EGV133" s="11"/>
      <c r="EGW133" s="10"/>
      <c r="EGX133" s="10"/>
      <c r="EGY133" s="11"/>
      <c r="EGZ133" s="11"/>
      <c r="EHA133" s="11"/>
      <c r="EHB133" s="11"/>
      <c r="EHC133" s="11"/>
      <c r="EHD133" s="11"/>
      <c r="EHE133" s="11"/>
      <c r="EHF133" s="11"/>
      <c r="EHG133" s="11"/>
      <c r="EHH133" s="11"/>
      <c r="EHI133" s="11"/>
      <c r="EHJ133" s="11"/>
      <c r="EHK133" s="11"/>
      <c r="EHL133" s="11"/>
      <c r="EHM133" s="10"/>
      <c r="EHN133" s="10"/>
      <c r="EHO133" s="11"/>
      <c r="EHP133" s="11"/>
      <c r="EHQ133" s="11"/>
      <c r="EHR133" s="11"/>
      <c r="EHS133" s="11"/>
      <c r="EHT133" s="11"/>
      <c r="EHU133" s="11"/>
      <c r="EHV133" s="11"/>
      <c r="EHW133" s="11"/>
      <c r="EHX133" s="11"/>
      <c r="EHY133" s="11"/>
      <c r="EHZ133" s="11"/>
      <c r="EIA133" s="11"/>
      <c r="EIB133" s="11"/>
      <c r="EIC133" s="10"/>
      <c r="EID133" s="10"/>
      <c r="EIE133" s="11"/>
      <c r="EIF133" s="11"/>
      <c r="EIG133" s="11"/>
      <c r="EIH133" s="11"/>
      <c r="EII133" s="11"/>
      <c r="EIJ133" s="11"/>
      <c r="EIK133" s="11"/>
      <c r="EIL133" s="11"/>
      <c r="EIM133" s="11"/>
      <c r="EIN133" s="11"/>
      <c r="EIO133" s="11"/>
      <c r="EIP133" s="11"/>
      <c r="EIQ133" s="11"/>
      <c r="EIR133" s="11"/>
      <c r="EIS133" s="10"/>
      <c r="EIT133" s="10"/>
      <c r="EIU133" s="11"/>
      <c r="EIV133" s="11"/>
      <c r="EIW133" s="11"/>
      <c r="EIX133" s="11"/>
      <c r="EIY133" s="11"/>
      <c r="EIZ133" s="11"/>
      <c r="EJA133" s="11"/>
      <c r="EJB133" s="11"/>
      <c r="EJC133" s="11"/>
      <c r="EJD133" s="11"/>
      <c r="EJE133" s="11"/>
      <c r="EJF133" s="11"/>
      <c r="EJG133" s="11"/>
      <c r="EJH133" s="11"/>
      <c r="EJI133" s="10"/>
      <c r="EJJ133" s="10"/>
      <c r="EJK133" s="11"/>
      <c r="EJL133" s="11"/>
      <c r="EJM133" s="11"/>
      <c r="EJN133" s="11"/>
      <c r="EJO133" s="11"/>
      <c r="EJP133" s="11"/>
      <c r="EJQ133" s="11"/>
      <c r="EJR133" s="11"/>
      <c r="EJS133" s="11"/>
      <c r="EJT133" s="11"/>
      <c r="EJU133" s="11"/>
      <c r="EJV133" s="11"/>
      <c r="EJW133" s="11"/>
      <c r="EJX133" s="11"/>
      <c r="EJY133" s="10"/>
      <c r="EJZ133" s="10"/>
      <c r="EKA133" s="11"/>
      <c r="EKB133" s="11"/>
      <c r="EKC133" s="11"/>
      <c r="EKD133" s="11"/>
      <c r="EKE133" s="11"/>
      <c r="EKF133" s="11"/>
      <c r="EKG133" s="11"/>
      <c r="EKH133" s="11"/>
      <c r="EKI133" s="11"/>
      <c r="EKJ133" s="11"/>
      <c r="EKK133" s="11"/>
      <c r="EKL133" s="11"/>
      <c r="EKM133" s="11"/>
      <c r="EKN133" s="11"/>
      <c r="EKO133" s="10"/>
      <c r="EKP133" s="10"/>
      <c r="EKQ133" s="11"/>
      <c r="EKR133" s="11"/>
      <c r="EKS133" s="11"/>
      <c r="EKT133" s="11"/>
      <c r="EKU133" s="11"/>
      <c r="EKV133" s="11"/>
      <c r="EKW133" s="11"/>
      <c r="EKX133" s="11"/>
      <c r="EKY133" s="11"/>
      <c r="EKZ133" s="11"/>
      <c r="ELA133" s="11"/>
      <c r="ELB133" s="11"/>
      <c r="ELC133" s="11"/>
      <c r="ELD133" s="11"/>
      <c r="ELE133" s="10"/>
      <c r="ELF133" s="10"/>
      <c r="ELG133" s="11"/>
      <c r="ELH133" s="11"/>
      <c r="ELI133" s="11"/>
      <c r="ELJ133" s="11"/>
      <c r="ELK133" s="11"/>
      <c r="ELL133" s="11"/>
      <c r="ELM133" s="11"/>
      <c r="ELN133" s="11"/>
      <c r="ELO133" s="11"/>
      <c r="ELP133" s="11"/>
      <c r="ELQ133" s="11"/>
      <c r="ELR133" s="11"/>
      <c r="ELS133" s="11"/>
      <c r="ELT133" s="11"/>
      <c r="ELU133" s="10"/>
      <c r="ELV133" s="10"/>
      <c r="ELW133" s="11"/>
      <c r="ELX133" s="11"/>
      <c r="ELY133" s="11"/>
      <c r="ELZ133" s="11"/>
      <c r="EMA133" s="11"/>
      <c r="EMB133" s="11"/>
      <c r="EMC133" s="11"/>
      <c r="EMD133" s="11"/>
      <c r="EME133" s="11"/>
      <c r="EMF133" s="11"/>
      <c r="EMG133" s="11"/>
      <c r="EMH133" s="11"/>
      <c r="EMI133" s="11"/>
      <c r="EMJ133" s="11"/>
      <c r="EMK133" s="10"/>
      <c r="EML133" s="10"/>
      <c r="EMM133" s="11"/>
      <c r="EMN133" s="11"/>
      <c r="EMO133" s="11"/>
      <c r="EMP133" s="11"/>
      <c r="EMQ133" s="11"/>
      <c r="EMR133" s="11"/>
      <c r="EMS133" s="11"/>
      <c r="EMT133" s="11"/>
      <c r="EMU133" s="11"/>
      <c r="EMV133" s="11"/>
      <c r="EMW133" s="11"/>
      <c r="EMX133" s="11"/>
      <c r="EMY133" s="11"/>
      <c r="EMZ133" s="11"/>
      <c r="ENA133" s="10"/>
      <c r="ENB133" s="10"/>
      <c r="ENC133" s="11"/>
      <c r="END133" s="11"/>
      <c r="ENE133" s="11"/>
      <c r="ENF133" s="11"/>
      <c r="ENG133" s="11"/>
      <c r="ENH133" s="11"/>
      <c r="ENI133" s="11"/>
      <c r="ENJ133" s="11"/>
      <c r="ENK133" s="11"/>
      <c r="ENL133" s="11"/>
      <c r="ENM133" s="11"/>
      <c r="ENN133" s="11"/>
      <c r="ENO133" s="11"/>
      <c r="ENP133" s="11"/>
      <c r="ENQ133" s="10"/>
      <c r="ENR133" s="10"/>
      <c r="ENS133" s="11"/>
      <c r="ENT133" s="11"/>
      <c r="ENU133" s="11"/>
      <c r="ENV133" s="11"/>
      <c r="ENW133" s="11"/>
      <c r="ENX133" s="11"/>
      <c r="ENY133" s="11"/>
      <c r="ENZ133" s="11"/>
      <c r="EOA133" s="11"/>
      <c r="EOB133" s="11"/>
      <c r="EOC133" s="11"/>
      <c r="EOD133" s="11"/>
      <c r="EOE133" s="11"/>
      <c r="EOF133" s="11"/>
      <c r="EOG133" s="10"/>
      <c r="EOH133" s="10"/>
      <c r="EOI133" s="11"/>
      <c r="EOJ133" s="11"/>
      <c r="EOK133" s="11"/>
      <c r="EOL133" s="11"/>
      <c r="EOM133" s="11"/>
      <c r="EON133" s="11"/>
      <c r="EOO133" s="11"/>
      <c r="EOP133" s="11"/>
      <c r="EOQ133" s="11"/>
      <c r="EOR133" s="11"/>
      <c r="EOS133" s="11"/>
      <c r="EOT133" s="11"/>
      <c r="EOU133" s="11"/>
      <c r="EOV133" s="11"/>
      <c r="EOW133" s="10"/>
      <c r="EOX133" s="10"/>
      <c r="EOY133" s="11"/>
      <c r="EOZ133" s="11"/>
      <c r="EPA133" s="11"/>
      <c r="EPB133" s="11"/>
      <c r="EPC133" s="11"/>
      <c r="EPD133" s="11"/>
      <c r="EPE133" s="11"/>
      <c r="EPF133" s="11"/>
      <c r="EPG133" s="11"/>
      <c r="EPH133" s="11"/>
      <c r="EPI133" s="11"/>
      <c r="EPJ133" s="11"/>
      <c r="EPK133" s="11"/>
      <c r="EPL133" s="11"/>
      <c r="EPM133" s="10"/>
      <c r="EPN133" s="10"/>
      <c r="EPO133" s="11"/>
      <c r="EPP133" s="11"/>
      <c r="EPQ133" s="11"/>
      <c r="EPR133" s="11"/>
      <c r="EPS133" s="11"/>
      <c r="EPT133" s="11"/>
      <c r="EPU133" s="11"/>
      <c r="EPV133" s="11"/>
      <c r="EPW133" s="11"/>
      <c r="EPX133" s="11"/>
      <c r="EPY133" s="11"/>
      <c r="EPZ133" s="11"/>
      <c r="EQA133" s="11"/>
      <c r="EQB133" s="11"/>
      <c r="EQC133" s="10"/>
      <c r="EQD133" s="10"/>
      <c r="EQE133" s="11"/>
      <c r="EQF133" s="11"/>
      <c r="EQG133" s="11"/>
      <c r="EQH133" s="11"/>
      <c r="EQI133" s="11"/>
      <c r="EQJ133" s="11"/>
      <c r="EQK133" s="11"/>
      <c r="EQL133" s="11"/>
      <c r="EQM133" s="11"/>
      <c r="EQN133" s="11"/>
      <c r="EQO133" s="11"/>
      <c r="EQP133" s="11"/>
      <c r="EQQ133" s="11"/>
      <c r="EQR133" s="11"/>
      <c r="EQS133" s="10"/>
      <c r="EQT133" s="10"/>
      <c r="EQU133" s="11"/>
      <c r="EQV133" s="11"/>
      <c r="EQW133" s="11"/>
      <c r="EQX133" s="11"/>
      <c r="EQY133" s="11"/>
      <c r="EQZ133" s="11"/>
      <c r="ERA133" s="11"/>
      <c r="ERB133" s="11"/>
      <c r="ERC133" s="11"/>
      <c r="ERD133" s="11"/>
      <c r="ERE133" s="11"/>
      <c r="ERF133" s="11"/>
      <c r="ERG133" s="11"/>
      <c r="ERH133" s="11"/>
      <c r="ERI133" s="10"/>
      <c r="ERJ133" s="10"/>
      <c r="ERK133" s="11"/>
      <c r="ERL133" s="11"/>
      <c r="ERM133" s="11"/>
      <c r="ERN133" s="11"/>
      <c r="ERO133" s="11"/>
      <c r="ERP133" s="11"/>
      <c r="ERQ133" s="11"/>
      <c r="ERR133" s="11"/>
      <c r="ERS133" s="11"/>
      <c r="ERT133" s="11"/>
      <c r="ERU133" s="11"/>
      <c r="ERV133" s="11"/>
      <c r="ERW133" s="11"/>
      <c r="ERX133" s="11"/>
      <c r="ERY133" s="10"/>
      <c r="ERZ133" s="10"/>
      <c r="ESA133" s="11"/>
      <c r="ESB133" s="11"/>
      <c r="ESC133" s="11"/>
      <c r="ESD133" s="11"/>
      <c r="ESE133" s="11"/>
      <c r="ESF133" s="11"/>
      <c r="ESG133" s="11"/>
      <c r="ESH133" s="11"/>
      <c r="ESI133" s="11"/>
      <c r="ESJ133" s="11"/>
      <c r="ESK133" s="11"/>
      <c r="ESL133" s="11"/>
      <c r="ESM133" s="11"/>
      <c r="ESN133" s="11"/>
      <c r="ESO133" s="10"/>
      <c r="ESP133" s="10"/>
      <c r="ESQ133" s="11"/>
      <c r="ESR133" s="11"/>
      <c r="ESS133" s="11"/>
      <c r="EST133" s="11"/>
      <c r="ESU133" s="11"/>
      <c r="ESV133" s="11"/>
      <c r="ESW133" s="11"/>
      <c r="ESX133" s="11"/>
      <c r="ESY133" s="11"/>
      <c r="ESZ133" s="11"/>
      <c r="ETA133" s="11"/>
      <c r="ETB133" s="11"/>
      <c r="ETC133" s="11"/>
      <c r="ETD133" s="11"/>
      <c r="ETE133" s="10"/>
      <c r="ETF133" s="10"/>
      <c r="ETG133" s="11"/>
      <c r="ETH133" s="11"/>
      <c r="ETI133" s="11"/>
      <c r="ETJ133" s="11"/>
      <c r="ETK133" s="11"/>
      <c r="ETL133" s="11"/>
      <c r="ETM133" s="11"/>
      <c r="ETN133" s="11"/>
      <c r="ETO133" s="11"/>
      <c r="ETP133" s="11"/>
      <c r="ETQ133" s="11"/>
      <c r="ETR133" s="11"/>
      <c r="ETS133" s="11"/>
      <c r="ETT133" s="11"/>
      <c r="ETU133" s="10"/>
      <c r="ETV133" s="10"/>
      <c r="ETW133" s="11"/>
      <c r="ETX133" s="11"/>
      <c r="ETY133" s="11"/>
      <c r="ETZ133" s="11"/>
      <c r="EUA133" s="11"/>
      <c r="EUB133" s="11"/>
      <c r="EUC133" s="11"/>
      <c r="EUD133" s="11"/>
      <c r="EUE133" s="11"/>
      <c r="EUF133" s="11"/>
      <c r="EUG133" s="11"/>
      <c r="EUH133" s="11"/>
      <c r="EUI133" s="11"/>
      <c r="EUJ133" s="11"/>
      <c r="EUK133" s="10"/>
      <c r="EUL133" s="10"/>
      <c r="EUM133" s="11"/>
      <c r="EUN133" s="11"/>
      <c r="EUO133" s="11"/>
      <c r="EUP133" s="11"/>
      <c r="EUQ133" s="11"/>
      <c r="EUR133" s="11"/>
      <c r="EUS133" s="11"/>
      <c r="EUT133" s="11"/>
      <c r="EUU133" s="11"/>
      <c r="EUV133" s="11"/>
      <c r="EUW133" s="11"/>
      <c r="EUX133" s="11"/>
      <c r="EUY133" s="11"/>
      <c r="EUZ133" s="11"/>
      <c r="EVA133" s="10"/>
      <c r="EVB133" s="10"/>
      <c r="EVC133" s="11"/>
      <c r="EVD133" s="11"/>
      <c r="EVE133" s="11"/>
      <c r="EVF133" s="11"/>
      <c r="EVG133" s="11"/>
      <c r="EVH133" s="11"/>
      <c r="EVI133" s="11"/>
      <c r="EVJ133" s="11"/>
      <c r="EVK133" s="11"/>
      <c r="EVL133" s="11"/>
      <c r="EVM133" s="11"/>
      <c r="EVN133" s="11"/>
      <c r="EVO133" s="11"/>
      <c r="EVP133" s="11"/>
      <c r="EVQ133" s="10"/>
      <c r="EVR133" s="10"/>
      <c r="EVS133" s="11"/>
      <c r="EVT133" s="11"/>
      <c r="EVU133" s="11"/>
      <c r="EVV133" s="11"/>
      <c r="EVW133" s="11"/>
      <c r="EVX133" s="11"/>
      <c r="EVY133" s="11"/>
      <c r="EVZ133" s="11"/>
      <c r="EWA133" s="11"/>
      <c r="EWB133" s="11"/>
      <c r="EWC133" s="11"/>
      <c r="EWD133" s="11"/>
      <c r="EWE133" s="11"/>
      <c r="EWF133" s="11"/>
      <c r="EWG133" s="10"/>
      <c r="EWH133" s="10"/>
      <c r="EWI133" s="11"/>
      <c r="EWJ133" s="11"/>
      <c r="EWK133" s="11"/>
      <c r="EWL133" s="11"/>
      <c r="EWM133" s="11"/>
      <c r="EWN133" s="11"/>
      <c r="EWO133" s="11"/>
      <c r="EWP133" s="11"/>
      <c r="EWQ133" s="11"/>
      <c r="EWR133" s="11"/>
      <c r="EWS133" s="11"/>
      <c r="EWT133" s="11"/>
      <c r="EWU133" s="11"/>
      <c r="EWV133" s="11"/>
      <c r="EWW133" s="10"/>
      <c r="EWX133" s="10"/>
      <c r="EWY133" s="11"/>
      <c r="EWZ133" s="11"/>
      <c r="EXA133" s="11"/>
      <c r="EXB133" s="11"/>
      <c r="EXC133" s="11"/>
      <c r="EXD133" s="11"/>
      <c r="EXE133" s="11"/>
      <c r="EXF133" s="11"/>
      <c r="EXG133" s="11"/>
      <c r="EXH133" s="11"/>
      <c r="EXI133" s="11"/>
      <c r="EXJ133" s="11"/>
      <c r="EXK133" s="11"/>
      <c r="EXL133" s="11"/>
      <c r="EXM133" s="10"/>
      <c r="EXN133" s="10"/>
      <c r="EXO133" s="11"/>
      <c r="EXP133" s="11"/>
      <c r="EXQ133" s="11"/>
      <c r="EXR133" s="11"/>
      <c r="EXS133" s="11"/>
      <c r="EXT133" s="11"/>
      <c r="EXU133" s="11"/>
      <c r="EXV133" s="11"/>
      <c r="EXW133" s="11"/>
      <c r="EXX133" s="11"/>
      <c r="EXY133" s="11"/>
      <c r="EXZ133" s="11"/>
      <c r="EYA133" s="11"/>
      <c r="EYB133" s="11"/>
      <c r="EYC133" s="10"/>
      <c r="EYD133" s="10"/>
      <c r="EYE133" s="11"/>
      <c r="EYF133" s="11"/>
      <c r="EYG133" s="11"/>
      <c r="EYH133" s="11"/>
      <c r="EYI133" s="11"/>
      <c r="EYJ133" s="11"/>
      <c r="EYK133" s="11"/>
      <c r="EYL133" s="11"/>
      <c r="EYM133" s="11"/>
      <c r="EYN133" s="11"/>
      <c r="EYO133" s="11"/>
      <c r="EYP133" s="11"/>
      <c r="EYQ133" s="11"/>
      <c r="EYR133" s="11"/>
      <c r="EYS133" s="10"/>
      <c r="EYT133" s="10"/>
      <c r="EYU133" s="11"/>
      <c r="EYV133" s="11"/>
      <c r="EYW133" s="11"/>
      <c r="EYX133" s="11"/>
      <c r="EYY133" s="11"/>
      <c r="EYZ133" s="11"/>
      <c r="EZA133" s="11"/>
      <c r="EZB133" s="11"/>
      <c r="EZC133" s="11"/>
      <c r="EZD133" s="11"/>
      <c r="EZE133" s="11"/>
      <c r="EZF133" s="11"/>
      <c r="EZG133" s="11"/>
      <c r="EZH133" s="11"/>
      <c r="EZI133" s="10"/>
      <c r="EZJ133" s="10"/>
      <c r="EZK133" s="11"/>
      <c r="EZL133" s="11"/>
      <c r="EZM133" s="11"/>
      <c r="EZN133" s="11"/>
      <c r="EZO133" s="11"/>
      <c r="EZP133" s="11"/>
      <c r="EZQ133" s="11"/>
      <c r="EZR133" s="11"/>
      <c r="EZS133" s="11"/>
      <c r="EZT133" s="11"/>
      <c r="EZU133" s="11"/>
      <c r="EZV133" s="11"/>
      <c r="EZW133" s="11"/>
      <c r="EZX133" s="11"/>
      <c r="EZY133" s="10"/>
      <c r="EZZ133" s="10"/>
      <c r="FAA133" s="11"/>
      <c r="FAB133" s="11"/>
      <c r="FAC133" s="11"/>
      <c r="FAD133" s="11"/>
      <c r="FAE133" s="11"/>
      <c r="FAF133" s="11"/>
      <c r="FAG133" s="11"/>
      <c r="FAH133" s="11"/>
      <c r="FAI133" s="11"/>
      <c r="FAJ133" s="11"/>
      <c r="FAK133" s="11"/>
      <c r="FAL133" s="11"/>
      <c r="FAM133" s="11"/>
      <c r="FAN133" s="11"/>
      <c r="FAO133" s="10"/>
      <c r="FAP133" s="10"/>
      <c r="FAQ133" s="11"/>
      <c r="FAR133" s="11"/>
      <c r="FAS133" s="11"/>
      <c r="FAT133" s="11"/>
      <c r="FAU133" s="11"/>
      <c r="FAV133" s="11"/>
      <c r="FAW133" s="11"/>
      <c r="FAX133" s="11"/>
      <c r="FAY133" s="11"/>
      <c r="FAZ133" s="11"/>
      <c r="FBA133" s="11"/>
      <c r="FBB133" s="11"/>
      <c r="FBC133" s="11"/>
      <c r="FBD133" s="11"/>
      <c r="FBE133" s="10"/>
      <c r="FBF133" s="10"/>
      <c r="FBG133" s="11"/>
      <c r="FBH133" s="11"/>
      <c r="FBI133" s="11"/>
      <c r="FBJ133" s="11"/>
      <c r="FBK133" s="11"/>
      <c r="FBL133" s="11"/>
      <c r="FBM133" s="11"/>
      <c r="FBN133" s="11"/>
      <c r="FBO133" s="11"/>
      <c r="FBP133" s="11"/>
      <c r="FBQ133" s="11"/>
      <c r="FBR133" s="11"/>
      <c r="FBS133" s="11"/>
      <c r="FBT133" s="11"/>
      <c r="FBU133" s="10"/>
      <c r="FBV133" s="10"/>
      <c r="FBW133" s="11"/>
      <c r="FBX133" s="11"/>
      <c r="FBY133" s="11"/>
      <c r="FBZ133" s="11"/>
      <c r="FCA133" s="11"/>
      <c r="FCB133" s="11"/>
      <c r="FCC133" s="11"/>
      <c r="FCD133" s="11"/>
      <c r="FCE133" s="11"/>
      <c r="FCF133" s="11"/>
      <c r="FCG133" s="11"/>
      <c r="FCH133" s="11"/>
      <c r="FCI133" s="11"/>
      <c r="FCJ133" s="11"/>
      <c r="FCK133" s="10"/>
      <c r="FCL133" s="10"/>
      <c r="FCM133" s="11"/>
      <c r="FCN133" s="11"/>
      <c r="FCO133" s="11"/>
      <c r="FCP133" s="11"/>
      <c r="FCQ133" s="11"/>
      <c r="FCR133" s="11"/>
      <c r="FCS133" s="11"/>
      <c r="FCT133" s="11"/>
      <c r="FCU133" s="11"/>
      <c r="FCV133" s="11"/>
      <c r="FCW133" s="11"/>
      <c r="FCX133" s="11"/>
      <c r="FCY133" s="11"/>
      <c r="FCZ133" s="11"/>
      <c r="FDA133" s="10"/>
      <c r="FDB133" s="10"/>
      <c r="FDC133" s="11"/>
      <c r="FDD133" s="11"/>
      <c r="FDE133" s="11"/>
      <c r="FDF133" s="11"/>
      <c r="FDG133" s="11"/>
      <c r="FDH133" s="11"/>
      <c r="FDI133" s="11"/>
      <c r="FDJ133" s="11"/>
      <c r="FDK133" s="11"/>
      <c r="FDL133" s="11"/>
      <c r="FDM133" s="11"/>
      <c r="FDN133" s="11"/>
      <c r="FDO133" s="11"/>
      <c r="FDP133" s="11"/>
      <c r="FDQ133" s="10"/>
      <c r="FDR133" s="10"/>
      <c r="FDS133" s="11"/>
      <c r="FDT133" s="11"/>
      <c r="FDU133" s="11"/>
      <c r="FDV133" s="11"/>
      <c r="FDW133" s="11"/>
      <c r="FDX133" s="11"/>
      <c r="FDY133" s="11"/>
      <c r="FDZ133" s="11"/>
      <c r="FEA133" s="11"/>
      <c r="FEB133" s="11"/>
      <c r="FEC133" s="11"/>
      <c r="FED133" s="11"/>
      <c r="FEE133" s="11"/>
      <c r="FEF133" s="11"/>
      <c r="FEG133" s="10"/>
      <c r="FEH133" s="10"/>
      <c r="FEI133" s="11"/>
      <c r="FEJ133" s="11"/>
      <c r="FEK133" s="11"/>
      <c r="FEL133" s="11"/>
      <c r="FEM133" s="11"/>
      <c r="FEN133" s="11"/>
      <c r="FEO133" s="11"/>
      <c r="FEP133" s="11"/>
      <c r="FEQ133" s="11"/>
      <c r="FER133" s="11"/>
      <c r="FES133" s="11"/>
      <c r="FET133" s="11"/>
      <c r="FEU133" s="11"/>
      <c r="FEV133" s="11"/>
      <c r="FEW133" s="10"/>
      <c r="FEX133" s="10"/>
      <c r="FEY133" s="11"/>
      <c r="FEZ133" s="11"/>
      <c r="FFA133" s="11"/>
      <c r="FFB133" s="11"/>
      <c r="FFC133" s="11"/>
      <c r="FFD133" s="11"/>
      <c r="FFE133" s="11"/>
      <c r="FFF133" s="11"/>
      <c r="FFG133" s="11"/>
      <c r="FFH133" s="11"/>
      <c r="FFI133" s="11"/>
      <c r="FFJ133" s="11"/>
      <c r="FFK133" s="11"/>
      <c r="FFL133" s="11"/>
      <c r="FFM133" s="10"/>
      <c r="FFN133" s="10"/>
      <c r="FFO133" s="11"/>
      <c r="FFP133" s="11"/>
      <c r="FFQ133" s="11"/>
      <c r="FFR133" s="11"/>
      <c r="FFS133" s="11"/>
      <c r="FFT133" s="11"/>
      <c r="FFU133" s="11"/>
      <c r="FFV133" s="11"/>
      <c r="FFW133" s="11"/>
      <c r="FFX133" s="11"/>
      <c r="FFY133" s="11"/>
      <c r="FFZ133" s="11"/>
      <c r="FGA133" s="11"/>
      <c r="FGB133" s="11"/>
      <c r="FGC133" s="10"/>
      <c r="FGD133" s="10"/>
      <c r="FGE133" s="11"/>
      <c r="FGF133" s="11"/>
      <c r="FGG133" s="11"/>
      <c r="FGH133" s="11"/>
      <c r="FGI133" s="11"/>
      <c r="FGJ133" s="11"/>
      <c r="FGK133" s="11"/>
      <c r="FGL133" s="11"/>
      <c r="FGM133" s="11"/>
      <c r="FGN133" s="11"/>
      <c r="FGO133" s="11"/>
      <c r="FGP133" s="11"/>
      <c r="FGQ133" s="11"/>
      <c r="FGR133" s="11"/>
      <c r="FGS133" s="10"/>
      <c r="FGT133" s="10"/>
      <c r="FGU133" s="11"/>
      <c r="FGV133" s="11"/>
      <c r="FGW133" s="11"/>
      <c r="FGX133" s="11"/>
      <c r="FGY133" s="11"/>
      <c r="FGZ133" s="11"/>
      <c r="FHA133" s="11"/>
      <c r="FHB133" s="11"/>
      <c r="FHC133" s="11"/>
      <c r="FHD133" s="11"/>
      <c r="FHE133" s="11"/>
      <c r="FHF133" s="11"/>
      <c r="FHG133" s="11"/>
      <c r="FHH133" s="11"/>
      <c r="FHI133" s="10"/>
      <c r="FHJ133" s="10"/>
      <c r="FHK133" s="11"/>
      <c r="FHL133" s="11"/>
      <c r="FHM133" s="11"/>
      <c r="FHN133" s="11"/>
      <c r="FHO133" s="11"/>
      <c r="FHP133" s="11"/>
      <c r="FHQ133" s="11"/>
      <c r="FHR133" s="11"/>
      <c r="FHS133" s="11"/>
      <c r="FHT133" s="11"/>
      <c r="FHU133" s="11"/>
      <c r="FHV133" s="11"/>
      <c r="FHW133" s="11"/>
      <c r="FHX133" s="11"/>
      <c r="FHY133" s="10"/>
      <c r="FHZ133" s="10"/>
      <c r="FIA133" s="11"/>
      <c r="FIB133" s="11"/>
      <c r="FIC133" s="11"/>
      <c r="FID133" s="11"/>
      <c r="FIE133" s="11"/>
      <c r="FIF133" s="11"/>
      <c r="FIG133" s="11"/>
      <c r="FIH133" s="11"/>
      <c r="FII133" s="11"/>
      <c r="FIJ133" s="11"/>
      <c r="FIK133" s="11"/>
      <c r="FIL133" s="11"/>
      <c r="FIM133" s="11"/>
      <c r="FIN133" s="11"/>
      <c r="FIO133" s="10"/>
      <c r="FIP133" s="10"/>
      <c r="FIQ133" s="11"/>
      <c r="FIR133" s="11"/>
      <c r="FIS133" s="11"/>
      <c r="FIT133" s="11"/>
      <c r="FIU133" s="11"/>
      <c r="FIV133" s="11"/>
      <c r="FIW133" s="11"/>
      <c r="FIX133" s="11"/>
      <c r="FIY133" s="11"/>
      <c r="FIZ133" s="11"/>
      <c r="FJA133" s="11"/>
      <c r="FJB133" s="11"/>
      <c r="FJC133" s="11"/>
      <c r="FJD133" s="11"/>
      <c r="FJE133" s="10"/>
      <c r="FJF133" s="10"/>
      <c r="FJG133" s="11"/>
      <c r="FJH133" s="11"/>
      <c r="FJI133" s="11"/>
      <c r="FJJ133" s="11"/>
      <c r="FJK133" s="11"/>
      <c r="FJL133" s="11"/>
      <c r="FJM133" s="11"/>
      <c r="FJN133" s="11"/>
      <c r="FJO133" s="11"/>
      <c r="FJP133" s="11"/>
      <c r="FJQ133" s="11"/>
      <c r="FJR133" s="11"/>
      <c r="FJS133" s="11"/>
      <c r="FJT133" s="11"/>
      <c r="FJU133" s="10"/>
      <c r="FJV133" s="10"/>
      <c r="FJW133" s="11"/>
      <c r="FJX133" s="11"/>
      <c r="FJY133" s="11"/>
      <c r="FJZ133" s="11"/>
      <c r="FKA133" s="11"/>
      <c r="FKB133" s="11"/>
      <c r="FKC133" s="11"/>
      <c r="FKD133" s="11"/>
      <c r="FKE133" s="11"/>
      <c r="FKF133" s="11"/>
      <c r="FKG133" s="11"/>
      <c r="FKH133" s="11"/>
      <c r="FKI133" s="11"/>
      <c r="FKJ133" s="11"/>
      <c r="FKK133" s="10"/>
      <c r="FKL133" s="10"/>
      <c r="FKM133" s="11"/>
      <c r="FKN133" s="11"/>
      <c r="FKO133" s="11"/>
      <c r="FKP133" s="11"/>
      <c r="FKQ133" s="11"/>
      <c r="FKR133" s="11"/>
      <c r="FKS133" s="11"/>
      <c r="FKT133" s="11"/>
      <c r="FKU133" s="11"/>
      <c r="FKV133" s="11"/>
      <c r="FKW133" s="11"/>
      <c r="FKX133" s="11"/>
      <c r="FKY133" s="11"/>
      <c r="FKZ133" s="11"/>
      <c r="FLA133" s="10"/>
      <c r="FLB133" s="10"/>
      <c r="FLC133" s="11"/>
      <c r="FLD133" s="11"/>
      <c r="FLE133" s="11"/>
      <c r="FLF133" s="11"/>
      <c r="FLG133" s="11"/>
      <c r="FLH133" s="11"/>
      <c r="FLI133" s="11"/>
      <c r="FLJ133" s="11"/>
      <c r="FLK133" s="11"/>
      <c r="FLL133" s="11"/>
      <c r="FLM133" s="11"/>
      <c r="FLN133" s="11"/>
      <c r="FLO133" s="11"/>
      <c r="FLP133" s="11"/>
      <c r="FLQ133" s="10"/>
      <c r="FLR133" s="10"/>
      <c r="FLS133" s="11"/>
      <c r="FLT133" s="11"/>
      <c r="FLU133" s="11"/>
      <c r="FLV133" s="11"/>
      <c r="FLW133" s="11"/>
      <c r="FLX133" s="11"/>
      <c r="FLY133" s="11"/>
      <c r="FLZ133" s="11"/>
      <c r="FMA133" s="11"/>
      <c r="FMB133" s="11"/>
      <c r="FMC133" s="11"/>
      <c r="FMD133" s="11"/>
      <c r="FME133" s="11"/>
      <c r="FMF133" s="11"/>
      <c r="FMG133" s="10"/>
      <c r="FMH133" s="10"/>
      <c r="FMI133" s="11"/>
      <c r="FMJ133" s="11"/>
      <c r="FMK133" s="11"/>
      <c r="FML133" s="11"/>
      <c r="FMM133" s="11"/>
      <c r="FMN133" s="11"/>
      <c r="FMO133" s="11"/>
      <c r="FMP133" s="11"/>
      <c r="FMQ133" s="11"/>
      <c r="FMR133" s="11"/>
      <c r="FMS133" s="11"/>
      <c r="FMT133" s="11"/>
      <c r="FMU133" s="11"/>
      <c r="FMV133" s="11"/>
      <c r="FMW133" s="10"/>
      <c r="FMX133" s="10"/>
      <c r="FMY133" s="11"/>
      <c r="FMZ133" s="11"/>
      <c r="FNA133" s="11"/>
      <c r="FNB133" s="11"/>
      <c r="FNC133" s="11"/>
      <c r="FND133" s="11"/>
      <c r="FNE133" s="11"/>
      <c r="FNF133" s="11"/>
      <c r="FNG133" s="11"/>
      <c r="FNH133" s="11"/>
      <c r="FNI133" s="11"/>
      <c r="FNJ133" s="11"/>
      <c r="FNK133" s="11"/>
      <c r="FNL133" s="11"/>
      <c r="FNM133" s="10"/>
      <c r="FNN133" s="10"/>
      <c r="FNO133" s="11"/>
      <c r="FNP133" s="11"/>
      <c r="FNQ133" s="11"/>
      <c r="FNR133" s="11"/>
      <c r="FNS133" s="11"/>
      <c r="FNT133" s="11"/>
      <c r="FNU133" s="11"/>
      <c r="FNV133" s="11"/>
      <c r="FNW133" s="11"/>
      <c r="FNX133" s="11"/>
      <c r="FNY133" s="11"/>
      <c r="FNZ133" s="11"/>
      <c r="FOA133" s="11"/>
      <c r="FOB133" s="11"/>
      <c r="FOC133" s="10"/>
      <c r="FOD133" s="10"/>
      <c r="FOE133" s="11"/>
      <c r="FOF133" s="11"/>
      <c r="FOG133" s="11"/>
      <c r="FOH133" s="11"/>
      <c r="FOI133" s="11"/>
      <c r="FOJ133" s="11"/>
      <c r="FOK133" s="11"/>
      <c r="FOL133" s="11"/>
      <c r="FOM133" s="11"/>
      <c r="FON133" s="11"/>
      <c r="FOO133" s="11"/>
      <c r="FOP133" s="11"/>
      <c r="FOQ133" s="11"/>
      <c r="FOR133" s="11"/>
      <c r="FOS133" s="10"/>
      <c r="FOT133" s="10"/>
      <c r="FOU133" s="11"/>
      <c r="FOV133" s="11"/>
      <c r="FOW133" s="11"/>
      <c r="FOX133" s="11"/>
      <c r="FOY133" s="11"/>
      <c r="FOZ133" s="11"/>
      <c r="FPA133" s="11"/>
      <c r="FPB133" s="11"/>
      <c r="FPC133" s="11"/>
      <c r="FPD133" s="11"/>
      <c r="FPE133" s="11"/>
      <c r="FPF133" s="11"/>
      <c r="FPG133" s="11"/>
      <c r="FPH133" s="11"/>
      <c r="FPI133" s="10"/>
      <c r="FPJ133" s="10"/>
      <c r="FPK133" s="11"/>
      <c r="FPL133" s="11"/>
      <c r="FPM133" s="11"/>
      <c r="FPN133" s="11"/>
      <c r="FPO133" s="11"/>
      <c r="FPP133" s="11"/>
      <c r="FPQ133" s="11"/>
      <c r="FPR133" s="11"/>
      <c r="FPS133" s="11"/>
      <c r="FPT133" s="11"/>
      <c r="FPU133" s="11"/>
      <c r="FPV133" s="11"/>
      <c r="FPW133" s="11"/>
      <c r="FPX133" s="11"/>
      <c r="FPY133" s="10"/>
      <c r="FPZ133" s="10"/>
      <c r="FQA133" s="11"/>
      <c r="FQB133" s="11"/>
      <c r="FQC133" s="11"/>
      <c r="FQD133" s="11"/>
      <c r="FQE133" s="11"/>
      <c r="FQF133" s="11"/>
      <c r="FQG133" s="11"/>
      <c r="FQH133" s="11"/>
      <c r="FQI133" s="11"/>
      <c r="FQJ133" s="11"/>
      <c r="FQK133" s="11"/>
      <c r="FQL133" s="11"/>
      <c r="FQM133" s="11"/>
      <c r="FQN133" s="11"/>
      <c r="FQO133" s="10"/>
      <c r="FQP133" s="10"/>
      <c r="FQQ133" s="11"/>
      <c r="FQR133" s="11"/>
      <c r="FQS133" s="11"/>
      <c r="FQT133" s="11"/>
      <c r="FQU133" s="11"/>
      <c r="FQV133" s="11"/>
      <c r="FQW133" s="11"/>
      <c r="FQX133" s="11"/>
      <c r="FQY133" s="11"/>
      <c r="FQZ133" s="11"/>
      <c r="FRA133" s="11"/>
      <c r="FRB133" s="11"/>
      <c r="FRC133" s="11"/>
      <c r="FRD133" s="11"/>
      <c r="FRE133" s="10"/>
      <c r="FRF133" s="10"/>
      <c r="FRG133" s="11"/>
      <c r="FRH133" s="11"/>
      <c r="FRI133" s="11"/>
      <c r="FRJ133" s="11"/>
      <c r="FRK133" s="11"/>
      <c r="FRL133" s="11"/>
      <c r="FRM133" s="11"/>
      <c r="FRN133" s="11"/>
      <c r="FRO133" s="11"/>
      <c r="FRP133" s="11"/>
      <c r="FRQ133" s="11"/>
      <c r="FRR133" s="11"/>
      <c r="FRS133" s="11"/>
      <c r="FRT133" s="11"/>
      <c r="FRU133" s="10"/>
      <c r="FRV133" s="10"/>
      <c r="FRW133" s="11"/>
      <c r="FRX133" s="11"/>
      <c r="FRY133" s="11"/>
      <c r="FRZ133" s="11"/>
      <c r="FSA133" s="11"/>
      <c r="FSB133" s="11"/>
      <c r="FSC133" s="11"/>
      <c r="FSD133" s="11"/>
      <c r="FSE133" s="11"/>
      <c r="FSF133" s="11"/>
      <c r="FSG133" s="11"/>
      <c r="FSH133" s="11"/>
      <c r="FSI133" s="11"/>
      <c r="FSJ133" s="11"/>
      <c r="FSK133" s="10"/>
      <c r="FSL133" s="10"/>
      <c r="FSM133" s="11"/>
      <c r="FSN133" s="11"/>
      <c r="FSO133" s="11"/>
      <c r="FSP133" s="11"/>
      <c r="FSQ133" s="11"/>
      <c r="FSR133" s="11"/>
      <c r="FSS133" s="11"/>
      <c r="FST133" s="11"/>
      <c r="FSU133" s="11"/>
      <c r="FSV133" s="11"/>
      <c r="FSW133" s="11"/>
      <c r="FSX133" s="11"/>
      <c r="FSY133" s="11"/>
      <c r="FSZ133" s="11"/>
      <c r="FTA133" s="10"/>
      <c r="FTB133" s="10"/>
      <c r="FTC133" s="11"/>
      <c r="FTD133" s="11"/>
      <c r="FTE133" s="11"/>
      <c r="FTF133" s="11"/>
      <c r="FTG133" s="11"/>
      <c r="FTH133" s="11"/>
      <c r="FTI133" s="11"/>
      <c r="FTJ133" s="11"/>
      <c r="FTK133" s="11"/>
      <c r="FTL133" s="11"/>
      <c r="FTM133" s="11"/>
      <c r="FTN133" s="11"/>
      <c r="FTO133" s="11"/>
      <c r="FTP133" s="11"/>
      <c r="FTQ133" s="10"/>
      <c r="FTR133" s="10"/>
      <c r="FTS133" s="11"/>
      <c r="FTT133" s="11"/>
      <c r="FTU133" s="11"/>
      <c r="FTV133" s="11"/>
      <c r="FTW133" s="11"/>
      <c r="FTX133" s="11"/>
      <c r="FTY133" s="11"/>
      <c r="FTZ133" s="11"/>
      <c r="FUA133" s="11"/>
      <c r="FUB133" s="11"/>
      <c r="FUC133" s="11"/>
      <c r="FUD133" s="11"/>
      <c r="FUE133" s="11"/>
      <c r="FUF133" s="11"/>
      <c r="FUG133" s="10"/>
      <c r="FUH133" s="10"/>
      <c r="FUI133" s="11"/>
      <c r="FUJ133" s="11"/>
      <c r="FUK133" s="11"/>
      <c r="FUL133" s="11"/>
      <c r="FUM133" s="11"/>
      <c r="FUN133" s="11"/>
      <c r="FUO133" s="11"/>
      <c r="FUP133" s="11"/>
      <c r="FUQ133" s="11"/>
      <c r="FUR133" s="11"/>
      <c r="FUS133" s="11"/>
      <c r="FUT133" s="11"/>
      <c r="FUU133" s="11"/>
      <c r="FUV133" s="11"/>
      <c r="FUW133" s="10"/>
      <c r="FUX133" s="10"/>
      <c r="FUY133" s="11"/>
      <c r="FUZ133" s="11"/>
      <c r="FVA133" s="11"/>
      <c r="FVB133" s="11"/>
      <c r="FVC133" s="11"/>
      <c r="FVD133" s="11"/>
      <c r="FVE133" s="11"/>
      <c r="FVF133" s="11"/>
      <c r="FVG133" s="11"/>
      <c r="FVH133" s="11"/>
      <c r="FVI133" s="11"/>
      <c r="FVJ133" s="11"/>
      <c r="FVK133" s="11"/>
      <c r="FVL133" s="11"/>
      <c r="FVM133" s="10"/>
      <c r="FVN133" s="10"/>
      <c r="FVO133" s="11"/>
      <c r="FVP133" s="11"/>
      <c r="FVQ133" s="11"/>
      <c r="FVR133" s="11"/>
      <c r="FVS133" s="11"/>
      <c r="FVT133" s="11"/>
      <c r="FVU133" s="11"/>
      <c r="FVV133" s="11"/>
      <c r="FVW133" s="11"/>
      <c r="FVX133" s="11"/>
      <c r="FVY133" s="11"/>
      <c r="FVZ133" s="11"/>
      <c r="FWA133" s="11"/>
      <c r="FWB133" s="11"/>
      <c r="FWC133" s="10"/>
      <c r="FWD133" s="10"/>
      <c r="FWE133" s="11"/>
      <c r="FWF133" s="11"/>
      <c r="FWG133" s="11"/>
      <c r="FWH133" s="11"/>
      <c r="FWI133" s="11"/>
      <c r="FWJ133" s="11"/>
      <c r="FWK133" s="11"/>
      <c r="FWL133" s="11"/>
      <c r="FWM133" s="11"/>
      <c r="FWN133" s="11"/>
      <c r="FWO133" s="11"/>
      <c r="FWP133" s="11"/>
      <c r="FWQ133" s="11"/>
      <c r="FWR133" s="11"/>
      <c r="FWS133" s="10"/>
      <c r="FWT133" s="10"/>
      <c r="FWU133" s="11"/>
      <c r="FWV133" s="11"/>
      <c r="FWW133" s="11"/>
      <c r="FWX133" s="11"/>
      <c r="FWY133" s="11"/>
      <c r="FWZ133" s="11"/>
      <c r="FXA133" s="11"/>
      <c r="FXB133" s="11"/>
      <c r="FXC133" s="11"/>
      <c r="FXD133" s="11"/>
      <c r="FXE133" s="11"/>
      <c r="FXF133" s="11"/>
      <c r="FXG133" s="11"/>
      <c r="FXH133" s="11"/>
      <c r="FXI133" s="10"/>
      <c r="FXJ133" s="10"/>
      <c r="FXK133" s="11"/>
      <c r="FXL133" s="11"/>
      <c r="FXM133" s="11"/>
      <c r="FXN133" s="11"/>
      <c r="FXO133" s="11"/>
      <c r="FXP133" s="11"/>
      <c r="FXQ133" s="11"/>
      <c r="FXR133" s="11"/>
      <c r="FXS133" s="11"/>
      <c r="FXT133" s="11"/>
      <c r="FXU133" s="11"/>
      <c r="FXV133" s="11"/>
      <c r="FXW133" s="11"/>
      <c r="FXX133" s="11"/>
      <c r="FXY133" s="10"/>
      <c r="FXZ133" s="10"/>
      <c r="FYA133" s="11"/>
      <c r="FYB133" s="11"/>
      <c r="FYC133" s="11"/>
      <c r="FYD133" s="11"/>
      <c r="FYE133" s="11"/>
      <c r="FYF133" s="11"/>
      <c r="FYG133" s="11"/>
      <c r="FYH133" s="11"/>
      <c r="FYI133" s="11"/>
      <c r="FYJ133" s="11"/>
      <c r="FYK133" s="11"/>
      <c r="FYL133" s="11"/>
      <c r="FYM133" s="11"/>
      <c r="FYN133" s="11"/>
      <c r="FYO133" s="10"/>
      <c r="FYP133" s="10"/>
      <c r="FYQ133" s="11"/>
      <c r="FYR133" s="11"/>
      <c r="FYS133" s="11"/>
      <c r="FYT133" s="11"/>
      <c r="FYU133" s="11"/>
      <c r="FYV133" s="11"/>
      <c r="FYW133" s="11"/>
      <c r="FYX133" s="11"/>
      <c r="FYY133" s="11"/>
      <c r="FYZ133" s="11"/>
      <c r="FZA133" s="11"/>
      <c r="FZB133" s="11"/>
      <c r="FZC133" s="11"/>
      <c r="FZD133" s="11"/>
      <c r="FZE133" s="10"/>
      <c r="FZF133" s="10"/>
      <c r="FZG133" s="11"/>
      <c r="FZH133" s="11"/>
      <c r="FZI133" s="11"/>
      <c r="FZJ133" s="11"/>
      <c r="FZK133" s="11"/>
      <c r="FZL133" s="11"/>
      <c r="FZM133" s="11"/>
      <c r="FZN133" s="11"/>
      <c r="FZO133" s="11"/>
      <c r="FZP133" s="11"/>
      <c r="FZQ133" s="11"/>
      <c r="FZR133" s="11"/>
      <c r="FZS133" s="11"/>
      <c r="FZT133" s="11"/>
      <c r="FZU133" s="10"/>
      <c r="FZV133" s="10"/>
      <c r="FZW133" s="11"/>
      <c r="FZX133" s="11"/>
      <c r="FZY133" s="11"/>
      <c r="FZZ133" s="11"/>
      <c r="GAA133" s="11"/>
      <c r="GAB133" s="11"/>
      <c r="GAC133" s="11"/>
      <c r="GAD133" s="11"/>
      <c r="GAE133" s="11"/>
      <c r="GAF133" s="11"/>
      <c r="GAG133" s="11"/>
      <c r="GAH133" s="11"/>
      <c r="GAI133" s="11"/>
      <c r="GAJ133" s="11"/>
      <c r="GAK133" s="10"/>
      <c r="GAL133" s="10"/>
      <c r="GAM133" s="11"/>
      <c r="GAN133" s="11"/>
      <c r="GAO133" s="11"/>
      <c r="GAP133" s="11"/>
      <c r="GAQ133" s="11"/>
      <c r="GAR133" s="11"/>
      <c r="GAS133" s="11"/>
      <c r="GAT133" s="11"/>
      <c r="GAU133" s="11"/>
      <c r="GAV133" s="11"/>
      <c r="GAW133" s="11"/>
      <c r="GAX133" s="11"/>
      <c r="GAY133" s="11"/>
      <c r="GAZ133" s="11"/>
      <c r="GBA133" s="10"/>
      <c r="GBB133" s="10"/>
      <c r="GBC133" s="11"/>
      <c r="GBD133" s="11"/>
      <c r="GBE133" s="11"/>
      <c r="GBF133" s="11"/>
      <c r="GBG133" s="11"/>
      <c r="GBH133" s="11"/>
      <c r="GBI133" s="11"/>
      <c r="GBJ133" s="11"/>
      <c r="GBK133" s="11"/>
      <c r="GBL133" s="11"/>
      <c r="GBM133" s="11"/>
      <c r="GBN133" s="11"/>
      <c r="GBO133" s="11"/>
      <c r="GBP133" s="11"/>
      <c r="GBQ133" s="10"/>
      <c r="GBR133" s="10"/>
      <c r="GBS133" s="11"/>
      <c r="GBT133" s="11"/>
      <c r="GBU133" s="11"/>
      <c r="GBV133" s="11"/>
      <c r="GBW133" s="11"/>
      <c r="GBX133" s="11"/>
      <c r="GBY133" s="11"/>
      <c r="GBZ133" s="11"/>
      <c r="GCA133" s="11"/>
      <c r="GCB133" s="11"/>
      <c r="GCC133" s="11"/>
      <c r="GCD133" s="11"/>
      <c r="GCE133" s="11"/>
      <c r="GCF133" s="11"/>
      <c r="GCG133" s="10"/>
      <c r="GCH133" s="10"/>
      <c r="GCI133" s="11"/>
      <c r="GCJ133" s="11"/>
      <c r="GCK133" s="11"/>
      <c r="GCL133" s="11"/>
      <c r="GCM133" s="11"/>
      <c r="GCN133" s="11"/>
      <c r="GCO133" s="11"/>
      <c r="GCP133" s="11"/>
      <c r="GCQ133" s="11"/>
      <c r="GCR133" s="11"/>
      <c r="GCS133" s="11"/>
      <c r="GCT133" s="11"/>
      <c r="GCU133" s="11"/>
      <c r="GCV133" s="11"/>
      <c r="GCW133" s="10"/>
      <c r="GCX133" s="10"/>
      <c r="GCY133" s="11"/>
      <c r="GCZ133" s="11"/>
      <c r="GDA133" s="11"/>
      <c r="GDB133" s="11"/>
      <c r="GDC133" s="11"/>
      <c r="GDD133" s="11"/>
      <c r="GDE133" s="11"/>
      <c r="GDF133" s="11"/>
      <c r="GDG133" s="11"/>
      <c r="GDH133" s="11"/>
      <c r="GDI133" s="11"/>
      <c r="GDJ133" s="11"/>
      <c r="GDK133" s="11"/>
      <c r="GDL133" s="11"/>
      <c r="GDM133" s="10"/>
      <c r="GDN133" s="10"/>
      <c r="GDO133" s="11"/>
      <c r="GDP133" s="11"/>
      <c r="GDQ133" s="11"/>
      <c r="GDR133" s="11"/>
      <c r="GDS133" s="11"/>
      <c r="GDT133" s="11"/>
      <c r="GDU133" s="11"/>
      <c r="GDV133" s="11"/>
      <c r="GDW133" s="11"/>
      <c r="GDX133" s="11"/>
      <c r="GDY133" s="11"/>
      <c r="GDZ133" s="11"/>
      <c r="GEA133" s="11"/>
      <c r="GEB133" s="11"/>
      <c r="GEC133" s="10"/>
      <c r="GED133" s="10"/>
      <c r="GEE133" s="11"/>
      <c r="GEF133" s="11"/>
      <c r="GEG133" s="11"/>
      <c r="GEH133" s="11"/>
      <c r="GEI133" s="11"/>
      <c r="GEJ133" s="11"/>
      <c r="GEK133" s="11"/>
      <c r="GEL133" s="11"/>
      <c r="GEM133" s="11"/>
      <c r="GEN133" s="11"/>
      <c r="GEO133" s="11"/>
      <c r="GEP133" s="11"/>
      <c r="GEQ133" s="11"/>
      <c r="GER133" s="11"/>
      <c r="GES133" s="10"/>
      <c r="GET133" s="10"/>
      <c r="GEU133" s="11"/>
      <c r="GEV133" s="11"/>
      <c r="GEW133" s="11"/>
      <c r="GEX133" s="11"/>
      <c r="GEY133" s="11"/>
      <c r="GEZ133" s="11"/>
      <c r="GFA133" s="11"/>
      <c r="GFB133" s="11"/>
      <c r="GFC133" s="11"/>
      <c r="GFD133" s="11"/>
      <c r="GFE133" s="11"/>
      <c r="GFF133" s="11"/>
      <c r="GFG133" s="11"/>
      <c r="GFH133" s="11"/>
      <c r="GFI133" s="10"/>
      <c r="GFJ133" s="10"/>
      <c r="GFK133" s="11"/>
      <c r="GFL133" s="11"/>
      <c r="GFM133" s="11"/>
      <c r="GFN133" s="11"/>
      <c r="GFO133" s="11"/>
      <c r="GFP133" s="11"/>
      <c r="GFQ133" s="11"/>
      <c r="GFR133" s="11"/>
      <c r="GFS133" s="11"/>
      <c r="GFT133" s="11"/>
      <c r="GFU133" s="11"/>
      <c r="GFV133" s="11"/>
      <c r="GFW133" s="11"/>
      <c r="GFX133" s="11"/>
      <c r="GFY133" s="10"/>
      <c r="GFZ133" s="10"/>
      <c r="GGA133" s="11"/>
      <c r="GGB133" s="11"/>
      <c r="GGC133" s="11"/>
      <c r="GGD133" s="11"/>
      <c r="GGE133" s="11"/>
      <c r="GGF133" s="11"/>
      <c r="GGG133" s="11"/>
      <c r="GGH133" s="11"/>
      <c r="GGI133" s="11"/>
      <c r="GGJ133" s="11"/>
      <c r="GGK133" s="11"/>
      <c r="GGL133" s="11"/>
      <c r="GGM133" s="11"/>
      <c r="GGN133" s="11"/>
      <c r="GGO133" s="10"/>
      <c r="GGP133" s="10"/>
      <c r="GGQ133" s="11"/>
      <c r="GGR133" s="11"/>
      <c r="GGS133" s="11"/>
      <c r="GGT133" s="11"/>
      <c r="GGU133" s="11"/>
      <c r="GGV133" s="11"/>
      <c r="GGW133" s="11"/>
      <c r="GGX133" s="11"/>
      <c r="GGY133" s="11"/>
      <c r="GGZ133" s="11"/>
      <c r="GHA133" s="11"/>
      <c r="GHB133" s="11"/>
      <c r="GHC133" s="11"/>
      <c r="GHD133" s="11"/>
      <c r="GHE133" s="10"/>
      <c r="GHF133" s="10"/>
      <c r="GHG133" s="11"/>
      <c r="GHH133" s="11"/>
      <c r="GHI133" s="11"/>
      <c r="GHJ133" s="11"/>
      <c r="GHK133" s="11"/>
      <c r="GHL133" s="11"/>
      <c r="GHM133" s="11"/>
      <c r="GHN133" s="11"/>
      <c r="GHO133" s="11"/>
      <c r="GHP133" s="11"/>
      <c r="GHQ133" s="11"/>
      <c r="GHR133" s="11"/>
      <c r="GHS133" s="11"/>
      <c r="GHT133" s="11"/>
      <c r="GHU133" s="10"/>
      <c r="GHV133" s="10"/>
      <c r="GHW133" s="11"/>
      <c r="GHX133" s="11"/>
      <c r="GHY133" s="11"/>
      <c r="GHZ133" s="11"/>
      <c r="GIA133" s="11"/>
      <c r="GIB133" s="11"/>
      <c r="GIC133" s="11"/>
      <c r="GID133" s="11"/>
      <c r="GIE133" s="11"/>
      <c r="GIF133" s="11"/>
      <c r="GIG133" s="11"/>
      <c r="GIH133" s="11"/>
      <c r="GII133" s="11"/>
      <c r="GIJ133" s="11"/>
      <c r="GIK133" s="10"/>
      <c r="GIL133" s="10"/>
      <c r="GIM133" s="11"/>
      <c r="GIN133" s="11"/>
      <c r="GIO133" s="11"/>
      <c r="GIP133" s="11"/>
      <c r="GIQ133" s="11"/>
      <c r="GIR133" s="11"/>
      <c r="GIS133" s="11"/>
      <c r="GIT133" s="11"/>
      <c r="GIU133" s="11"/>
      <c r="GIV133" s="11"/>
      <c r="GIW133" s="11"/>
      <c r="GIX133" s="11"/>
      <c r="GIY133" s="11"/>
      <c r="GIZ133" s="11"/>
      <c r="GJA133" s="10"/>
      <c r="GJB133" s="10"/>
      <c r="GJC133" s="11"/>
      <c r="GJD133" s="11"/>
      <c r="GJE133" s="11"/>
      <c r="GJF133" s="11"/>
      <c r="GJG133" s="11"/>
      <c r="GJH133" s="11"/>
      <c r="GJI133" s="11"/>
      <c r="GJJ133" s="11"/>
      <c r="GJK133" s="11"/>
      <c r="GJL133" s="11"/>
      <c r="GJM133" s="11"/>
      <c r="GJN133" s="11"/>
      <c r="GJO133" s="11"/>
      <c r="GJP133" s="11"/>
      <c r="GJQ133" s="10"/>
      <c r="GJR133" s="10"/>
      <c r="GJS133" s="11"/>
      <c r="GJT133" s="11"/>
      <c r="GJU133" s="11"/>
      <c r="GJV133" s="11"/>
      <c r="GJW133" s="11"/>
      <c r="GJX133" s="11"/>
      <c r="GJY133" s="11"/>
      <c r="GJZ133" s="11"/>
      <c r="GKA133" s="11"/>
      <c r="GKB133" s="11"/>
      <c r="GKC133" s="11"/>
      <c r="GKD133" s="11"/>
      <c r="GKE133" s="11"/>
      <c r="GKF133" s="11"/>
      <c r="GKG133" s="10"/>
      <c r="GKH133" s="10"/>
      <c r="GKI133" s="11"/>
      <c r="GKJ133" s="11"/>
      <c r="GKK133" s="11"/>
      <c r="GKL133" s="11"/>
      <c r="GKM133" s="11"/>
      <c r="GKN133" s="11"/>
      <c r="GKO133" s="11"/>
      <c r="GKP133" s="11"/>
      <c r="GKQ133" s="11"/>
      <c r="GKR133" s="11"/>
      <c r="GKS133" s="11"/>
      <c r="GKT133" s="11"/>
      <c r="GKU133" s="11"/>
      <c r="GKV133" s="11"/>
      <c r="GKW133" s="10"/>
      <c r="GKX133" s="10"/>
      <c r="GKY133" s="11"/>
      <c r="GKZ133" s="11"/>
      <c r="GLA133" s="11"/>
      <c r="GLB133" s="11"/>
      <c r="GLC133" s="11"/>
      <c r="GLD133" s="11"/>
      <c r="GLE133" s="11"/>
      <c r="GLF133" s="11"/>
      <c r="GLG133" s="11"/>
      <c r="GLH133" s="11"/>
      <c r="GLI133" s="11"/>
      <c r="GLJ133" s="11"/>
      <c r="GLK133" s="11"/>
      <c r="GLL133" s="11"/>
      <c r="GLM133" s="10"/>
      <c r="GLN133" s="10"/>
      <c r="GLO133" s="11"/>
      <c r="GLP133" s="11"/>
      <c r="GLQ133" s="11"/>
      <c r="GLR133" s="11"/>
      <c r="GLS133" s="11"/>
      <c r="GLT133" s="11"/>
      <c r="GLU133" s="11"/>
      <c r="GLV133" s="11"/>
      <c r="GLW133" s="11"/>
      <c r="GLX133" s="11"/>
      <c r="GLY133" s="11"/>
      <c r="GLZ133" s="11"/>
      <c r="GMA133" s="11"/>
      <c r="GMB133" s="11"/>
      <c r="GMC133" s="10"/>
      <c r="GMD133" s="10"/>
      <c r="GME133" s="11"/>
      <c r="GMF133" s="11"/>
      <c r="GMG133" s="11"/>
      <c r="GMH133" s="11"/>
      <c r="GMI133" s="11"/>
      <c r="GMJ133" s="11"/>
      <c r="GMK133" s="11"/>
      <c r="GML133" s="11"/>
      <c r="GMM133" s="11"/>
      <c r="GMN133" s="11"/>
      <c r="GMO133" s="11"/>
      <c r="GMP133" s="11"/>
      <c r="GMQ133" s="11"/>
      <c r="GMR133" s="11"/>
      <c r="GMS133" s="10"/>
      <c r="GMT133" s="10"/>
      <c r="GMU133" s="11"/>
      <c r="GMV133" s="11"/>
      <c r="GMW133" s="11"/>
      <c r="GMX133" s="11"/>
      <c r="GMY133" s="11"/>
      <c r="GMZ133" s="11"/>
      <c r="GNA133" s="11"/>
      <c r="GNB133" s="11"/>
      <c r="GNC133" s="11"/>
      <c r="GND133" s="11"/>
      <c r="GNE133" s="11"/>
      <c r="GNF133" s="11"/>
      <c r="GNG133" s="11"/>
      <c r="GNH133" s="11"/>
      <c r="GNI133" s="10"/>
      <c r="GNJ133" s="10"/>
      <c r="GNK133" s="11"/>
      <c r="GNL133" s="11"/>
      <c r="GNM133" s="11"/>
      <c r="GNN133" s="11"/>
      <c r="GNO133" s="11"/>
      <c r="GNP133" s="11"/>
      <c r="GNQ133" s="11"/>
      <c r="GNR133" s="11"/>
      <c r="GNS133" s="11"/>
      <c r="GNT133" s="11"/>
      <c r="GNU133" s="11"/>
      <c r="GNV133" s="11"/>
      <c r="GNW133" s="11"/>
      <c r="GNX133" s="11"/>
      <c r="GNY133" s="10"/>
      <c r="GNZ133" s="10"/>
      <c r="GOA133" s="11"/>
      <c r="GOB133" s="11"/>
      <c r="GOC133" s="11"/>
      <c r="GOD133" s="11"/>
      <c r="GOE133" s="11"/>
      <c r="GOF133" s="11"/>
      <c r="GOG133" s="11"/>
      <c r="GOH133" s="11"/>
      <c r="GOI133" s="11"/>
      <c r="GOJ133" s="11"/>
      <c r="GOK133" s="11"/>
      <c r="GOL133" s="11"/>
      <c r="GOM133" s="11"/>
      <c r="GON133" s="11"/>
      <c r="GOO133" s="10"/>
      <c r="GOP133" s="10"/>
      <c r="GOQ133" s="11"/>
      <c r="GOR133" s="11"/>
      <c r="GOS133" s="11"/>
      <c r="GOT133" s="11"/>
      <c r="GOU133" s="11"/>
      <c r="GOV133" s="11"/>
      <c r="GOW133" s="11"/>
      <c r="GOX133" s="11"/>
      <c r="GOY133" s="11"/>
      <c r="GOZ133" s="11"/>
      <c r="GPA133" s="11"/>
      <c r="GPB133" s="11"/>
      <c r="GPC133" s="11"/>
      <c r="GPD133" s="11"/>
      <c r="GPE133" s="10"/>
      <c r="GPF133" s="10"/>
      <c r="GPG133" s="11"/>
      <c r="GPH133" s="11"/>
      <c r="GPI133" s="11"/>
      <c r="GPJ133" s="11"/>
      <c r="GPK133" s="11"/>
      <c r="GPL133" s="11"/>
      <c r="GPM133" s="11"/>
      <c r="GPN133" s="11"/>
      <c r="GPO133" s="11"/>
      <c r="GPP133" s="11"/>
      <c r="GPQ133" s="11"/>
      <c r="GPR133" s="11"/>
      <c r="GPS133" s="11"/>
      <c r="GPT133" s="11"/>
      <c r="GPU133" s="10"/>
      <c r="GPV133" s="10"/>
      <c r="GPW133" s="11"/>
      <c r="GPX133" s="11"/>
      <c r="GPY133" s="11"/>
      <c r="GPZ133" s="11"/>
      <c r="GQA133" s="11"/>
      <c r="GQB133" s="11"/>
      <c r="GQC133" s="11"/>
      <c r="GQD133" s="11"/>
      <c r="GQE133" s="11"/>
      <c r="GQF133" s="11"/>
      <c r="GQG133" s="11"/>
      <c r="GQH133" s="11"/>
      <c r="GQI133" s="11"/>
      <c r="GQJ133" s="11"/>
      <c r="GQK133" s="10"/>
      <c r="GQL133" s="10"/>
      <c r="GQM133" s="11"/>
      <c r="GQN133" s="11"/>
      <c r="GQO133" s="11"/>
      <c r="GQP133" s="11"/>
      <c r="GQQ133" s="11"/>
      <c r="GQR133" s="11"/>
      <c r="GQS133" s="11"/>
      <c r="GQT133" s="11"/>
      <c r="GQU133" s="11"/>
      <c r="GQV133" s="11"/>
      <c r="GQW133" s="11"/>
      <c r="GQX133" s="11"/>
      <c r="GQY133" s="11"/>
      <c r="GQZ133" s="11"/>
      <c r="GRA133" s="10"/>
      <c r="GRB133" s="10"/>
      <c r="GRC133" s="11"/>
      <c r="GRD133" s="11"/>
      <c r="GRE133" s="11"/>
      <c r="GRF133" s="11"/>
      <c r="GRG133" s="11"/>
      <c r="GRH133" s="11"/>
      <c r="GRI133" s="11"/>
      <c r="GRJ133" s="11"/>
      <c r="GRK133" s="11"/>
      <c r="GRL133" s="11"/>
      <c r="GRM133" s="11"/>
      <c r="GRN133" s="11"/>
      <c r="GRO133" s="11"/>
      <c r="GRP133" s="11"/>
      <c r="GRQ133" s="10"/>
      <c r="GRR133" s="10"/>
      <c r="GRS133" s="11"/>
      <c r="GRT133" s="11"/>
      <c r="GRU133" s="11"/>
      <c r="GRV133" s="11"/>
      <c r="GRW133" s="11"/>
      <c r="GRX133" s="11"/>
      <c r="GRY133" s="11"/>
      <c r="GRZ133" s="11"/>
      <c r="GSA133" s="11"/>
      <c r="GSB133" s="11"/>
      <c r="GSC133" s="11"/>
      <c r="GSD133" s="11"/>
      <c r="GSE133" s="11"/>
      <c r="GSF133" s="11"/>
      <c r="GSG133" s="10"/>
      <c r="GSH133" s="10"/>
      <c r="GSI133" s="11"/>
      <c r="GSJ133" s="11"/>
      <c r="GSK133" s="11"/>
      <c r="GSL133" s="11"/>
      <c r="GSM133" s="11"/>
      <c r="GSN133" s="11"/>
      <c r="GSO133" s="11"/>
      <c r="GSP133" s="11"/>
      <c r="GSQ133" s="11"/>
      <c r="GSR133" s="11"/>
      <c r="GSS133" s="11"/>
      <c r="GST133" s="11"/>
      <c r="GSU133" s="11"/>
      <c r="GSV133" s="11"/>
      <c r="GSW133" s="10"/>
      <c r="GSX133" s="10"/>
      <c r="GSY133" s="11"/>
      <c r="GSZ133" s="11"/>
      <c r="GTA133" s="11"/>
      <c r="GTB133" s="11"/>
      <c r="GTC133" s="11"/>
      <c r="GTD133" s="11"/>
      <c r="GTE133" s="11"/>
      <c r="GTF133" s="11"/>
      <c r="GTG133" s="11"/>
      <c r="GTH133" s="11"/>
      <c r="GTI133" s="11"/>
      <c r="GTJ133" s="11"/>
      <c r="GTK133" s="11"/>
      <c r="GTL133" s="11"/>
      <c r="GTM133" s="10"/>
      <c r="GTN133" s="10"/>
      <c r="GTO133" s="11"/>
      <c r="GTP133" s="11"/>
      <c r="GTQ133" s="11"/>
      <c r="GTR133" s="11"/>
      <c r="GTS133" s="11"/>
      <c r="GTT133" s="11"/>
      <c r="GTU133" s="11"/>
      <c r="GTV133" s="11"/>
      <c r="GTW133" s="11"/>
      <c r="GTX133" s="11"/>
      <c r="GTY133" s="11"/>
      <c r="GTZ133" s="11"/>
      <c r="GUA133" s="11"/>
      <c r="GUB133" s="11"/>
      <c r="GUC133" s="10"/>
      <c r="GUD133" s="10"/>
      <c r="GUE133" s="11"/>
      <c r="GUF133" s="11"/>
      <c r="GUG133" s="11"/>
      <c r="GUH133" s="11"/>
      <c r="GUI133" s="11"/>
      <c r="GUJ133" s="11"/>
      <c r="GUK133" s="11"/>
      <c r="GUL133" s="11"/>
      <c r="GUM133" s="11"/>
      <c r="GUN133" s="11"/>
      <c r="GUO133" s="11"/>
      <c r="GUP133" s="11"/>
      <c r="GUQ133" s="11"/>
      <c r="GUR133" s="11"/>
      <c r="GUS133" s="10"/>
      <c r="GUT133" s="10"/>
      <c r="GUU133" s="11"/>
      <c r="GUV133" s="11"/>
      <c r="GUW133" s="11"/>
      <c r="GUX133" s="11"/>
      <c r="GUY133" s="11"/>
      <c r="GUZ133" s="11"/>
      <c r="GVA133" s="11"/>
      <c r="GVB133" s="11"/>
      <c r="GVC133" s="11"/>
      <c r="GVD133" s="11"/>
      <c r="GVE133" s="11"/>
      <c r="GVF133" s="11"/>
      <c r="GVG133" s="11"/>
      <c r="GVH133" s="11"/>
      <c r="GVI133" s="10"/>
      <c r="GVJ133" s="10"/>
      <c r="GVK133" s="11"/>
      <c r="GVL133" s="11"/>
      <c r="GVM133" s="11"/>
      <c r="GVN133" s="11"/>
      <c r="GVO133" s="11"/>
      <c r="GVP133" s="11"/>
      <c r="GVQ133" s="11"/>
      <c r="GVR133" s="11"/>
      <c r="GVS133" s="11"/>
      <c r="GVT133" s="11"/>
      <c r="GVU133" s="11"/>
      <c r="GVV133" s="11"/>
      <c r="GVW133" s="11"/>
      <c r="GVX133" s="11"/>
      <c r="GVY133" s="10"/>
      <c r="GVZ133" s="10"/>
      <c r="GWA133" s="11"/>
      <c r="GWB133" s="11"/>
      <c r="GWC133" s="11"/>
      <c r="GWD133" s="11"/>
      <c r="GWE133" s="11"/>
      <c r="GWF133" s="11"/>
      <c r="GWG133" s="11"/>
      <c r="GWH133" s="11"/>
      <c r="GWI133" s="11"/>
      <c r="GWJ133" s="11"/>
      <c r="GWK133" s="11"/>
      <c r="GWL133" s="11"/>
      <c r="GWM133" s="11"/>
      <c r="GWN133" s="11"/>
      <c r="GWO133" s="10"/>
      <c r="GWP133" s="10"/>
      <c r="GWQ133" s="11"/>
      <c r="GWR133" s="11"/>
      <c r="GWS133" s="11"/>
      <c r="GWT133" s="11"/>
      <c r="GWU133" s="11"/>
      <c r="GWV133" s="11"/>
      <c r="GWW133" s="11"/>
      <c r="GWX133" s="11"/>
      <c r="GWY133" s="11"/>
      <c r="GWZ133" s="11"/>
      <c r="GXA133" s="11"/>
      <c r="GXB133" s="11"/>
      <c r="GXC133" s="11"/>
      <c r="GXD133" s="11"/>
      <c r="GXE133" s="10"/>
      <c r="GXF133" s="10"/>
      <c r="GXG133" s="11"/>
      <c r="GXH133" s="11"/>
      <c r="GXI133" s="11"/>
      <c r="GXJ133" s="11"/>
      <c r="GXK133" s="11"/>
      <c r="GXL133" s="11"/>
      <c r="GXM133" s="11"/>
      <c r="GXN133" s="11"/>
      <c r="GXO133" s="11"/>
      <c r="GXP133" s="11"/>
      <c r="GXQ133" s="11"/>
      <c r="GXR133" s="11"/>
      <c r="GXS133" s="11"/>
      <c r="GXT133" s="11"/>
      <c r="GXU133" s="10"/>
      <c r="GXV133" s="10"/>
      <c r="GXW133" s="11"/>
      <c r="GXX133" s="11"/>
      <c r="GXY133" s="11"/>
      <c r="GXZ133" s="11"/>
      <c r="GYA133" s="11"/>
      <c r="GYB133" s="11"/>
      <c r="GYC133" s="11"/>
      <c r="GYD133" s="11"/>
      <c r="GYE133" s="11"/>
      <c r="GYF133" s="11"/>
      <c r="GYG133" s="11"/>
      <c r="GYH133" s="11"/>
      <c r="GYI133" s="11"/>
      <c r="GYJ133" s="11"/>
      <c r="GYK133" s="10"/>
      <c r="GYL133" s="10"/>
      <c r="GYM133" s="11"/>
      <c r="GYN133" s="11"/>
      <c r="GYO133" s="11"/>
      <c r="GYP133" s="11"/>
      <c r="GYQ133" s="11"/>
      <c r="GYR133" s="11"/>
      <c r="GYS133" s="11"/>
      <c r="GYT133" s="11"/>
      <c r="GYU133" s="11"/>
      <c r="GYV133" s="11"/>
      <c r="GYW133" s="11"/>
      <c r="GYX133" s="11"/>
      <c r="GYY133" s="11"/>
      <c r="GYZ133" s="11"/>
      <c r="GZA133" s="10"/>
      <c r="GZB133" s="10"/>
      <c r="GZC133" s="11"/>
      <c r="GZD133" s="11"/>
      <c r="GZE133" s="11"/>
      <c r="GZF133" s="11"/>
      <c r="GZG133" s="11"/>
      <c r="GZH133" s="11"/>
      <c r="GZI133" s="11"/>
      <c r="GZJ133" s="11"/>
      <c r="GZK133" s="11"/>
      <c r="GZL133" s="11"/>
      <c r="GZM133" s="11"/>
      <c r="GZN133" s="11"/>
      <c r="GZO133" s="11"/>
      <c r="GZP133" s="11"/>
      <c r="GZQ133" s="10"/>
      <c r="GZR133" s="10"/>
      <c r="GZS133" s="11"/>
      <c r="GZT133" s="11"/>
      <c r="GZU133" s="11"/>
      <c r="GZV133" s="11"/>
      <c r="GZW133" s="11"/>
      <c r="GZX133" s="11"/>
      <c r="GZY133" s="11"/>
      <c r="GZZ133" s="11"/>
      <c r="HAA133" s="11"/>
      <c r="HAB133" s="11"/>
      <c r="HAC133" s="11"/>
      <c r="HAD133" s="11"/>
      <c r="HAE133" s="11"/>
      <c r="HAF133" s="11"/>
      <c r="HAG133" s="10"/>
      <c r="HAH133" s="10"/>
      <c r="HAI133" s="11"/>
      <c r="HAJ133" s="11"/>
      <c r="HAK133" s="11"/>
      <c r="HAL133" s="11"/>
      <c r="HAM133" s="11"/>
      <c r="HAN133" s="11"/>
      <c r="HAO133" s="11"/>
      <c r="HAP133" s="11"/>
      <c r="HAQ133" s="11"/>
      <c r="HAR133" s="11"/>
      <c r="HAS133" s="11"/>
      <c r="HAT133" s="11"/>
      <c r="HAU133" s="11"/>
      <c r="HAV133" s="11"/>
      <c r="HAW133" s="10"/>
      <c r="HAX133" s="10"/>
      <c r="HAY133" s="11"/>
      <c r="HAZ133" s="11"/>
      <c r="HBA133" s="11"/>
      <c r="HBB133" s="11"/>
      <c r="HBC133" s="11"/>
      <c r="HBD133" s="11"/>
      <c r="HBE133" s="11"/>
      <c r="HBF133" s="11"/>
      <c r="HBG133" s="11"/>
      <c r="HBH133" s="11"/>
      <c r="HBI133" s="11"/>
      <c r="HBJ133" s="11"/>
      <c r="HBK133" s="11"/>
      <c r="HBL133" s="11"/>
      <c r="HBM133" s="10"/>
      <c r="HBN133" s="10"/>
      <c r="HBO133" s="11"/>
      <c r="HBP133" s="11"/>
      <c r="HBQ133" s="11"/>
      <c r="HBR133" s="11"/>
      <c r="HBS133" s="11"/>
      <c r="HBT133" s="11"/>
      <c r="HBU133" s="11"/>
      <c r="HBV133" s="11"/>
      <c r="HBW133" s="11"/>
      <c r="HBX133" s="11"/>
      <c r="HBY133" s="11"/>
      <c r="HBZ133" s="11"/>
      <c r="HCA133" s="11"/>
      <c r="HCB133" s="11"/>
      <c r="HCC133" s="10"/>
      <c r="HCD133" s="10"/>
      <c r="HCE133" s="11"/>
      <c r="HCF133" s="11"/>
      <c r="HCG133" s="11"/>
      <c r="HCH133" s="11"/>
      <c r="HCI133" s="11"/>
      <c r="HCJ133" s="11"/>
      <c r="HCK133" s="11"/>
      <c r="HCL133" s="11"/>
      <c r="HCM133" s="11"/>
      <c r="HCN133" s="11"/>
      <c r="HCO133" s="11"/>
      <c r="HCP133" s="11"/>
      <c r="HCQ133" s="11"/>
      <c r="HCR133" s="11"/>
      <c r="HCS133" s="10"/>
      <c r="HCT133" s="10"/>
      <c r="HCU133" s="11"/>
      <c r="HCV133" s="11"/>
      <c r="HCW133" s="11"/>
      <c r="HCX133" s="11"/>
      <c r="HCY133" s="11"/>
      <c r="HCZ133" s="11"/>
      <c r="HDA133" s="11"/>
      <c r="HDB133" s="11"/>
      <c r="HDC133" s="11"/>
      <c r="HDD133" s="11"/>
      <c r="HDE133" s="11"/>
      <c r="HDF133" s="11"/>
      <c r="HDG133" s="11"/>
      <c r="HDH133" s="11"/>
      <c r="HDI133" s="10"/>
      <c r="HDJ133" s="10"/>
      <c r="HDK133" s="11"/>
      <c r="HDL133" s="11"/>
      <c r="HDM133" s="11"/>
      <c r="HDN133" s="11"/>
      <c r="HDO133" s="11"/>
      <c r="HDP133" s="11"/>
      <c r="HDQ133" s="11"/>
      <c r="HDR133" s="11"/>
      <c r="HDS133" s="11"/>
      <c r="HDT133" s="11"/>
      <c r="HDU133" s="11"/>
      <c r="HDV133" s="11"/>
      <c r="HDW133" s="11"/>
      <c r="HDX133" s="11"/>
      <c r="HDY133" s="10"/>
      <c r="HDZ133" s="10"/>
      <c r="HEA133" s="11"/>
      <c r="HEB133" s="11"/>
      <c r="HEC133" s="11"/>
      <c r="HED133" s="11"/>
      <c r="HEE133" s="11"/>
      <c r="HEF133" s="11"/>
      <c r="HEG133" s="11"/>
      <c r="HEH133" s="11"/>
      <c r="HEI133" s="11"/>
      <c r="HEJ133" s="11"/>
      <c r="HEK133" s="11"/>
      <c r="HEL133" s="11"/>
      <c r="HEM133" s="11"/>
      <c r="HEN133" s="11"/>
      <c r="HEO133" s="10"/>
      <c r="HEP133" s="10"/>
      <c r="HEQ133" s="11"/>
      <c r="HER133" s="11"/>
      <c r="HES133" s="11"/>
      <c r="HET133" s="11"/>
      <c r="HEU133" s="11"/>
      <c r="HEV133" s="11"/>
      <c r="HEW133" s="11"/>
      <c r="HEX133" s="11"/>
      <c r="HEY133" s="11"/>
      <c r="HEZ133" s="11"/>
      <c r="HFA133" s="11"/>
      <c r="HFB133" s="11"/>
      <c r="HFC133" s="11"/>
      <c r="HFD133" s="11"/>
      <c r="HFE133" s="10"/>
      <c r="HFF133" s="10"/>
      <c r="HFG133" s="11"/>
      <c r="HFH133" s="11"/>
      <c r="HFI133" s="11"/>
      <c r="HFJ133" s="11"/>
      <c r="HFK133" s="11"/>
      <c r="HFL133" s="11"/>
      <c r="HFM133" s="11"/>
      <c r="HFN133" s="11"/>
      <c r="HFO133" s="11"/>
      <c r="HFP133" s="11"/>
      <c r="HFQ133" s="11"/>
      <c r="HFR133" s="11"/>
      <c r="HFS133" s="11"/>
      <c r="HFT133" s="11"/>
      <c r="HFU133" s="10"/>
      <c r="HFV133" s="10"/>
      <c r="HFW133" s="11"/>
      <c r="HFX133" s="11"/>
      <c r="HFY133" s="11"/>
      <c r="HFZ133" s="11"/>
      <c r="HGA133" s="11"/>
      <c r="HGB133" s="11"/>
      <c r="HGC133" s="11"/>
      <c r="HGD133" s="11"/>
      <c r="HGE133" s="11"/>
      <c r="HGF133" s="11"/>
      <c r="HGG133" s="11"/>
      <c r="HGH133" s="11"/>
      <c r="HGI133" s="11"/>
      <c r="HGJ133" s="11"/>
      <c r="HGK133" s="10"/>
      <c r="HGL133" s="10"/>
      <c r="HGM133" s="11"/>
      <c r="HGN133" s="11"/>
      <c r="HGO133" s="11"/>
      <c r="HGP133" s="11"/>
      <c r="HGQ133" s="11"/>
      <c r="HGR133" s="11"/>
      <c r="HGS133" s="11"/>
      <c r="HGT133" s="11"/>
      <c r="HGU133" s="11"/>
      <c r="HGV133" s="11"/>
      <c r="HGW133" s="11"/>
      <c r="HGX133" s="11"/>
      <c r="HGY133" s="11"/>
      <c r="HGZ133" s="11"/>
      <c r="HHA133" s="10"/>
      <c r="HHB133" s="10"/>
      <c r="HHC133" s="11"/>
      <c r="HHD133" s="11"/>
      <c r="HHE133" s="11"/>
      <c r="HHF133" s="11"/>
      <c r="HHG133" s="11"/>
      <c r="HHH133" s="11"/>
      <c r="HHI133" s="11"/>
      <c r="HHJ133" s="11"/>
      <c r="HHK133" s="11"/>
      <c r="HHL133" s="11"/>
      <c r="HHM133" s="11"/>
      <c r="HHN133" s="11"/>
      <c r="HHO133" s="11"/>
      <c r="HHP133" s="11"/>
      <c r="HHQ133" s="10"/>
      <c r="HHR133" s="10"/>
      <c r="HHS133" s="11"/>
      <c r="HHT133" s="11"/>
      <c r="HHU133" s="11"/>
      <c r="HHV133" s="11"/>
      <c r="HHW133" s="11"/>
      <c r="HHX133" s="11"/>
      <c r="HHY133" s="11"/>
      <c r="HHZ133" s="11"/>
      <c r="HIA133" s="11"/>
      <c r="HIB133" s="11"/>
      <c r="HIC133" s="11"/>
      <c r="HID133" s="11"/>
      <c r="HIE133" s="11"/>
      <c r="HIF133" s="11"/>
      <c r="HIG133" s="10"/>
      <c r="HIH133" s="10"/>
      <c r="HII133" s="11"/>
      <c r="HIJ133" s="11"/>
      <c r="HIK133" s="11"/>
      <c r="HIL133" s="11"/>
      <c r="HIM133" s="11"/>
      <c r="HIN133" s="11"/>
      <c r="HIO133" s="11"/>
      <c r="HIP133" s="11"/>
      <c r="HIQ133" s="11"/>
      <c r="HIR133" s="11"/>
      <c r="HIS133" s="11"/>
      <c r="HIT133" s="11"/>
      <c r="HIU133" s="11"/>
      <c r="HIV133" s="11"/>
      <c r="HIW133" s="10"/>
      <c r="HIX133" s="10"/>
      <c r="HIY133" s="11"/>
      <c r="HIZ133" s="11"/>
      <c r="HJA133" s="11"/>
      <c r="HJB133" s="11"/>
      <c r="HJC133" s="11"/>
      <c r="HJD133" s="11"/>
      <c r="HJE133" s="11"/>
      <c r="HJF133" s="11"/>
      <c r="HJG133" s="11"/>
      <c r="HJH133" s="11"/>
      <c r="HJI133" s="11"/>
      <c r="HJJ133" s="11"/>
      <c r="HJK133" s="11"/>
      <c r="HJL133" s="11"/>
      <c r="HJM133" s="10"/>
      <c r="HJN133" s="10"/>
      <c r="HJO133" s="11"/>
      <c r="HJP133" s="11"/>
      <c r="HJQ133" s="11"/>
      <c r="HJR133" s="11"/>
      <c r="HJS133" s="11"/>
      <c r="HJT133" s="11"/>
      <c r="HJU133" s="11"/>
      <c r="HJV133" s="11"/>
      <c r="HJW133" s="11"/>
      <c r="HJX133" s="11"/>
      <c r="HJY133" s="11"/>
      <c r="HJZ133" s="11"/>
      <c r="HKA133" s="11"/>
      <c r="HKB133" s="11"/>
      <c r="HKC133" s="10"/>
      <c r="HKD133" s="10"/>
      <c r="HKE133" s="11"/>
      <c r="HKF133" s="11"/>
      <c r="HKG133" s="11"/>
      <c r="HKH133" s="11"/>
      <c r="HKI133" s="11"/>
      <c r="HKJ133" s="11"/>
      <c r="HKK133" s="11"/>
      <c r="HKL133" s="11"/>
      <c r="HKM133" s="11"/>
      <c r="HKN133" s="11"/>
      <c r="HKO133" s="11"/>
      <c r="HKP133" s="11"/>
      <c r="HKQ133" s="11"/>
      <c r="HKR133" s="11"/>
      <c r="HKS133" s="10"/>
      <c r="HKT133" s="10"/>
      <c r="HKU133" s="11"/>
      <c r="HKV133" s="11"/>
      <c r="HKW133" s="11"/>
      <c r="HKX133" s="11"/>
      <c r="HKY133" s="11"/>
      <c r="HKZ133" s="11"/>
      <c r="HLA133" s="11"/>
      <c r="HLB133" s="11"/>
      <c r="HLC133" s="11"/>
      <c r="HLD133" s="11"/>
      <c r="HLE133" s="11"/>
      <c r="HLF133" s="11"/>
      <c r="HLG133" s="11"/>
      <c r="HLH133" s="11"/>
      <c r="HLI133" s="10"/>
      <c r="HLJ133" s="10"/>
      <c r="HLK133" s="11"/>
      <c r="HLL133" s="11"/>
      <c r="HLM133" s="11"/>
      <c r="HLN133" s="11"/>
      <c r="HLO133" s="11"/>
      <c r="HLP133" s="11"/>
      <c r="HLQ133" s="11"/>
      <c r="HLR133" s="11"/>
      <c r="HLS133" s="11"/>
      <c r="HLT133" s="11"/>
      <c r="HLU133" s="11"/>
      <c r="HLV133" s="11"/>
      <c r="HLW133" s="11"/>
      <c r="HLX133" s="11"/>
      <c r="HLY133" s="10"/>
      <c r="HLZ133" s="10"/>
      <c r="HMA133" s="11"/>
      <c r="HMB133" s="11"/>
      <c r="HMC133" s="11"/>
      <c r="HMD133" s="11"/>
      <c r="HME133" s="11"/>
      <c r="HMF133" s="11"/>
      <c r="HMG133" s="11"/>
      <c r="HMH133" s="11"/>
      <c r="HMI133" s="11"/>
      <c r="HMJ133" s="11"/>
      <c r="HMK133" s="11"/>
      <c r="HML133" s="11"/>
      <c r="HMM133" s="11"/>
      <c r="HMN133" s="11"/>
      <c r="HMO133" s="10"/>
      <c r="HMP133" s="10"/>
      <c r="HMQ133" s="11"/>
      <c r="HMR133" s="11"/>
      <c r="HMS133" s="11"/>
      <c r="HMT133" s="11"/>
      <c r="HMU133" s="11"/>
      <c r="HMV133" s="11"/>
      <c r="HMW133" s="11"/>
      <c r="HMX133" s="11"/>
      <c r="HMY133" s="11"/>
      <c r="HMZ133" s="11"/>
      <c r="HNA133" s="11"/>
      <c r="HNB133" s="11"/>
      <c r="HNC133" s="11"/>
      <c r="HND133" s="11"/>
      <c r="HNE133" s="10"/>
      <c r="HNF133" s="10"/>
      <c r="HNG133" s="11"/>
      <c r="HNH133" s="11"/>
      <c r="HNI133" s="11"/>
      <c r="HNJ133" s="11"/>
      <c r="HNK133" s="11"/>
      <c r="HNL133" s="11"/>
      <c r="HNM133" s="11"/>
      <c r="HNN133" s="11"/>
      <c r="HNO133" s="11"/>
      <c r="HNP133" s="11"/>
      <c r="HNQ133" s="11"/>
      <c r="HNR133" s="11"/>
      <c r="HNS133" s="11"/>
      <c r="HNT133" s="11"/>
      <c r="HNU133" s="10"/>
      <c r="HNV133" s="10"/>
      <c r="HNW133" s="11"/>
      <c r="HNX133" s="11"/>
      <c r="HNY133" s="11"/>
      <c r="HNZ133" s="11"/>
      <c r="HOA133" s="11"/>
      <c r="HOB133" s="11"/>
      <c r="HOC133" s="11"/>
      <c r="HOD133" s="11"/>
      <c r="HOE133" s="11"/>
      <c r="HOF133" s="11"/>
      <c r="HOG133" s="11"/>
      <c r="HOH133" s="11"/>
      <c r="HOI133" s="11"/>
      <c r="HOJ133" s="11"/>
      <c r="HOK133" s="10"/>
      <c r="HOL133" s="10"/>
      <c r="HOM133" s="11"/>
      <c r="HON133" s="11"/>
      <c r="HOO133" s="11"/>
      <c r="HOP133" s="11"/>
      <c r="HOQ133" s="11"/>
      <c r="HOR133" s="11"/>
      <c r="HOS133" s="11"/>
      <c r="HOT133" s="11"/>
      <c r="HOU133" s="11"/>
      <c r="HOV133" s="11"/>
      <c r="HOW133" s="11"/>
      <c r="HOX133" s="11"/>
      <c r="HOY133" s="11"/>
      <c r="HOZ133" s="11"/>
      <c r="HPA133" s="10"/>
      <c r="HPB133" s="10"/>
      <c r="HPC133" s="11"/>
      <c r="HPD133" s="11"/>
      <c r="HPE133" s="11"/>
      <c r="HPF133" s="11"/>
      <c r="HPG133" s="11"/>
      <c r="HPH133" s="11"/>
      <c r="HPI133" s="11"/>
      <c r="HPJ133" s="11"/>
      <c r="HPK133" s="11"/>
      <c r="HPL133" s="11"/>
      <c r="HPM133" s="11"/>
      <c r="HPN133" s="11"/>
      <c r="HPO133" s="11"/>
      <c r="HPP133" s="11"/>
      <c r="HPQ133" s="10"/>
      <c r="HPR133" s="10"/>
      <c r="HPS133" s="11"/>
      <c r="HPT133" s="11"/>
      <c r="HPU133" s="11"/>
      <c r="HPV133" s="11"/>
      <c r="HPW133" s="11"/>
      <c r="HPX133" s="11"/>
      <c r="HPY133" s="11"/>
      <c r="HPZ133" s="11"/>
      <c r="HQA133" s="11"/>
      <c r="HQB133" s="11"/>
      <c r="HQC133" s="11"/>
      <c r="HQD133" s="11"/>
      <c r="HQE133" s="11"/>
      <c r="HQF133" s="11"/>
      <c r="HQG133" s="10"/>
      <c r="HQH133" s="10"/>
      <c r="HQI133" s="11"/>
      <c r="HQJ133" s="11"/>
      <c r="HQK133" s="11"/>
      <c r="HQL133" s="11"/>
      <c r="HQM133" s="11"/>
      <c r="HQN133" s="11"/>
      <c r="HQO133" s="11"/>
      <c r="HQP133" s="11"/>
      <c r="HQQ133" s="11"/>
      <c r="HQR133" s="11"/>
      <c r="HQS133" s="11"/>
      <c r="HQT133" s="11"/>
      <c r="HQU133" s="11"/>
      <c r="HQV133" s="11"/>
      <c r="HQW133" s="10"/>
      <c r="HQX133" s="10"/>
      <c r="HQY133" s="11"/>
      <c r="HQZ133" s="11"/>
      <c r="HRA133" s="11"/>
      <c r="HRB133" s="11"/>
      <c r="HRC133" s="11"/>
      <c r="HRD133" s="11"/>
      <c r="HRE133" s="11"/>
      <c r="HRF133" s="11"/>
      <c r="HRG133" s="11"/>
      <c r="HRH133" s="11"/>
      <c r="HRI133" s="11"/>
      <c r="HRJ133" s="11"/>
      <c r="HRK133" s="11"/>
      <c r="HRL133" s="11"/>
      <c r="HRM133" s="10"/>
      <c r="HRN133" s="10"/>
      <c r="HRO133" s="11"/>
      <c r="HRP133" s="11"/>
      <c r="HRQ133" s="11"/>
      <c r="HRR133" s="11"/>
      <c r="HRS133" s="11"/>
      <c r="HRT133" s="11"/>
      <c r="HRU133" s="11"/>
      <c r="HRV133" s="11"/>
      <c r="HRW133" s="11"/>
      <c r="HRX133" s="11"/>
      <c r="HRY133" s="11"/>
      <c r="HRZ133" s="11"/>
      <c r="HSA133" s="11"/>
      <c r="HSB133" s="11"/>
      <c r="HSC133" s="10"/>
      <c r="HSD133" s="10"/>
      <c r="HSE133" s="11"/>
      <c r="HSF133" s="11"/>
      <c r="HSG133" s="11"/>
      <c r="HSH133" s="11"/>
      <c r="HSI133" s="11"/>
      <c r="HSJ133" s="11"/>
      <c r="HSK133" s="11"/>
      <c r="HSL133" s="11"/>
      <c r="HSM133" s="11"/>
      <c r="HSN133" s="11"/>
      <c r="HSO133" s="11"/>
      <c r="HSP133" s="11"/>
      <c r="HSQ133" s="11"/>
      <c r="HSR133" s="11"/>
      <c r="HSS133" s="10"/>
      <c r="HST133" s="10"/>
      <c r="HSU133" s="11"/>
      <c r="HSV133" s="11"/>
      <c r="HSW133" s="11"/>
      <c r="HSX133" s="11"/>
      <c r="HSY133" s="11"/>
      <c r="HSZ133" s="11"/>
      <c r="HTA133" s="11"/>
      <c r="HTB133" s="11"/>
      <c r="HTC133" s="11"/>
      <c r="HTD133" s="11"/>
      <c r="HTE133" s="11"/>
      <c r="HTF133" s="11"/>
      <c r="HTG133" s="11"/>
      <c r="HTH133" s="11"/>
      <c r="HTI133" s="10"/>
      <c r="HTJ133" s="10"/>
      <c r="HTK133" s="11"/>
      <c r="HTL133" s="11"/>
      <c r="HTM133" s="11"/>
      <c r="HTN133" s="11"/>
      <c r="HTO133" s="11"/>
      <c r="HTP133" s="11"/>
      <c r="HTQ133" s="11"/>
      <c r="HTR133" s="11"/>
      <c r="HTS133" s="11"/>
      <c r="HTT133" s="11"/>
      <c r="HTU133" s="11"/>
      <c r="HTV133" s="11"/>
      <c r="HTW133" s="11"/>
      <c r="HTX133" s="11"/>
      <c r="HTY133" s="10"/>
      <c r="HTZ133" s="10"/>
      <c r="HUA133" s="11"/>
      <c r="HUB133" s="11"/>
      <c r="HUC133" s="11"/>
      <c r="HUD133" s="11"/>
      <c r="HUE133" s="11"/>
      <c r="HUF133" s="11"/>
      <c r="HUG133" s="11"/>
      <c r="HUH133" s="11"/>
      <c r="HUI133" s="11"/>
      <c r="HUJ133" s="11"/>
      <c r="HUK133" s="11"/>
      <c r="HUL133" s="11"/>
      <c r="HUM133" s="11"/>
      <c r="HUN133" s="11"/>
      <c r="HUO133" s="10"/>
      <c r="HUP133" s="10"/>
      <c r="HUQ133" s="11"/>
      <c r="HUR133" s="11"/>
      <c r="HUS133" s="11"/>
      <c r="HUT133" s="11"/>
      <c r="HUU133" s="11"/>
      <c r="HUV133" s="11"/>
      <c r="HUW133" s="11"/>
      <c r="HUX133" s="11"/>
      <c r="HUY133" s="11"/>
      <c r="HUZ133" s="11"/>
      <c r="HVA133" s="11"/>
      <c r="HVB133" s="11"/>
      <c r="HVC133" s="11"/>
      <c r="HVD133" s="11"/>
      <c r="HVE133" s="10"/>
      <c r="HVF133" s="10"/>
      <c r="HVG133" s="11"/>
      <c r="HVH133" s="11"/>
      <c r="HVI133" s="11"/>
      <c r="HVJ133" s="11"/>
      <c r="HVK133" s="11"/>
      <c r="HVL133" s="11"/>
      <c r="HVM133" s="11"/>
      <c r="HVN133" s="11"/>
      <c r="HVO133" s="11"/>
      <c r="HVP133" s="11"/>
      <c r="HVQ133" s="11"/>
      <c r="HVR133" s="11"/>
      <c r="HVS133" s="11"/>
      <c r="HVT133" s="11"/>
      <c r="HVU133" s="10"/>
      <c r="HVV133" s="10"/>
      <c r="HVW133" s="11"/>
      <c r="HVX133" s="11"/>
      <c r="HVY133" s="11"/>
      <c r="HVZ133" s="11"/>
      <c r="HWA133" s="11"/>
      <c r="HWB133" s="11"/>
      <c r="HWC133" s="11"/>
      <c r="HWD133" s="11"/>
      <c r="HWE133" s="11"/>
      <c r="HWF133" s="11"/>
      <c r="HWG133" s="11"/>
      <c r="HWH133" s="11"/>
      <c r="HWI133" s="11"/>
      <c r="HWJ133" s="11"/>
      <c r="HWK133" s="10"/>
      <c r="HWL133" s="10"/>
      <c r="HWM133" s="11"/>
      <c r="HWN133" s="11"/>
      <c r="HWO133" s="11"/>
      <c r="HWP133" s="11"/>
      <c r="HWQ133" s="11"/>
      <c r="HWR133" s="11"/>
      <c r="HWS133" s="11"/>
      <c r="HWT133" s="11"/>
      <c r="HWU133" s="11"/>
      <c r="HWV133" s="11"/>
      <c r="HWW133" s="11"/>
      <c r="HWX133" s="11"/>
      <c r="HWY133" s="11"/>
      <c r="HWZ133" s="11"/>
      <c r="HXA133" s="10"/>
      <c r="HXB133" s="10"/>
      <c r="HXC133" s="11"/>
      <c r="HXD133" s="11"/>
      <c r="HXE133" s="11"/>
      <c r="HXF133" s="11"/>
      <c r="HXG133" s="11"/>
      <c r="HXH133" s="11"/>
      <c r="HXI133" s="11"/>
      <c r="HXJ133" s="11"/>
      <c r="HXK133" s="11"/>
      <c r="HXL133" s="11"/>
      <c r="HXM133" s="11"/>
      <c r="HXN133" s="11"/>
      <c r="HXO133" s="11"/>
      <c r="HXP133" s="11"/>
      <c r="HXQ133" s="10"/>
      <c r="HXR133" s="10"/>
      <c r="HXS133" s="11"/>
      <c r="HXT133" s="11"/>
      <c r="HXU133" s="11"/>
      <c r="HXV133" s="11"/>
      <c r="HXW133" s="11"/>
      <c r="HXX133" s="11"/>
      <c r="HXY133" s="11"/>
      <c r="HXZ133" s="11"/>
      <c r="HYA133" s="11"/>
      <c r="HYB133" s="11"/>
      <c r="HYC133" s="11"/>
      <c r="HYD133" s="11"/>
      <c r="HYE133" s="11"/>
      <c r="HYF133" s="11"/>
      <c r="HYG133" s="10"/>
      <c r="HYH133" s="10"/>
      <c r="HYI133" s="11"/>
      <c r="HYJ133" s="11"/>
      <c r="HYK133" s="11"/>
      <c r="HYL133" s="11"/>
      <c r="HYM133" s="11"/>
      <c r="HYN133" s="11"/>
      <c r="HYO133" s="11"/>
      <c r="HYP133" s="11"/>
      <c r="HYQ133" s="11"/>
      <c r="HYR133" s="11"/>
      <c r="HYS133" s="11"/>
      <c r="HYT133" s="11"/>
      <c r="HYU133" s="11"/>
      <c r="HYV133" s="11"/>
      <c r="HYW133" s="10"/>
      <c r="HYX133" s="10"/>
      <c r="HYY133" s="11"/>
      <c r="HYZ133" s="11"/>
      <c r="HZA133" s="11"/>
      <c r="HZB133" s="11"/>
      <c r="HZC133" s="11"/>
      <c r="HZD133" s="11"/>
      <c r="HZE133" s="11"/>
      <c r="HZF133" s="11"/>
      <c r="HZG133" s="11"/>
      <c r="HZH133" s="11"/>
      <c r="HZI133" s="11"/>
      <c r="HZJ133" s="11"/>
      <c r="HZK133" s="11"/>
      <c r="HZL133" s="11"/>
      <c r="HZM133" s="10"/>
      <c r="HZN133" s="10"/>
      <c r="HZO133" s="11"/>
      <c r="HZP133" s="11"/>
      <c r="HZQ133" s="11"/>
      <c r="HZR133" s="11"/>
      <c r="HZS133" s="11"/>
      <c r="HZT133" s="11"/>
      <c r="HZU133" s="11"/>
      <c r="HZV133" s="11"/>
      <c r="HZW133" s="11"/>
      <c r="HZX133" s="11"/>
      <c r="HZY133" s="11"/>
      <c r="HZZ133" s="11"/>
      <c r="IAA133" s="11"/>
      <c r="IAB133" s="11"/>
      <c r="IAC133" s="10"/>
      <c r="IAD133" s="10"/>
      <c r="IAE133" s="11"/>
      <c r="IAF133" s="11"/>
      <c r="IAG133" s="11"/>
      <c r="IAH133" s="11"/>
      <c r="IAI133" s="11"/>
      <c r="IAJ133" s="11"/>
      <c r="IAK133" s="11"/>
      <c r="IAL133" s="11"/>
      <c r="IAM133" s="11"/>
      <c r="IAN133" s="11"/>
      <c r="IAO133" s="11"/>
      <c r="IAP133" s="11"/>
      <c r="IAQ133" s="11"/>
      <c r="IAR133" s="11"/>
      <c r="IAS133" s="10"/>
      <c r="IAT133" s="10"/>
      <c r="IAU133" s="11"/>
      <c r="IAV133" s="11"/>
      <c r="IAW133" s="11"/>
      <c r="IAX133" s="11"/>
      <c r="IAY133" s="11"/>
      <c r="IAZ133" s="11"/>
      <c r="IBA133" s="11"/>
      <c r="IBB133" s="11"/>
      <c r="IBC133" s="11"/>
      <c r="IBD133" s="11"/>
      <c r="IBE133" s="11"/>
      <c r="IBF133" s="11"/>
      <c r="IBG133" s="11"/>
      <c r="IBH133" s="11"/>
      <c r="IBI133" s="10"/>
      <c r="IBJ133" s="10"/>
      <c r="IBK133" s="11"/>
      <c r="IBL133" s="11"/>
      <c r="IBM133" s="11"/>
      <c r="IBN133" s="11"/>
      <c r="IBO133" s="11"/>
      <c r="IBP133" s="11"/>
      <c r="IBQ133" s="11"/>
      <c r="IBR133" s="11"/>
      <c r="IBS133" s="11"/>
      <c r="IBT133" s="11"/>
      <c r="IBU133" s="11"/>
      <c r="IBV133" s="11"/>
      <c r="IBW133" s="11"/>
      <c r="IBX133" s="11"/>
      <c r="IBY133" s="10"/>
      <c r="IBZ133" s="10"/>
      <c r="ICA133" s="11"/>
      <c r="ICB133" s="11"/>
      <c r="ICC133" s="11"/>
      <c r="ICD133" s="11"/>
      <c r="ICE133" s="11"/>
      <c r="ICF133" s="11"/>
      <c r="ICG133" s="11"/>
      <c r="ICH133" s="11"/>
      <c r="ICI133" s="11"/>
      <c r="ICJ133" s="11"/>
      <c r="ICK133" s="11"/>
      <c r="ICL133" s="11"/>
      <c r="ICM133" s="11"/>
      <c r="ICN133" s="11"/>
      <c r="ICO133" s="10"/>
      <c r="ICP133" s="10"/>
      <c r="ICQ133" s="11"/>
      <c r="ICR133" s="11"/>
      <c r="ICS133" s="11"/>
      <c r="ICT133" s="11"/>
      <c r="ICU133" s="11"/>
      <c r="ICV133" s="11"/>
      <c r="ICW133" s="11"/>
      <c r="ICX133" s="11"/>
      <c r="ICY133" s="11"/>
      <c r="ICZ133" s="11"/>
      <c r="IDA133" s="11"/>
      <c r="IDB133" s="11"/>
      <c r="IDC133" s="11"/>
      <c r="IDD133" s="11"/>
      <c r="IDE133" s="10"/>
      <c r="IDF133" s="10"/>
      <c r="IDG133" s="11"/>
      <c r="IDH133" s="11"/>
      <c r="IDI133" s="11"/>
      <c r="IDJ133" s="11"/>
      <c r="IDK133" s="11"/>
      <c r="IDL133" s="11"/>
      <c r="IDM133" s="11"/>
      <c r="IDN133" s="11"/>
      <c r="IDO133" s="11"/>
      <c r="IDP133" s="11"/>
      <c r="IDQ133" s="11"/>
      <c r="IDR133" s="11"/>
      <c r="IDS133" s="11"/>
      <c r="IDT133" s="11"/>
      <c r="IDU133" s="10"/>
      <c r="IDV133" s="10"/>
      <c r="IDW133" s="11"/>
      <c r="IDX133" s="11"/>
      <c r="IDY133" s="11"/>
      <c r="IDZ133" s="11"/>
      <c r="IEA133" s="11"/>
      <c r="IEB133" s="11"/>
      <c r="IEC133" s="11"/>
      <c r="IED133" s="11"/>
      <c r="IEE133" s="11"/>
      <c r="IEF133" s="11"/>
      <c r="IEG133" s="11"/>
      <c r="IEH133" s="11"/>
      <c r="IEI133" s="11"/>
      <c r="IEJ133" s="11"/>
      <c r="IEK133" s="10"/>
      <c r="IEL133" s="10"/>
      <c r="IEM133" s="11"/>
      <c r="IEN133" s="11"/>
      <c r="IEO133" s="11"/>
      <c r="IEP133" s="11"/>
      <c r="IEQ133" s="11"/>
      <c r="IER133" s="11"/>
      <c r="IES133" s="11"/>
      <c r="IET133" s="11"/>
      <c r="IEU133" s="11"/>
      <c r="IEV133" s="11"/>
      <c r="IEW133" s="11"/>
      <c r="IEX133" s="11"/>
      <c r="IEY133" s="11"/>
      <c r="IEZ133" s="11"/>
      <c r="IFA133" s="10"/>
      <c r="IFB133" s="10"/>
      <c r="IFC133" s="11"/>
      <c r="IFD133" s="11"/>
      <c r="IFE133" s="11"/>
      <c r="IFF133" s="11"/>
      <c r="IFG133" s="11"/>
      <c r="IFH133" s="11"/>
      <c r="IFI133" s="11"/>
      <c r="IFJ133" s="11"/>
      <c r="IFK133" s="11"/>
      <c r="IFL133" s="11"/>
      <c r="IFM133" s="11"/>
      <c r="IFN133" s="11"/>
      <c r="IFO133" s="11"/>
      <c r="IFP133" s="11"/>
      <c r="IFQ133" s="10"/>
      <c r="IFR133" s="10"/>
      <c r="IFS133" s="11"/>
      <c r="IFT133" s="11"/>
      <c r="IFU133" s="11"/>
      <c r="IFV133" s="11"/>
      <c r="IFW133" s="11"/>
      <c r="IFX133" s="11"/>
      <c r="IFY133" s="11"/>
      <c r="IFZ133" s="11"/>
      <c r="IGA133" s="11"/>
      <c r="IGB133" s="11"/>
      <c r="IGC133" s="11"/>
      <c r="IGD133" s="11"/>
      <c r="IGE133" s="11"/>
      <c r="IGF133" s="11"/>
      <c r="IGG133" s="10"/>
      <c r="IGH133" s="10"/>
      <c r="IGI133" s="11"/>
      <c r="IGJ133" s="11"/>
      <c r="IGK133" s="11"/>
      <c r="IGL133" s="11"/>
      <c r="IGM133" s="11"/>
      <c r="IGN133" s="11"/>
      <c r="IGO133" s="11"/>
      <c r="IGP133" s="11"/>
      <c r="IGQ133" s="11"/>
      <c r="IGR133" s="11"/>
      <c r="IGS133" s="11"/>
      <c r="IGT133" s="11"/>
      <c r="IGU133" s="11"/>
      <c r="IGV133" s="11"/>
      <c r="IGW133" s="10"/>
      <c r="IGX133" s="10"/>
      <c r="IGY133" s="11"/>
      <c r="IGZ133" s="11"/>
      <c r="IHA133" s="11"/>
      <c r="IHB133" s="11"/>
      <c r="IHC133" s="11"/>
      <c r="IHD133" s="11"/>
      <c r="IHE133" s="11"/>
      <c r="IHF133" s="11"/>
      <c r="IHG133" s="11"/>
      <c r="IHH133" s="11"/>
      <c r="IHI133" s="11"/>
      <c r="IHJ133" s="11"/>
      <c r="IHK133" s="11"/>
      <c r="IHL133" s="11"/>
      <c r="IHM133" s="10"/>
      <c r="IHN133" s="10"/>
      <c r="IHO133" s="11"/>
      <c r="IHP133" s="11"/>
      <c r="IHQ133" s="11"/>
      <c r="IHR133" s="11"/>
      <c r="IHS133" s="11"/>
      <c r="IHT133" s="11"/>
      <c r="IHU133" s="11"/>
      <c r="IHV133" s="11"/>
      <c r="IHW133" s="11"/>
      <c r="IHX133" s="11"/>
      <c r="IHY133" s="11"/>
      <c r="IHZ133" s="11"/>
      <c r="IIA133" s="11"/>
      <c r="IIB133" s="11"/>
      <c r="IIC133" s="10"/>
      <c r="IID133" s="10"/>
      <c r="IIE133" s="11"/>
      <c r="IIF133" s="11"/>
      <c r="IIG133" s="11"/>
      <c r="IIH133" s="11"/>
      <c r="III133" s="11"/>
      <c r="IIJ133" s="11"/>
      <c r="IIK133" s="11"/>
      <c r="IIL133" s="11"/>
      <c r="IIM133" s="11"/>
      <c r="IIN133" s="11"/>
      <c r="IIO133" s="11"/>
      <c r="IIP133" s="11"/>
      <c r="IIQ133" s="11"/>
      <c r="IIR133" s="11"/>
      <c r="IIS133" s="10"/>
      <c r="IIT133" s="10"/>
      <c r="IIU133" s="11"/>
      <c r="IIV133" s="11"/>
      <c r="IIW133" s="11"/>
      <c r="IIX133" s="11"/>
      <c r="IIY133" s="11"/>
      <c r="IIZ133" s="11"/>
      <c r="IJA133" s="11"/>
      <c r="IJB133" s="11"/>
      <c r="IJC133" s="11"/>
      <c r="IJD133" s="11"/>
      <c r="IJE133" s="11"/>
      <c r="IJF133" s="11"/>
      <c r="IJG133" s="11"/>
      <c r="IJH133" s="11"/>
      <c r="IJI133" s="10"/>
      <c r="IJJ133" s="10"/>
      <c r="IJK133" s="11"/>
      <c r="IJL133" s="11"/>
      <c r="IJM133" s="11"/>
      <c r="IJN133" s="11"/>
      <c r="IJO133" s="11"/>
      <c r="IJP133" s="11"/>
      <c r="IJQ133" s="11"/>
      <c r="IJR133" s="11"/>
      <c r="IJS133" s="11"/>
      <c r="IJT133" s="11"/>
      <c r="IJU133" s="11"/>
      <c r="IJV133" s="11"/>
      <c r="IJW133" s="11"/>
      <c r="IJX133" s="11"/>
      <c r="IJY133" s="10"/>
      <c r="IJZ133" s="10"/>
      <c r="IKA133" s="11"/>
      <c r="IKB133" s="11"/>
      <c r="IKC133" s="11"/>
      <c r="IKD133" s="11"/>
      <c r="IKE133" s="11"/>
      <c r="IKF133" s="11"/>
      <c r="IKG133" s="11"/>
      <c r="IKH133" s="11"/>
      <c r="IKI133" s="11"/>
      <c r="IKJ133" s="11"/>
      <c r="IKK133" s="11"/>
      <c r="IKL133" s="11"/>
      <c r="IKM133" s="11"/>
      <c r="IKN133" s="11"/>
      <c r="IKO133" s="10"/>
      <c r="IKP133" s="10"/>
      <c r="IKQ133" s="11"/>
      <c r="IKR133" s="11"/>
      <c r="IKS133" s="11"/>
      <c r="IKT133" s="11"/>
      <c r="IKU133" s="11"/>
      <c r="IKV133" s="11"/>
      <c r="IKW133" s="11"/>
      <c r="IKX133" s="11"/>
      <c r="IKY133" s="11"/>
      <c r="IKZ133" s="11"/>
      <c r="ILA133" s="11"/>
      <c r="ILB133" s="11"/>
      <c r="ILC133" s="11"/>
      <c r="ILD133" s="11"/>
      <c r="ILE133" s="10"/>
      <c r="ILF133" s="10"/>
      <c r="ILG133" s="11"/>
      <c r="ILH133" s="11"/>
      <c r="ILI133" s="11"/>
      <c r="ILJ133" s="11"/>
      <c r="ILK133" s="11"/>
      <c r="ILL133" s="11"/>
      <c r="ILM133" s="11"/>
      <c r="ILN133" s="11"/>
      <c r="ILO133" s="11"/>
      <c r="ILP133" s="11"/>
      <c r="ILQ133" s="11"/>
      <c r="ILR133" s="11"/>
      <c r="ILS133" s="11"/>
      <c r="ILT133" s="11"/>
      <c r="ILU133" s="10"/>
      <c r="ILV133" s="10"/>
      <c r="ILW133" s="11"/>
      <c r="ILX133" s="11"/>
      <c r="ILY133" s="11"/>
      <c r="ILZ133" s="11"/>
      <c r="IMA133" s="11"/>
      <c r="IMB133" s="11"/>
      <c r="IMC133" s="11"/>
      <c r="IMD133" s="11"/>
      <c r="IME133" s="11"/>
      <c r="IMF133" s="11"/>
      <c r="IMG133" s="11"/>
      <c r="IMH133" s="11"/>
      <c r="IMI133" s="11"/>
      <c r="IMJ133" s="11"/>
      <c r="IMK133" s="10"/>
      <c r="IML133" s="10"/>
      <c r="IMM133" s="11"/>
      <c r="IMN133" s="11"/>
      <c r="IMO133" s="11"/>
      <c r="IMP133" s="11"/>
      <c r="IMQ133" s="11"/>
      <c r="IMR133" s="11"/>
      <c r="IMS133" s="11"/>
      <c r="IMT133" s="11"/>
      <c r="IMU133" s="11"/>
      <c r="IMV133" s="11"/>
      <c r="IMW133" s="11"/>
      <c r="IMX133" s="11"/>
      <c r="IMY133" s="11"/>
      <c r="IMZ133" s="11"/>
      <c r="INA133" s="10"/>
      <c r="INB133" s="10"/>
      <c r="INC133" s="11"/>
      <c r="IND133" s="11"/>
      <c r="INE133" s="11"/>
      <c r="INF133" s="11"/>
      <c r="ING133" s="11"/>
      <c r="INH133" s="11"/>
      <c r="INI133" s="11"/>
      <c r="INJ133" s="11"/>
      <c r="INK133" s="11"/>
      <c r="INL133" s="11"/>
      <c r="INM133" s="11"/>
      <c r="INN133" s="11"/>
      <c r="INO133" s="11"/>
      <c r="INP133" s="11"/>
      <c r="INQ133" s="10"/>
      <c r="INR133" s="10"/>
      <c r="INS133" s="11"/>
      <c r="INT133" s="11"/>
      <c r="INU133" s="11"/>
      <c r="INV133" s="11"/>
      <c r="INW133" s="11"/>
      <c r="INX133" s="11"/>
      <c r="INY133" s="11"/>
      <c r="INZ133" s="11"/>
      <c r="IOA133" s="11"/>
      <c r="IOB133" s="11"/>
      <c r="IOC133" s="11"/>
      <c r="IOD133" s="11"/>
      <c r="IOE133" s="11"/>
      <c r="IOF133" s="11"/>
      <c r="IOG133" s="10"/>
      <c r="IOH133" s="10"/>
      <c r="IOI133" s="11"/>
      <c r="IOJ133" s="11"/>
      <c r="IOK133" s="11"/>
      <c r="IOL133" s="11"/>
      <c r="IOM133" s="11"/>
      <c r="ION133" s="11"/>
      <c r="IOO133" s="11"/>
      <c r="IOP133" s="11"/>
      <c r="IOQ133" s="11"/>
      <c r="IOR133" s="11"/>
      <c r="IOS133" s="11"/>
      <c r="IOT133" s="11"/>
      <c r="IOU133" s="11"/>
      <c r="IOV133" s="11"/>
      <c r="IOW133" s="10"/>
      <c r="IOX133" s="10"/>
      <c r="IOY133" s="11"/>
      <c r="IOZ133" s="11"/>
      <c r="IPA133" s="11"/>
      <c r="IPB133" s="11"/>
      <c r="IPC133" s="11"/>
      <c r="IPD133" s="11"/>
      <c r="IPE133" s="11"/>
      <c r="IPF133" s="11"/>
      <c r="IPG133" s="11"/>
      <c r="IPH133" s="11"/>
      <c r="IPI133" s="11"/>
      <c r="IPJ133" s="11"/>
      <c r="IPK133" s="11"/>
      <c r="IPL133" s="11"/>
      <c r="IPM133" s="10"/>
      <c r="IPN133" s="10"/>
      <c r="IPO133" s="11"/>
      <c r="IPP133" s="11"/>
      <c r="IPQ133" s="11"/>
      <c r="IPR133" s="11"/>
      <c r="IPS133" s="11"/>
      <c r="IPT133" s="11"/>
      <c r="IPU133" s="11"/>
      <c r="IPV133" s="11"/>
      <c r="IPW133" s="11"/>
      <c r="IPX133" s="11"/>
      <c r="IPY133" s="11"/>
      <c r="IPZ133" s="11"/>
      <c r="IQA133" s="11"/>
      <c r="IQB133" s="11"/>
      <c r="IQC133" s="10"/>
      <c r="IQD133" s="10"/>
      <c r="IQE133" s="11"/>
      <c r="IQF133" s="11"/>
      <c r="IQG133" s="11"/>
      <c r="IQH133" s="11"/>
      <c r="IQI133" s="11"/>
      <c r="IQJ133" s="11"/>
      <c r="IQK133" s="11"/>
      <c r="IQL133" s="11"/>
      <c r="IQM133" s="11"/>
      <c r="IQN133" s="11"/>
      <c r="IQO133" s="11"/>
      <c r="IQP133" s="11"/>
      <c r="IQQ133" s="11"/>
      <c r="IQR133" s="11"/>
      <c r="IQS133" s="10"/>
      <c r="IQT133" s="10"/>
      <c r="IQU133" s="11"/>
      <c r="IQV133" s="11"/>
      <c r="IQW133" s="11"/>
      <c r="IQX133" s="11"/>
      <c r="IQY133" s="11"/>
      <c r="IQZ133" s="11"/>
      <c r="IRA133" s="11"/>
      <c r="IRB133" s="11"/>
      <c r="IRC133" s="11"/>
      <c r="IRD133" s="11"/>
      <c r="IRE133" s="11"/>
      <c r="IRF133" s="11"/>
      <c r="IRG133" s="11"/>
      <c r="IRH133" s="11"/>
      <c r="IRI133" s="10"/>
      <c r="IRJ133" s="10"/>
      <c r="IRK133" s="11"/>
      <c r="IRL133" s="11"/>
      <c r="IRM133" s="11"/>
      <c r="IRN133" s="11"/>
      <c r="IRO133" s="11"/>
      <c r="IRP133" s="11"/>
      <c r="IRQ133" s="11"/>
      <c r="IRR133" s="11"/>
      <c r="IRS133" s="11"/>
      <c r="IRT133" s="11"/>
      <c r="IRU133" s="11"/>
      <c r="IRV133" s="11"/>
      <c r="IRW133" s="11"/>
      <c r="IRX133" s="11"/>
      <c r="IRY133" s="10"/>
      <c r="IRZ133" s="10"/>
      <c r="ISA133" s="11"/>
      <c r="ISB133" s="11"/>
      <c r="ISC133" s="11"/>
      <c r="ISD133" s="11"/>
      <c r="ISE133" s="11"/>
      <c r="ISF133" s="11"/>
      <c r="ISG133" s="11"/>
      <c r="ISH133" s="11"/>
      <c r="ISI133" s="11"/>
      <c r="ISJ133" s="11"/>
      <c r="ISK133" s="11"/>
      <c r="ISL133" s="11"/>
      <c r="ISM133" s="11"/>
      <c r="ISN133" s="11"/>
      <c r="ISO133" s="10"/>
      <c r="ISP133" s="10"/>
      <c r="ISQ133" s="11"/>
      <c r="ISR133" s="11"/>
      <c r="ISS133" s="11"/>
      <c r="IST133" s="11"/>
      <c r="ISU133" s="11"/>
      <c r="ISV133" s="11"/>
      <c r="ISW133" s="11"/>
      <c r="ISX133" s="11"/>
      <c r="ISY133" s="11"/>
      <c r="ISZ133" s="11"/>
      <c r="ITA133" s="11"/>
      <c r="ITB133" s="11"/>
      <c r="ITC133" s="11"/>
      <c r="ITD133" s="11"/>
      <c r="ITE133" s="10"/>
      <c r="ITF133" s="10"/>
      <c r="ITG133" s="11"/>
      <c r="ITH133" s="11"/>
      <c r="ITI133" s="11"/>
      <c r="ITJ133" s="11"/>
      <c r="ITK133" s="11"/>
      <c r="ITL133" s="11"/>
      <c r="ITM133" s="11"/>
      <c r="ITN133" s="11"/>
      <c r="ITO133" s="11"/>
      <c r="ITP133" s="11"/>
      <c r="ITQ133" s="11"/>
      <c r="ITR133" s="11"/>
      <c r="ITS133" s="11"/>
      <c r="ITT133" s="11"/>
      <c r="ITU133" s="10"/>
      <c r="ITV133" s="10"/>
      <c r="ITW133" s="11"/>
      <c r="ITX133" s="11"/>
      <c r="ITY133" s="11"/>
      <c r="ITZ133" s="11"/>
      <c r="IUA133" s="11"/>
      <c r="IUB133" s="11"/>
      <c r="IUC133" s="11"/>
      <c r="IUD133" s="11"/>
      <c r="IUE133" s="11"/>
      <c r="IUF133" s="11"/>
      <c r="IUG133" s="11"/>
      <c r="IUH133" s="11"/>
      <c r="IUI133" s="11"/>
      <c r="IUJ133" s="11"/>
      <c r="IUK133" s="10"/>
      <c r="IUL133" s="10"/>
      <c r="IUM133" s="11"/>
      <c r="IUN133" s="11"/>
      <c r="IUO133" s="11"/>
      <c r="IUP133" s="11"/>
      <c r="IUQ133" s="11"/>
      <c r="IUR133" s="11"/>
      <c r="IUS133" s="11"/>
      <c r="IUT133" s="11"/>
      <c r="IUU133" s="11"/>
      <c r="IUV133" s="11"/>
      <c r="IUW133" s="11"/>
      <c r="IUX133" s="11"/>
      <c r="IUY133" s="11"/>
      <c r="IUZ133" s="11"/>
      <c r="IVA133" s="10"/>
      <c r="IVB133" s="10"/>
      <c r="IVC133" s="11"/>
      <c r="IVD133" s="11"/>
      <c r="IVE133" s="11"/>
      <c r="IVF133" s="11"/>
      <c r="IVG133" s="11"/>
      <c r="IVH133" s="11"/>
      <c r="IVI133" s="11"/>
      <c r="IVJ133" s="11"/>
      <c r="IVK133" s="11"/>
      <c r="IVL133" s="11"/>
      <c r="IVM133" s="11"/>
      <c r="IVN133" s="11"/>
      <c r="IVO133" s="11"/>
      <c r="IVP133" s="11"/>
      <c r="IVQ133" s="10"/>
      <c r="IVR133" s="10"/>
      <c r="IVS133" s="11"/>
      <c r="IVT133" s="11"/>
      <c r="IVU133" s="11"/>
      <c r="IVV133" s="11"/>
      <c r="IVW133" s="11"/>
      <c r="IVX133" s="11"/>
      <c r="IVY133" s="11"/>
      <c r="IVZ133" s="11"/>
      <c r="IWA133" s="11"/>
      <c r="IWB133" s="11"/>
      <c r="IWC133" s="11"/>
      <c r="IWD133" s="11"/>
      <c r="IWE133" s="11"/>
      <c r="IWF133" s="11"/>
      <c r="IWG133" s="10"/>
      <c r="IWH133" s="10"/>
      <c r="IWI133" s="11"/>
      <c r="IWJ133" s="11"/>
      <c r="IWK133" s="11"/>
      <c r="IWL133" s="11"/>
      <c r="IWM133" s="11"/>
      <c r="IWN133" s="11"/>
      <c r="IWO133" s="11"/>
      <c r="IWP133" s="11"/>
      <c r="IWQ133" s="11"/>
      <c r="IWR133" s="11"/>
      <c r="IWS133" s="11"/>
      <c r="IWT133" s="11"/>
      <c r="IWU133" s="11"/>
      <c r="IWV133" s="11"/>
      <c r="IWW133" s="10"/>
      <c r="IWX133" s="10"/>
      <c r="IWY133" s="11"/>
      <c r="IWZ133" s="11"/>
      <c r="IXA133" s="11"/>
      <c r="IXB133" s="11"/>
      <c r="IXC133" s="11"/>
      <c r="IXD133" s="11"/>
      <c r="IXE133" s="11"/>
      <c r="IXF133" s="11"/>
      <c r="IXG133" s="11"/>
      <c r="IXH133" s="11"/>
      <c r="IXI133" s="11"/>
      <c r="IXJ133" s="11"/>
      <c r="IXK133" s="11"/>
      <c r="IXL133" s="11"/>
      <c r="IXM133" s="10"/>
      <c r="IXN133" s="10"/>
      <c r="IXO133" s="11"/>
      <c r="IXP133" s="11"/>
      <c r="IXQ133" s="11"/>
      <c r="IXR133" s="11"/>
      <c r="IXS133" s="11"/>
      <c r="IXT133" s="11"/>
      <c r="IXU133" s="11"/>
      <c r="IXV133" s="11"/>
      <c r="IXW133" s="11"/>
      <c r="IXX133" s="11"/>
      <c r="IXY133" s="11"/>
      <c r="IXZ133" s="11"/>
      <c r="IYA133" s="11"/>
      <c r="IYB133" s="11"/>
      <c r="IYC133" s="10"/>
      <c r="IYD133" s="10"/>
      <c r="IYE133" s="11"/>
      <c r="IYF133" s="11"/>
      <c r="IYG133" s="11"/>
      <c r="IYH133" s="11"/>
      <c r="IYI133" s="11"/>
      <c r="IYJ133" s="11"/>
      <c r="IYK133" s="11"/>
      <c r="IYL133" s="11"/>
      <c r="IYM133" s="11"/>
      <c r="IYN133" s="11"/>
      <c r="IYO133" s="11"/>
      <c r="IYP133" s="11"/>
      <c r="IYQ133" s="11"/>
      <c r="IYR133" s="11"/>
      <c r="IYS133" s="10"/>
      <c r="IYT133" s="10"/>
      <c r="IYU133" s="11"/>
      <c r="IYV133" s="11"/>
      <c r="IYW133" s="11"/>
      <c r="IYX133" s="11"/>
      <c r="IYY133" s="11"/>
      <c r="IYZ133" s="11"/>
      <c r="IZA133" s="11"/>
      <c r="IZB133" s="11"/>
      <c r="IZC133" s="11"/>
      <c r="IZD133" s="11"/>
      <c r="IZE133" s="11"/>
      <c r="IZF133" s="11"/>
      <c r="IZG133" s="11"/>
      <c r="IZH133" s="11"/>
      <c r="IZI133" s="10"/>
      <c r="IZJ133" s="10"/>
      <c r="IZK133" s="11"/>
      <c r="IZL133" s="11"/>
      <c r="IZM133" s="11"/>
      <c r="IZN133" s="11"/>
      <c r="IZO133" s="11"/>
      <c r="IZP133" s="11"/>
      <c r="IZQ133" s="11"/>
      <c r="IZR133" s="11"/>
      <c r="IZS133" s="11"/>
      <c r="IZT133" s="11"/>
      <c r="IZU133" s="11"/>
      <c r="IZV133" s="11"/>
      <c r="IZW133" s="11"/>
      <c r="IZX133" s="11"/>
      <c r="IZY133" s="10"/>
      <c r="IZZ133" s="10"/>
      <c r="JAA133" s="11"/>
      <c r="JAB133" s="11"/>
      <c r="JAC133" s="11"/>
      <c r="JAD133" s="11"/>
      <c r="JAE133" s="11"/>
      <c r="JAF133" s="11"/>
      <c r="JAG133" s="11"/>
      <c r="JAH133" s="11"/>
      <c r="JAI133" s="11"/>
      <c r="JAJ133" s="11"/>
      <c r="JAK133" s="11"/>
      <c r="JAL133" s="11"/>
      <c r="JAM133" s="11"/>
      <c r="JAN133" s="11"/>
      <c r="JAO133" s="10"/>
      <c r="JAP133" s="10"/>
      <c r="JAQ133" s="11"/>
      <c r="JAR133" s="11"/>
      <c r="JAS133" s="11"/>
      <c r="JAT133" s="11"/>
      <c r="JAU133" s="11"/>
      <c r="JAV133" s="11"/>
      <c r="JAW133" s="11"/>
      <c r="JAX133" s="11"/>
      <c r="JAY133" s="11"/>
      <c r="JAZ133" s="11"/>
      <c r="JBA133" s="11"/>
      <c r="JBB133" s="11"/>
      <c r="JBC133" s="11"/>
      <c r="JBD133" s="11"/>
      <c r="JBE133" s="10"/>
      <c r="JBF133" s="10"/>
      <c r="JBG133" s="11"/>
      <c r="JBH133" s="11"/>
      <c r="JBI133" s="11"/>
      <c r="JBJ133" s="11"/>
      <c r="JBK133" s="11"/>
      <c r="JBL133" s="11"/>
      <c r="JBM133" s="11"/>
      <c r="JBN133" s="11"/>
      <c r="JBO133" s="11"/>
      <c r="JBP133" s="11"/>
      <c r="JBQ133" s="11"/>
      <c r="JBR133" s="11"/>
      <c r="JBS133" s="11"/>
      <c r="JBT133" s="11"/>
      <c r="JBU133" s="10"/>
      <c r="JBV133" s="10"/>
      <c r="JBW133" s="11"/>
      <c r="JBX133" s="11"/>
      <c r="JBY133" s="11"/>
      <c r="JBZ133" s="11"/>
      <c r="JCA133" s="11"/>
      <c r="JCB133" s="11"/>
      <c r="JCC133" s="11"/>
      <c r="JCD133" s="11"/>
      <c r="JCE133" s="11"/>
      <c r="JCF133" s="11"/>
      <c r="JCG133" s="11"/>
      <c r="JCH133" s="11"/>
      <c r="JCI133" s="11"/>
      <c r="JCJ133" s="11"/>
      <c r="JCK133" s="10"/>
      <c r="JCL133" s="10"/>
      <c r="JCM133" s="11"/>
      <c r="JCN133" s="11"/>
      <c r="JCO133" s="11"/>
      <c r="JCP133" s="11"/>
      <c r="JCQ133" s="11"/>
      <c r="JCR133" s="11"/>
      <c r="JCS133" s="11"/>
      <c r="JCT133" s="11"/>
      <c r="JCU133" s="11"/>
      <c r="JCV133" s="11"/>
      <c r="JCW133" s="11"/>
      <c r="JCX133" s="11"/>
      <c r="JCY133" s="11"/>
      <c r="JCZ133" s="11"/>
      <c r="JDA133" s="10"/>
      <c r="JDB133" s="10"/>
      <c r="JDC133" s="11"/>
      <c r="JDD133" s="11"/>
      <c r="JDE133" s="11"/>
      <c r="JDF133" s="11"/>
      <c r="JDG133" s="11"/>
      <c r="JDH133" s="11"/>
      <c r="JDI133" s="11"/>
      <c r="JDJ133" s="11"/>
      <c r="JDK133" s="11"/>
      <c r="JDL133" s="11"/>
      <c r="JDM133" s="11"/>
      <c r="JDN133" s="11"/>
      <c r="JDO133" s="11"/>
      <c r="JDP133" s="11"/>
      <c r="JDQ133" s="10"/>
      <c r="JDR133" s="10"/>
      <c r="JDS133" s="11"/>
      <c r="JDT133" s="11"/>
      <c r="JDU133" s="11"/>
      <c r="JDV133" s="11"/>
      <c r="JDW133" s="11"/>
      <c r="JDX133" s="11"/>
      <c r="JDY133" s="11"/>
      <c r="JDZ133" s="11"/>
      <c r="JEA133" s="11"/>
      <c r="JEB133" s="11"/>
      <c r="JEC133" s="11"/>
      <c r="JED133" s="11"/>
      <c r="JEE133" s="11"/>
      <c r="JEF133" s="11"/>
      <c r="JEG133" s="10"/>
      <c r="JEH133" s="10"/>
      <c r="JEI133" s="11"/>
      <c r="JEJ133" s="11"/>
      <c r="JEK133" s="11"/>
      <c r="JEL133" s="11"/>
      <c r="JEM133" s="11"/>
      <c r="JEN133" s="11"/>
      <c r="JEO133" s="11"/>
      <c r="JEP133" s="11"/>
      <c r="JEQ133" s="11"/>
      <c r="JER133" s="11"/>
      <c r="JES133" s="11"/>
      <c r="JET133" s="11"/>
      <c r="JEU133" s="11"/>
      <c r="JEV133" s="11"/>
      <c r="JEW133" s="10"/>
      <c r="JEX133" s="10"/>
      <c r="JEY133" s="11"/>
      <c r="JEZ133" s="11"/>
      <c r="JFA133" s="11"/>
      <c r="JFB133" s="11"/>
      <c r="JFC133" s="11"/>
      <c r="JFD133" s="11"/>
      <c r="JFE133" s="11"/>
      <c r="JFF133" s="11"/>
      <c r="JFG133" s="11"/>
      <c r="JFH133" s="11"/>
      <c r="JFI133" s="11"/>
      <c r="JFJ133" s="11"/>
      <c r="JFK133" s="11"/>
      <c r="JFL133" s="11"/>
      <c r="JFM133" s="10"/>
      <c r="JFN133" s="10"/>
      <c r="JFO133" s="11"/>
      <c r="JFP133" s="11"/>
      <c r="JFQ133" s="11"/>
      <c r="JFR133" s="11"/>
      <c r="JFS133" s="11"/>
      <c r="JFT133" s="11"/>
      <c r="JFU133" s="11"/>
      <c r="JFV133" s="11"/>
      <c r="JFW133" s="11"/>
      <c r="JFX133" s="11"/>
      <c r="JFY133" s="11"/>
      <c r="JFZ133" s="11"/>
      <c r="JGA133" s="11"/>
      <c r="JGB133" s="11"/>
      <c r="JGC133" s="10"/>
      <c r="JGD133" s="10"/>
      <c r="JGE133" s="11"/>
      <c r="JGF133" s="11"/>
      <c r="JGG133" s="11"/>
      <c r="JGH133" s="11"/>
      <c r="JGI133" s="11"/>
      <c r="JGJ133" s="11"/>
      <c r="JGK133" s="11"/>
      <c r="JGL133" s="11"/>
      <c r="JGM133" s="11"/>
      <c r="JGN133" s="11"/>
      <c r="JGO133" s="11"/>
      <c r="JGP133" s="11"/>
      <c r="JGQ133" s="11"/>
      <c r="JGR133" s="11"/>
      <c r="JGS133" s="10"/>
      <c r="JGT133" s="10"/>
      <c r="JGU133" s="11"/>
      <c r="JGV133" s="11"/>
      <c r="JGW133" s="11"/>
      <c r="JGX133" s="11"/>
      <c r="JGY133" s="11"/>
      <c r="JGZ133" s="11"/>
      <c r="JHA133" s="11"/>
      <c r="JHB133" s="11"/>
      <c r="JHC133" s="11"/>
      <c r="JHD133" s="11"/>
      <c r="JHE133" s="11"/>
      <c r="JHF133" s="11"/>
      <c r="JHG133" s="11"/>
      <c r="JHH133" s="11"/>
      <c r="JHI133" s="10"/>
      <c r="JHJ133" s="10"/>
      <c r="JHK133" s="11"/>
      <c r="JHL133" s="11"/>
      <c r="JHM133" s="11"/>
      <c r="JHN133" s="11"/>
      <c r="JHO133" s="11"/>
      <c r="JHP133" s="11"/>
      <c r="JHQ133" s="11"/>
      <c r="JHR133" s="11"/>
      <c r="JHS133" s="11"/>
      <c r="JHT133" s="11"/>
      <c r="JHU133" s="11"/>
      <c r="JHV133" s="11"/>
      <c r="JHW133" s="11"/>
      <c r="JHX133" s="11"/>
      <c r="JHY133" s="10"/>
      <c r="JHZ133" s="10"/>
      <c r="JIA133" s="11"/>
      <c r="JIB133" s="11"/>
      <c r="JIC133" s="11"/>
      <c r="JID133" s="11"/>
      <c r="JIE133" s="11"/>
      <c r="JIF133" s="11"/>
      <c r="JIG133" s="11"/>
      <c r="JIH133" s="11"/>
      <c r="JII133" s="11"/>
      <c r="JIJ133" s="11"/>
      <c r="JIK133" s="11"/>
      <c r="JIL133" s="11"/>
      <c r="JIM133" s="11"/>
      <c r="JIN133" s="11"/>
      <c r="JIO133" s="10"/>
      <c r="JIP133" s="10"/>
      <c r="JIQ133" s="11"/>
      <c r="JIR133" s="11"/>
      <c r="JIS133" s="11"/>
      <c r="JIT133" s="11"/>
      <c r="JIU133" s="11"/>
      <c r="JIV133" s="11"/>
      <c r="JIW133" s="11"/>
      <c r="JIX133" s="11"/>
      <c r="JIY133" s="11"/>
      <c r="JIZ133" s="11"/>
      <c r="JJA133" s="11"/>
      <c r="JJB133" s="11"/>
      <c r="JJC133" s="11"/>
      <c r="JJD133" s="11"/>
      <c r="JJE133" s="10"/>
      <c r="JJF133" s="10"/>
      <c r="JJG133" s="11"/>
      <c r="JJH133" s="11"/>
      <c r="JJI133" s="11"/>
      <c r="JJJ133" s="11"/>
      <c r="JJK133" s="11"/>
      <c r="JJL133" s="11"/>
      <c r="JJM133" s="11"/>
      <c r="JJN133" s="11"/>
      <c r="JJO133" s="11"/>
      <c r="JJP133" s="11"/>
      <c r="JJQ133" s="11"/>
      <c r="JJR133" s="11"/>
      <c r="JJS133" s="11"/>
      <c r="JJT133" s="11"/>
      <c r="JJU133" s="10"/>
      <c r="JJV133" s="10"/>
      <c r="JJW133" s="11"/>
      <c r="JJX133" s="11"/>
      <c r="JJY133" s="11"/>
      <c r="JJZ133" s="11"/>
      <c r="JKA133" s="11"/>
      <c r="JKB133" s="11"/>
      <c r="JKC133" s="11"/>
      <c r="JKD133" s="11"/>
      <c r="JKE133" s="11"/>
      <c r="JKF133" s="11"/>
      <c r="JKG133" s="11"/>
      <c r="JKH133" s="11"/>
      <c r="JKI133" s="11"/>
      <c r="JKJ133" s="11"/>
      <c r="JKK133" s="10"/>
      <c r="JKL133" s="10"/>
      <c r="JKM133" s="11"/>
      <c r="JKN133" s="11"/>
      <c r="JKO133" s="11"/>
      <c r="JKP133" s="11"/>
      <c r="JKQ133" s="11"/>
      <c r="JKR133" s="11"/>
      <c r="JKS133" s="11"/>
      <c r="JKT133" s="11"/>
      <c r="JKU133" s="11"/>
      <c r="JKV133" s="11"/>
      <c r="JKW133" s="11"/>
      <c r="JKX133" s="11"/>
      <c r="JKY133" s="11"/>
      <c r="JKZ133" s="11"/>
      <c r="JLA133" s="10"/>
      <c r="JLB133" s="10"/>
      <c r="JLC133" s="11"/>
      <c r="JLD133" s="11"/>
      <c r="JLE133" s="11"/>
      <c r="JLF133" s="11"/>
      <c r="JLG133" s="11"/>
      <c r="JLH133" s="11"/>
      <c r="JLI133" s="11"/>
      <c r="JLJ133" s="11"/>
      <c r="JLK133" s="11"/>
      <c r="JLL133" s="11"/>
      <c r="JLM133" s="11"/>
      <c r="JLN133" s="11"/>
      <c r="JLO133" s="11"/>
      <c r="JLP133" s="11"/>
      <c r="JLQ133" s="10"/>
      <c r="JLR133" s="10"/>
      <c r="JLS133" s="11"/>
      <c r="JLT133" s="11"/>
      <c r="JLU133" s="11"/>
      <c r="JLV133" s="11"/>
      <c r="JLW133" s="11"/>
      <c r="JLX133" s="11"/>
      <c r="JLY133" s="11"/>
      <c r="JLZ133" s="11"/>
      <c r="JMA133" s="11"/>
      <c r="JMB133" s="11"/>
      <c r="JMC133" s="11"/>
      <c r="JMD133" s="11"/>
      <c r="JME133" s="11"/>
      <c r="JMF133" s="11"/>
      <c r="JMG133" s="10"/>
      <c r="JMH133" s="10"/>
      <c r="JMI133" s="11"/>
      <c r="JMJ133" s="11"/>
      <c r="JMK133" s="11"/>
      <c r="JML133" s="11"/>
      <c r="JMM133" s="11"/>
      <c r="JMN133" s="11"/>
      <c r="JMO133" s="11"/>
      <c r="JMP133" s="11"/>
      <c r="JMQ133" s="11"/>
      <c r="JMR133" s="11"/>
      <c r="JMS133" s="11"/>
      <c r="JMT133" s="11"/>
      <c r="JMU133" s="11"/>
      <c r="JMV133" s="11"/>
      <c r="JMW133" s="10"/>
      <c r="JMX133" s="10"/>
      <c r="JMY133" s="11"/>
      <c r="JMZ133" s="11"/>
      <c r="JNA133" s="11"/>
      <c r="JNB133" s="11"/>
      <c r="JNC133" s="11"/>
      <c r="JND133" s="11"/>
      <c r="JNE133" s="11"/>
      <c r="JNF133" s="11"/>
      <c r="JNG133" s="11"/>
      <c r="JNH133" s="11"/>
      <c r="JNI133" s="11"/>
      <c r="JNJ133" s="11"/>
      <c r="JNK133" s="11"/>
      <c r="JNL133" s="11"/>
      <c r="JNM133" s="10"/>
      <c r="JNN133" s="10"/>
      <c r="JNO133" s="11"/>
      <c r="JNP133" s="11"/>
      <c r="JNQ133" s="11"/>
      <c r="JNR133" s="11"/>
      <c r="JNS133" s="11"/>
      <c r="JNT133" s="11"/>
      <c r="JNU133" s="11"/>
      <c r="JNV133" s="11"/>
      <c r="JNW133" s="11"/>
      <c r="JNX133" s="11"/>
      <c r="JNY133" s="11"/>
      <c r="JNZ133" s="11"/>
      <c r="JOA133" s="11"/>
      <c r="JOB133" s="11"/>
      <c r="JOC133" s="10"/>
      <c r="JOD133" s="10"/>
      <c r="JOE133" s="11"/>
      <c r="JOF133" s="11"/>
      <c r="JOG133" s="11"/>
      <c r="JOH133" s="11"/>
      <c r="JOI133" s="11"/>
      <c r="JOJ133" s="11"/>
      <c r="JOK133" s="11"/>
      <c r="JOL133" s="11"/>
      <c r="JOM133" s="11"/>
      <c r="JON133" s="11"/>
      <c r="JOO133" s="11"/>
      <c r="JOP133" s="11"/>
      <c r="JOQ133" s="11"/>
      <c r="JOR133" s="11"/>
      <c r="JOS133" s="10"/>
      <c r="JOT133" s="10"/>
      <c r="JOU133" s="11"/>
      <c r="JOV133" s="11"/>
      <c r="JOW133" s="11"/>
      <c r="JOX133" s="11"/>
      <c r="JOY133" s="11"/>
      <c r="JOZ133" s="11"/>
      <c r="JPA133" s="11"/>
      <c r="JPB133" s="11"/>
      <c r="JPC133" s="11"/>
      <c r="JPD133" s="11"/>
      <c r="JPE133" s="11"/>
      <c r="JPF133" s="11"/>
      <c r="JPG133" s="11"/>
      <c r="JPH133" s="11"/>
      <c r="JPI133" s="10"/>
      <c r="JPJ133" s="10"/>
      <c r="JPK133" s="11"/>
      <c r="JPL133" s="11"/>
      <c r="JPM133" s="11"/>
      <c r="JPN133" s="11"/>
      <c r="JPO133" s="11"/>
      <c r="JPP133" s="11"/>
      <c r="JPQ133" s="11"/>
      <c r="JPR133" s="11"/>
      <c r="JPS133" s="11"/>
      <c r="JPT133" s="11"/>
      <c r="JPU133" s="11"/>
      <c r="JPV133" s="11"/>
      <c r="JPW133" s="11"/>
      <c r="JPX133" s="11"/>
      <c r="JPY133" s="10"/>
      <c r="JPZ133" s="10"/>
      <c r="JQA133" s="11"/>
      <c r="JQB133" s="11"/>
      <c r="JQC133" s="11"/>
      <c r="JQD133" s="11"/>
      <c r="JQE133" s="11"/>
      <c r="JQF133" s="11"/>
      <c r="JQG133" s="11"/>
      <c r="JQH133" s="11"/>
      <c r="JQI133" s="11"/>
      <c r="JQJ133" s="11"/>
      <c r="JQK133" s="11"/>
      <c r="JQL133" s="11"/>
      <c r="JQM133" s="11"/>
      <c r="JQN133" s="11"/>
      <c r="JQO133" s="10"/>
      <c r="JQP133" s="10"/>
      <c r="JQQ133" s="11"/>
      <c r="JQR133" s="11"/>
      <c r="JQS133" s="11"/>
      <c r="JQT133" s="11"/>
      <c r="JQU133" s="11"/>
      <c r="JQV133" s="11"/>
      <c r="JQW133" s="11"/>
      <c r="JQX133" s="11"/>
      <c r="JQY133" s="11"/>
      <c r="JQZ133" s="11"/>
      <c r="JRA133" s="11"/>
      <c r="JRB133" s="11"/>
      <c r="JRC133" s="11"/>
      <c r="JRD133" s="11"/>
      <c r="JRE133" s="10"/>
      <c r="JRF133" s="10"/>
      <c r="JRG133" s="11"/>
      <c r="JRH133" s="11"/>
      <c r="JRI133" s="11"/>
      <c r="JRJ133" s="11"/>
      <c r="JRK133" s="11"/>
      <c r="JRL133" s="11"/>
      <c r="JRM133" s="11"/>
      <c r="JRN133" s="11"/>
      <c r="JRO133" s="11"/>
      <c r="JRP133" s="11"/>
      <c r="JRQ133" s="11"/>
      <c r="JRR133" s="11"/>
      <c r="JRS133" s="11"/>
      <c r="JRT133" s="11"/>
      <c r="JRU133" s="10"/>
      <c r="JRV133" s="10"/>
      <c r="JRW133" s="11"/>
      <c r="JRX133" s="11"/>
      <c r="JRY133" s="11"/>
      <c r="JRZ133" s="11"/>
      <c r="JSA133" s="11"/>
      <c r="JSB133" s="11"/>
      <c r="JSC133" s="11"/>
      <c r="JSD133" s="11"/>
      <c r="JSE133" s="11"/>
      <c r="JSF133" s="11"/>
      <c r="JSG133" s="11"/>
      <c r="JSH133" s="11"/>
      <c r="JSI133" s="11"/>
      <c r="JSJ133" s="11"/>
      <c r="JSK133" s="10"/>
      <c r="JSL133" s="10"/>
      <c r="JSM133" s="11"/>
      <c r="JSN133" s="11"/>
      <c r="JSO133" s="11"/>
      <c r="JSP133" s="11"/>
      <c r="JSQ133" s="11"/>
      <c r="JSR133" s="11"/>
      <c r="JSS133" s="11"/>
      <c r="JST133" s="11"/>
      <c r="JSU133" s="11"/>
      <c r="JSV133" s="11"/>
      <c r="JSW133" s="11"/>
      <c r="JSX133" s="11"/>
      <c r="JSY133" s="11"/>
      <c r="JSZ133" s="11"/>
      <c r="JTA133" s="10"/>
      <c r="JTB133" s="10"/>
      <c r="JTC133" s="11"/>
      <c r="JTD133" s="11"/>
      <c r="JTE133" s="11"/>
      <c r="JTF133" s="11"/>
      <c r="JTG133" s="11"/>
      <c r="JTH133" s="11"/>
      <c r="JTI133" s="11"/>
      <c r="JTJ133" s="11"/>
      <c r="JTK133" s="11"/>
      <c r="JTL133" s="11"/>
      <c r="JTM133" s="11"/>
      <c r="JTN133" s="11"/>
      <c r="JTO133" s="11"/>
      <c r="JTP133" s="11"/>
      <c r="JTQ133" s="10"/>
      <c r="JTR133" s="10"/>
      <c r="JTS133" s="11"/>
      <c r="JTT133" s="11"/>
      <c r="JTU133" s="11"/>
      <c r="JTV133" s="11"/>
      <c r="JTW133" s="11"/>
      <c r="JTX133" s="11"/>
      <c r="JTY133" s="11"/>
      <c r="JTZ133" s="11"/>
      <c r="JUA133" s="11"/>
      <c r="JUB133" s="11"/>
      <c r="JUC133" s="11"/>
      <c r="JUD133" s="11"/>
      <c r="JUE133" s="11"/>
      <c r="JUF133" s="11"/>
      <c r="JUG133" s="10"/>
      <c r="JUH133" s="10"/>
      <c r="JUI133" s="11"/>
      <c r="JUJ133" s="11"/>
      <c r="JUK133" s="11"/>
      <c r="JUL133" s="11"/>
      <c r="JUM133" s="11"/>
      <c r="JUN133" s="11"/>
      <c r="JUO133" s="11"/>
      <c r="JUP133" s="11"/>
      <c r="JUQ133" s="11"/>
      <c r="JUR133" s="11"/>
      <c r="JUS133" s="11"/>
      <c r="JUT133" s="11"/>
      <c r="JUU133" s="11"/>
      <c r="JUV133" s="11"/>
      <c r="JUW133" s="10"/>
      <c r="JUX133" s="10"/>
      <c r="JUY133" s="11"/>
      <c r="JUZ133" s="11"/>
      <c r="JVA133" s="11"/>
      <c r="JVB133" s="11"/>
      <c r="JVC133" s="11"/>
      <c r="JVD133" s="11"/>
      <c r="JVE133" s="11"/>
      <c r="JVF133" s="11"/>
      <c r="JVG133" s="11"/>
      <c r="JVH133" s="11"/>
      <c r="JVI133" s="11"/>
      <c r="JVJ133" s="11"/>
      <c r="JVK133" s="11"/>
      <c r="JVL133" s="11"/>
      <c r="JVM133" s="10"/>
      <c r="JVN133" s="10"/>
      <c r="JVO133" s="11"/>
      <c r="JVP133" s="11"/>
      <c r="JVQ133" s="11"/>
      <c r="JVR133" s="11"/>
      <c r="JVS133" s="11"/>
      <c r="JVT133" s="11"/>
      <c r="JVU133" s="11"/>
      <c r="JVV133" s="11"/>
      <c r="JVW133" s="11"/>
      <c r="JVX133" s="11"/>
      <c r="JVY133" s="11"/>
      <c r="JVZ133" s="11"/>
      <c r="JWA133" s="11"/>
      <c r="JWB133" s="11"/>
      <c r="JWC133" s="10"/>
      <c r="JWD133" s="10"/>
      <c r="JWE133" s="11"/>
      <c r="JWF133" s="11"/>
      <c r="JWG133" s="11"/>
      <c r="JWH133" s="11"/>
      <c r="JWI133" s="11"/>
      <c r="JWJ133" s="11"/>
      <c r="JWK133" s="11"/>
      <c r="JWL133" s="11"/>
      <c r="JWM133" s="11"/>
      <c r="JWN133" s="11"/>
      <c r="JWO133" s="11"/>
      <c r="JWP133" s="11"/>
      <c r="JWQ133" s="11"/>
      <c r="JWR133" s="11"/>
      <c r="JWS133" s="10"/>
      <c r="JWT133" s="10"/>
      <c r="JWU133" s="11"/>
      <c r="JWV133" s="11"/>
      <c r="JWW133" s="11"/>
      <c r="JWX133" s="11"/>
      <c r="JWY133" s="11"/>
      <c r="JWZ133" s="11"/>
      <c r="JXA133" s="11"/>
      <c r="JXB133" s="11"/>
      <c r="JXC133" s="11"/>
      <c r="JXD133" s="11"/>
      <c r="JXE133" s="11"/>
      <c r="JXF133" s="11"/>
      <c r="JXG133" s="11"/>
      <c r="JXH133" s="11"/>
      <c r="JXI133" s="10"/>
      <c r="JXJ133" s="10"/>
      <c r="JXK133" s="11"/>
      <c r="JXL133" s="11"/>
      <c r="JXM133" s="11"/>
      <c r="JXN133" s="11"/>
      <c r="JXO133" s="11"/>
      <c r="JXP133" s="11"/>
      <c r="JXQ133" s="11"/>
      <c r="JXR133" s="11"/>
      <c r="JXS133" s="11"/>
      <c r="JXT133" s="11"/>
      <c r="JXU133" s="11"/>
      <c r="JXV133" s="11"/>
      <c r="JXW133" s="11"/>
      <c r="JXX133" s="11"/>
      <c r="JXY133" s="10"/>
      <c r="JXZ133" s="10"/>
      <c r="JYA133" s="11"/>
      <c r="JYB133" s="11"/>
      <c r="JYC133" s="11"/>
      <c r="JYD133" s="11"/>
      <c r="JYE133" s="11"/>
      <c r="JYF133" s="11"/>
      <c r="JYG133" s="11"/>
      <c r="JYH133" s="11"/>
      <c r="JYI133" s="11"/>
      <c r="JYJ133" s="11"/>
      <c r="JYK133" s="11"/>
      <c r="JYL133" s="11"/>
      <c r="JYM133" s="11"/>
      <c r="JYN133" s="11"/>
      <c r="JYO133" s="10"/>
      <c r="JYP133" s="10"/>
      <c r="JYQ133" s="11"/>
      <c r="JYR133" s="11"/>
      <c r="JYS133" s="11"/>
      <c r="JYT133" s="11"/>
      <c r="JYU133" s="11"/>
      <c r="JYV133" s="11"/>
      <c r="JYW133" s="11"/>
      <c r="JYX133" s="11"/>
      <c r="JYY133" s="11"/>
      <c r="JYZ133" s="11"/>
      <c r="JZA133" s="11"/>
      <c r="JZB133" s="11"/>
      <c r="JZC133" s="11"/>
      <c r="JZD133" s="11"/>
      <c r="JZE133" s="10"/>
      <c r="JZF133" s="10"/>
      <c r="JZG133" s="11"/>
      <c r="JZH133" s="11"/>
      <c r="JZI133" s="11"/>
      <c r="JZJ133" s="11"/>
      <c r="JZK133" s="11"/>
      <c r="JZL133" s="11"/>
      <c r="JZM133" s="11"/>
      <c r="JZN133" s="11"/>
      <c r="JZO133" s="11"/>
      <c r="JZP133" s="11"/>
      <c r="JZQ133" s="11"/>
      <c r="JZR133" s="11"/>
      <c r="JZS133" s="11"/>
      <c r="JZT133" s="11"/>
      <c r="JZU133" s="10"/>
      <c r="JZV133" s="10"/>
      <c r="JZW133" s="11"/>
      <c r="JZX133" s="11"/>
      <c r="JZY133" s="11"/>
      <c r="JZZ133" s="11"/>
      <c r="KAA133" s="11"/>
      <c r="KAB133" s="11"/>
      <c r="KAC133" s="11"/>
      <c r="KAD133" s="11"/>
      <c r="KAE133" s="11"/>
      <c r="KAF133" s="11"/>
      <c r="KAG133" s="11"/>
      <c r="KAH133" s="11"/>
      <c r="KAI133" s="11"/>
      <c r="KAJ133" s="11"/>
      <c r="KAK133" s="10"/>
      <c r="KAL133" s="10"/>
      <c r="KAM133" s="11"/>
      <c r="KAN133" s="11"/>
      <c r="KAO133" s="11"/>
      <c r="KAP133" s="11"/>
      <c r="KAQ133" s="11"/>
      <c r="KAR133" s="11"/>
      <c r="KAS133" s="11"/>
      <c r="KAT133" s="11"/>
      <c r="KAU133" s="11"/>
      <c r="KAV133" s="11"/>
      <c r="KAW133" s="11"/>
      <c r="KAX133" s="11"/>
      <c r="KAY133" s="11"/>
      <c r="KAZ133" s="11"/>
      <c r="KBA133" s="10"/>
      <c r="KBB133" s="10"/>
      <c r="KBC133" s="11"/>
      <c r="KBD133" s="11"/>
      <c r="KBE133" s="11"/>
      <c r="KBF133" s="11"/>
      <c r="KBG133" s="11"/>
      <c r="KBH133" s="11"/>
      <c r="KBI133" s="11"/>
      <c r="KBJ133" s="11"/>
      <c r="KBK133" s="11"/>
      <c r="KBL133" s="11"/>
      <c r="KBM133" s="11"/>
      <c r="KBN133" s="11"/>
      <c r="KBO133" s="11"/>
      <c r="KBP133" s="11"/>
      <c r="KBQ133" s="10"/>
      <c r="KBR133" s="10"/>
      <c r="KBS133" s="11"/>
      <c r="KBT133" s="11"/>
      <c r="KBU133" s="11"/>
      <c r="KBV133" s="11"/>
      <c r="KBW133" s="11"/>
      <c r="KBX133" s="11"/>
      <c r="KBY133" s="11"/>
      <c r="KBZ133" s="11"/>
      <c r="KCA133" s="11"/>
      <c r="KCB133" s="11"/>
      <c r="KCC133" s="11"/>
      <c r="KCD133" s="11"/>
      <c r="KCE133" s="11"/>
      <c r="KCF133" s="11"/>
      <c r="KCG133" s="10"/>
      <c r="KCH133" s="10"/>
      <c r="KCI133" s="11"/>
      <c r="KCJ133" s="11"/>
      <c r="KCK133" s="11"/>
      <c r="KCL133" s="11"/>
      <c r="KCM133" s="11"/>
      <c r="KCN133" s="11"/>
      <c r="KCO133" s="11"/>
      <c r="KCP133" s="11"/>
      <c r="KCQ133" s="11"/>
      <c r="KCR133" s="11"/>
      <c r="KCS133" s="11"/>
      <c r="KCT133" s="11"/>
      <c r="KCU133" s="11"/>
      <c r="KCV133" s="11"/>
      <c r="KCW133" s="10"/>
      <c r="KCX133" s="10"/>
      <c r="KCY133" s="11"/>
      <c r="KCZ133" s="11"/>
      <c r="KDA133" s="11"/>
      <c r="KDB133" s="11"/>
      <c r="KDC133" s="11"/>
      <c r="KDD133" s="11"/>
      <c r="KDE133" s="11"/>
      <c r="KDF133" s="11"/>
      <c r="KDG133" s="11"/>
      <c r="KDH133" s="11"/>
      <c r="KDI133" s="11"/>
      <c r="KDJ133" s="11"/>
      <c r="KDK133" s="11"/>
      <c r="KDL133" s="11"/>
      <c r="KDM133" s="10"/>
      <c r="KDN133" s="10"/>
      <c r="KDO133" s="11"/>
      <c r="KDP133" s="11"/>
      <c r="KDQ133" s="11"/>
      <c r="KDR133" s="11"/>
      <c r="KDS133" s="11"/>
      <c r="KDT133" s="11"/>
      <c r="KDU133" s="11"/>
      <c r="KDV133" s="11"/>
      <c r="KDW133" s="11"/>
      <c r="KDX133" s="11"/>
      <c r="KDY133" s="11"/>
      <c r="KDZ133" s="11"/>
      <c r="KEA133" s="11"/>
      <c r="KEB133" s="11"/>
      <c r="KEC133" s="10"/>
      <c r="KED133" s="10"/>
      <c r="KEE133" s="11"/>
      <c r="KEF133" s="11"/>
      <c r="KEG133" s="11"/>
      <c r="KEH133" s="11"/>
      <c r="KEI133" s="11"/>
      <c r="KEJ133" s="11"/>
      <c r="KEK133" s="11"/>
      <c r="KEL133" s="11"/>
      <c r="KEM133" s="11"/>
      <c r="KEN133" s="11"/>
      <c r="KEO133" s="11"/>
      <c r="KEP133" s="11"/>
      <c r="KEQ133" s="11"/>
      <c r="KER133" s="11"/>
      <c r="KES133" s="10"/>
      <c r="KET133" s="10"/>
      <c r="KEU133" s="11"/>
      <c r="KEV133" s="11"/>
      <c r="KEW133" s="11"/>
      <c r="KEX133" s="11"/>
      <c r="KEY133" s="11"/>
      <c r="KEZ133" s="11"/>
      <c r="KFA133" s="11"/>
      <c r="KFB133" s="11"/>
      <c r="KFC133" s="11"/>
      <c r="KFD133" s="11"/>
      <c r="KFE133" s="11"/>
      <c r="KFF133" s="11"/>
      <c r="KFG133" s="11"/>
      <c r="KFH133" s="11"/>
      <c r="KFI133" s="10"/>
      <c r="KFJ133" s="10"/>
      <c r="KFK133" s="11"/>
      <c r="KFL133" s="11"/>
      <c r="KFM133" s="11"/>
      <c r="KFN133" s="11"/>
      <c r="KFO133" s="11"/>
      <c r="KFP133" s="11"/>
      <c r="KFQ133" s="11"/>
      <c r="KFR133" s="11"/>
      <c r="KFS133" s="11"/>
      <c r="KFT133" s="11"/>
      <c r="KFU133" s="11"/>
      <c r="KFV133" s="11"/>
      <c r="KFW133" s="11"/>
      <c r="KFX133" s="11"/>
      <c r="KFY133" s="10"/>
      <c r="KFZ133" s="10"/>
      <c r="KGA133" s="11"/>
      <c r="KGB133" s="11"/>
      <c r="KGC133" s="11"/>
      <c r="KGD133" s="11"/>
      <c r="KGE133" s="11"/>
      <c r="KGF133" s="11"/>
      <c r="KGG133" s="11"/>
      <c r="KGH133" s="11"/>
      <c r="KGI133" s="11"/>
      <c r="KGJ133" s="11"/>
      <c r="KGK133" s="11"/>
      <c r="KGL133" s="11"/>
      <c r="KGM133" s="11"/>
      <c r="KGN133" s="11"/>
      <c r="KGO133" s="10"/>
      <c r="KGP133" s="10"/>
      <c r="KGQ133" s="11"/>
      <c r="KGR133" s="11"/>
      <c r="KGS133" s="11"/>
      <c r="KGT133" s="11"/>
      <c r="KGU133" s="11"/>
      <c r="KGV133" s="11"/>
      <c r="KGW133" s="11"/>
      <c r="KGX133" s="11"/>
      <c r="KGY133" s="11"/>
      <c r="KGZ133" s="11"/>
      <c r="KHA133" s="11"/>
      <c r="KHB133" s="11"/>
      <c r="KHC133" s="11"/>
      <c r="KHD133" s="11"/>
      <c r="KHE133" s="10"/>
      <c r="KHF133" s="10"/>
      <c r="KHG133" s="11"/>
      <c r="KHH133" s="11"/>
      <c r="KHI133" s="11"/>
      <c r="KHJ133" s="11"/>
      <c r="KHK133" s="11"/>
      <c r="KHL133" s="11"/>
      <c r="KHM133" s="11"/>
      <c r="KHN133" s="11"/>
      <c r="KHO133" s="11"/>
      <c r="KHP133" s="11"/>
      <c r="KHQ133" s="11"/>
      <c r="KHR133" s="11"/>
      <c r="KHS133" s="11"/>
      <c r="KHT133" s="11"/>
      <c r="KHU133" s="10"/>
      <c r="KHV133" s="10"/>
      <c r="KHW133" s="11"/>
      <c r="KHX133" s="11"/>
      <c r="KHY133" s="11"/>
      <c r="KHZ133" s="11"/>
      <c r="KIA133" s="11"/>
      <c r="KIB133" s="11"/>
      <c r="KIC133" s="11"/>
      <c r="KID133" s="11"/>
      <c r="KIE133" s="11"/>
      <c r="KIF133" s="11"/>
      <c r="KIG133" s="11"/>
      <c r="KIH133" s="11"/>
      <c r="KII133" s="11"/>
      <c r="KIJ133" s="11"/>
      <c r="KIK133" s="10"/>
      <c r="KIL133" s="10"/>
      <c r="KIM133" s="11"/>
      <c r="KIN133" s="11"/>
      <c r="KIO133" s="11"/>
      <c r="KIP133" s="11"/>
      <c r="KIQ133" s="11"/>
      <c r="KIR133" s="11"/>
      <c r="KIS133" s="11"/>
      <c r="KIT133" s="11"/>
      <c r="KIU133" s="11"/>
      <c r="KIV133" s="11"/>
      <c r="KIW133" s="11"/>
      <c r="KIX133" s="11"/>
      <c r="KIY133" s="11"/>
      <c r="KIZ133" s="11"/>
      <c r="KJA133" s="10"/>
      <c r="KJB133" s="10"/>
      <c r="KJC133" s="11"/>
      <c r="KJD133" s="11"/>
      <c r="KJE133" s="11"/>
      <c r="KJF133" s="11"/>
      <c r="KJG133" s="11"/>
      <c r="KJH133" s="11"/>
      <c r="KJI133" s="11"/>
      <c r="KJJ133" s="11"/>
      <c r="KJK133" s="11"/>
      <c r="KJL133" s="11"/>
      <c r="KJM133" s="11"/>
      <c r="KJN133" s="11"/>
      <c r="KJO133" s="11"/>
      <c r="KJP133" s="11"/>
      <c r="KJQ133" s="10"/>
      <c r="KJR133" s="10"/>
      <c r="KJS133" s="11"/>
      <c r="KJT133" s="11"/>
      <c r="KJU133" s="11"/>
      <c r="KJV133" s="11"/>
      <c r="KJW133" s="11"/>
      <c r="KJX133" s="11"/>
      <c r="KJY133" s="11"/>
      <c r="KJZ133" s="11"/>
      <c r="KKA133" s="11"/>
      <c r="KKB133" s="11"/>
      <c r="KKC133" s="11"/>
      <c r="KKD133" s="11"/>
      <c r="KKE133" s="11"/>
      <c r="KKF133" s="11"/>
      <c r="KKG133" s="10"/>
      <c r="KKH133" s="10"/>
      <c r="KKI133" s="11"/>
      <c r="KKJ133" s="11"/>
      <c r="KKK133" s="11"/>
      <c r="KKL133" s="11"/>
      <c r="KKM133" s="11"/>
      <c r="KKN133" s="11"/>
      <c r="KKO133" s="11"/>
      <c r="KKP133" s="11"/>
      <c r="KKQ133" s="11"/>
      <c r="KKR133" s="11"/>
      <c r="KKS133" s="11"/>
      <c r="KKT133" s="11"/>
      <c r="KKU133" s="11"/>
      <c r="KKV133" s="11"/>
      <c r="KKW133" s="10"/>
      <c r="KKX133" s="10"/>
      <c r="KKY133" s="11"/>
      <c r="KKZ133" s="11"/>
      <c r="KLA133" s="11"/>
      <c r="KLB133" s="11"/>
      <c r="KLC133" s="11"/>
      <c r="KLD133" s="11"/>
      <c r="KLE133" s="11"/>
      <c r="KLF133" s="11"/>
      <c r="KLG133" s="11"/>
      <c r="KLH133" s="11"/>
      <c r="KLI133" s="11"/>
      <c r="KLJ133" s="11"/>
      <c r="KLK133" s="11"/>
      <c r="KLL133" s="11"/>
      <c r="KLM133" s="10"/>
      <c r="KLN133" s="10"/>
      <c r="KLO133" s="11"/>
      <c r="KLP133" s="11"/>
      <c r="KLQ133" s="11"/>
      <c r="KLR133" s="11"/>
      <c r="KLS133" s="11"/>
      <c r="KLT133" s="11"/>
      <c r="KLU133" s="11"/>
      <c r="KLV133" s="11"/>
      <c r="KLW133" s="11"/>
      <c r="KLX133" s="11"/>
      <c r="KLY133" s="11"/>
      <c r="KLZ133" s="11"/>
      <c r="KMA133" s="11"/>
      <c r="KMB133" s="11"/>
      <c r="KMC133" s="10"/>
      <c r="KMD133" s="10"/>
      <c r="KME133" s="11"/>
      <c r="KMF133" s="11"/>
      <c r="KMG133" s="11"/>
      <c r="KMH133" s="11"/>
      <c r="KMI133" s="11"/>
      <c r="KMJ133" s="11"/>
      <c r="KMK133" s="11"/>
      <c r="KML133" s="11"/>
      <c r="KMM133" s="11"/>
      <c r="KMN133" s="11"/>
      <c r="KMO133" s="11"/>
      <c r="KMP133" s="11"/>
      <c r="KMQ133" s="11"/>
      <c r="KMR133" s="11"/>
      <c r="KMS133" s="10"/>
      <c r="KMT133" s="10"/>
      <c r="KMU133" s="11"/>
      <c r="KMV133" s="11"/>
      <c r="KMW133" s="11"/>
      <c r="KMX133" s="11"/>
      <c r="KMY133" s="11"/>
      <c r="KMZ133" s="11"/>
      <c r="KNA133" s="11"/>
      <c r="KNB133" s="11"/>
      <c r="KNC133" s="11"/>
      <c r="KND133" s="11"/>
      <c r="KNE133" s="11"/>
      <c r="KNF133" s="11"/>
      <c r="KNG133" s="11"/>
      <c r="KNH133" s="11"/>
      <c r="KNI133" s="10"/>
      <c r="KNJ133" s="10"/>
      <c r="KNK133" s="11"/>
      <c r="KNL133" s="11"/>
      <c r="KNM133" s="11"/>
      <c r="KNN133" s="11"/>
      <c r="KNO133" s="11"/>
      <c r="KNP133" s="11"/>
      <c r="KNQ133" s="11"/>
      <c r="KNR133" s="11"/>
      <c r="KNS133" s="11"/>
      <c r="KNT133" s="11"/>
      <c r="KNU133" s="11"/>
      <c r="KNV133" s="11"/>
      <c r="KNW133" s="11"/>
      <c r="KNX133" s="11"/>
      <c r="KNY133" s="10"/>
      <c r="KNZ133" s="10"/>
      <c r="KOA133" s="11"/>
      <c r="KOB133" s="11"/>
      <c r="KOC133" s="11"/>
      <c r="KOD133" s="11"/>
      <c r="KOE133" s="11"/>
      <c r="KOF133" s="11"/>
      <c r="KOG133" s="11"/>
      <c r="KOH133" s="11"/>
      <c r="KOI133" s="11"/>
      <c r="KOJ133" s="11"/>
      <c r="KOK133" s="11"/>
      <c r="KOL133" s="11"/>
      <c r="KOM133" s="11"/>
      <c r="KON133" s="11"/>
      <c r="KOO133" s="10"/>
      <c r="KOP133" s="10"/>
      <c r="KOQ133" s="11"/>
      <c r="KOR133" s="11"/>
      <c r="KOS133" s="11"/>
      <c r="KOT133" s="11"/>
      <c r="KOU133" s="11"/>
      <c r="KOV133" s="11"/>
      <c r="KOW133" s="11"/>
      <c r="KOX133" s="11"/>
      <c r="KOY133" s="11"/>
      <c r="KOZ133" s="11"/>
      <c r="KPA133" s="11"/>
      <c r="KPB133" s="11"/>
      <c r="KPC133" s="11"/>
      <c r="KPD133" s="11"/>
      <c r="KPE133" s="10"/>
      <c r="KPF133" s="10"/>
      <c r="KPG133" s="11"/>
      <c r="KPH133" s="11"/>
      <c r="KPI133" s="11"/>
      <c r="KPJ133" s="11"/>
      <c r="KPK133" s="11"/>
      <c r="KPL133" s="11"/>
      <c r="KPM133" s="11"/>
      <c r="KPN133" s="11"/>
      <c r="KPO133" s="11"/>
      <c r="KPP133" s="11"/>
      <c r="KPQ133" s="11"/>
      <c r="KPR133" s="11"/>
      <c r="KPS133" s="11"/>
      <c r="KPT133" s="11"/>
      <c r="KPU133" s="10"/>
      <c r="KPV133" s="10"/>
      <c r="KPW133" s="11"/>
      <c r="KPX133" s="11"/>
      <c r="KPY133" s="11"/>
      <c r="KPZ133" s="11"/>
      <c r="KQA133" s="11"/>
      <c r="KQB133" s="11"/>
      <c r="KQC133" s="11"/>
      <c r="KQD133" s="11"/>
      <c r="KQE133" s="11"/>
      <c r="KQF133" s="11"/>
      <c r="KQG133" s="11"/>
      <c r="KQH133" s="11"/>
      <c r="KQI133" s="11"/>
      <c r="KQJ133" s="11"/>
      <c r="KQK133" s="10"/>
      <c r="KQL133" s="10"/>
      <c r="KQM133" s="11"/>
      <c r="KQN133" s="11"/>
      <c r="KQO133" s="11"/>
      <c r="KQP133" s="11"/>
      <c r="KQQ133" s="11"/>
      <c r="KQR133" s="11"/>
      <c r="KQS133" s="11"/>
      <c r="KQT133" s="11"/>
      <c r="KQU133" s="11"/>
      <c r="KQV133" s="11"/>
      <c r="KQW133" s="11"/>
      <c r="KQX133" s="11"/>
      <c r="KQY133" s="11"/>
      <c r="KQZ133" s="11"/>
      <c r="KRA133" s="10"/>
      <c r="KRB133" s="10"/>
      <c r="KRC133" s="11"/>
      <c r="KRD133" s="11"/>
      <c r="KRE133" s="11"/>
      <c r="KRF133" s="11"/>
      <c r="KRG133" s="11"/>
      <c r="KRH133" s="11"/>
      <c r="KRI133" s="11"/>
      <c r="KRJ133" s="11"/>
      <c r="KRK133" s="11"/>
      <c r="KRL133" s="11"/>
      <c r="KRM133" s="11"/>
      <c r="KRN133" s="11"/>
      <c r="KRO133" s="11"/>
      <c r="KRP133" s="11"/>
      <c r="KRQ133" s="10"/>
      <c r="KRR133" s="10"/>
      <c r="KRS133" s="11"/>
      <c r="KRT133" s="11"/>
      <c r="KRU133" s="11"/>
      <c r="KRV133" s="11"/>
      <c r="KRW133" s="11"/>
      <c r="KRX133" s="11"/>
      <c r="KRY133" s="11"/>
      <c r="KRZ133" s="11"/>
      <c r="KSA133" s="11"/>
      <c r="KSB133" s="11"/>
      <c r="KSC133" s="11"/>
      <c r="KSD133" s="11"/>
      <c r="KSE133" s="11"/>
      <c r="KSF133" s="11"/>
      <c r="KSG133" s="10"/>
      <c r="KSH133" s="10"/>
      <c r="KSI133" s="11"/>
      <c r="KSJ133" s="11"/>
      <c r="KSK133" s="11"/>
      <c r="KSL133" s="11"/>
      <c r="KSM133" s="11"/>
      <c r="KSN133" s="11"/>
      <c r="KSO133" s="11"/>
      <c r="KSP133" s="11"/>
      <c r="KSQ133" s="11"/>
      <c r="KSR133" s="11"/>
      <c r="KSS133" s="11"/>
      <c r="KST133" s="11"/>
      <c r="KSU133" s="11"/>
      <c r="KSV133" s="11"/>
      <c r="KSW133" s="10"/>
      <c r="KSX133" s="10"/>
      <c r="KSY133" s="11"/>
      <c r="KSZ133" s="11"/>
      <c r="KTA133" s="11"/>
      <c r="KTB133" s="11"/>
      <c r="KTC133" s="11"/>
      <c r="KTD133" s="11"/>
      <c r="KTE133" s="11"/>
      <c r="KTF133" s="11"/>
      <c r="KTG133" s="11"/>
      <c r="KTH133" s="11"/>
      <c r="KTI133" s="11"/>
      <c r="KTJ133" s="11"/>
      <c r="KTK133" s="11"/>
      <c r="KTL133" s="11"/>
      <c r="KTM133" s="10"/>
      <c r="KTN133" s="10"/>
      <c r="KTO133" s="11"/>
      <c r="KTP133" s="11"/>
      <c r="KTQ133" s="11"/>
      <c r="KTR133" s="11"/>
      <c r="KTS133" s="11"/>
      <c r="KTT133" s="11"/>
      <c r="KTU133" s="11"/>
      <c r="KTV133" s="11"/>
      <c r="KTW133" s="11"/>
      <c r="KTX133" s="11"/>
      <c r="KTY133" s="11"/>
      <c r="KTZ133" s="11"/>
      <c r="KUA133" s="11"/>
      <c r="KUB133" s="11"/>
      <c r="KUC133" s="10"/>
      <c r="KUD133" s="10"/>
      <c r="KUE133" s="11"/>
      <c r="KUF133" s="11"/>
      <c r="KUG133" s="11"/>
      <c r="KUH133" s="11"/>
      <c r="KUI133" s="11"/>
      <c r="KUJ133" s="11"/>
      <c r="KUK133" s="11"/>
      <c r="KUL133" s="11"/>
      <c r="KUM133" s="11"/>
      <c r="KUN133" s="11"/>
      <c r="KUO133" s="11"/>
      <c r="KUP133" s="11"/>
      <c r="KUQ133" s="11"/>
      <c r="KUR133" s="11"/>
      <c r="KUS133" s="10"/>
      <c r="KUT133" s="10"/>
      <c r="KUU133" s="11"/>
      <c r="KUV133" s="11"/>
      <c r="KUW133" s="11"/>
      <c r="KUX133" s="11"/>
      <c r="KUY133" s="11"/>
      <c r="KUZ133" s="11"/>
      <c r="KVA133" s="11"/>
      <c r="KVB133" s="11"/>
      <c r="KVC133" s="11"/>
      <c r="KVD133" s="11"/>
      <c r="KVE133" s="11"/>
      <c r="KVF133" s="11"/>
      <c r="KVG133" s="11"/>
      <c r="KVH133" s="11"/>
      <c r="KVI133" s="10"/>
      <c r="KVJ133" s="10"/>
      <c r="KVK133" s="11"/>
      <c r="KVL133" s="11"/>
      <c r="KVM133" s="11"/>
      <c r="KVN133" s="11"/>
      <c r="KVO133" s="11"/>
      <c r="KVP133" s="11"/>
      <c r="KVQ133" s="11"/>
      <c r="KVR133" s="11"/>
      <c r="KVS133" s="11"/>
      <c r="KVT133" s="11"/>
      <c r="KVU133" s="11"/>
      <c r="KVV133" s="11"/>
      <c r="KVW133" s="11"/>
      <c r="KVX133" s="11"/>
      <c r="KVY133" s="10"/>
      <c r="KVZ133" s="10"/>
      <c r="KWA133" s="11"/>
      <c r="KWB133" s="11"/>
      <c r="KWC133" s="11"/>
      <c r="KWD133" s="11"/>
      <c r="KWE133" s="11"/>
      <c r="KWF133" s="11"/>
      <c r="KWG133" s="11"/>
      <c r="KWH133" s="11"/>
      <c r="KWI133" s="11"/>
      <c r="KWJ133" s="11"/>
      <c r="KWK133" s="11"/>
      <c r="KWL133" s="11"/>
      <c r="KWM133" s="11"/>
      <c r="KWN133" s="11"/>
      <c r="KWO133" s="10"/>
      <c r="KWP133" s="10"/>
      <c r="KWQ133" s="11"/>
      <c r="KWR133" s="11"/>
      <c r="KWS133" s="11"/>
      <c r="KWT133" s="11"/>
      <c r="KWU133" s="11"/>
      <c r="KWV133" s="11"/>
      <c r="KWW133" s="11"/>
      <c r="KWX133" s="11"/>
      <c r="KWY133" s="11"/>
      <c r="KWZ133" s="11"/>
      <c r="KXA133" s="11"/>
      <c r="KXB133" s="11"/>
      <c r="KXC133" s="11"/>
      <c r="KXD133" s="11"/>
      <c r="KXE133" s="10"/>
      <c r="KXF133" s="10"/>
      <c r="KXG133" s="11"/>
      <c r="KXH133" s="11"/>
      <c r="KXI133" s="11"/>
      <c r="KXJ133" s="11"/>
      <c r="KXK133" s="11"/>
      <c r="KXL133" s="11"/>
      <c r="KXM133" s="11"/>
      <c r="KXN133" s="11"/>
      <c r="KXO133" s="11"/>
      <c r="KXP133" s="11"/>
      <c r="KXQ133" s="11"/>
      <c r="KXR133" s="11"/>
      <c r="KXS133" s="11"/>
      <c r="KXT133" s="11"/>
      <c r="KXU133" s="10"/>
      <c r="KXV133" s="10"/>
      <c r="KXW133" s="11"/>
      <c r="KXX133" s="11"/>
      <c r="KXY133" s="11"/>
      <c r="KXZ133" s="11"/>
      <c r="KYA133" s="11"/>
      <c r="KYB133" s="11"/>
      <c r="KYC133" s="11"/>
      <c r="KYD133" s="11"/>
      <c r="KYE133" s="11"/>
      <c r="KYF133" s="11"/>
      <c r="KYG133" s="11"/>
      <c r="KYH133" s="11"/>
      <c r="KYI133" s="11"/>
      <c r="KYJ133" s="11"/>
      <c r="KYK133" s="10"/>
      <c r="KYL133" s="10"/>
      <c r="KYM133" s="11"/>
      <c r="KYN133" s="11"/>
      <c r="KYO133" s="11"/>
      <c r="KYP133" s="11"/>
      <c r="KYQ133" s="11"/>
      <c r="KYR133" s="11"/>
      <c r="KYS133" s="11"/>
      <c r="KYT133" s="11"/>
      <c r="KYU133" s="11"/>
      <c r="KYV133" s="11"/>
      <c r="KYW133" s="11"/>
      <c r="KYX133" s="11"/>
      <c r="KYY133" s="11"/>
      <c r="KYZ133" s="11"/>
      <c r="KZA133" s="10"/>
      <c r="KZB133" s="10"/>
      <c r="KZC133" s="11"/>
      <c r="KZD133" s="11"/>
      <c r="KZE133" s="11"/>
      <c r="KZF133" s="11"/>
      <c r="KZG133" s="11"/>
      <c r="KZH133" s="11"/>
      <c r="KZI133" s="11"/>
      <c r="KZJ133" s="11"/>
      <c r="KZK133" s="11"/>
      <c r="KZL133" s="11"/>
      <c r="KZM133" s="11"/>
      <c r="KZN133" s="11"/>
      <c r="KZO133" s="11"/>
      <c r="KZP133" s="11"/>
      <c r="KZQ133" s="10"/>
      <c r="KZR133" s="10"/>
      <c r="KZS133" s="11"/>
      <c r="KZT133" s="11"/>
      <c r="KZU133" s="11"/>
      <c r="KZV133" s="11"/>
      <c r="KZW133" s="11"/>
      <c r="KZX133" s="11"/>
      <c r="KZY133" s="11"/>
      <c r="KZZ133" s="11"/>
      <c r="LAA133" s="11"/>
      <c r="LAB133" s="11"/>
      <c r="LAC133" s="11"/>
      <c r="LAD133" s="11"/>
      <c r="LAE133" s="11"/>
      <c r="LAF133" s="11"/>
      <c r="LAG133" s="10"/>
      <c r="LAH133" s="10"/>
      <c r="LAI133" s="11"/>
      <c r="LAJ133" s="11"/>
      <c r="LAK133" s="11"/>
      <c r="LAL133" s="11"/>
      <c r="LAM133" s="11"/>
      <c r="LAN133" s="11"/>
      <c r="LAO133" s="11"/>
      <c r="LAP133" s="11"/>
      <c r="LAQ133" s="11"/>
      <c r="LAR133" s="11"/>
      <c r="LAS133" s="11"/>
      <c r="LAT133" s="11"/>
      <c r="LAU133" s="11"/>
      <c r="LAV133" s="11"/>
      <c r="LAW133" s="10"/>
      <c r="LAX133" s="10"/>
      <c r="LAY133" s="11"/>
      <c r="LAZ133" s="11"/>
      <c r="LBA133" s="11"/>
      <c r="LBB133" s="11"/>
      <c r="LBC133" s="11"/>
      <c r="LBD133" s="11"/>
      <c r="LBE133" s="11"/>
      <c r="LBF133" s="11"/>
      <c r="LBG133" s="11"/>
      <c r="LBH133" s="11"/>
      <c r="LBI133" s="11"/>
      <c r="LBJ133" s="11"/>
      <c r="LBK133" s="11"/>
      <c r="LBL133" s="11"/>
      <c r="LBM133" s="10"/>
      <c r="LBN133" s="10"/>
      <c r="LBO133" s="11"/>
      <c r="LBP133" s="11"/>
      <c r="LBQ133" s="11"/>
      <c r="LBR133" s="11"/>
      <c r="LBS133" s="11"/>
      <c r="LBT133" s="11"/>
      <c r="LBU133" s="11"/>
      <c r="LBV133" s="11"/>
      <c r="LBW133" s="11"/>
      <c r="LBX133" s="11"/>
      <c r="LBY133" s="11"/>
      <c r="LBZ133" s="11"/>
      <c r="LCA133" s="11"/>
      <c r="LCB133" s="11"/>
      <c r="LCC133" s="10"/>
      <c r="LCD133" s="10"/>
      <c r="LCE133" s="11"/>
      <c r="LCF133" s="11"/>
      <c r="LCG133" s="11"/>
      <c r="LCH133" s="11"/>
      <c r="LCI133" s="11"/>
      <c r="LCJ133" s="11"/>
      <c r="LCK133" s="11"/>
      <c r="LCL133" s="11"/>
      <c r="LCM133" s="11"/>
      <c r="LCN133" s="11"/>
      <c r="LCO133" s="11"/>
      <c r="LCP133" s="11"/>
      <c r="LCQ133" s="11"/>
      <c r="LCR133" s="11"/>
      <c r="LCS133" s="10"/>
      <c r="LCT133" s="10"/>
      <c r="LCU133" s="11"/>
      <c r="LCV133" s="11"/>
      <c r="LCW133" s="11"/>
      <c r="LCX133" s="11"/>
      <c r="LCY133" s="11"/>
      <c r="LCZ133" s="11"/>
      <c r="LDA133" s="11"/>
      <c r="LDB133" s="11"/>
      <c r="LDC133" s="11"/>
      <c r="LDD133" s="11"/>
      <c r="LDE133" s="11"/>
      <c r="LDF133" s="11"/>
      <c r="LDG133" s="11"/>
      <c r="LDH133" s="11"/>
      <c r="LDI133" s="10"/>
      <c r="LDJ133" s="10"/>
      <c r="LDK133" s="11"/>
      <c r="LDL133" s="11"/>
      <c r="LDM133" s="11"/>
      <c r="LDN133" s="11"/>
      <c r="LDO133" s="11"/>
      <c r="LDP133" s="11"/>
      <c r="LDQ133" s="11"/>
      <c r="LDR133" s="11"/>
      <c r="LDS133" s="11"/>
      <c r="LDT133" s="11"/>
      <c r="LDU133" s="11"/>
      <c r="LDV133" s="11"/>
      <c r="LDW133" s="11"/>
      <c r="LDX133" s="11"/>
      <c r="LDY133" s="10"/>
      <c r="LDZ133" s="10"/>
      <c r="LEA133" s="11"/>
      <c r="LEB133" s="11"/>
      <c r="LEC133" s="11"/>
      <c r="LED133" s="11"/>
      <c r="LEE133" s="11"/>
      <c r="LEF133" s="11"/>
      <c r="LEG133" s="11"/>
      <c r="LEH133" s="11"/>
      <c r="LEI133" s="11"/>
      <c r="LEJ133" s="11"/>
      <c r="LEK133" s="11"/>
      <c r="LEL133" s="11"/>
      <c r="LEM133" s="11"/>
      <c r="LEN133" s="11"/>
      <c r="LEO133" s="10"/>
      <c r="LEP133" s="10"/>
      <c r="LEQ133" s="11"/>
      <c r="LER133" s="11"/>
      <c r="LES133" s="11"/>
      <c r="LET133" s="11"/>
      <c r="LEU133" s="11"/>
      <c r="LEV133" s="11"/>
      <c r="LEW133" s="11"/>
      <c r="LEX133" s="11"/>
      <c r="LEY133" s="11"/>
      <c r="LEZ133" s="11"/>
      <c r="LFA133" s="11"/>
      <c r="LFB133" s="11"/>
      <c r="LFC133" s="11"/>
      <c r="LFD133" s="11"/>
      <c r="LFE133" s="10"/>
      <c r="LFF133" s="10"/>
      <c r="LFG133" s="11"/>
      <c r="LFH133" s="11"/>
      <c r="LFI133" s="11"/>
      <c r="LFJ133" s="11"/>
      <c r="LFK133" s="11"/>
      <c r="LFL133" s="11"/>
      <c r="LFM133" s="11"/>
      <c r="LFN133" s="11"/>
      <c r="LFO133" s="11"/>
      <c r="LFP133" s="11"/>
      <c r="LFQ133" s="11"/>
      <c r="LFR133" s="11"/>
      <c r="LFS133" s="11"/>
      <c r="LFT133" s="11"/>
      <c r="LFU133" s="10"/>
      <c r="LFV133" s="10"/>
      <c r="LFW133" s="11"/>
      <c r="LFX133" s="11"/>
      <c r="LFY133" s="11"/>
      <c r="LFZ133" s="11"/>
      <c r="LGA133" s="11"/>
      <c r="LGB133" s="11"/>
      <c r="LGC133" s="11"/>
      <c r="LGD133" s="11"/>
      <c r="LGE133" s="11"/>
      <c r="LGF133" s="11"/>
      <c r="LGG133" s="11"/>
      <c r="LGH133" s="11"/>
      <c r="LGI133" s="11"/>
      <c r="LGJ133" s="11"/>
      <c r="LGK133" s="10"/>
      <c r="LGL133" s="10"/>
      <c r="LGM133" s="11"/>
      <c r="LGN133" s="11"/>
      <c r="LGO133" s="11"/>
      <c r="LGP133" s="11"/>
      <c r="LGQ133" s="11"/>
      <c r="LGR133" s="11"/>
      <c r="LGS133" s="11"/>
      <c r="LGT133" s="11"/>
      <c r="LGU133" s="11"/>
      <c r="LGV133" s="11"/>
      <c r="LGW133" s="11"/>
      <c r="LGX133" s="11"/>
      <c r="LGY133" s="11"/>
      <c r="LGZ133" s="11"/>
      <c r="LHA133" s="10"/>
      <c r="LHB133" s="10"/>
      <c r="LHC133" s="11"/>
      <c r="LHD133" s="11"/>
      <c r="LHE133" s="11"/>
      <c r="LHF133" s="11"/>
      <c r="LHG133" s="11"/>
      <c r="LHH133" s="11"/>
      <c r="LHI133" s="11"/>
      <c r="LHJ133" s="11"/>
      <c r="LHK133" s="11"/>
      <c r="LHL133" s="11"/>
      <c r="LHM133" s="11"/>
      <c r="LHN133" s="11"/>
      <c r="LHO133" s="11"/>
      <c r="LHP133" s="11"/>
      <c r="LHQ133" s="10"/>
      <c r="LHR133" s="10"/>
      <c r="LHS133" s="11"/>
      <c r="LHT133" s="11"/>
      <c r="LHU133" s="11"/>
      <c r="LHV133" s="11"/>
      <c r="LHW133" s="11"/>
      <c r="LHX133" s="11"/>
      <c r="LHY133" s="11"/>
      <c r="LHZ133" s="11"/>
      <c r="LIA133" s="11"/>
      <c r="LIB133" s="11"/>
      <c r="LIC133" s="11"/>
      <c r="LID133" s="11"/>
      <c r="LIE133" s="11"/>
      <c r="LIF133" s="11"/>
      <c r="LIG133" s="10"/>
      <c r="LIH133" s="10"/>
      <c r="LII133" s="11"/>
      <c r="LIJ133" s="11"/>
      <c r="LIK133" s="11"/>
      <c r="LIL133" s="11"/>
      <c r="LIM133" s="11"/>
      <c r="LIN133" s="11"/>
      <c r="LIO133" s="11"/>
      <c r="LIP133" s="11"/>
      <c r="LIQ133" s="11"/>
      <c r="LIR133" s="11"/>
      <c r="LIS133" s="11"/>
      <c r="LIT133" s="11"/>
      <c r="LIU133" s="11"/>
      <c r="LIV133" s="11"/>
      <c r="LIW133" s="10"/>
      <c r="LIX133" s="10"/>
      <c r="LIY133" s="11"/>
      <c r="LIZ133" s="11"/>
      <c r="LJA133" s="11"/>
      <c r="LJB133" s="11"/>
      <c r="LJC133" s="11"/>
      <c r="LJD133" s="11"/>
      <c r="LJE133" s="11"/>
      <c r="LJF133" s="11"/>
      <c r="LJG133" s="11"/>
      <c r="LJH133" s="11"/>
      <c r="LJI133" s="11"/>
      <c r="LJJ133" s="11"/>
      <c r="LJK133" s="11"/>
      <c r="LJL133" s="11"/>
      <c r="LJM133" s="10"/>
      <c r="LJN133" s="10"/>
      <c r="LJO133" s="11"/>
      <c r="LJP133" s="11"/>
      <c r="LJQ133" s="11"/>
      <c r="LJR133" s="11"/>
      <c r="LJS133" s="11"/>
      <c r="LJT133" s="11"/>
      <c r="LJU133" s="11"/>
      <c r="LJV133" s="11"/>
      <c r="LJW133" s="11"/>
      <c r="LJX133" s="11"/>
      <c r="LJY133" s="11"/>
      <c r="LJZ133" s="11"/>
      <c r="LKA133" s="11"/>
      <c r="LKB133" s="11"/>
      <c r="LKC133" s="10"/>
      <c r="LKD133" s="10"/>
      <c r="LKE133" s="11"/>
      <c r="LKF133" s="11"/>
      <c r="LKG133" s="11"/>
      <c r="LKH133" s="11"/>
      <c r="LKI133" s="11"/>
      <c r="LKJ133" s="11"/>
      <c r="LKK133" s="11"/>
      <c r="LKL133" s="11"/>
      <c r="LKM133" s="11"/>
      <c r="LKN133" s="11"/>
      <c r="LKO133" s="11"/>
      <c r="LKP133" s="11"/>
      <c r="LKQ133" s="11"/>
      <c r="LKR133" s="11"/>
      <c r="LKS133" s="10"/>
      <c r="LKT133" s="10"/>
      <c r="LKU133" s="11"/>
      <c r="LKV133" s="11"/>
      <c r="LKW133" s="11"/>
      <c r="LKX133" s="11"/>
      <c r="LKY133" s="11"/>
      <c r="LKZ133" s="11"/>
      <c r="LLA133" s="11"/>
      <c r="LLB133" s="11"/>
      <c r="LLC133" s="11"/>
      <c r="LLD133" s="11"/>
      <c r="LLE133" s="11"/>
      <c r="LLF133" s="11"/>
      <c r="LLG133" s="11"/>
      <c r="LLH133" s="11"/>
      <c r="LLI133" s="10"/>
      <c r="LLJ133" s="10"/>
      <c r="LLK133" s="11"/>
      <c r="LLL133" s="11"/>
      <c r="LLM133" s="11"/>
      <c r="LLN133" s="11"/>
      <c r="LLO133" s="11"/>
      <c r="LLP133" s="11"/>
      <c r="LLQ133" s="11"/>
      <c r="LLR133" s="11"/>
      <c r="LLS133" s="11"/>
      <c r="LLT133" s="11"/>
      <c r="LLU133" s="11"/>
      <c r="LLV133" s="11"/>
      <c r="LLW133" s="11"/>
      <c r="LLX133" s="11"/>
      <c r="LLY133" s="10"/>
      <c r="LLZ133" s="10"/>
      <c r="LMA133" s="11"/>
      <c r="LMB133" s="11"/>
      <c r="LMC133" s="11"/>
      <c r="LMD133" s="11"/>
      <c r="LME133" s="11"/>
      <c r="LMF133" s="11"/>
      <c r="LMG133" s="11"/>
      <c r="LMH133" s="11"/>
      <c r="LMI133" s="11"/>
      <c r="LMJ133" s="11"/>
      <c r="LMK133" s="11"/>
      <c r="LML133" s="11"/>
      <c r="LMM133" s="11"/>
      <c r="LMN133" s="11"/>
      <c r="LMO133" s="10"/>
      <c r="LMP133" s="10"/>
      <c r="LMQ133" s="11"/>
      <c r="LMR133" s="11"/>
      <c r="LMS133" s="11"/>
      <c r="LMT133" s="11"/>
      <c r="LMU133" s="11"/>
      <c r="LMV133" s="11"/>
      <c r="LMW133" s="11"/>
      <c r="LMX133" s="11"/>
      <c r="LMY133" s="11"/>
      <c r="LMZ133" s="11"/>
      <c r="LNA133" s="11"/>
      <c r="LNB133" s="11"/>
      <c r="LNC133" s="11"/>
      <c r="LND133" s="11"/>
      <c r="LNE133" s="10"/>
      <c r="LNF133" s="10"/>
      <c r="LNG133" s="11"/>
      <c r="LNH133" s="11"/>
      <c r="LNI133" s="11"/>
      <c r="LNJ133" s="11"/>
      <c r="LNK133" s="11"/>
      <c r="LNL133" s="11"/>
      <c r="LNM133" s="11"/>
      <c r="LNN133" s="11"/>
      <c r="LNO133" s="11"/>
      <c r="LNP133" s="11"/>
      <c r="LNQ133" s="11"/>
      <c r="LNR133" s="11"/>
      <c r="LNS133" s="11"/>
      <c r="LNT133" s="11"/>
      <c r="LNU133" s="10"/>
      <c r="LNV133" s="10"/>
      <c r="LNW133" s="11"/>
      <c r="LNX133" s="11"/>
      <c r="LNY133" s="11"/>
      <c r="LNZ133" s="11"/>
      <c r="LOA133" s="11"/>
      <c r="LOB133" s="11"/>
      <c r="LOC133" s="11"/>
      <c r="LOD133" s="11"/>
      <c r="LOE133" s="11"/>
      <c r="LOF133" s="11"/>
      <c r="LOG133" s="11"/>
      <c r="LOH133" s="11"/>
      <c r="LOI133" s="11"/>
      <c r="LOJ133" s="11"/>
      <c r="LOK133" s="10"/>
      <c r="LOL133" s="10"/>
      <c r="LOM133" s="11"/>
      <c r="LON133" s="11"/>
      <c r="LOO133" s="11"/>
      <c r="LOP133" s="11"/>
      <c r="LOQ133" s="11"/>
      <c r="LOR133" s="11"/>
      <c r="LOS133" s="11"/>
      <c r="LOT133" s="11"/>
      <c r="LOU133" s="11"/>
      <c r="LOV133" s="11"/>
      <c r="LOW133" s="11"/>
      <c r="LOX133" s="11"/>
      <c r="LOY133" s="11"/>
      <c r="LOZ133" s="11"/>
      <c r="LPA133" s="10"/>
      <c r="LPB133" s="10"/>
      <c r="LPC133" s="11"/>
      <c r="LPD133" s="11"/>
      <c r="LPE133" s="11"/>
      <c r="LPF133" s="11"/>
      <c r="LPG133" s="11"/>
      <c r="LPH133" s="11"/>
      <c r="LPI133" s="11"/>
      <c r="LPJ133" s="11"/>
      <c r="LPK133" s="11"/>
      <c r="LPL133" s="11"/>
      <c r="LPM133" s="11"/>
      <c r="LPN133" s="11"/>
      <c r="LPO133" s="11"/>
      <c r="LPP133" s="11"/>
      <c r="LPQ133" s="10"/>
      <c r="LPR133" s="10"/>
      <c r="LPS133" s="11"/>
      <c r="LPT133" s="11"/>
      <c r="LPU133" s="11"/>
      <c r="LPV133" s="11"/>
      <c r="LPW133" s="11"/>
      <c r="LPX133" s="11"/>
      <c r="LPY133" s="11"/>
      <c r="LPZ133" s="11"/>
      <c r="LQA133" s="11"/>
      <c r="LQB133" s="11"/>
      <c r="LQC133" s="11"/>
      <c r="LQD133" s="11"/>
      <c r="LQE133" s="11"/>
      <c r="LQF133" s="11"/>
      <c r="LQG133" s="10"/>
      <c r="LQH133" s="10"/>
      <c r="LQI133" s="11"/>
      <c r="LQJ133" s="11"/>
      <c r="LQK133" s="11"/>
      <c r="LQL133" s="11"/>
      <c r="LQM133" s="11"/>
      <c r="LQN133" s="11"/>
      <c r="LQO133" s="11"/>
      <c r="LQP133" s="11"/>
      <c r="LQQ133" s="11"/>
      <c r="LQR133" s="11"/>
      <c r="LQS133" s="11"/>
      <c r="LQT133" s="11"/>
      <c r="LQU133" s="11"/>
      <c r="LQV133" s="11"/>
      <c r="LQW133" s="10"/>
      <c r="LQX133" s="10"/>
      <c r="LQY133" s="11"/>
      <c r="LQZ133" s="11"/>
      <c r="LRA133" s="11"/>
      <c r="LRB133" s="11"/>
      <c r="LRC133" s="11"/>
      <c r="LRD133" s="11"/>
      <c r="LRE133" s="11"/>
      <c r="LRF133" s="11"/>
      <c r="LRG133" s="11"/>
      <c r="LRH133" s="11"/>
      <c r="LRI133" s="11"/>
      <c r="LRJ133" s="11"/>
      <c r="LRK133" s="11"/>
      <c r="LRL133" s="11"/>
      <c r="LRM133" s="10"/>
      <c r="LRN133" s="10"/>
      <c r="LRO133" s="11"/>
      <c r="LRP133" s="11"/>
      <c r="LRQ133" s="11"/>
      <c r="LRR133" s="11"/>
      <c r="LRS133" s="11"/>
      <c r="LRT133" s="11"/>
      <c r="LRU133" s="11"/>
      <c r="LRV133" s="11"/>
      <c r="LRW133" s="11"/>
      <c r="LRX133" s="11"/>
      <c r="LRY133" s="11"/>
      <c r="LRZ133" s="11"/>
      <c r="LSA133" s="11"/>
      <c r="LSB133" s="11"/>
      <c r="LSC133" s="10"/>
      <c r="LSD133" s="10"/>
      <c r="LSE133" s="11"/>
      <c r="LSF133" s="11"/>
      <c r="LSG133" s="11"/>
      <c r="LSH133" s="11"/>
      <c r="LSI133" s="11"/>
      <c r="LSJ133" s="11"/>
      <c r="LSK133" s="11"/>
      <c r="LSL133" s="11"/>
      <c r="LSM133" s="11"/>
      <c r="LSN133" s="11"/>
      <c r="LSO133" s="11"/>
      <c r="LSP133" s="11"/>
      <c r="LSQ133" s="11"/>
      <c r="LSR133" s="11"/>
      <c r="LSS133" s="10"/>
      <c r="LST133" s="10"/>
      <c r="LSU133" s="11"/>
      <c r="LSV133" s="11"/>
      <c r="LSW133" s="11"/>
      <c r="LSX133" s="11"/>
      <c r="LSY133" s="11"/>
      <c r="LSZ133" s="11"/>
      <c r="LTA133" s="11"/>
      <c r="LTB133" s="11"/>
      <c r="LTC133" s="11"/>
      <c r="LTD133" s="11"/>
      <c r="LTE133" s="11"/>
      <c r="LTF133" s="11"/>
      <c r="LTG133" s="11"/>
      <c r="LTH133" s="11"/>
      <c r="LTI133" s="10"/>
      <c r="LTJ133" s="10"/>
      <c r="LTK133" s="11"/>
      <c r="LTL133" s="11"/>
      <c r="LTM133" s="11"/>
      <c r="LTN133" s="11"/>
      <c r="LTO133" s="11"/>
      <c r="LTP133" s="11"/>
      <c r="LTQ133" s="11"/>
      <c r="LTR133" s="11"/>
      <c r="LTS133" s="11"/>
      <c r="LTT133" s="11"/>
      <c r="LTU133" s="11"/>
      <c r="LTV133" s="11"/>
      <c r="LTW133" s="11"/>
      <c r="LTX133" s="11"/>
      <c r="LTY133" s="10"/>
      <c r="LTZ133" s="10"/>
      <c r="LUA133" s="11"/>
      <c r="LUB133" s="11"/>
      <c r="LUC133" s="11"/>
      <c r="LUD133" s="11"/>
      <c r="LUE133" s="11"/>
      <c r="LUF133" s="11"/>
      <c r="LUG133" s="11"/>
      <c r="LUH133" s="11"/>
      <c r="LUI133" s="11"/>
      <c r="LUJ133" s="11"/>
      <c r="LUK133" s="11"/>
      <c r="LUL133" s="11"/>
      <c r="LUM133" s="11"/>
      <c r="LUN133" s="11"/>
      <c r="LUO133" s="10"/>
      <c r="LUP133" s="10"/>
      <c r="LUQ133" s="11"/>
      <c r="LUR133" s="11"/>
      <c r="LUS133" s="11"/>
      <c r="LUT133" s="11"/>
      <c r="LUU133" s="11"/>
      <c r="LUV133" s="11"/>
      <c r="LUW133" s="11"/>
      <c r="LUX133" s="11"/>
      <c r="LUY133" s="11"/>
      <c r="LUZ133" s="11"/>
      <c r="LVA133" s="11"/>
      <c r="LVB133" s="11"/>
      <c r="LVC133" s="11"/>
      <c r="LVD133" s="11"/>
      <c r="LVE133" s="10"/>
      <c r="LVF133" s="10"/>
      <c r="LVG133" s="11"/>
      <c r="LVH133" s="11"/>
      <c r="LVI133" s="11"/>
      <c r="LVJ133" s="11"/>
      <c r="LVK133" s="11"/>
      <c r="LVL133" s="11"/>
      <c r="LVM133" s="11"/>
      <c r="LVN133" s="11"/>
      <c r="LVO133" s="11"/>
      <c r="LVP133" s="11"/>
      <c r="LVQ133" s="11"/>
      <c r="LVR133" s="11"/>
      <c r="LVS133" s="11"/>
      <c r="LVT133" s="11"/>
      <c r="LVU133" s="10"/>
      <c r="LVV133" s="10"/>
      <c r="LVW133" s="11"/>
      <c r="LVX133" s="11"/>
      <c r="LVY133" s="11"/>
      <c r="LVZ133" s="11"/>
      <c r="LWA133" s="11"/>
      <c r="LWB133" s="11"/>
      <c r="LWC133" s="11"/>
      <c r="LWD133" s="11"/>
      <c r="LWE133" s="11"/>
      <c r="LWF133" s="11"/>
      <c r="LWG133" s="11"/>
      <c r="LWH133" s="11"/>
      <c r="LWI133" s="11"/>
      <c r="LWJ133" s="11"/>
      <c r="LWK133" s="10"/>
      <c r="LWL133" s="10"/>
      <c r="LWM133" s="11"/>
      <c r="LWN133" s="11"/>
      <c r="LWO133" s="11"/>
      <c r="LWP133" s="11"/>
      <c r="LWQ133" s="11"/>
      <c r="LWR133" s="11"/>
      <c r="LWS133" s="11"/>
      <c r="LWT133" s="11"/>
      <c r="LWU133" s="11"/>
      <c r="LWV133" s="11"/>
      <c r="LWW133" s="11"/>
      <c r="LWX133" s="11"/>
      <c r="LWY133" s="11"/>
      <c r="LWZ133" s="11"/>
      <c r="LXA133" s="10"/>
      <c r="LXB133" s="10"/>
      <c r="LXC133" s="11"/>
      <c r="LXD133" s="11"/>
      <c r="LXE133" s="11"/>
      <c r="LXF133" s="11"/>
      <c r="LXG133" s="11"/>
      <c r="LXH133" s="11"/>
      <c r="LXI133" s="11"/>
      <c r="LXJ133" s="11"/>
      <c r="LXK133" s="11"/>
      <c r="LXL133" s="11"/>
      <c r="LXM133" s="11"/>
      <c r="LXN133" s="11"/>
      <c r="LXO133" s="11"/>
      <c r="LXP133" s="11"/>
      <c r="LXQ133" s="10"/>
      <c r="LXR133" s="10"/>
      <c r="LXS133" s="11"/>
      <c r="LXT133" s="11"/>
      <c r="LXU133" s="11"/>
      <c r="LXV133" s="11"/>
      <c r="LXW133" s="11"/>
      <c r="LXX133" s="11"/>
      <c r="LXY133" s="11"/>
      <c r="LXZ133" s="11"/>
      <c r="LYA133" s="11"/>
      <c r="LYB133" s="11"/>
      <c r="LYC133" s="11"/>
      <c r="LYD133" s="11"/>
      <c r="LYE133" s="11"/>
      <c r="LYF133" s="11"/>
      <c r="LYG133" s="10"/>
      <c r="LYH133" s="10"/>
      <c r="LYI133" s="11"/>
      <c r="LYJ133" s="11"/>
      <c r="LYK133" s="11"/>
      <c r="LYL133" s="11"/>
      <c r="LYM133" s="11"/>
      <c r="LYN133" s="11"/>
      <c r="LYO133" s="11"/>
      <c r="LYP133" s="11"/>
      <c r="LYQ133" s="11"/>
      <c r="LYR133" s="11"/>
      <c r="LYS133" s="11"/>
      <c r="LYT133" s="11"/>
      <c r="LYU133" s="11"/>
      <c r="LYV133" s="11"/>
      <c r="LYW133" s="10"/>
      <c r="LYX133" s="10"/>
      <c r="LYY133" s="11"/>
      <c r="LYZ133" s="11"/>
      <c r="LZA133" s="11"/>
      <c r="LZB133" s="11"/>
      <c r="LZC133" s="11"/>
      <c r="LZD133" s="11"/>
      <c r="LZE133" s="11"/>
      <c r="LZF133" s="11"/>
      <c r="LZG133" s="11"/>
      <c r="LZH133" s="11"/>
      <c r="LZI133" s="11"/>
      <c r="LZJ133" s="11"/>
      <c r="LZK133" s="11"/>
      <c r="LZL133" s="11"/>
      <c r="LZM133" s="10"/>
      <c r="LZN133" s="10"/>
      <c r="LZO133" s="11"/>
      <c r="LZP133" s="11"/>
      <c r="LZQ133" s="11"/>
      <c r="LZR133" s="11"/>
      <c r="LZS133" s="11"/>
      <c r="LZT133" s="11"/>
      <c r="LZU133" s="11"/>
      <c r="LZV133" s="11"/>
      <c r="LZW133" s="11"/>
      <c r="LZX133" s="11"/>
      <c r="LZY133" s="11"/>
      <c r="LZZ133" s="11"/>
      <c r="MAA133" s="11"/>
      <c r="MAB133" s="11"/>
      <c r="MAC133" s="10"/>
      <c r="MAD133" s="10"/>
      <c r="MAE133" s="11"/>
      <c r="MAF133" s="11"/>
      <c r="MAG133" s="11"/>
      <c r="MAH133" s="11"/>
      <c r="MAI133" s="11"/>
      <c r="MAJ133" s="11"/>
      <c r="MAK133" s="11"/>
      <c r="MAL133" s="11"/>
      <c r="MAM133" s="11"/>
      <c r="MAN133" s="11"/>
      <c r="MAO133" s="11"/>
      <c r="MAP133" s="11"/>
      <c r="MAQ133" s="11"/>
      <c r="MAR133" s="11"/>
      <c r="MAS133" s="10"/>
      <c r="MAT133" s="10"/>
      <c r="MAU133" s="11"/>
      <c r="MAV133" s="11"/>
      <c r="MAW133" s="11"/>
      <c r="MAX133" s="11"/>
      <c r="MAY133" s="11"/>
      <c r="MAZ133" s="11"/>
      <c r="MBA133" s="11"/>
      <c r="MBB133" s="11"/>
      <c r="MBC133" s="11"/>
      <c r="MBD133" s="11"/>
      <c r="MBE133" s="11"/>
      <c r="MBF133" s="11"/>
      <c r="MBG133" s="11"/>
      <c r="MBH133" s="11"/>
      <c r="MBI133" s="10"/>
      <c r="MBJ133" s="10"/>
      <c r="MBK133" s="11"/>
      <c r="MBL133" s="11"/>
      <c r="MBM133" s="11"/>
      <c r="MBN133" s="11"/>
      <c r="MBO133" s="11"/>
      <c r="MBP133" s="11"/>
      <c r="MBQ133" s="11"/>
      <c r="MBR133" s="11"/>
      <c r="MBS133" s="11"/>
      <c r="MBT133" s="11"/>
      <c r="MBU133" s="11"/>
      <c r="MBV133" s="11"/>
      <c r="MBW133" s="11"/>
      <c r="MBX133" s="11"/>
      <c r="MBY133" s="10"/>
      <c r="MBZ133" s="10"/>
      <c r="MCA133" s="11"/>
      <c r="MCB133" s="11"/>
      <c r="MCC133" s="11"/>
      <c r="MCD133" s="11"/>
      <c r="MCE133" s="11"/>
      <c r="MCF133" s="11"/>
      <c r="MCG133" s="11"/>
      <c r="MCH133" s="11"/>
      <c r="MCI133" s="11"/>
      <c r="MCJ133" s="11"/>
      <c r="MCK133" s="11"/>
      <c r="MCL133" s="11"/>
      <c r="MCM133" s="11"/>
      <c r="MCN133" s="11"/>
      <c r="MCO133" s="10"/>
      <c r="MCP133" s="10"/>
      <c r="MCQ133" s="11"/>
      <c r="MCR133" s="11"/>
      <c r="MCS133" s="11"/>
      <c r="MCT133" s="11"/>
      <c r="MCU133" s="11"/>
      <c r="MCV133" s="11"/>
      <c r="MCW133" s="11"/>
      <c r="MCX133" s="11"/>
      <c r="MCY133" s="11"/>
      <c r="MCZ133" s="11"/>
      <c r="MDA133" s="11"/>
      <c r="MDB133" s="11"/>
      <c r="MDC133" s="11"/>
      <c r="MDD133" s="11"/>
      <c r="MDE133" s="10"/>
      <c r="MDF133" s="10"/>
      <c r="MDG133" s="11"/>
      <c r="MDH133" s="11"/>
      <c r="MDI133" s="11"/>
      <c r="MDJ133" s="11"/>
      <c r="MDK133" s="11"/>
      <c r="MDL133" s="11"/>
      <c r="MDM133" s="11"/>
      <c r="MDN133" s="11"/>
      <c r="MDO133" s="11"/>
      <c r="MDP133" s="11"/>
      <c r="MDQ133" s="11"/>
      <c r="MDR133" s="11"/>
      <c r="MDS133" s="11"/>
      <c r="MDT133" s="11"/>
      <c r="MDU133" s="10"/>
      <c r="MDV133" s="10"/>
      <c r="MDW133" s="11"/>
      <c r="MDX133" s="11"/>
      <c r="MDY133" s="11"/>
      <c r="MDZ133" s="11"/>
      <c r="MEA133" s="11"/>
      <c r="MEB133" s="11"/>
      <c r="MEC133" s="11"/>
      <c r="MED133" s="11"/>
      <c r="MEE133" s="11"/>
      <c r="MEF133" s="11"/>
      <c r="MEG133" s="11"/>
      <c r="MEH133" s="11"/>
      <c r="MEI133" s="11"/>
      <c r="MEJ133" s="11"/>
      <c r="MEK133" s="10"/>
      <c r="MEL133" s="10"/>
      <c r="MEM133" s="11"/>
      <c r="MEN133" s="11"/>
      <c r="MEO133" s="11"/>
      <c r="MEP133" s="11"/>
      <c r="MEQ133" s="11"/>
      <c r="MER133" s="11"/>
      <c r="MES133" s="11"/>
      <c r="MET133" s="11"/>
      <c r="MEU133" s="11"/>
      <c r="MEV133" s="11"/>
      <c r="MEW133" s="11"/>
      <c r="MEX133" s="11"/>
      <c r="MEY133" s="11"/>
      <c r="MEZ133" s="11"/>
      <c r="MFA133" s="10"/>
      <c r="MFB133" s="10"/>
      <c r="MFC133" s="11"/>
      <c r="MFD133" s="11"/>
      <c r="MFE133" s="11"/>
      <c r="MFF133" s="11"/>
      <c r="MFG133" s="11"/>
      <c r="MFH133" s="11"/>
      <c r="MFI133" s="11"/>
      <c r="MFJ133" s="11"/>
      <c r="MFK133" s="11"/>
      <c r="MFL133" s="11"/>
      <c r="MFM133" s="11"/>
      <c r="MFN133" s="11"/>
      <c r="MFO133" s="11"/>
      <c r="MFP133" s="11"/>
      <c r="MFQ133" s="10"/>
      <c r="MFR133" s="10"/>
      <c r="MFS133" s="11"/>
      <c r="MFT133" s="11"/>
      <c r="MFU133" s="11"/>
      <c r="MFV133" s="11"/>
      <c r="MFW133" s="11"/>
      <c r="MFX133" s="11"/>
      <c r="MFY133" s="11"/>
      <c r="MFZ133" s="11"/>
      <c r="MGA133" s="11"/>
      <c r="MGB133" s="11"/>
      <c r="MGC133" s="11"/>
      <c r="MGD133" s="11"/>
      <c r="MGE133" s="11"/>
      <c r="MGF133" s="11"/>
      <c r="MGG133" s="10"/>
      <c r="MGH133" s="10"/>
      <c r="MGI133" s="11"/>
      <c r="MGJ133" s="11"/>
      <c r="MGK133" s="11"/>
      <c r="MGL133" s="11"/>
      <c r="MGM133" s="11"/>
      <c r="MGN133" s="11"/>
      <c r="MGO133" s="11"/>
      <c r="MGP133" s="11"/>
      <c r="MGQ133" s="11"/>
      <c r="MGR133" s="11"/>
      <c r="MGS133" s="11"/>
      <c r="MGT133" s="11"/>
      <c r="MGU133" s="11"/>
      <c r="MGV133" s="11"/>
      <c r="MGW133" s="10"/>
      <c r="MGX133" s="10"/>
      <c r="MGY133" s="11"/>
      <c r="MGZ133" s="11"/>
      <c r="MHA133" s="11"/>
      <c r="MHB133" s="11"/>
      <c r="MHC133" s="11"/>
      <c r="MHD133" s="11"/>
      <c r="MHE133" s="11"/>
      <c r="MHF133" s="11"/>
      <c r="MHG133" s="11"/>
      <c r="MHH133" s="11"/>
      <c r="MHI133" s="11"/>
      <c r="MHJ133" s="11"/>
      <c r="MHK133" s="11"/>
      <c r="MHL133" s="11"/>
      <c r="MHM133" s="10"/>
      <c r="MHN133" s="10"/>
      <c r="MHO133" s="11"/>
      <c r="MHP133" s="11"/>
      <c r="MHQ133" s="11"/>
      <c r="MHR133" s="11"/>
      <c r="MHS133" s="11"/>
      <c r="MHT133" s="11"/>
      <c r="MHU133" s="11"/>
      <c r="MHV133" s="11"/>
      <c r="MHW133" s="11"/>
      <c r="MHX133" s="11"/>
      <c r="MHY133" s="11"/>
      <c r="MHZ133" s="11"/>
      <c r="MIA133" s="11"/>
      <c r="MIB133" s="11"/>
      <c r="MIC133" s="10"/>
      <c r="MID133" s="10"/>
      <c r="MIE133" s="11"/>
      <c r="MIF133" s="11"/>
      <c r="MIG133" s="11"/>
      <c r="MIH133" s="11"/>
      <c r="MII133" s="11"/>
      <c r="MIJ133" s="11"/>
      <c r="MIK133" s="11"/>
      <c r="MIL133" s="11"/>
      <c r="MIM133" s="11"/>
      <c r="MIN133" s="11"/>
      <c r="MIO133" s="11"/>
      <c r="MIP133" s="11"/>
      <c r="MIQ133" s="11"/>
      <c r="MIR133" s="11"/>
      <c r="MIS133" s="10"/>
      <c r="MIT133" s="10"/>
      <c r="MIU133" s="11"/>
      <c r="MIV133" s="11"/>
      <c r="MIW133" s="11"/>
      <c r="MIX133" s="11"/>
      <c r="MIY133" s="11"/>
      <c r="MIZ133" s="11"/>
      <c r="MJA133" s="11"/>
      <c r="MJB133" s="11"/>
      <c r="MJC133" s="11"/>
      <c r="MJD133" s="11"/>
      <c r="MJE133" s="11"/>
      <c r="MJF133" s="11"/>
      <c r="MJG133" s="11"/>
      <c r="MJH133" s="11"/>
      <c r="MJI133" s="10"/>
      <c r="MJJ133" s="10"/>
      <c r="MJK133" s="11"/>
      <c r="MJL133" s="11"/>
      <c r="MJM133" s="11"/>
      <c r="MJN133" s="11"/>
      <c r="MJO133" s="11"/>
      <c r="MJP133" s="11"/>
      <c r="MJQ133" s="11"/>
      <c r="MJR133" s="11"/>
      <c r="MJS133" s="11"/>
      <c r="MJT133" s="11"/>
      <c r="MJU133" s="11"/>
      <c r="MJV133" s="11"/>
      <c r="MJW133" s="11"/>
      <c r="MJX133" s="11"/>
      <c r="MJY133" s="10"/>
      <c r="MJZ133" s="10"/>
      <c r="MKA133" s="11"/>
      <c r="MKB133" s="11"/>
      <c r="MKC133" s="11"/>
      <c r="MKD133" s="11"/>
      <c r="MKE133" s="11"/>
      <c r="MKF133" s="11"/>
      <c r="MKG133" s="11"/>
      <c r="MKH133" s="11"/>
      <c r="MKI133" s="11"/>
      <c r="MKJ133" s="11"/>
      <c r="MKK133" s="11"/>
      <c r="MKL133" s="11"/>
      <c r="MKM133" s="11"/>
      <c r="MKN133" s="11"/>
      <c r="MKO133" s="10"/>
      <c r="MKP133" s="10"/>
      <c r="MKQ133" s="11"/>
      <c r="MKR133" s="11"/>
      <c r="MKS133" s="11"/>
      <c r="MKT133" s="11"/>
      <c r="MKU133" s="11"/>
      <c r="MKV133" s="11"/>
      <c r="MKW133" s="11"/>
      <c r="MKX133" s="11"/>
      <c r="MKY133" s="11"/>
      <c r="MKZ133" s="11"/>
      <c r="MLA133" s="11"/>
      <c r="MLB133" s="11"/>
      <c r="MLC133" s="11"/>
      <c r="MLD133" s="11"/>
      <c r="MLE133" s="10"/>
      <c r="MLF133" s="10"/>
      <c r="MLG133" s="11"/>
      <c r="MLH133" s="11"/>
      <c r="MLI133" s="11"/>
      <c r="MLJ133" s="11"/>
      <c r="MLK133" s="11"/>
      <c r="MLL133" s="11"/>
      <c r="MLM133" s="11"/>
      <c r="MLN133" s="11"/>
      <c r="MLO133" s="11"/>
      <c r="MLP133" s="11"/>
      <c r="MLQ133" s="11"/>
      <c r="MLR133" s="11"/>
      <c r="MLS133" s="11"/>
      <c r="MLT133" s="11"/>
      <c r="MLU133" s="10"/>
      <c r="MLV133" s="10"/>
      <c r="MLW133" s="11"/>
      <c r="MLX133" s="11"/>
      <c r="MLY133" s="11"/>
      <c r="MLZ133" s="11"/>
      <c r="MMA133" s="11"/>
      <c r="MMB133" s="11"/>
      <c r="MMC133" s="11"/>
      <c r="MMD133" s="11"/>
      <c r="MME133" s="11"/>
      <c r="MMF133" s="11"/>
      <c r="MMG133" s="11"/>
      <c r="MMH133" s="11"/>
      <c r="MMI133" s="11"/>
      <c r="MMJ133" s="11"/>
      <c r="MMK133" s="10"/>
      <c r="MML133" s="10"/>
      <c r="MMM133" s="11"/>
      <c r="MMN133" s="11"/>
      <c r="MMO133" s="11"/>
      <c r="MMP133" s="11"/>
      <c r="MMQ133" s="11"/>
      <c r="MMR133" s="11"/>
      <c r="MMS133" s="11"/>
      <c r="MMT133" s="11"/>
      <c r="MMU133" s="11"/>
      <c r="MMV133" s="11"/>
      <c r="MMW133" s="11"/>
      <c r="MMX133" s="11"/>
      <c r="MMY133" s="11"/>
      <c r="MMZ133" s="11"/>
      <c r="MNA133" s="10"/>
      <c r="MNB133" s="10"/>
      <c r="MNC133" s="11"/>
      <c r="MND133" s="11"/>
      <c r="MNE133" s="11"/>
      <c r="MNF133" s="11"/>
      <c r="MNG133" s="11"/>
      <c r="MNH133" s="11"/>
      <c r="MNI133" s="11"/>
      <c r="MNJ133" s="11"/>
      <c r="MNK133" s="11"/>
      <c r="MNL133" s="11"/>
      <c r="MNM133" s="11"/>
      <c r="MNN133" s="11"/>
      <c r="MNO133" s="11"/>
      <c r="MNP133" s="11"/>
      <c r="MNQ133" s="10"/>
      <c r="MNR133" s="10"/>
      <c r="MNS133" s="11"/>
      <c r="MNT133" s="11"/>
      <c r="MNU133" s="11"/>
      <c r="MNV133" s="11"/>
      <c r="MNW133" s="11"/>
      <c r="MNX133" s="11"/>
      <c r="MNY133" s="11"/>
      <c r="MNZ133" s="11"/>
      <c r="MOA133" s="11"/>
      <c r="MOB133" s="11"/>
      <c r="MOC133" s="11"/>
      <c r="MOD133" s="11"/>
      <c r="MOE133" s="11"/>
      <c r="MOF133" s="11"/>
      <c r="MOG133" s="10"/>
      <c r="MOH133" s="10"/>
      <c r="MOI133" s="11"/>
      <c r="MOJ133" s="11"/>
      <c r="MOK133" s="11"/>
      <c r="MOL133" s="11"/>
      <c r="MOM133" s="11"/>
      <c r="MON133" s="11"/>
      <c r="MOO133" s="11"/>
      <c r="MOP133" s="11"/>
      <c r="MOQ133" s="11"/>
      <c r="MOR133" s="11"/>
      <c r="MOS133" s="11"/>
      <c r="MOT133" s="11"/>
      <c r="MOU133" s="11"/>
      <c r="MOV133" s="11"/>
      <c r="MOW133" s="10"/>
      <c r="MOX133" s="10"/>
      <c r="MOY133" s="11"/>
      <c r="MOZ133" s="11"/>
      <c r="MPA133" s="11"/>
      <c r="MPB133" s="11"/>
      <c r="MPC133" s="11"/>
      <c r="MPD133" s="11"/>
      <c r="MPE133" s="11"/>
      <c r="MPF133" s="11"/>
      <c r="MPG133" s="11"/>
      <c r="MPH133" s="11"/>
      <c r="MPI133" s="11"/>
      <c r="MPJ133" s="11"/>
      <c r="MPK133" s="11"/>
      <c r="MPL133" s="11"/>
      <c r="MPM133" s="10"/>
      <c r="MPN133" s="10"/>
      <c r="MPO133" s="11"/>
      <c r="MPP133" s="11"/>
      <c r="MPQ133" s="11"/>
      <c r="MPR133" s="11"/>
      <c r="MPS133" s="11"/>
      <c r="MPT133" s="11"/>
      <c r="MPU133" s="11"/>
      <c r="MPV133" s="11"/>
      <c r="MPW133" s="11"/>
      <c r="MPX133" s="11"/>
      <c r="MPY133" s="11"/>
      <c r="MPZ133" s="11"/>
      <c r="MQA133" s="11"/>
      <c r="MQB133" s="11"/>
      <c r="MQC133" s="10"/>
      <c r="MQD133" s="10"/>
      <c r="MQE133" s="11"/>
      <c r="MQF133" s="11"/>
      <c r="MQG133" s="11"/>
      <c r="MQH133" s="11"/>
      <c r="MQI133" s="11"/>
      <c r="MQJ133" s="11"/>
      <c r="MQK133" s="11"/>
      <c r="MQL133" s="11"/>
      <c r="MQM133" s="11"/>
      <c r="MQN133" s="11"/>
      <c r="MQO133" s="11"/>
      <c r="MQP133" s="11"/>
      <c r="MQQ133" s="11"/>
      <c r="MQR133" s="11"/>
      <c r="MQS133" s="10"/>
      <c r="MQT133" s="10"/>
      <c r="MQU133" s="11"/>
      <c r="MQV133" s="11"/>
      <c r="MQW133" s="11"/>
      <c r="MQX133" s="11"/>
      <c r="MQY133" s="11"/>
      <c r="MQZ133" s="11"/>
      <c r="MRA133" s="11"/>
      <c r="MRB133" s="11"/>
      <c r="MRC133" s="11"/>
      <c r="MRD133" s="11"/>
      <c r="MRE133" s="11"/>
      <c r="MRF133" s="11"/>
      <c r="MRG133" s="11"/>
      <c r="MRH133" s="11"/>
      <c r="MRI133" s="10"/>
      <c r="MRJ133" s="10"/>
      <c r="MRK133" s="11"/>
      <c r="MRL133" s="11"/>
      <c r="MRM133" s="11"/>
      <c r="MRN133" s="11"/>
      <c r="MRO133" s="11"/>
      <c r="MRP133" s="11"/>
      <c r="MRQ133" s="11"/>
      <c r="MRR133" s="11"/>
      <c r="MRS133" s="11"/>
      <c r="MRT133" s="11"/>
      <c r="MRU133" s="11"/>
      <c r="MRV133" s="11"/>
      <c r="MRW133" s="11"/>
      <c r="MRX133" s="11"/>
      <c r="MRY133" s="10"/>
      <c r="MRZ133" s="10"/>
      <c r="MSA133" s="11"/>
      <c r="MSB133" s="11"/>
      <c r="MSC133" s="11"/>
      <c r="MSD133" s="11"/>
      <c r="MSE133" s="11"/>
      <c r="MSF133" s="11"/>
      <c r="MSG133" s="11"/>
      <c r="MSH133" s="11"/>
      <c r="MSI133" s="11"/>
      <c r="MSJ133" s="11"/>
      <c r="MSK133" s="11"/>
      <c r="MSL133" s="11"/>
      <c r="MSM133" s="11"/>
      <c r="MSN133" s="11"/>
      <c r="MSO133" s="10"/>
      <c r="MSP133" s="10"/>
      <c r="MSQ133" s="11"/>
      <c r="MSR133" s="11"/>
      <c r="MSS133" s="11"/>
      <c r="MST133" s="11"/>
      <c r="MSU133" s="11"/>
      <c r="MSV133" s="11"/>
      <c r="MSW133" s="11"/>
      <c r="MSX133" s="11"/>
      <c r="MSY133" s="11"/>
      <c r="MSZ133" s="11"/>
      <c r="MTA133" s="11"/>
      <c r="MTB133" s="11"/>
      <c r="MTC133" s="11"/>
      <c r="MTD133" s="11"/>
      <c r="MTE133" s="10"/>
      <c r="MTF133" s="10"/>
      <c r="MTG133" s="11"/>
      <c r="MTH133" s="11"/>
      <c r="MTI133" s="11"/>
      <c r="MTJ133" s="11"/>
      <c r="MTK133" s="11"/>
      <c r="MTL133" s="11"/>
      <c r="MTM133" s="11"/>
      <c r="MTN133" s="11"/>
      <c r="MTO133" s="11"/>
      <c r="MTP133" s="11"/>
      <c r="MTQ133" s="11"/>
      <c r="MTR133" s="11"/>
      <c r="MTS133" s="11"/>
      <c r="MTT133" s="11"/>
      <c r="MTU133" s="10"/>
      <c r="MTV133" s="10"/>
      <c r="MTW133" s="11"/>
      <c r="MTX133" s="11"/>
      <c r="MTY133" s="11"/>
      <c r="MTZ133" s="11"/>
      <c r="MUA133" s="11"/>
      <c r="MUB133" s="11"/>
      <c r="MUC133" s="11"/>
      <c r="MUD133" s="11"/>
      <c r="MUE133" s="11"/>
      <c r="MUF133" s="11"/>
      <c r="MUG133" s="11"/>
      <c r="MUH133" s="11"/>
      <c r="MUI133" s="11"/>
      <c r="MUJ133" s="11"/>
      <c r="MUK133" s="10"/>
      <c r="MUL133" s="10"/>
      <c r="MUM133" s="11"/>
      <c r="MUN133" s="11"/>
      <c r="MUO133" s="11"/>
      <c r="MUP133" s="11"/>
      <c r="MUQ133" s="11"/>
      <c r="MUR133" s="11"/>
      <c r="MUS133" s="11"/>
      <c r="MUT133" s="11"/>
      <c r="MUU133" s="11"/>
      <c r="MUV133" s="11"/>
      <c r="MUW133" s="11"/>
      <c r="MUX133" s="11"/>
      <c r="MUY133" s="11"/>
      <c r="MUZ133" s="11"/>
      <c r="MVA133" s="10"/>
      <c r="MVB133" s="10"/>
      <c r="MVC133" s="11"/>
      <c r="MVD133" s="11"/>
      <c r="MVE133" s="11"/>
      <c r="MVF133" s="11"/>
      <c r="MVG133" s="11"/>
      <c r="MVH133" s="11"/>
      <c r="MVI133" s="11"/>
      <c r="MVJ133" s="11"/>
      <c r="MVK133" s="11"/>
      <c r="MVL133" s="11"/>
      <c r="MVM133" s="11"/>
      <c r="MVN133" s="11"/>
      <c r="MVO133" s="11"/>
      <c r="MVP133" s="11"/>
      <c r="MVQ133" s="10"/>
      <c r="MVR133" s="10"/>
      <c r="MVS133" s="11"/>
      <c r="MVT133" s="11"/>
      <c r="MVU133" s="11"/>
      <c r="MVV133" s="11"/>
      <c r="MVW133" s="11"/>
      <c r="MVX133" s="11"/>
      <c r="MVY133" s="11"/>
      <c r="MVZ133" s="11"/>
      <c r="MWA133" s="11"/>
      <c r="MWB133" s="11"/>
      <c r="MWC133" s="11"/>
      <c r="MWD133" s="11"/>
      <c r="MWE133" s="11"/>
      <c r="MWF133" s="11"/>
      <c r="MWG133" s="10"/>
      <c r="MWH133" s="10"/>
      <c r="MWI133" s="11"/>
      <c r="MWJ133" s="11"/>
      <c r="MWK133" s="11"/>
      <c r="MWL133" s="11"/>
      <c r="MWM133" s="11"/>
      <c r="MWN133" s="11"/>
      <c r="MWO133" s="11"/>
      <c r="MWP133" s="11"/>
      <c r="MWQ133" s="11"/>
      <c r="MWR133" s="11"/>
      <c r="MWS133" s="11"/>
      <c r="MWT133" s="11"/>
      <c r="MWU133" s="11"/>
      <c r="MWV133" s="11"/>
      <c r="MWW133" s="10"/>
      <c r="MWX133" s="10"/>
      <c r="MWY133" s="11"/>
      <c r="MWZ133" s="11"/>
      <c r="MXA133" s="11"/>
      <c r="MXB133" s="11"/>
      <c r="MXC133" s="11"/>
      <c r="MXD133" s="11"/>
      <c r="MXE133" s="11"/>
      <c r="MXF133" s="11"/>
      <c r="MXG133" s="11"/>
      <c r="MXH133" s="11"/>
      <c r="MXI133" s="11"/>
      <c r="MXJ133" s="11"/>
      <c r="MXK133" s="11"/>
      <c r="MXL133" s="11"/>
      <c r="MXM133" s="10"/>
      <c r="MXN133" s="10"/>
      <c r="MXO133" s="11"/>
      <c r="MXP133" s="11"/>
      <c r="MXQ133" s="11"/>
      <c r="MXR133" s="11"/>
      <c r="MXS133" s="11"/>
      <c r="MXT133" s="11"/>
      <c r="MXU133" s="11"/>
      <c r="MXV133" s="11"/>
      <c r="MXW133" s="11"/>
      <c r="MXX133" s="11"/>
      <c r="MXY133" s="11"/>
      <c r="MXZ133" s="11"/>
      <c r="MYA133" s="11"/>
      <c r="MYB133" s="11"/>
      <c r="MYC133" s="10"/>
      <c r="MYD133" s="10"/>
      <c r="MYE133" s="11"/>
      <c r="MYF133" s="11"/>
      <c r="MYG133" s="11"/>
      <c r="MYH133" s="11"/>
      <c r="MYI133" s="11"/>
      <c r="MYJ133" s="11"/>
      <c r="MYK133" s="11"/>
      <c r="MYL133" s="11"/>
      <c r="MYM133" s="11"/>
      <c r="MYN133" s="11"/>
      <c r="MYO133" s="11"/>
      <c r="MYP133" s="11"/>
      <c r="MYQ133" s="11"/>
      <c r="MYR133" s="11"/>
      <c r="MYS133" s="10"/>
      <c r="MYT133" s="10"/>
      <c r="MYU133" s="11"/>
      <c r="MYV133" s="11"/>
      <c r="MYW133" s="11"/>
      <c r="MYX133" s="11"/>
      <c r="MYY133" s="11"/>
      <c r="MYZ133" s="11"/>
      <c r="MZA133" s="11"/>
      <c r="MZB133" s="11"/>
      <c r="MZC133" s="11"/>
      <c r="MZD133" s="11"/>
      <c r="MZE133" s="11"/>
      <c r="MZF133" s="11"/>
      <c r="MZG133" s="11"/>
      <c r="MZH133" s="11"/>
      <c r="MZI133" s="10"/>
      <c r="MZJ133" s="10"/>
      <c r="MZK133" s="11"/>
      <c r="MZL133" s="11"/>
      <c r="MZM133" s="11"/>
      <c r="MZN133" s="11"/>
      <c r="MZO133" s="11"/>
      <c r="MZP133" s="11"/>
      <c r="MZQ133" s="11"/>
      <c r="MZR133" s="11"/>
      <c r="MZS133" s="11"/>
      <c r="MZT133" s="11"/>
      <c r="MZU133" s="11"/>
      <c r="MZV133" s="11"/>
      <c r="MZW133" s="11"/>
      <c r="MZX133" s="11"/>
      <c r="MZY133" s="10"/>
      <c r="MZZ133" s="10"/>
      <c r="NAA133" s="11"/>
      <c r="NAB133" s="11"/>
      <c r="NAC133" s="11"/>
      <c r="NAD133" s="11"/>
      <c r="NAE133" s="11"/>
      <c r="NAF133" s="11"/>
      <c r="NAG133" s="11"/>
      <c r="NAH133" s="11"/>
      <c r="NAI133" s="11"/>
      <c r="NAJ133" s="11"/>
      <c r="NAK133" s="11"/>
      <c r="NAL133" s="11"/>
      <c r="NAM133" s="11"/>
      <c r="NAN133" s="11"/>
      <c r="NAO133" s="10"/>
      <c r="NAP133" s="10"/>
      <c r="NAQ133" s="11"/>
      <c r="NAR133" s="11"/>
      <c r="NAS133" s="11"/>
      <c r="NAT133" s="11"/>
      <c r="NAU133" s="11"/>
      <c r="NAV133" s="11"/>
      <c r="NAW133" s="11"/>
      <c r="NAX133" s="11"/>
      <c r="NAY133" s="11"/>
      <c r="NAZ133" s="11"/>
      <c r="NBA133" s="11"/>
      <c r="NBB133" s="11"/>
      <c r="NBC133" s="11"/>
      <c r="NBD133" s="11"/>
      <c r="NBE133" s="10"/>
      <c r="NBF133" s="10"/>
      <c r="NBG133" s="11"/>
      <c r="NBH133" s="11"/>
      <c r="NBI133" s="11"/>
      <c r="NBJ133" s="11"/>
      <c r="NBK133" s="11"/>
      <c r="NBL133" s="11"/>
      <c r="NBM133" s="11"/>
      <c r="NBN133" s="11"/>
      <c r="NBO133" s="11"/>
      <c r="NBP133" s="11"/>
      <c r="NBQ133" s="11"/>
      <c r="NBR133" s="11"/>
      <c r="NBS133" s="11"/>
      <c r="NBT133" s="11"/>
      <c r="NBU133" s="10"/>
      <c r="NBV133" s="10"/>
      <c r="NBW133" s="11"/>
      <c r="NBX133" s="11"/>
      <c r="NBY133" s="11"/>
      <c r="NBZ133" s="11"/>
      <c r="NCA133" s="11"/>
      <c r="NCB133" s="11"/>
      <c r="NCC133" s="11"/>
      <c r="NCD133" s="11"/>
      <c r="NCE133" s="11"/>
      <c r="NCF133" s="11"/>
      <c r="NCG133" s="11"/>
      <c r="NCH133" s="11"/>
      <c r="NCI133" s="11"/>
      <c r="NCJ133" s="11"/>
      <c r="NCK133" s="10"/>
      <c r="NCL133" s="10"/>
      <c r="NCM133" s="11"/>
      <c r="NCN133" s="11"/>
      <c r="NCO133" s="11"/>
      <c r="NCP133" s="11"/>
      <c r="NCQ133" s="11"/>
      <c r="NCR133" s="11"/>
      <c r="NCS133" s="11"/>
      <c r="NCT133" s="11"/>
      <c r="NCU133" s="11"/>
      <c r="NCV133" s="11"/>
      <c r="NCW133" s="11"/>
      <c r="NCX133" s="11"/>
      <c r="NCY133" s="11"/>
      <c r="NCZ133" s="11"/>
      <c r="NDA133" s="10"/>
      <c r="NDB133" s="10"/>
      <c r="NDC133" s="11"/>
      <c r="NDD133" s="11"/>
      <c r="NDE133" s="11"/>
      <c r="NDF133" s="11"/>
      <c r="NDG133" s="11"/>
      <c r="NDH133" s="11"/>
      <c r="NDI133" s="11"/>
      <c r="NDJ133" s="11"/>
      <c r="NDK133" s="11"/>
      <c r="NDL133" s="11"/>
      <c r="NDM133" s="11"/>
      <c r="NDN133" s="11"/>
      <c r="NDO133" s="11"/>
      <c r="NDP133" s="11"/>
      <c r="NDQ133" s="10"/>
      <c r="NDR133" s="10"/>
      <c r="NDS133" s="11"/>
      <c r="NDT133" s="11"/>
      <c r="NDU133" s="11"/>
      <c r="NDV133" s="11"/>
      <c r="NDW133" s="11"/>
      <c r="NDX133" s="11"/>
      <c r="NDY133" s="11"/>
      <c r="NDZ133" s="11"/>
      <c r="NEA133" s="11"/>
      <c r="NEB133" s="11"/>
      <c r="NEC133" s="11"/>
      <c r="NED133" s="11"/>
      <c r="NEE133" s="11"/>
      <c r="NEF133" s="11"/>
      <c r="NEG133" s="10"/>
      <c r="NEH133" s="10"/>
      <c r="NEI133" s="11"/>
      <c r="NEJ133" s="11"/>
      <c r="NEK133" s="11"/>
      <c r="NEL133" s="11"/>
      <c r="NEM133" s="11"/>
      <c r="NEN133" s="11"/>
      <c r="NEO133" s="11"/>
      <c r="NEP133" s="11"/>
      <c r="NEQ133" s="11"/>
      <c r="NER133" s="11"/>
      <c r="NES133" s="11"/>
      <c r="NET133" s="11"/>
      <c r="NEU133" s="11"/>
      <c r="NEV133" s="11"/>
      <c r="NEW133" s="10"/>
      <c r="NEX133" s="10"/>
      <c r="NEY133" s="11"/>
      <c r="NEZ133" s="11"/>
      <c r="NFA133" s="11"/>
      <c r="NFB133" s="11"/>
      <c r="NFC133" s="11"/>
      <c r="NFD133" s="11"/>
      <c r="NFE133" s="11"/>
      <c r="NFF133" s="11"/>
      <c r="NFG133" s="11"/>
      <c r="NFH133" s="11"/>
      <c r="NFI133" s="11"/>
      <c r="NFJ133" s="11"/>
      <c r="NFK133" s="11"/>
      <c r="NFL133" s="11"/>
      <c r="NFM133" s="10"/>
      <c r="NFN133" s="10"/>
      <c r="NFO133" s="11"/>
      <c r="NFP133" s="11"/>
      <c r="NFQ133" s="11"/>
      <c r="NFR133" s="11"/>
      <c r="NFS133" s="11"/>
      <c r="NFT133" s="11"/>
      <c r="NFU133" s="11"/>
      <c r="NFV133" s="11"/>
      <c r="NFW133" s="11"/>
      <c r="NFX133" s="11"/>
      <c r="NFY133" s="11"/>
      <c r="NFZ133" s="11"/>
      <c r="NGA133" s="11"/>
      <c r="NGB133" s="11"/>
      <c r="NGC133" s="10"/>
      <c r="NGD133" s="10"/>
      <c r="NGE133" s="11"/>
      <c r="NGF133" s="11"/>
      <c r="NGG133" s="11"/>
      <c r="NGH133" s="11"/>
      <c r="NGI133" s="11"/>
      <c r="NGJ133" s="11"/>
      <c r="NGK133" s="11"/>
      <c r="NGL133" s="11"/>
      <c r="NGM133" s="11"/>
      <c r="NGN133" s="11"/>
      <c r="NGO133" s="11"/>
      <c r="NGP133" s="11"/>
      <c r="NGQ133" s="11"/>
      <c r="NGR133" s="11"/>
      <c r="NGS133" s="10"/>
      <c r="NGT133" s="10"/>
      <c r="NGU133" s="11"/>
      <c r="NGV133" s="11"/>
      <c r="NGW133" s="11"/>
      <c r="NGX133" s="11"/>
      <c r="NGY133" s="11"/>
      <c r="NGZ133" s="11"/>
      <c r="NHA133" s="11"/>
      <c r="NHB133" s="11"/>
      <c r="NHC133" s="11"/>
      <c r="NHD133" s="11"/>
      <c r="NHE133" s="11"/>
      <c r="NHF133" s="11"/>
      <c r="NHG133" s="11"/>
      <c r="NHH133" s="11"/>
      <c r="NHI133" s="10"/>
      <c r="NHJ133" s="10"/>
      <c r="NHK133" s="11"/>
      <c r="NHL133" s="11"/>
      <c r="NHM133" s="11"/>
      <c r="NHN133" s="11"/>
      <c r="NHO133" s="11"/>
      <c r="NHP133" s="11"/>
      <c r="NHQ133" s="11"/>
      <c r="NHR133" s="11"/>
      <c r="NHS133" s="11"/>
      <c r="NHT133" s="11"/>
      <c r="NHU133" s="11"/>
      <c r="NHV133" s="11"/>
      <c r="NHW133" s="11"/>
      <c r="NHX133" s="11"/>
      <c r="NHY133" s="10"/>
      <c r="NHZ133" s="10"/>
      <c r="NIA133" s="11"/>
      <c r="NIB133" s="11"/>
      <c r="NIC133" s="11"/>
      <c r="NID133" s="11"/>
      <c r="NIE133" s="11"/>
      <c r="NIF133" s="11"/>
      <c r="NIG133" s="11"/>
      <c r="NIH133" s="11"/>
      <c r="NII133" s="11"/>
      <c r="NIJ133" s="11"/>
      <c r="NIK133" s="11"/>
      <c r="NIL133" s="11"/>
      <c r="NIM133" s="11"/>
      <c r="NIN133" s="11"/>
      <c r="NIO133" s="10"/>
      <c r="NIP133" s="10"/>
      <c r="NIQ133" s="11"/>
      <c r="NIR133" s="11"/>
      <c r="NIS133" s="11"/>
      <c r="NIT133" s="11"/>
      <c r="NIU133" s="11"/>
      <c r="NIV133" s="11"/>
      <c r="NIW133" s="11"/>
      <c r="NIX133" s="11"/>
      <c r="NIY133" s="11"/>
      <c r="NIZ133" s="11"/>
      <c r="NJA133" s="11"/>
      <c r="NJB133" s="11"/>
      <c r="NJC133" s="11"/>
      <c r="NJD133" s="11"/>
      <c r="NJE133" s="10"/>
      <c r="NJF133" s="10"/>
      <c r="NJG133" s="11"/>
      <c r="NJH133" s="11"/>
      <c r="NJI133" s="11"/>
      <c r="NJJ133" s="11"/>
      <c r="NJK133" s="11"/>
      <c r="NJL133" s="11"/>
      <c r="NJM133" s="11"/>
      <c r="NJN133" s="11"/>
      <c r="NJO133" s="11"/>
      <c r="NJP133" s="11"/>
      <c r="NJQ133" s="11"/>
      <c r="NJR133" s="11"/>
      <c r="NJS133" s="11"/>
      <c r="NJT133" s="11"/>
      <c r="NJU133" s="10"/>
      <c r="NJV133" s="10"/>
      <c r="NJW133" s="11"/>
      <c r="NJX133" s="11"/>
      <c r="NJY133" s="11"/>
      <c r="NJZ133" s="11"/>
      <c r="NKA133" s="11"/>
      <c r="NKB133" s="11"/>
      <c r="NKC133" s="11"/>
      <c r="NKD133" s="11"/>
      <c r="NKE133" s="11"/>
      <c r="NKF133" s="11"/>
      <c r="NKG133" s="11"/>
      <c r="NKH133" s="11"/>
      <c r="NKI133" s="11"/>
      <c r="NKJ133" s="11"/>
      <c r="NKK133" s="10"/>
      <c r="NKL133" s="10"/>
      <c r="NKM133" s="11"/>
      <c r="NKN133" s="11"/>
      <c r="NKO133" s="11"/>
      <c r="NKP133" s="11"/>
      <c r="NKQ133" s="11"/>
      <c r="NKR133" s="11"/>
      <c r="NKS133" s="11"/>
      <c r="NKT133" s="11"/>
      <c r="NKU133" s="11"/>
      <c r="NKV133" s="11"/>
      <c r="NKW133" s="11"/>
      <c r="NKX133" s="11"/>
      <c r="NKY133" s="11"/>
      <c r="NKZ133" s="11"/>
      <c r="NLA133" s="10"/>
      <c r="NLB133" s="10"/>
      <c r="NLC133" s="11"/>
      <c r="NLD133" s="11"/>
      <c r="NLE133" s="11"/>
      <c r="NLF133" s="11"/>
      <c r="NLG133" s="11"/>
      <c r="NLH133" s="11"/>
      <c r="NLI133" s="11"/>
      <c r="NLJ133" s="11"/>
      <c r="NLK133" s="11"/>
      <c r="NLL133" s="11"/>
      <c r="NLM133" s="11"/>
      <c r="NLN133" s="11"/>
      <c r="NLO133" s="11"/>
      <c r="NLP133" s="11"/>
      <c r="NLQ133" s="10"/>
      <c r="NLR133" s="10"/>
      <c r="NLS133" s="11"/>
      <c r="NLT133" s="11"/>
      <c r="NLU133" s="11"/>
      <c r="NLV133" s="11"/>
      <c r="NLW133" s="11"/>
      <c r="NLX133" s="11"/>
      <c r="NLY133" s="11"/>
      <c r="NLZ133" s="11"/>
      <c r="NMA133" s="11"/>
      <c r="NMB133" s="11"/>
      <c r="NMC133" s="11"/>
      <c r="NMD133" s="11"/>
      <c r="NME133" s="11"/>
      <c r="NMF133" s="11"/>
      <c r="NMG133" s="10"/>
      <c r="NMH133" s="10"/>
      <c r="NMI133" s="11"/>
      <c r="NMJ133" s="11"/>
      <c r="NMK133" s="11"/>
      <c r="NML133" s="11"/>
      <c r="NMM133" s="11"/>
      <c r="NMN133" s="11"/>
      <c r="NMO133" s="11"/>
      <c r="NMP133" s="11"/>
      <c r="NMQ133" s="11"/>
      <c r="NMR133" s="11"/>
      <c r="NMS133" s="11"/>
      <c r="NMT133" s="11"/>
      <c r="NMU133" s="11"/>
      <c r="NMV133" s="11"/>
      <c r="NMW133" s="10"/>
      <c r="NMX133" s="10"/>
      <c r="NMY133" s="11"/>
      <c r="NMZ133" s="11"/>
      <c r="NNA133" s="11"/>
      <c r="NNB133" s="11"/>
      <c r="NNC133" s="11"/>
      <c r="NND133" s="11"/>
      <c r="NNE133" s="11"/>
      <c r="NNF133" s="11"/>
      <c r="NNG133" s="11"/>
      <c r="NNH133" s="11"/>
      <c r="NNI133" s="11"/>
      <c r="NNJ133" s="11"/>
      <c r="NNK133" s="11"/>
      <c r="NNL133" s="11"/>
      <c r="NNM133" s="10"/>
      <c r="NNN133" s="10"/>
      <c r="NNO133" s="11"/>
      <c r="NNP133" s="11"/>
      <c r="NNQ133" s="11"/>
      <c r="NNR133" s="11"/>
      <c r="NNS133" s="11"/>
      <c r="NNT133" s="11"/>
      <c r="NNU133" s="11"/>
      <c r="NNV133" s="11"/>
      <c r="NNW133" s="11"/>
      <c r="NNX133" s="11"/>
      <c r="NNY133" s="11"/>
      <c r="NNZ133" s="11"/>
      <c r="NOA133" s="11"/>
      <c r="NOB133" s="11"/>
      <c r="NOC133" s="10"/>
      <c r="NOD133" s="10"/>
      <c r="NOE133" s="11"/>
      <c r="NOF133" s="11"/>
      <c r="NOG133" s="11"/>
      <c r="NOH133" s="11"/>
      <c r="NOI133" s="11"/>
      <c r="NOJ133" s="11"/>
      <c r="NOK133" s="11"/>
      <c r="NOL133" s="11"/>
      <c r="NOM133" s="11"/>
      <c r="NON133" s="11"/>
      <c r="NOO133" s="11"/>
      <c r="NOP133" s="11"/>
      <c r="NOQ133" s="11"/>
      <c r="NOR133" s="11"/>
      <c r="NOS133" s="10"/>
      <c r="NOT133" s="10"/>
      <c r="NOU133" s="11"/>
      <c r="NOV133" s="11"/>
      <c r="NOW133" s="11"/>
      <c r="NOX133" s="11"/>
      <c r="NOY133" s="11"/>
      <c r="NOZ133" s="11"/>
      <c r="NPA133" s="11"/>
      <c r="NPB133" s="11"/>
      <c r="NPC133" s="11"/>
      <c r="NPD133" s="11"/>
      <c r="NPE133" s="11"/>
      <c r="NPF133" s="11"/>
      <c r="NPG133" s="11"/>
      <c r="NPH133" s="11"/>
      <c r="NPI133" s="10"/>
      <c r="NPJ133" s="10"/>
      <c r="NPK133" s="11"/>
      <c r="NPL133" s="11"/>
      <c r="NPM133" s="11"/>
      <c r="NPN133" s="11"/>
      <c r="NPO133" s="11"/>
      <c r="NPP133" s="11"/>
      <c r="NPQ133" s="11"/>
      <c r="NPR133" s="11"/>
      <c r="NPS133" s="11"/>
      <c r="NPT133" s="11"/>
      <c r="NPU133" s="11"/>
      <c r="NPV133" s="11"/>
      <c r="NPW133" s="11"/>
      <c r="NPX133" s="11"/>
      <c r="NPY133" s="10"/>
      <c r="NPZ133" s="10"/>
      <c r="NQA133" s="11"/>
      <c r="NQB133" s="11"/>
      <c r="NQC133" s="11"/>
      <c r="NQD133" s="11"/>
      <c r="NQE133" s="11"/>
      <c r="NQF133" s="11"/>
      <c r="NQG133" s="11"/>
      <c r="NQH133" s="11"/>
      <c r="NQI133" s="11"/>
      <c r="NQJ133" s="11"/>
      <c r="NQK133" s="11"/>
      <c r="NQL133" s="11"/>
      <c r="NQM133" s="11"/>
      <c r="NQN133" s="11"/>
      <c r="NQO133" s="10"/>
      <c r="NQP133" s="10"/>
      <c r="NQQ133" s="11"/>
      <c r="NQR133" s="11"/>
      <c r="NQS133" s="11"/>
      <c r="NQT133" s="11"/>
      <c r="NQU133" s="11"/>
      <c r="NQV133" s="11"/>
      <c r="NQW133" s="11"/>
      <c r="NQX133" s="11"/>
      <c r="NQY133" s="11"/>
      <c r="NQZ133" s="11"/>
      <c r="NRA133" s="11"/>
      <c r="NRB133" s="11"/>
      <c r="NRC133" s="11"/>
      <c r="NRD133" s="11"/>
      <c r="NRE133" s="10"/>
      <c r="NRF133" s="10"/>
      <c r="NRG133" s="11"/>
      <c r="NRH133" s="11"/>
      <c r="NRI133" s="11"/>
      <c r="NRJ133" s="11"/>
      <c r="NRK133" s="11"/>
      <c r="NRL133" s="11"/>
      <c r="NRM133" s="11"/>
      <c r="NRN133" s="11"/>
      <c r="NRO133" s="11"/>
      <c r="NRP133" s="11"/>
      <c r="NRQ133" s="11"/>
      <c r="NRR133" s="11"/>
      <c r="NRS133" s="11"/>
      <c r="NRT133" s="11"/>
      <c r="NRU133" s="10"/>
      <c r="NRV133" s="10"/>
      <c r="NRW133" s="11"/>
      <c r="NRX133" s="11"/>
      <c r="NRY133" s="11"/>
      <c r="NRZ133" s="11"/>
      <c r="NSA133" s="11"/>
      <c r="NSB133" s="11"/>
      <c r="NSC133" s="11"/>
      <c r="NSD133" s="11"/>
      <c r="NSE133" s="11"/>
      <c r="NSF133" s="11"/>
      <c r="NSG133" s="11"/>
      <c r="NSH133" s="11"/>
      <c r="NSI133" s="11"/>
      <c r="NSJ133" s="11"/>
      <c r="NSK133" s="10"/>
      <c r="NSL133" s="10"/>
      <c r="NSM133" s="11"/>
      <c r="NSN133" s="11"/>
      <c r="NSO133" s="11"/>
      <c r="NSP133" s="11"/>
      <c r="NSQ133" s="11"/>
      <c r="NSR133" s="11"/>
      <c r="NSS133" s="11"/>
      <c r="NST133" s="11"/>
      <c r="NSU133" s="11"/>
      <c r="NSV133" s="11"/>
      <c r="NSW133" s="11"/>
      <c r="NSX133" s="11"/>
      <c r="NSY133" s="11"/>
      <c r="NSZ133" s="11"/>
      <c r="NTA133" s="10"/>
      <c r="NTB133" s="10"/>
      <c r="NTC133" s="11"/>
      <c r="NTD133" s="11"/>
      <c r="NTE133" s="11"/>
      <c r="NTF133" s="11"/>
      <c r="NTG133" s="11"/>
      <c r="NTH133" s="11"/>
      <c r="NTI133" s="11"/>
      <c r="NTJ133" s="11"/>
      <c r="NTK133" s="11"/>
      <c r="NTL133" s="11"/>
      <c r="NTM133" s="11"/>
      <c r="NTN133" s="11"/>
      <c r="NTO133" s="11"/>
      <c r="NTP133" s="11"/>
      <c r="NTQ133" s="10"/>
      <c r="NTR133" s="10"/>
      <c r="NTS133" s="11"/>
      <c r="NTT133" s="11"/>
      <c r="NTU133" s="11"/>
      <c r="NTV133" s="11"/>
      <c r="NTW133" s="11"/>
      <c r="NTX133" s="11"/>
      <c r="NTY133" s="11"/>
      <c r="NTZ133" s="11"/>
      <c r="NUA133" s="11"/>
      <c r="NUB133" s="11"/>
      <c r="NUC133" s="11"/>
      <c r="NUD133" s="11"/>
      <c r="NUE133" s="11"/>
      <c r="NUF133" s="11"/>
      <c r="NUG133" s="10"/>
      <c r="NUH133" s="10"/>
      <c r="NUI133" s="11"/>
      <c r="NUJ133" s="11"/>
      <c r="NUK133" s="11"/>
      <c r="NUL133" s="11"/>
      <c r="NUM133" s="11"/>
      <c r="NUN133" s="11"/>
      <c r="NUO133" s="11"/>
      <c r="NUP133" s="11"/>
      <c r="NUQ133" s="11"/>
      <c r="NUR133" s="11"/>
      <c r="NUS133" s="11"/>
      <c r="NUT133" s="11"/>
      <c r="NUU133" s="11"/>
      <c r="NUV133" s="11"/>
      <c r="NUW133" s="10"/>
      <c r="NUX133" s="10"/>
      <c r="NUY133" s="11"/>
      <c r="NUZ133" s="11"/>
      <c r="NVA133" s="11"/>
      <c r="NVB133" s="11"/>
      <c r="NVC133" s="11"/>
      <c r="NVD133" s="11"/>
      <c r="NVE133" s="11"/>
      <c r="NVF133" s="11"/>
      <c r="NVG133" s="11"/>
      <c r="NVH133" s="11"/>
      <c r="NVI133" s="11"/>
      <c r="NVJ133" s="11"/>
      <c r="NVK133" s="11"/>
      <c r="NVL133" s="11"/>
      <c r="NVM133" s="10"/>
      <c r="NVN133" s="10"/>
      <c r="NVO133" s="11"/>
      <c r="NVP133" s="11"/>
      <c r="NVQ133" s="11"/>
      <c r="NVR133" s="11"/>
      <c r="NVS133" s="11"/>
      <c r="NVT133" s="11"/>
      <c r="NVU133" s="11"/>
      <c r="NVV133" s="11"/>
      <c r="NVW133" s="11"/>
      <c r="NVX133" s="11"/>
      <c r="NVY133" s="11"/>
      <c r="NVZ133" s="11"/>
      <c r="NWA133" s="11"/>
      <c r="NWB133" s="11"/>
      <c r="NWC133" s="10"/>
      <c r="NWD133" s="10"/>
      <c r="NWE133" s="11"/>
      <c r="NWF133" s="11"/>
      <c r="NWG133" s="11"/>
      <c r="NWH133" s="11"/>
      <c r="NWI133" s="11"/>
      <c r="NWJ133" s="11"/>
      <c r="NWK133" s="11"/>
      <c r="NWL133" s="11"/>
      <c r="NWM133" s="11"/>
      <c r="NWN133" s="11"/>
      <c r="NWO133" s="11"/>
      <c r="NWP133" s="11"/>
      <c r="NWQ133" s="11"/>
      <c r="NWR133" s="11"/>
      <c r="NWS133" s="10"/>
      <c r="NWT133" s="10"/>
      <c r="NWU133" s="11"/>
      <c r="NWV133" s="11"/>
      <c r="NWW133" s="11"/>
      <c r="NWX133" s="11"/>
      <c r="NWY133" s="11"/>
      <c r="NWZ133" s="11"/>
      <c r="NXA133" s="11"/>
      <c r="NXB133" s="11"/>
      <c r="NXC133" s="11"/>
      <c r="NXD133" s="11"/>
      <c r="NXE133" s="11"/>
      <c r="NXF133" s="11"/>
      <c r="NXG133" s="11"/>
      <c r="NXH133" s="11"/>
      <c r="NXI133" s="10"/>
      <c r="NXJ133" s="10"/>
      <c r="NXK133" s="11"/>
      <c r="NXL133" s="11"/>
      <c r="NXM133" s="11"/>
      <c r="NXN133" s="11"/>
      <c r="NXO133" s="11"/>
      <c r="NXP133" s="11"/>
      <c r="NXQ133" s="11"/>
      <c r="NXR133" s="11"/>
      <c r="NXS133" s="11"/>
      <c r="NXT133" s="11"/>
      <c r="NXU133" s="11"/>
      <c r="NXV133" s="11"/>
      <c r="NXW133" s="11"/>
      <c r="NXX133" s="11"/>
      <c r="NXY133" s="10"/>
      <c r="NXZ133" s="10"/>
      <c r="NYA133" s="11"/>
      <c r="NYB133" s="11"/>
      <c r="NYC133" s="11"/>
      <c r="NYD133" s="11"/>
      <c r="NYE133" s="11"/>
      <c r="NYF133" s="11"/>
      <c r="NYG133" s="11"/>
      <c r="NYH133" s="11"/>
      <c r="NYI133" s="11"/>
      <c r="NYJ133" s="11"/>
      <c r="NYK133" s="11"/>
      <c r="NYL133" s="11"/>
      <c r="NYM133" s="11"/>
      <c r="NYN133" s="11"/>
      <c r="NYO133" s="10"/>
      <c r="NYP133" s="10"/>
      <c r="NYQ133" s="11"/>
      <c r="NYR133" s="11"/>
      <c r="NYS133" s="11"/>
      <c r="NYT133" s="11"/>
      <c r="NYU133" s="11"/>
      <c r="NYV133" s="11"/>
      <c r="NYW133" s="11"/>
      <c r="NYX133" s="11"/>
      <c r="NYY133" s="11"/>
      <c r="NYZ133" s="11"/>
      <c r="NZA133" s="11"/>
      <c r="NZB133" s="11"/>
      <c r="NZC133" s="11"/>
      <c r="NZD133" s="11"/>
      <c r="NZE133" s="10"/>
      <c r="NZF133" s="10"/>
      <c r="NZG133" s="11"/>
      <c r="NZH133" s="11"/>
      <c r="NZI133" s="11"/>
      <c r="NZJ133" s="11"/>
      <c r="NZK133" s="11"/>
      <c r="NZL133" s="11"/>
      <c r="NZM133" s="11"/>
      <c r="NZN133" s="11"/>
      <c r="NZO133" s="11"/>
      <c r="NZP133" s="11"/>
      <c r="NZQ133" s="11"/>
      <c r="NZR133" s="11"/>
      <c r="NZS133" s="11"/>
      <c r="NZT133" s="11"/>
      <c r="NZU133" s="10"/>
      <c r="NZV133" s="10"/>
      <c r="NZW133" s="11"/>
      <c r="NZX133" s="11"/>
      <c r="NZY133" s="11"/>
      <c r="NZZ133" s="11"/>
      <c r="OAA133" s="11"/>
      <c r="OAB133" s="11"/>
      <c r="OAC133" s="11"/>
      <c r="OAD133" s="11"/>
      <c r="OAE133" s="11"/>
      <c r="OAF133" s="11"/>
      <c r="OAG133" s="11"/>
      <c r="OAH133" s="11"/>
      <c r="OAI133" s="11"/>
      <c r="OAJ133" s="11"/>
      <c r="OAK133" s="10"/>
      <c r="OAL133" s="10"/>
      <c r="OAM133" s="11"/>
      <c r="OAN133" s="11"/>
      <c r="OAO133" s="11"/>
      <c r="OAP133" s="11"/>
      <c r="OAQ133" s="11"/>
      <c r="OAR133" s="11"/>
      <c r="OAS133" s="11"/>
      <c r="OAT133" s="11"/>
      <c r="OAU133" s="11"/>
      <c r="OAV133" s="11"/>
      <c r="OAW133" s="11"/>
      <c r="OAX133" s="11"/>
      <c r="OAY133" s="11"/>
      <c r="OAZ133" s="11"/>
      <c r="OBA133" s="10"/>
      <c r="OBB133" s="10"/>
      <c r="OBC133" s="11"/>
      <c r="OBD133" s="11"/>
      <c r="OBE133" s="11"/>
      <c r="OBF133" s="11"/>
      <c r="OBG133" s="11"/>
      <c r="OBH133" s="11"/>
      <c r="OBI133" s="11"/>
      <c r="OBJ133" s="11"/>
      <c r="OBK133" s="11"/>
      <c r="OBL133" s="11"/>
      <c r="OBM133" s="11"/>
      <c r="OBN133" s="11"/>
      <c r="OBO133" s="11"/>
      <c r="OBP133" s="11"/>
      <c r="OBQ133" s="10"/>
      <c r="OBR133" s="10"/>
      <c r="OBS133" s="11"/>
      <c r="OBT133" s="11"/>
      <c r="OBU133" s="11"/>
      <c r="OBV133" s="11"/>
      <c r="OBW133" s="11"/>
      <c r="OBX133" s="11"/>
      <c r="OBY133" s="11"/>
      <c r="OBZ133" s="11"/>
      <c r="OCA133" s="11"/>
      <c r="OCB133" s="11"/>
      <c r="OCC133" s="11"/>
      <c r="OCD133" s="11"/>
      <c r="OCE133" s="11"/>
      <c r="OCF133" s="11"/>
      <c r="OCG133" s="10"/>
      <c r="OCH133" s="10"/>
      <c r="OCI133" s="11"/>
      <c r="OCJ133" s="11"/>
      <c r="OCK133" s="11"/>
      <c r="OCL133" s="11"/>
      <c r="OCM133" s="11"/>
      <c r="OCN133" s="11"/>
      <c r="OCO133" s="11"/>
      <c r="OCP133" s="11"/>
      <c r="OCQ133" s="11"/>
      <c r="OCR133" s="11"/>
      <c r="OCS133" s="11"/>
      <c r="OCT133" s="11"/>
      <c r="OCU133" s="11"/>
      <c r="OCV133" s="11"/>
      <c r="OCW133" s="10"/>
      <c r="OCX133" s="10"/>
      <c r="OCY133" s="11"/>
      <c r="OCZ133" s="11"/>
      <c r="ODA133" s="11"/>
      <c r="ODB133" s="11"/>
      <c r="ODC133" s="11"/>
      <c r="ODD133" s="11"/>
      <c r="ODE133" s="11"/>
      <c r="ODF133" s="11"/>
      <c r="ODG133" s="11"/>
      <c r="ODH133" s="11"/>
      <c r="ODI133" s="11"/>
      <c r="ODJ133" s="11"/>
      <c r="ODK133" s="11"/>
      <c r="ODL133" s="11"/>
      <c r="ODM133" s="10"/>
      <c r="ODN133" s="10"/>
      <c r="ODO133" s="11"/>
      <c r="ODP133" s="11"/>
      <c r="ODQ133" s="11"/>
      <c r="ODR133" s="11"/>
      <c r="ODS133" s="11"/>
      <c r="ODT133" s="11"/>
      <c r="ODU133" s="11"/>
      <c r="ODV133" s="11"/>
      <c r="ODW133" s="11"/>
      <c r="ODX133" s="11"/>
      <c r="ODY133" s="11"/>
      <c r="ODZ133" s="11"/>
      <c r="OEA133" s="11"/>
      <c r="OEB133" s="11"/>
      <c r="OEC133" s="10"/>
      <c r="OED133" s="10"/>
      <c r="OEE133" s="11"/>
      <c r="OEF133" s="11"/>
      <c r="OEG133" s="11"/>
      <c r="OEH133" s="11"/>
      <c r="OEI133" s="11"/>
      <c r="OEJ133" s="11"/>
      <c r="OEK133" s="11"/>
      <c r="OEL133" s="11"/>
      <c r="OEM133" s="11"/>
      <c r="OEN133" s="11"/>
      <c r="OEO133" s="11"/>
      <c r="OEP133" s="11"/>
      <c r="OEQ133" s="11"/>
      <c r="OER133" s="11"/>
      <c r="OES133" s="10"/>
      <c r="OET133" s="10"/>
      <c r="OEU133" s="11"/>
      <c r="OEV133" s="11"/>
      <c r="OEW133" s="11"/>
      <c r="OEX133" s="11"/>
      <c r="OEY133" s="11"/>
      <c r="OEZ133" s="11"/>
      <c r="OFA133" s="11"/>
      <c r="OFB133" s="11"/>
      <c r="OFC133" s="11"/>
      <c r="OFD133" s="11"/>
      <c r="OFE133" s="11"/>
      <c r="OFF133" s="11"/>
      <c r="OFG133" s="11"/>
      <c r="OFH133" s="11"/>
      <c r="OFI133" s="10"/>
      <c r="OFJ133" s="10"/>
      <c r="OFK133" s="11"/>
      <c r="OFL133" s="11"/>
      <c r="OFM133" s="11"/>
      <c r="OFN133" s="11"/>
      <c r="OFO133" s="11"/>
      <c r="OFP133" s="11"/>
      <c r="OFQ133" s="11"/>
      <c r="OFR133" s="11"/>
      <c r="OFS133" s="11"/>
      <c r="OFT133" s="11"/>
      <c r="OFU133" s="11"/>
      <c r="OFV133" s="11"/>
      <c r="OFW133" s="11"/>
      <c r="OFX133" s="11"/>
      <c r="OFY133" s="10"/>
      <c r="OFZ133" s="10"/>
      <c r="OGA133" s="11"/>
      <c r="OGB133" s="11"/>
      <c r="OGC133" s="11"/>
      <c r="OGD133" s="11"/>
      <c r="OGE133" s="11"/>
      <c r="OGF133" s="11"/>
      <c r="OGG133" s="11"/>
      <c r="OGH133" s="11"/>
      <c r="OGI133" s="11"/>
      <c r="OGJ133" s="11"/>
      <c r="OGK133" s="11"/>
      <c r="OGL133" s="11"/>
      <c r="OGM133" s="11"/>
      <c r="OGN133" s="11"/>
      <c r="OGO133" s="10"/>
      <c r="OGP133" s="10"/>
      <c r="OGQ133" s="11"/>
      <c r="OGR133" s="11"/>
      <c r="OGS133" s="11"/>
      <c r="OGT133" s="11"/>
      <c r="OGU133" s="11"/>
      <c r="OGV133" s="11"/>
      <c r="OGW133" s="11"/>
      <c r="OGX133" s="11"/>
      <c r="OGY133" s="11"/>
      <c r="OGZ133" s="11"/>
      <c r="OHA133" s="11"/>
      <c r="OHB133" s="11"/>
      <c r="OHC133" s="11"/>
      <c r="OHD133" s="11"/>
      <c r="OHE133" s="10"/>
      <c r="OHF133" s="10"/>
      <c r="OHG133" s="11"/>
      <c r="OHH133" s="11"/>
      <c r="OHI133" s="11"/>
      <c r="OHJ133" s="11"/>
      <c r="OHK133" s="11"/>
      <c r="OHL133" s="11"/>
      <c r="OHM133" s="11"/>
      <c r="OHN133" s="11"/>
      <c r="OHO133" s="11"/>
      <c r="OHP133" s="11"/>
      <c r="OHQ133" s="11"/>
      <c r="OHR133" s="11"/>
      <c r="OHS133" s="11"/>
      <c r="OHT133" s="11"/>
      <c r="OHU133" s="10"/>
      <c r="OHV133" s="10"/>
      <c r="OHW133" s="11"/>
      <c r="OHX133" s="11"/>
      <c r="OHY133" s="11"/>
      <c r="OHZ133" s="11"/>
      <c r="OIA133" s="11"/>
      <c r="OIB133" s="11"/>
      <c r="OIC133" s="11"/>
      <c r="OID133" s="11"/>
      <c r="OIE133" s="11"/>
      <c r="OIF133" s="11"/>
      <c r="OIG133" s="11"/>
      <c r="OIH133" s="11"/>
      <c r="OII133" s="11"/>
      <c r="OIJ133" s="11"/>
      <c r="OIK133" s="10"/>
      <c r="OIL133" s="10"/>
      <c r="OIM133" s="11"/>
      <c r="OIN133" s="11"/>
      <c r="OIO133" s="11"/>
      <c r="OIP133" s="11"/>
      <c r="OIQ133" s="11"/>
      <c r="OIR133" s="11"/>
      <c r="OIS133" s="11"/>
      <c r="OIT133" s="11"/>
      <c r="OIU133" s="11"/>
      <c r="OIV133" s="11"/>
      <c r="OIW133" s="11"/>
      <c r="OIX133" s="11"/>
      <c r="OIY133" s="11"/>
      <c r="OIZ133" s="11"/>
      <c r="OJA133" s="10"/>
      <c r="OJB133" s="10"/>
      <c r="OJC133" s="11"/>
      <c r="OJD133" s="11"/>
      <c r="OJE133" s="11"/>
      <c r="OJF133" s="11"/>
      <c r="OJG133" s="11"/>
      <c r="OJH133" s="11"/>
      <c r="OJI133" s="11"/>
      <c r="OJJ133" s="11"/>
      <c r="OJK133" s="11"/>
      <c r="OJL133" s="11"/>
      <c r="OJM133" s="11"/>
      <c r="OJN133" s="11"/>
      <c r="OJO133" s="11"/>
      <c r="OJP133" s="11"/>
      <c r="OJQ133" s="10"/>
      <c r="OJR133" s="10"/>
      <c r="OJS133" s="11"/>
      <c r="OJT133" s="11"/>
      <c r="OJU133" s="11"/>
      <c r="OJV133" s="11"/>
      <c r="OJW133" s="11"/>
      <c r="OJX133" s="11"/>
      <c r="OJY133" s="11"/>
      <c r="OJZ133" s="11"/>
      <c r="OKA133" s="11"/>
      <c r="OKB133" s="11"/>
      <c r="OKC133" s="11"/>
      <c r="OKD133" s="11"/>
      <c r="OKE133" s="11"/>
      <c r="OKF133" s="11"/>
      <c r="OKG133" s="10"/>
      <c r="OKH133" s="10"/>
      <c r="OKI133" s="11"/>
      <c r="OKJ133" s="11"/>
      <c r="OKK133" s="11"/>
      <c r="OKL133" s="11"/>
      <c r="OKM133" s="11"/>
      <c r="OKN133" s="11"/>
      <c r="OKO133" s="11"/>
      <c r="OKP133" s="11"/>
      <c r="OKQ133" s="11"/>
      <c r="OKR133" s="11"/>
      <c r="OKS133" s="11"/>
      <c r="OKT133" s="11"/>
      <c r="OKU133" s="11"/>
      <c r="OKV133" s="11"/>
      <c r="OKW133" s="10"/>
      <c r="OKX133" s="10"/>
      <c r="OKY133" s="11"/>
      <c r="OKZ133" s="11"/>
      <c r="OLA133" s="11"/>
      <c r="OLB133" s="11"/>
      <c r="OLC133" s="11"/>
      <c r="OLD133" s="11"/>
      <c r="OLE133" s="11"/>
      <c r="OLF133" s="11"/>
      <c r="OLG133" s="11"/>
      <c r="OLH133" s="11"/>
      <c r="OLI133" s="11"/>
      <c r="OLJ133" s="11"/>
      <c r="OLK133" s="11"/>
      <c r="OLL133" s="11"/>
      <c r="OLM133" s="10"/>
      <c r="OLN133" s="10"/>
      <c r="OLO133" s="11"/>
      <c r="OLP133" s="11"/>
      <c r="OLQ133" s="11"/>
      <c r="OLR133" s="11"/>
      <c r="OLS133" s="11"/>
      <c r="OLT133" s="11"/>
      <c r="OLU133" s="11"/>
      <c r="OLV133" s="11"/>
      <c r="OLW133" s="11"/>
      <c r="OLX133" s="11"/>
      <c r="OLY133" s="11"/>
      <c r="OLZ133" s="11"/>
      <c r="OMA133" s="11"/>
      <c r="OMB133" s="11"/>
      <c r="OMC133" s="10"/>
      <c r="OMD133" s="10"/>
      <c r="OME133" s="11"/>
      <c r="OMF133" s="11"/>
      <c r="OMG133" s="11"/>
      <c r="OMH133" s="11"/>
      <c r="OMI133" s="11"/>
      <c r="OMJ133" s="11"/>
      <c r="OMK133" s="11"/>
      <c r="OML133" s="11"/>
      <c r="OMM133" s="11"/>
      <c r="OMN133" s="11"/>
      <c r="OMO133" s="11"/>
      <c r="OMP133" s="11"/>
      <c r="OMQ133" s="11"/>
      <c r="OMR133" s="11"/>
      <c r="OMS133" s="10"/>
      <c r="OMT133" s="10"/>
      <c r="OMU133" s="11"/>
      <c r="OMV133" s="11"/>
      <c r="OMW133" s="11"/>
      <c r="OMX133" s="11"/>
      <c r="OMY133" s="11"/>
      <c r="OMZ133" s="11"/>
      <c r="ONA133" s="11"/>
      <c r="ONB133" s="11"/>
      <c r="ONC133" s="11"/>
      <c r="OND133" s="11"/>
      <c r="ONE133" s="11"/>
      <c r="ONF133" s="11"/>
      <c r="ONG133" s="11"/>
      <c r="ONH133" s="11"/>
      <c r="ONI133" s="10"/>
      <c r="ONJ133" s="10"/>
      <c r="ONK133" s="11"/>
      <c r="ONL133" s="11"/>
      <c r="ONM133" s="11"/>
      <c r="ONN133" s="11"/>
      <c r="ONO133" s="11"/>
      <c r="ONP133" s="11"/>
      <c r="ONQ133" s="11"/>
      <c r="ONR133" s="11"/>
      <c r="ONS133" s="11"/>
      <c r="ONT133" s="11"/>
      <c r="ONU133" s="11"/>
      <c r="ONV133" s="11"/>
      <c r="ONW133" s="11"/>
      <c r="ONX133" s="11"/>
      <c r="ONY133" s="10"/>
      <c r="ONZ133" s="10"/>
      <c r="OOA133" s="11"/>
      <c r="OOB133" s="11"/>
      <c r="OOC133" s="11"/>
      <c r="OOD133" s="11"/>
      <c r="OOE133" s="11"/>
      <c r="OOF133" s="11"/>
      <c r="OOG133" s="11"/>
      <c r="OOH133" s="11"/>
      <c r="OOI133" s="11"/>
      <c r="OOJ133" s="11"/>
      <c r="OOK133" s="11"/>
      <c r="OOL133" s="11"/>
      <c r="OOM133" s="11"/>
      <c r="OON133" s="11"/>
      <c r="OOO133" s="10"/>
      <c r="OOP133" s="10"/>
      <c r="OOQ133" s="11"/>
      <c r="OOR133" s="11"/>
      <c r="OOS133" s="11"/>
      <c r="OOT133" s="11"/>
      <c r="OOU133" s="11"/>
      <c r="OOV133" s="11"/>
      <c r="OOW133" s="11"/>
      <c r="OOX133" s="11"/>
      <c r="OOY133" s="11"/>
      <c r="OOZ133" s="11"/>
      <c r="OPA133" s="11"/>
      <c r="OPB133" s="11"/>
      <c r="OPC133" s="11"/>
      <c r="OPD133" s="11"/>
      <c r="OPE133" s="10"/>
      <c r="OPF133" s="10"/>
      <c r="OPG133" s="11"/>
      <c r="OPH133" s="11"/>
      <c r="OPI133" s="11"/>
      <c r="OPJ133" s="11"/>
      <c r="OPK133" s="11"/>
      <c r="OPL133" s="11"/>
      <c r="OPM133" s="11"/>
      <c r="OPN133" s="11"/>
      <c r="OPO133" s="11"/>
      <c r="OPP133" s="11"/>
      <c r="OPQ133" s="11"/>
      <c r="OPR133" s="11"/>
      <c r="OPS133" s="11"/>
      <c r="OPT133" s="11"/>
      <c r="OPU133" s="10"/>
      <c r="OPV133" s="10"/>
      <c r="OPW133" s="11"/>
      <c r="OPX133" s="11"/>
      <c r="OPY133" s="11"/>
      <c r="OPZ133" s="11"/>
      <c r="OQA133" s="11"/>
      <c r="OQB133" s="11"/>
      <c r="OQC133" s="11"/>
      <c r="OQD133" s="11"/>
      <c r="OQE133" s="11"/>
      <c r="OQF133" s="11"/>
      <c r="OQG133" s="11"/>
      <c r="OQH133" s="11"/>
      <c r="OQI133" s="11"/>
      <c r="OQJ133" s="11"/>
      <c r="OQK133" s="10"/>
      <c r="OQL133" s="10"/>
      <c r="OQM133" s="11"/>
      <c r="OQN133" s="11"/>
      <c r="OQO133" s="11"/>
      <c r="OQP133" s="11"/>
      <c r="OQQ133" s="11"/>
      <c r="OQR133" s="11"/>
      <c r="OQS133" s="11"/>
      <c r="OQT133" s="11"/>
      <c r="OQU133" s="11"/>
      <c r="OQV133" s="11"/>
      <c r="OQW133" s="11"/>
      <c r="OQX133" s="11"/>
      <c r="OQY133" s="11"/>
      <c r="OQZ133" s="11"/>
      <c r="ORA133" s="10"/>
      <c r="ORB133" s="10"/>
      <c r="ORC133" s="11"/>
      <c r="ORD133" s="11"/>
      <c r="ORE133" s="11"/>
      <c r="ORF133" s="11"/>
      <c r="ORG133" s="11"/>
      <c r="ORH133" s="11"/>
      <c r="ORI133" s="11"/>
      <c r="ORJ133" s="11"/>
      <c r="ORK133" s="11"/>
      <c r="ORL133" s="11"/>
      <c r="ORM133" s="11"/>
      <c r="ORN133" s="11"/>
      <c r="ORO133" s="11"/>
      <c r="ORP133" s="11"/>
      <c r="ORQ133" s="10"/>
      <c r="ORR133" s="10"/>
      <c r="ORS133" s="11"/>
      <c r="ORT133" s="11"/>
      <c r="ORU133" s="11"/>
      <c r="ORV133" s="11"/>
      <c r="ORW133" s="11"/>
      <c r="ORX133" s="11"/>
      <c r="ORY133" s="11"/>
      <c r="ORZ133" s="11"/>
      <c r="OSA133" s="11"/>
      <c r="OSB133" s="11"/>
      <c r="OSC133" s="11"/>
      <c r="OSD133" s="11"/>
      <c r="OSE133" s="11"/>
      <c r="OSF133" s="11"/>
      <c r="OSG133" s="10"/>
      <c r="OSH133" s="10"/>
      <c r="OSI133" s="11"/>
      <c r="OSJ133" s="11"/>
      <c r="OSK133" s="11"/>
      <c r="OSL133" s="11"/>
      <c r="OSM133" s="11"/>
      <c r="OSN133" s="11"/>
      <c r="OSO133" s="11"/>
      <c r="OSP133" s="11"/>
      <c r="OSQ133" s="11"/>
      <c r="OSR133" s="11"/>
      <c r="OSS133" s="11"/>
      <c r="OST133" s="11"/>
      <c r="OSU133" s="11"/>
      <c r="OSV133" s="11"/>
      <c r="OSW133" s="10"/>
      <c r="OSX133" s="10"/>
      <c r="OSY133" s="11"/>
      <c r="OSZ133" s="11"/>
      <c r="OTA133" s="11"/>
      <c r="OTB133" s="11"/>
      <c r="OTC133" s="11"/>
      <c r="OTD133" s="11"/>
      <c r="OTE133" s="11"/>
      <c r="OTF133" s="11"/>
      <c r="OTG133" s="11"/>
      <c r="OTH133" s="11"/>
      <c r="OTI133" s="11"/>
      <c r="OTJ133" s="11"/>
      <c r="OTK133" s="11"/>
      <c r="OTL133" s="11"/>
      <c r="OTM133" s="10"/>
      <c r="OTN133" s="10"/>
      <c r="OTO133" s="11"/>
      <c r="OTP133" s="11"/>
      <c r="OTQ133" s="11"/>
      <c r="OTR133" s="11"/>
      <c r="OTS133" s="11"/>
      <c r="OTT133" s="11"/>
      <c r="OTU133" s="11"/>
      <c r="OTV133" s="11"/>
      <c r="OTW133" s="11"/>
      <c r="OTX133" s="11"/>
      <c r="OTY133" s="11"/>
      <c r="OTZ133" s="11"/>
      <c r="OUA133" s="11"/>
      <c r="OUB133" s="11"/>
      <c r="OUC133" s="10"/>
      <c r="OUD133" s="10"/>
      <c r="OUE133" s="11"/>
      <c r="OUF133" s="11"/>
      <c r="OUG133" s="11"/>
      <c r="OUH133" s="11"/>
      <c r="OUI133" s="11"/>
      <c r="OUJ133" s="11"/>
      <c r="OUK133" s="11"/>
      <c r="OUL133" s="11"/>
      <c r="OUM133" s="11"/>
      <c r="OUN133" s="11"/>
      <c r="OUO133" s="11"/>
      <c r="OUP133" s="11"/>
      <c r="OUQ133" s="11"/>
      <c r="OUR133" s="11"/>
      <c r="OUS133" s="10"/>
      <c r="OUT133" s="10"/>
      <c r="OUU133" s="11"/>
      <c r="OUV133" s="11"/>
      <c r="OUW133" s="11"/>
      <c r="OUX133" s="11"/>
      <c r="OUY133" s="11"/>
      <c r="OUZ133" s="11"/>
      <c r="OVA133" s="11"/>
      <c r="OVB133" s="11"/>
      <c r="OVC133" s="11"/>
      <c r="OVD133" s="11"/>
      <c r="OVE133" s="11"/>
      <c r="OVF133" s="11"/>
      <c r="OVG133" s="11"/>
      <c r="OVH133" s="11"/>
      <c r="OVI133" s="10"/>
      <c r="OVJ133" s="10"/>
      <c r="OVK133" s="11"/>
      <c r="OVL133" s="11"/>
      <c r="OVM133" s="11"/>
      <c r="OVN133" s="11"/>
      <c r="OVO133" s="11"/>
      <c r="OVP133" s="11"/>
      <c r="OVQ133" s="11"/>
      <c r="OVR133" s="11"/>
      <c r="OVS133" s="11"/>
      <c r="OVT133" s="11"/>
      <c r="OVU133" s="11"/>
      <c r="OVV133" s="11"/>
      <c r="OVW133" s="11"/>
      <c r="OVX133" s="11"/>
      <c r="OVY133" s="10"/>
      <c r="OVZ133" s="10"/>
      <c r="OWA133" s="11"/>
      <c r="OWB133" s="11"/>
      <c r="OWC133" s="11"/>
      <c r="OWD133" s="11"/>
      <c r="OWE133" s="11"/>
      <c r="OWF133" s="11"/>
      <c r="OWG133" s="11"/>
      <c r="OWH133" s="11"/>
      <c r="OWI133" s="11"/>
      <c r="OWJ133" s="11"/>
      <c r="OWK133" s="11"/>
      <c r="OWL133" s="11"/>
      <c r="OWM133" s="11"/>
      <c r="OWN133" s="11"/>
      <c r="OWO133" s="10"/>
      <c r="OWP133" s="10"/>
      <c r="OWQ133" s="11"/>
      <c r="OWR133" s="11"/>
      <c r="OWS133" s="11"/>
      <c r="OWT133" s="11"/>
      <c r="OWU133" s="11"/>
      <c r="OWV133" s="11"/>
      <c r="OWW133" s="11"/>
      <c r="OWX133" s="11"/>
      <c r="OWY133" s="11"/>
      <c r="OWZ133" s="11"/>
      <c r="OXA133" s="11"/>
      <c r="OXB133" s="11"/>
      <c r="OXC133" s="11"/>
      <c r="OXD133" s="11"/>
      <c r="OXE133" s="10"/>
      <c r="OXF133" s="10"/>
      <c r="OXG133" s="11"/>
      <c r="OXH133" s="11"/>
      <c r="OXI133" s="11"/>
      <c r="OXJ133" s="11"/>
      <c r="OXK133" s="11"/>
      <c r="OXL133" s="11"/>
      <c r="OXM133" s="11"/>
      <c r="OXN133" s="11"/>
      <c r="OXO133" s="11"/>
      <c r="OXP133" s="11"/>
      <c r="OXQ133" s="11"/>
      <c r="OXR133" s="11"/>
      <c r="OXS133" s="11"/>
      <c r="OXT133" s="11"/>
      <c r="OXU133" s="10"/>
      <c r="OXV133" s="10"/>
      <c r="OXW133" s="11"/>
      <c r="OXX133" s="11"/>
      <c r="OXY133" s="11"/>
      <c r="OXZ133" s="11"/>
      <c r="OYA133" s="11"/>
      <c r="OYB133" s="11"/>
      <c r="OYC133" s="11"/>
      <c r="OYD133" s="11"/>
      <c r="OYE133" s="11"/>
      <c r="OYF133" s="11"/>
      <c r="OYG133" s="11"/>
      <c r="OYH133" s="11"/>
      <c r="OYI133" s="11"/>
      <c r="OYJ133" s="11"/>
      <c r="OYK133" s="10"/>
      <c r="OYL133" s="10"/>
      <c r="OYM133" s="11"/>
      <c r="OYN133" s="11"/>
      <c r="OYO133" s="11"/>
      <c r="OYP133" s="11"/>
      <c r="OYQ133" s="11"/>
      <c r="OYR133" s="11"/>
      <c r="OYS133" s="11"/>
      <c r="OYT133" s="11"/>
      <c r="OYU133" s="11"/>
      <c r="OYV133" s="11"/>
      <c r="OYW133" s="11"/>
      <c r="OYX133" s="11"/>
      <c r="OYY133" s="11"/>
      <c r="OYZ133" s="11"/>
      <c r="OZA133" s="10"/>
      <c r="OZB133" s="10"/>
      <c r="OZC133" s="11"/>
      <c r="OZD133" s="11"/>
      <c r="OZE133" s="11"/>
      <c r="OZF133" s="11"/>
      <c r="OZG133" s="11"/>
      <c r="OZH133" s="11"/>
      <c r="OZI133" s="11"/>
      <c r="OZJ133" s="11"/>
      <c r="OZK133" s="11"/>
      <c r="OZL133" s="11"/>
      <c r="OZM133" s="11"/>
      <c r="OZN133" s="11"/>
      <c r="OZO133" s="11"/>
      <c r="OZP133" s="11"/>
      <c r="OZQ133" s="10"/>
      <c r="OZR133" s="10"/>
      <c r="OZS133" s="11"/>
      <c r="OZT133" s="11"/>
      <c r="OZU133" s="11"/>
      <c r="OZV133" s="11"/>
      <c r="OZW133" s="11"/>
      <c r="OZX133" s="11"/>
      <c r="OZY133" s="11"/>
      <c r="OZZ133" s="11"/>
      <c r="PAA133" s="11"/>
      <c r="PAB133" s="11"/>
      <c r="PAC133" s="11"/>
      <c r="PAD133" s="11"/>
      <c r="PAE133" s="11"/>
      <c r="PAF133" s="11"/>
      <c r="PAG133" s="10"/>
      <c r="PAH133" s="10"/>
      <c r="PAI133" s="11"/>
      <c r="PAJ133" s="11"/>
      <c r="PAK133" s="11"/>
      <c r="PAL133" s="11"/>
      <c r="PAM133" s="11"/>
      <c r="PAN133" s="11"/>
      <c r="PAO133" s="11"/>
      <c r="PAP133" s="11"/>
      <c r="PAQ133" s="11"/>
      <c r="PAR133" s="11"/>
      <c r="PAS133" s="11"/>
      <c r="PAT133" s="11"/>
      <c r="PAU133" s="11"/>
      <c r="PAV133" s="11"/>
      <c r="PAW133" s="10"/>
      <c r="PAX133" s="10"/>
      <c r="PAY133" s="11"/>
      <c r="PAZ133" s="11"/>
      <c r="PBA133" s="11"/>
      <c r="PBB133" s="11"/>
      <c r="PBC133" s="11"/>
      <c r="PBD133" s="11"/>
      <c r="PBE133" s="11"/>
      <c r="PBF133" s="11"/>
      <c r="PBG133" s="11"/>
      <c r="PBH133" s="11"/>
      <c r="PBI133" s="11"/>
      <c r="PBJ133" s="11"/>
      <c r="PBK133" s="11"/>
      <c r="PBL133" s="11"/>
      <c r="PBM133" s="10"/>
      <c r="PBN133" s="10"/>
      <c r="PBO133" s="11"/>
      <c r="PBP133" s="11"/>
      <c r="PBQ133" s="11"/>
      <c r="PBR133" s="11"/>
      <c r="PBS133" s="11"/>
      <c r="PBT133" s="11"/>
      <c r="PBU133" s="11"/>
      <c r="PBV133" s="11"/>
      <c r="PBW133" s="11"/>
      <c r="PBX133" s="11"/>
      <c r="PBY133" s="11"/>
      <c r="PBZ133" s="11"/>
      <c r="PCA133" s="11"/>
      <c r="PCB133" s="11"/>
      <c r="PCC133" s="10"/>
      <c r="PCD133" s="10"/>
      <c r="PCE133" s="11"/>
      <c r="PCF133" s="11"/>
      <c r="PCG133" s="11"/>
      <c r="PCH133" s="11"/>
      <c r="PCI133" s="11"/>
      <c r="PCJ133" s="11"/>
      <c r="PCK133" s="11"/>
      <c r="PCL133" s="11"/>
      <c r="PCM133" s="11"/>
      <c r="PCN133" s="11"/>
      <c r="PCO133" s="11"/>
      <c r="PCP133" s="11"/>
      <c r="PCQ133" s="11"/>
      <c r="PCR133" s="11"/>
      <c r="PCS133" s="10"/>
      <c r="PCT133" s="10"/>
      <c r="PCU133" s="11"/>
      <c r="PCV133" s="11"/>
      <c r="PCW133" s="11"/>
      <c r="PCX133" s="11"/>
      <c r="PCY133" s="11"/>
      <c r="PCZ133" s="11"/>
      <c r="PDA133" s="11"/>
      <c r="PDB133" s="11"/>
      <c r="PDC133" s="11"/>
      <c r="PDD133" s="11"/>
      <c r="PDE133" s="11"/>
      <c r="PDF133" s="11"/>
      <c r="PDG133" s="11"/>
      <c r="PDH133" s="11"/>
      <c r="PDI133" s="10"/>
      <c r="PDJ133" s="10"/>
      <c r="PDK133" s="11"/>
      <c r="PDL133" s="11"/>
      <c r="PDM133" s="11"/>
      <c r="PDN133" s="11"/>
      <c r="PDO133" s="11"/>
      <c r="PDP133" s="11"/>
      <c r="PDQ133" s="11"/>
      <c r="PDR133" s="11"/>
      <c r="PDS133" s="11"/>
      <c r="PDT133" s="11"/>
      <c r="PDU133" s="11"/>
      <c r="PDV133" s="11"/>
      <c r="PDW133" s="11"/>
      <c r="PDX133" s="11"/>
      <c r="PDY133" s="10"/>
      <c r="PDZ133" s="10"/>
      <c r="PEA133" s="11"/>
      <c r="PEB133" s="11"/>
      <c r="PEC133" s="11"/>
      <c r="PED133" s="11"/>
      <c r="PEE133" s="11"/>
      <c r="PEF133" s="11"/>
      <c r="PEG133" s="11"/>
      <c r="PEH133" s="11"/>
      <c r="PEI133" s="11"/>
      <c r="PEJ133" s="11"/>
      <c r="PEK133" s="11"/>
      <c r="PEL133" s="11"/>
      <c r="PEM133" s="11"/>
      <c r="PEN133" s="11"/>
      <c r="PEO133" s="10"/>
      <c r="PEP133" s="10"/>
      <c r="PEQ133" s="11"/>
      <c r="PER133" s="11"/>
      <c r="PES133" s="11"/>
      <c r="PET133" s="11"/>
      <c r="PEU133" s="11"/>
      <c r="PEV133" s="11"/>
      <c r="PEW133" s="11"/>
      <c r="PEX133" s="11"/>
      <c r="PEY133" s="11"/>
      <c r="PEZ133" s="11"/>
      <c r="PFA133" s="11"/>
      <c r="PFB133" s="11"/>
      <c r="PFC133" s="11"/>
      <c r="PFD133" s="11"/>
      <c r="PFE133" s="10"/>
      <c r="PFF133" s="10"/>
      <c r="PFG133" s="11"/>
      <c r="PFH133" s="11"/>
      <c r="PFI133" s="11"/>
      <c r="PFJ133" s="11"/>
      <c r="PFK133" s="11"/>
      <c r="PFL133" s="11"/>
      <c r="PFM133" s="11"/>
      <c r="PFN133" s="11"/>
      <c r="PFO133" s="11"/>
      <c r="PFP133" s="11"/>
      <c r="PFQ133" s="11"/>
      <c r="PFR133" s="11"/>
      <c r="PFS133" s="11"/>
      <c r="PFT133" s="11"/>
      <c r="PFU133" s="10"/>
      <c r="PFV133" s="10"/>
      <c r="PFW133" s="11"/>
      <c r="PFX133" s="11"/>
      <c r="PFY133" s="11"/>
      <c r="PFZ133" s="11"/>
      <c r="PGA133" s="11"/>
      <c r="PGB133" s="11"/>
      <c r="PGC133" s="11"/>
      <c r="PGD133" s="11"/>
      <c r="PGE133" s="11"/>
      <c r="PGF133" s="11"/>
      <c r="PGG133" s="11"/>
      <c r="PGH133" s="11"/>
      <c r="PGI133" s="11"/>
      <c r="PGJ133" s="11"/>
      <c r="PGK133" s="10"/>
      <c r="PGL133" s="10"/>
      <c r="PGM133" s="11"/>
      <c r="PGN133" s="11"/>
      <c r="PGO133" s="11"/>
      <c r="PGP133" s="11"/>
      <c r="PGQ133" s="11"/>
      <c r="PGR133" s="11"/>
      <c r="PGS133" s="11"/>
      <c r="PGT133" s="11"/>
      <c r="PGU133" s="11"/>
      <c r="PGV133" s="11"/>
      <c r="PGW133" s="11"/>
      <c r="PGX133" s="11"/>
      <c r="PGY133" s="11"/>
      <c r="PGZ133" s="11"/>
      <c r="PHA133" s="10"/>
      <c r="PHB133" s="10"/>
      <c r="PHC133" s="11"/>
      <c r="PHD133" s="11"/>
      <c r="PHE133" s="11"/>
      <c r="PHF133" s="11"/>
      <c r="PHG133" s="11"/>
      <c r="PHH133" s="11"/>
      <c r="PHI133" s="11"/>
      <c r="PHJ133" s="11"/>
      <c r="PHK133" s="11"/>
      <c r="PHL133" s="11"/>
      <c r="PHM133" s="11"/>
      <c r="PHN133" s="11"/>
      <c r="PHO133" s="11"/>
      <c r="PHP133" s="11"/>
      <c r="PHQ133" s="10"/>
      <c r="PHR133" s="10"/>
      <c r="PHS133" s="11"/>
      <c r="PHT133" s="11"/>
      <c r="PHU133" s="11"/>
      <c r="PHV133" s="11"/>
      <c r="PHW133" s="11"/>
      <c r="PHX133" s="11"/>
      <c r="PHY133" s="11"/>
      <c r="PHZ133" s="11"/>
      <c r="PIA133" s="11"/>
      <c r="PIB133" s="11"/>
      <c r="PIC133" s="11"/>
      <c r="PID133" s="11"/>
      <c r="PIE133" s="11"/>
      <c r="PIF133" s="11"/>
      <c r="PIG133" s="10"/>
      <c r="PIH133" s="10"/>
      <c r="PII133" s="11"/>
      <c r="PIJ133" s="11"/>
      <c r="PIK133" s="11"/>
      <c r="PIL133" s="11"/>
      <c r="PIM133" s="11"/>
      <c r="PIN133" s="11"/>
      <c r="PIO133" s="11"/>
      <c r="PIP133" s="11"/>
      <c r="PIQ133" s="11"/>
      <c r="PIR133" s="11"/>
      <c r="PIS133" s="11"/>
      <c r="PIT133" s="11"/>
      <c r="PIU133" s="11"/>
      <c r="PIV133" s="11"/>
      <c r="PIW133" s="10"/>
      <c r="PIX133" s="10"/>
      <c r="PIY133" s="11"/>
      <c r="PIZ133" s="11"/>
      <c r="PJA133" s="11"/>
      <c r="PJB133" s="11"/>
      <c r="PJC133" s="11"/>
      <c r="PJD133" s="11"/>
      <c r="PJE133" s="11"/>
      <c r="PJF133" s="11"/>
      <c r="PJG133" s="11"/>
      <c r="PJH133" s="11"/>
      <c r="PJI133" s="11"/>
      <c r="PJJ133" s="11"/>
      <c r="PJK133" s="11"/>
      <c r="PJL133" s="11"/>
      <c r="PJM133" s="10"/>
      <c r="PJN133" s="10"/>
      <c r="PJO133" s="11"/>
      <c r="PJP133" s="11"/>
      <c r="PJQ133" s="11"/>
      <c r="PJR133" s="11"/>
      <c r="PJS133" s="11"/>
      <c r="PJT133" s="11"/>
      <c r="PJU133" s="11"/>
      <c r="PJV133" s="11"/>
      <c r="PJW133" s="11"/>
      <c r="PJX133" s="11"/>
      <c r="PJY133" s="11"/>
      <c r="PJZ133" s="11"/>
      <c r="PKA133" s="11"/>
      <c r="PKB133" s="11"/>
      <c r="PKC133" s="10"/>
      <c r="PKD133" s="10"/>
      <c r="PKE133" s="11"/>
      <c r="PKF133" s="11"/>
      <c r="PKG133" s="11"/>
      <c r="PKH133" s="11"/>
      <c r="PKI133" s="11"/>
      <c r="PKJ133" s="11"/>
      <c r="PKK133" s="11"/>
      <c r="PKL133" s="11"/>
      <c r="PKM133" s="11"/>
      <c r="PKN133" s="11"/>
      <c r="PKO133" s="11"/>
      <c r="PKP133" s="11"/>
      <c r="PKQ133" s="11"/>
      <c r="PKR133" s="11"/>
      <c r="PKS133" s="10"/>
      <c r="PKT133" s="10"/>
      <c r="PKU133" s="11"/>
      <c r="PKV133" s="11"/>
      <c r="PKW133" s="11"/>
      <c r="PKX133" s="11"/>
      <c r="PKY133" s="11"/>
      <c r="PKZ133" s="11"/>
      <c r="PLA133" s="11"/>
      <c r="PLB133" s="11"/>
      <c r="PLC133" s="11"/>
      <c r="PLD133" s="11"/>
      <c r="PLE133" s="11"/>
      <c r="PLF133" s="11"/>
      <c r="PLG133" s="11"/>
      <c r="PLH133" s="11"/>
      <c r="PLI133" s="10"/>
      <c r="PLJ133" s="10"/>
      <c r="PLK133" s="11"/>
      <c r="PLL133" s="11"/>
      <c r="PLM133" s="11"/>
      <c r="PLN133" s="11"/>
      <c r="PLO133" s="11"/>
      <c r="PLP133" s="11"/>
      <c r="PLQ133" s="11"/>
      <c r="PLR133" s="11"/>
      <c r="PLS133" s="11"/>
      <c r="PLT133" s="11"/>
      <c r="PLU133" s="11"/>
      <c r="PLV133" s="11"/>
      <c r="PLW133" s="11"/>
      <c r="PLX133" s="11"/>
      <c r="PLY133" s="10"/>
      <c r="PLZ133" s="10"/>
      <c r="PMA133" s="11"/>
      <c r="PMB133" s="11"/>
      <c r="PMC133" s="11"/>
      <c r="PMD133" s="11"/>
      <c r="PME133" s="11"/>
      <c r="PMF133" s="11"/>
      <c r="PMG133" s="11"/>
      <c r="PMH133" s="11"/>
      <c r="PMI133" s="11"/>
      <c r="PMJ133" s="11"/>
      <c r="PMK133" s="11"/>
      <c r="PML133" s="11"/>
      <c r="PMM133" s="11"/>
      <c r="PMN133" s="11"/>
      <c r="PMO133" s="10"/>
      <c r="PMP133" s="10"/>
      <c r="PMQ133" s="11"/>
      <c r="PMR133" s="11"/>
      <c r="PMS133" s="11"/>
      <c r="PMT133" s="11"/>
      <c r="PMU133" s="11"/>
      <c r="PMV133" s="11"/>
      <c r="PMW133" s="11"/>
      <c r="PMX133" s="11"/>
      <c r="PMY133" s="11"/>
      <c r="PMZ133" s="11"/>
      <c r="PNA133" s="11"/>
      <c r="PNB133" s="11"/>
      <c r="PNC133" s="11"/>
      <c r="PND133" s="11"/>
      <c r="PNE133" s="10"/>
      <c r="PNF133" s="10"/>
      <c r="PNG133" s="11"/>
      <c r="PNH133" s="11"/>
      <c r="PNI133" s="11"/>
      <c r="PNJ133" s="11"/>
      <c r="PNK133" s="11"/>
      <c r="PNL133" s="11"/>
      <c r="PNM133" s="11"/>
      <c r="PNN133" s="11"/>
      <c r="PNO133" s="11"/>
      <c r="PNP133" s="11"/>
      <c r="PNQ133" s="11"/>
      <c r="PNR133" s="11"/>
      <c r="PNS133" s="11"/>
      <c r="PNT133" s="11"/>
      <c r="PNU133" s="10"/>
      <c r="PNV133" s="10"/>
      <c r="PNW133" s="11"/>
      <c r="PNX133" s="11"/>
      <c r="PNY133" s="11"/>
      <c r="PNZ133" s="11"/>
      <c r="POA133" s="11"/>
      <c r="POB133" s="11"/>
      <c r="POC133" s="11"/>
      <c r="POD133" s="11"/>
      <c r="POE133" s="11"/>
      <c r="POF133" s="11"/>
      <c r="POG133" s="11"/>
      <c r="POH133" s="11"/>
      <c r="POI133" s="11"/>
      <c r="POJ133" s="11"/>
      <c r="POK133" s="10"/>
      <c r="POL133" s="10"/>
      <c r="POM133" s="11"/>
      <c r="PON133" s="11"/>
      <c r="POO133" s="11"/>
      <c r="POP133" s="11"/>
      <c r="POQ133" s="11"/>
      <c r="POR133" s="11"/>
      <c r="POS133" s="11"/>
      <c r="POT133" s="11"/>
      <c r="POU133" s="11"/>
      <c r="POV133" s="11"/>
      <c r="POW133" s="11"/>
      <c r="POX133" s="11"/>
      <c r="POY133" s="11"/>
      <c r="POZ133" s="11"/>
      <c r="PPA133" s="10"/>
      <c r="PPB133" s="10"/>
      <c r="PPC133" s="11"/>
      <c r="PPD133" s="11"/>
      <c r="PPE133" s="11"/>
      <c r="PPF133" s="11"/>
      <c r="PPG133" s="11"/>
      <c r="PPH133" s="11"/>
      <c r="PPI133" s="11"/>
      <c r="PPJ133" s="11"/>
      <c r="PPK133" s="11"/>
      <c r="PPL133" s="11"/>
      <c r="PPM133" s="11"/>
      <c r="PPN133" s="11"/>
      <c r="PPO133" s="11"/>
      <c r="PPP133" s="11"/>
      <c r="PPQ133" s="10"/>
      <c r="PPR133" s="10"/>
      <c r="PPS133" s="11"/>
      <c r="PPT133" s="11"/>
      <c r="PPU133" s="11"/>
      <c r="PPV133" s="11"/>
      <c r="PPW133" s="11"/>
      <c r="PPX133" s="11"/>
      <c r="PPY133" s="11"/>
      <c r="PPZ133" s="11"/>
      <c r="PQA133" s="11"/>
      <c r="PQB133" s="11"/>
      <c r="PQC133" s="11"/>
      <c r="PQD133" s="11"/>
      <c r="PQE133" s="11"/>
      <c r="PQF133" s="11"/>
      <c r="PQG133" s="10"/>
      <c r="PQH133" s="10"/>
      <c r="PQI133" s="11"/>
      <c r="PQJ133" s="11"/>
      <c r="PQK133" s="11"/>
      <c r="PQL133" s="11"/>
      <c r="PQM133" s="11"/>
      <c r="PQN133" s="11"/>
      <c r="PQO133" s="11"/>
      <c r="PQP133" s="11"/>
      <c r="PQQ133" s="11"/>
      <c r="PQR133" s="11"/>
      <c r="PQS133" s="11"/>
      <c r="PQT133" s="11"/>
      <c r="PQU133" s="11"/>
      <c r="PQV133" s="11"/>
      <c r="PQW133" s="10"/>
      <c r="PQX133" s="10"/>
      <c r="PQY133" s="11"/>
      <c r="PQZ133" s="11"/>
      <c r="PRA133" s="11"/>
      <c r="PRB133" s="11"/>
      <c r="PRC133" s="11"/>
      <c r="PRD133" s="11"/>
      <c r="PRE133" s="11"/>
      <c r="PRF133" s="11"/>
      <c r="PRG133" s="11"/>
      <c r="PRH133" s="11"/>
      <c r="PRI133" s="11"/>
      <c r="PRJ133" s="11"/>
      <c r="PRK133" s="11"/>
      <c r="PRL133" s="11"/>
      <c r="PRM133" s="10"/>
      <c r="PRN133" s="10"/>
      <c r="PRO133" s="11"/>
      <c r="PRP133" s="11"/>
      <c r="PRQ133" s="11"/>
      <c r="PRR133" s="11"/>
      <c r="PRS133" s="11"/>
      <c r="PRT133" s="11"/>
      <c r="PRU133" s="11"/>
      <c r="PRV133" s="11"/>
      <c r="PRW133" s="11"/>
      <c r="PRX133" s="11"/>
      <c r="PRY133" s="11"/>
      <c r="PRZ133" s="11"/>
      <c r="PSA133" s="11"/>
      <c r="PSB133" s="11"/>
      <c r="PSC133" s="10"/>
      <c r="PSD133" s="10"/>
      <c r="PSE133" s="11"/>
      <c r="PSF133" s="11"/>
      <c r="PSG133" s="11"/>
      <c r="PSH133" s="11"/>
      <c r="PSI133" s="11"/>
      <c r="PSJ133" s="11"/>
      <c r="PSK133" s="11"/>
      <c r="PSL133" s="11"/>
      <c r="PSM133" s="11"/>
      <c r="PSN133" s="11"/>
      <c r="PSO133" s="11"/>
      <c r="PSP133" s="11"/>
      <c r="PSQ133" s="11"/>
      <c r="PSR133" s="11"/>
      <c r="PSS133" s="10"/>
      <c r="PST133" s="10"/>
      <c r="PSU133" s="11"/>
      <c r="PSV133" s="11"/>
      <c r="PSW133" s="11"/>
      <c r="PSX133" s="11"/>
      <c r="PSY133" s="11"/>
      <c r="PSZ133" s="11"/>
      <c r="PTA133" s="11"/>
      <c r="PTB133" s="11"/>
      <c r="PTC133" s="11"/>
      <c r="PTD133" s="11"/>
      <c r="PTE133" s="11"/>
      <c r="PTF133" s="11"/>
      <c r="PTG133" s="11"/>
      <c r="PTH133" s="11"/>
      <c r="PTI133" s="10"/>
      <c r="PTJ133" s="10"/>
      <c r="PTK133" s="11"/>
      <c r="PTL133" s="11"/>
      <c r="PTM133" s="11"/>
      <c r="PTN133" s="11"/>
      <c r="PTO133" s="11"/>
      <c r="PTP133" s="11"/>
      <c r="PTQ133" s="11"/>
      <c r="PTR133" s="11"/>
      <c r="PTS133" s="11"/>
      <c r="PTT133" s="11"/>
      <c r="PTU133" s="11"/>
      <c r="PTV133" s="11"/>
      <c r="PTW133" s="11"/>
      <c r="PTX133" s="11"/>
      <c r="PTY133" s="10"/>
      <c r="PTZ133" s="10"/>
      <c r="PUA133" s="11"/>
      <c r="PUB133" s="11"/>
      <c r="PUC133" s="11"/>
      <c r="PUD133" s="11"/>
      <c r="PUE133" s="11"/>
      <c r="PUF133" s="11"/>
      <c r="PUG133" s="11"/>
      <c r="PUH133" s="11"/>
      <c r="PUI133" s="11"/>
      <c r="PUJ133" s="11"/>
      <c r="PUK133" s="11"/>
      <c r="PUL133" s="11"/>
      <c r="PUM133" s="11"/>
      <c r="PUN133" s="11"/>
      <c r="PUO133" s="10"/>
      <c r="PUP133" s="10"/>
      <c r="PUQ133" s="11"/>
      <c r="PUR133" s="11"/>
      <c r="PUS133" s="11"/>
      <c r="PUT133" s="11"/>
      <c r="PUU133" s="11"/>
      <c r="PUV133" s="11"/>
      <c r="PUW133" s="11"/>
      <c r="PUX133" s="11"/>
      <c r="PUY133" s="11"/>
      <c r="PUZ133" s="11"/>
      <c r="PVA133" s="11"/>
      <c r="PVB133" s="11"/>
      <c r="PVC133" s="11"/>
      <c r="PVD133" s="11"/>
      <c r="PVE133" s="10"/>
      <c r="PVF133" s="10"/>
      <c r="PVG133" s="11"/>
      <c r="PVH133" s="11"/>
      <c r="PVI133" s="11"/>
      <c r="PVJ133" s="11"/>
      <c r="PVK133" s="11"/>
      <c r="PVL133" s="11"/>
      <c r="PVM133" s="11"/>
      <c r="PVN133" s="11"/>
      <c r="PVO133" s="11"/>
      <c r="PVP133" s="11"/>
      <c r="PVQ133" s="11"/>
      <c r="PVR133" s="11"/>
      <c r="PVS133" s="11"/>
      <c r="PVT133" s="11"/>
      <c r="PVU133" s="10"/>
      <c r="PVV133" s="10"/>
      <c r="PVW133" s="11"/>
      <c r="PVX133" s="11"/>
      <c r="PVY133" s="11"/>
      <c r="PVZ133" s="11"/>
      <c r="PWA133" s="11"/>
      <c r="PWB133" s="11"/>
      <c r="PWC133" s="11"/>
      <c r="PWD133" s="11"/>
      <c r="PWE133" s="11"/>
      <c r="PWF133" s="11"/>
      <c r="PWG133" s="11"/>
      <c r="PWH133" s="11"/>
      <c r="PWI133" s="11"/>
      <c r="PWJ133" s="11"/>
      <c r="PWK133" s="10"/>
      <c r="PWL133" s="10"/>
      <c r="PWM133" s="11"/>
      <c r="PWN133" s="11"/>
      <c r="PWO133" s="11"/>
      <c r="PWP133" s="11"/>
      <c r="PWQ133" s="11"/>
      <c r="PWR133" s="11"/>
      <c r="PWS133" s="11"/>
      <c r="PWT133" s="11"/>
      <c r="PWU133" s="11"/>
      <c r="PWV133" s="11"/>
      <c r="PWW133" s="11"/>
      <c r="PWX133" s="11"/>
      <c r="PWY133" s="11"/>
      <c r="PWZ133" s="11"/>
      <c r="PXA133" s="10"/>
      <c r="PXB133" s="10"/>
      <c r="PXC133" s="11"/>
      <c r="PXD133" s="11"/>
      <c r="PXE133" s="11"/>
      <c r="PXF133" s="11"/>
      <c r="PXG133" s="11"/>
      <c r="PXH133" s="11"/>
      <c r="PXI133" s="11"/>
      <c r="PXJ133" s="11"/>
      <c r="PXK133" s="11"/>
      <c r="PXL133" s="11"/>
      <c r="PXM133" s="11"/>
      <c r="PXN133" s="11"/>
      <c r="PXO133" s="11"/>
      <c r="PXP133" s="11"/>
      <c r="PXQ133" s="10"/>
      <c r="PXR133" s="10"/>
      <c r="PXS133" s="11"/>
      <c r="PXT133" s="11"/>
      <c r="PXU133" s="11"/>
      <c r="PXV133" s="11"/>
      <c r="PXW133" s="11"/>
      <c r="PXX133" s="11"/>
      <c r="PXY133" s="11"/>
      <c r="PXZ133" s="11"/>
      <c r="PYA133" s="11"/>
      <c r="PYB133" s="11"/>
      <c r="PYC133" s="11"/>
      <c r="PYD133" s="11"/>
      <c r="PYE133" s="11"/>
      <c r="PYF133" s="11"/>
      <c r="PYG133" s="10"/>
      <c r="PYH133" s="10"/>
      <c r="PYI133" s="11"/>
      <c r="PYJ133" s="11"/>
      <c r="PYK133" s="11"/>
      <c r="PYL133" s="11"/>
      <c r="PYM133" s="11"/>
      <c r="PYN133" s="11"/>
      <c r="PYO133" s="11"/>
      <c r="PYP133" s="11"/>
      <c r="PYQ133" s="11"/>
      <c r="PYR133" s="11"/>
      <c r="PYS133" s="11"/>
      <c r="PYT133" s="11"/>
      <c r="PYU133" s="11"/>
      <c r="PYV133" s="11"/>
      <c r="PYW133" s="10"/>
      <c r="PYX133" s="10"/>
      <c r="PYY133" s="11"/>
      <c r="PYZ133" s="11"/>
      <c r="PZA133" s="11"/>
      <c r="PZB133" s="11"/>
      <c r="PZC133" s="11"/>
      <c r="PZD133" s="11"/>
      <c r="PZE133" s="11"/>
      <c r="PZF133" s="11"/>
      <c r="PZG133" s="11"/>
      <c r="PZH133" s="11"/>
      <c r="PZI133" s="11"/>
      <c r="PZJ133" s="11"/>
      <c r="PZK133" s="11"/>
      <c r="PZL133" s="11"/>
      <c r="PZM133" s="10"/>
      <c r="PZN133" s="10"/>
      <c r="PZO133" s="11"/>
      <c r="PZP133" s="11"/>
      <c r="PZQ133" s="11"/>
      <c r="PZR133" s="11"/>
      <c r="PZS133" s="11"/>
      <c r="PZT133" s="11"/>
      <c r="PZU133" s="11"/>
      <c r="PZV133" s="11"/>
      <c r="PZW133" s="11"/>
      <c r="PZX133" s="11"/>
      <c r="PZY133" s="11"/>
      <c r="PZZ133" s="11"/>
      <c r="QAA133" s="11"/>
      <c r="QAB133" s="11"/>
      <c r="QAC133" s="10"/>
      <c r="QAD133" s="10"/>
      <c r="QAE133" s="11"/>
      <c r="QAF133" s="11"/>
      <c r="QAG133" s="11"/>
      <c r="QAH133" s="11"/>
      <c r="QAI133" s="11"/>
      <c r="QAJ133" s="11"/>
      <c r="QAK133" s="11"/>
      <c r="QAL133" s="11"/>
      <c r="QAM133" s="11"/>
      <c r="QAN133" s="11"/>
      <c r="QAO133" s="11"/>
      <c r="QAP133" s="11"/>
      <c r="QAQ133" s="11"/>
      <c r="QAR133" s="11"/>
      <c r="QAS133" s="10"/>
      <c r="QAT133" s="10"/>
      <c r="QAU133" s="11"/>
      <c r="QAV133" s="11"/>
      <c r="QAW133" s="11"/>
      <c r="QAX133" s="11"/>
      <c r="QAY133" s="11"/>
      <c r="QAZ133" s="11"/>
      <c r="QBA133" s="11"/>
      <c r="QBB133" s="11"/>
      <c r="QBC133" s="11"/>
      <c r="QBD133" s="11"/>
      <c r="QBE133" s="11"/>
      <c r="QBF133" s="11"/>
      <c r="QBG133" s="11"/>
      <c r="QBH133" s="11"/>
      <c r="QBI133" s="10"/>
      <c r="QBJ133" s="10"/>
      <c r="QBK133" s="11"/>
      <c r="QBL133" s="11"/>
      <c r="QBM133" s="11"/>
      <c r="QBN133" s="11"/>
      <c r="QBO133" s="11"/>
      <c r="QBP133" s="11"/>
      <c r="QBQ133" s="11"/>
      <c r="QBR133" s="11"/>
      <c r="QBS133" s="11"/>
      <c r="QBT133" s="11"/>
      <c r="QBU133" s="11"/>
      <c r="QBV133" s="11"/>
      <c r="QBW133" s="11"/>
      <c r="QBX133" s="11"/>
      <c r="QBY133" s="10"/>
      <c r="QBZ133" s="10"/>
      <c r="QCA133" s="11"/>
      <c r="QCB133" s="11"/>
      <c r="QCC133" s="11"/>
      <c r="QCD133" s="11"/>
      <c r="QCE133" s="11"/>
      <c r="QCF133" s="11"/>
      <c r="QCG133" s="11"/>
      <c r="QCH133" s="11"/>
      <c r="QCI133" s="11"/>
      <c r="QCJ133" s="11"/>
      <c r="QCK133" s="11"/>
      <c r="QCL133" s="11"/>
      <c r="QCM133" s="11"/>
      <c r="QCN133" s="11"/>
      <c r="QCO133" s="10"/>
      <c r="QCP133" s="10"/>
      <c r="QCQ133" s="11"/>
      <c r="QCR133" s="11"/>
      <c r="QCS133" s="11"/>
      <c r="QCT133" s="11"/>
      <c r="QCU133" s="11"/>
      <c r="QCV133" s="11"/>
      <c r="QCW133" s="11"/>
      <c r="QCX133" s="11"/>
      <c r="QCY133" s="11"/>
      <c r="QCZ133" s="11"/>
      <c r="QDA133" s="11"/>
      <c r="QDB133" s="11"/>
      <c r="QDC133" s="11"/>
      <c r="QDD133" s="11"/>
      <c r="QDE133" s="10"/>
      <c r="QDF133" s="10"/>
      <c r="QDG133" s="11"/>
      <c r="QDH133" s="11"/>
      <c r="QDI133" s="11"/>
      <c r="QDJ133" s="11"/>
      <c r="QDK133" s="11"/>
      <c r="QDL133" s="11"/>
      <c r="QDM133" s="11"/>
      <c r="QDN133" s="11"/>
      <c r="QDO133" s="11"/>
      <c r="QDP133" s="11"/>
      <c r="QDQ133" s="11"/>
      <c r="QDR133" s="11"/>
      <c r="QDS133" s="11"/>
      <c r="QDT133" s="11"/>
      <c r="QDU133" s="10"/>
      <c r="QDV133" s="10"/>
      <c r="QDW133" s="11"/>
      <c r="QDX133" s="11"/>
      <c r="QDY133" s="11"/>
      <c r="QDZ133" s="11"/>
      <c r="QEA133" s="11"/>
      <c r="QEB133" s="11"/>
      <c r="QEC133" s="11"/>
      <c r="QED133" s="11"/>
      <c r="QEE133" s="11"/>
      <c r="QEF133" s="11"/>
      <c r="QEG133" s="11"/>
      <c r="QEH133" s="11"/>
      <c r="QEI133" s="11"/>
      <c r="QEJ133" s="11"/>
      <c r="QEK133" s="10"/>
      <c r="QEL133" s="10"/>
      <c r="QEM133" s="11"/>
      <c r="QEN133" s="11"/>
      <c r="QEO133" s="11"/>
      <c r="QEP133" s="11"/>
      <c r="QEQ133" s="11"/>
      <c r="QER133" s="11"/>
      <c r="QES133" s="11"/>
      <c r="QET133" s="11"/>
      <c r="QEU133" s="11"/>
      <c r="QEV133" s="11"/>
      <c r="QEW133" s="11"/>
      <c r="QEX133" s="11"/>
      <c r="QEY133" s="11"/>
      <c r="QEZ133" s="11"/>
      <c r="QFA133" s="10"/>
      <c r="QFB133" s="10"/>
      <c r="QFC133" s="11"/>
      <c r="QFD133" s="11"/>
      <c r="QFE133" s="11"/>
      <c r="QFF133" s="11"/>
      <c r="QFG133" s="11"/>
      <c r="QFH133" s="11"/>
      <c r="QFI133" s="11"/>
      <c r="QFJ133" s="11"/>
      <c r="QFK133" s="11"/>
      <c r="QFL133" s="11"/>
      <c r="QFM133" s="11"/>
      <c r="QFN133" s="11"/>
      <c r="QFO133" s="11"/>
      <c r="QFP133" s="11"/>
      <c r="QFQ133" s="10"/>
      <c r="QFR133" s="10"/>
      <c r="QFS133" s="11"/>
      <c r="QFT133" s="11"/>
      <c r="QFU133" s="11"/>
      <c r="QFV133" s="11"/>
      <c r="QFW133" s="11"/>
      <c r="QFX133" s="11"/>
      <c r="QFY133" s="11"/>
      <c r="QFZ133" s="11"/>
      <c r="QGA133" s="11"/>
      <c r="QGB133" s="11"/>
      <c r="QGC133" s="11"/>
      <c r="QGD133" s="11"/>
      <c r="QGE133" s="11"/>
      <c r="QGF133" s="11"/>
      <c r="QGG133" s="10"/>
      <c r="QGH133" s="10"/>
      <c r="QGI133" s="11"/>
      <c r="QGJ133" s="11"/>
      <c r="QGK133" s="11"/>
      <c r="QGL133" s="11"/>
      <c r="QGM133" s="11"/>
      <c r="QGN133" s="11"/>
      <c r="QGO133" s="11"/>
      <c r="QGP133" s="11"/>
      <c r="QGQ133" s="11"/>
      <c r="QGR133" s="11"/>
      <c r="QGS133" s="11"/>
      <c r="QGT133" s="11"/>
      <c r="QGU133" s="11"/>
      <c r="QGV133" s="11"/>
      <c r="QGW133" s="10"/>
      <c r="QGX133" s="10"/>
      <c r="QGY133" s="11"/>
      <c r="QGZ133" s="11"/>
      <c r="QHA133" s="11"/>
      <c r="QHB133" s="11"/>
      <c r="QHC133" s="11"/>
      <c r="QHD133" s="11"/>
      <c r="QHE133" s="11"/>
      <c r="QHF133" s="11"/>
      <c r="QHG133" s="11"/>
      <c r="QHH133" s="11"/>
      <c r="QHI133" s="11"/>
      <c r="QHJ133" s="11"/>
      <c r="QHK133" s="11"/>
      <c r="QHL133" s="11"/>
      <c r="QHM133" s="10"/>
      <c r="QHN133" s="10"/>
      <c r="QHO133" s="11"/>
      <c r="QHP133" s="11"/>
      <c r="QHQ133" s="11"/>
      <c r="QHR133" s="11"/>
      <c r="QHS133" s="11"/>
      <c r="QHT133" s="11"/>
      <c r="QHU133" s="11"/>
      <c r="QHV133" s="11"/>
      <c r="QHW133" s="11"/>
      <c r="QHX133" s="11"/>
      <c r="QHY133" s="11"/>
      <c r="QHZ133" s="11"/>
      <c r="QIA133" s="11"/>
      <c r="QIB133" s="11"/>
      <c r="QIC133" s="10"/>
      <c r="QID133" s="10"/>
      <c r="QIE133" s="11"/>
      <c r="QIF133" s="11"/>
      <c r="QIG133" s="11"/>
      <c r="QIH133" s="11"/>
      <c r="QII133" s="11"/>
      <c r="QIJ133" s="11"/>
      <c r="QIK133" s="11"/>
      <c r="QIL133" s="11"/>
      <c r="QIM133" s="11"/>
      <c r="QIN133" s="11"/>
      <c r="QIO133" s="11"/>
      <c r="QIP133" s="11"/>
      <c r="QIQ133" s="11"/>
      <c r="QIR133" s="11"/>
      <c r="QIS133" s="10"/>
      <c r="QIT133" s="10"/>
      <c r="QIU133" s="11"/>
      <c r="QIV133" s="11"/>
      <c r="QIW133" s="11"/>
      <c r="QIX133" s="11"/>
      <c r="QIY133" s="11"/>
      <c r="QIZ133" s="11"/>
      <c r="QJA133" s="11"/>
      <c r="QJB133" s="11"/>
      <c r="QJC133" s="11"/>
      <c r="QJD133" s="11"/>
      <c r="QJE133" s="11"/>
      <c r="QJF133" s="11"/>
      <c r="QJG133" s="11"/>
      <c r="QJH133" s="11"/>
      <c r="QJI133" s="10"/>
      <c r="QJJ133" s="10"/>
      <c r="QJK133" s="11"/>
      <c r="QJL133" s="11"/>
      <c r="QJM133" s="11"/>
      <c r="QJN133" s="11"/>
      <c r="QJO133" s="11"/>
      <c r="QJP133" s="11"/>
      <c r="QJQ133" s="11"/>
      <c r="QJR133" s="11"/>
      <c r="QJS133" s="11"/>
      <c r="QJT133" s="11"/>
      <c r="QJU133" s="11"/>
      <c r="QJV133" s="11"/>
      <c r="QJW133" s="11"/>
      <c r="QJX133" s="11"/>
      <c r="QJY133" s="10"/>
      <c r="QJZ133" s="10"/>
      <c r="QKA133" s="11"/>
      <c r="QKB133" s="11"/>
      <c r="QKC133" s="11"/>
      <c r="QKD133" s="11"/>
      <c r="QKE133" s="11"/>
      <c r="QKF133" s="11"/>
      <c r="QKG133" s="11"/>
      <c r="QKH133" s="11"/>
      <c r="QKI133" s="11"/>
      <c r="QKJ133" s="11"/>
      <c r="QKK133" s="11"/>
      <c r="QKL133" s="11"/>
      <c r="QKM133" s="11"/>
      <c r="QKN133" s="11"/>
      <c r="QKO133" s="10"/>
      <c r="QKP133" s="10"/>
      <c r="QKQ133" s="11"/>
      <c r="QKR133" s="11"/>
      <c r="QKS133" s="11"/>
      <c r="QKT133" s="11"/>
      <c r="QKU133" s="11"/>
      <c r="QKV133" s="11"/>
      <c r="QKW133" s="11"/>
      <c r="QKX133" s="11"/>
      <c r="QKY133" s="11"/>
      <c r="QKZ133" s="11"/>
      <c r="QLA133" s="11"/>
      <c r="QLB133" s="11"/>
      <c r="QLC133" s="11"/>
      <c r="QLD133" s="11"/>
      <c r="QLE133" s="10"/>
      <c r="QLF133" s="10"/>
      <c r="QLG133" s="11"/>
      <c r="QLH133" s="11"/>
      <c r="QLI133" s="11"/>
      <c r="QLJ133" s="11"/>
      <c r="QLK133" s="11"/>
      <c r="QLL133" s="11"/>
      <c r="QLM133" s="11"/>
      <c r="QLN133" s="11"/>
      <c r="QLO133" s="11"/>
      <c r="QLP133" s="11"/>
      <c r="QLQ133" s="11"/>
      <c r="QLR133" s="11"/>
      <c r="QLS133" s="11"/>
      <c r="QLT133" s="11"/>
      <c r="QLU133" s="10"/>
      <c r="QLV133" s="10"/>
      <c r="QLW133" s="11"/>
      <c r="QLX133" s="11"/>
      <c r="QLY133" s="11"/>
      <c r="QLZ133" s="11"/>
      <c r="QMA133" s="11"/>
      <c r="QMB133" s="11"/>
      <c r="QMC133" s="11"/>
      <c r="QMD133" s="11"/>
      <c r="QME133" s="11"/>
      <c r="QMF133" s="11"/>
      <c r="QMG133" s="11"/>
      <c r="QMH133" s="11"/>
      <c r="QMI133" s="11"/>
      <c r="QMJ133" s="11"/>
      <c r="QMK133" s="10"/>
      <c r="QML133" s="10"/>
      <c r="QMM133" s="11"/>
      <c r="QMN133" s="11"/>
      <c r="QMO133" s="11"/>
      <c r="QMP133" s="11"/>
      <c r="QMQ133" s="11"/>
      <c r="QMR133" s="11"/>
      <c r="QMS133" s="11"/>
      <c r="QMT133" s="11"/>
      <c r="QMU133" s="11"/>
      <c r="QMV133" s="11"/>
      <c r="QMW133" s="11"/>
      <c r="QMX133" s="11"/>
      <c r="QMY133" s="11"/>
      <c r="QMZ133" s="11"/>
      <c r="QNA133" s="10"/>
      <c r="QNB133" s="10"/>
      <c r="QNC133" s="11"/>
      <c r="QND133" s="11"/>
      <c r="QNE133" s="11"/>
      <c r="QNF133" s="11"/>
      <c r="QNG133" s="11"/>
      <c r="QNH133" s="11"/>
      <c r="QNI133" s="11"/>
      <c r="QNJ133" s="11"/>
      <c r="QNK133" s="11"/>
      <c r="QNL133" s="11"/>
      <c r="QNM133" s="11"/>
      <c r="QNN133" s="11"/>
      <c r="QNO133" s="11"/>
      <c r="QNP133" s="11"/>
      <c r="QNQ133" s="10"/>
      <c r="QNR133" s="10"/>
      <c r="QNS133" s="11"/>
      <c r="QNT133" s="11"/>
      <c r="QNU133" s="11"/>
      <c r="QNV133" s="11"/>
      <c r="QNW133" s="11"/>
      <c r="QNX133" s="11"/>
      <c r="QNY133" s="11"/>
      <c r="QNZ133" s="11"/>
      <c r="QOA133" s="11"/>
      <c r="QOB133" s="11"/>
      <c r="QOC133" s="11"/>
      <c r="QOD133" s="11"/>
      <c r="QOE133" s="11"/>
      <c r="QOF133" s="11"/>
      <c r="QOG133" s="10"/>
      <c r="QOH133" s="10"/>
      <c r="QOI133" s="11"/>
      <c r="QOJ133" s="11"/>
      <c r="QOK133" s="11"/>
      <c r="QOL133" s="11"/>
      <c r="QOM133" s="11"/>
      <c r="QON133" s="11"/>
      <c r="QOO133" s="11"/>
      <c r="QOP133" s="11"/>
      <c r="QOQ133" s="11"/>
      <c r="QOR133" s="11"/>
      <c r="QOS133" s="11"/>
      <c r="QOT133" s="11"/>
      <c r="QOU133" s="11"/>
      <c r="QOV133" s="11"/>
      <c r="QOW133" s="10"/>
      <c r="QOX133" s="10"/>
      <c r="QOY133" s="11"/>
      <c r="QOZ133" s="11"/>
      <c r="QPA133" s="11"/>
      <c r="QPB133" s="11"/>
      <c r="QPC133" s="11"/>
      <c r="QPD133" s="11"/>
      <c r="QPE133" s="11"/>
      <c r="QPF133" s="11"/>
      <c r="QPG133" s="11"/>
      <c r="QPH133" s="11"/>
      <c r="QPI133" s="11"/>
      <c r="QPJ133" s="11"/>
      <c r="QPK133" s="11"/>
      <c r="QPL133" s="11"/>
      <c r="QPM133" s="10"/>
      <c r="QPN133" s="10"/>
      <c r="QPO133" s="11"/>
      <c r="QPP133" s="11"/>
      <c r="QPQ133" s="11"/>
      <c r="QPR133" s="11"/>
      <c r="QPS133" s="11"/>
      <c r="QPT133" s="11"/>
      <c r="QPU133" s="11"/>
      <c r="QPV133" s="11"/>
      <c r="QPW133" s="11"/>
      <c r="QPX133" s="11"/>
      <c r="QPY133" s="11"/>
      <c r="QPZ133" s="11"/>
      <c r="QQA133" s="11"/>
      <c r="QQB133" s="11"/>
      <c r="QQC133" s="10"/>
      <c r="QQD133" s="10"/>
      <c r="QQE133" s="11"/>
      <c r="QQF133" s="11"/>
      <c r="QQG133" s="11"/>
      <c r="QQH133" s="11"/>
      <c r="QQI133" s="11"/>
      <c r="QQJ133" s="11"/>
      <c r="QQK133" s="11"/>
      <c r="QQL133" s="11"/>
      <c r="QQM133" s="11"/>
      <c r="QQN133" s="11"/>
      <c r="QQO133" s="11"/>
      <c r="QQP133" s="11"/>
      <c r="QQQ133" s="11"/>
      <c r="QQR133" s="11"/>
      <c r="QQS133" s="10"/>
      <c r="QQT133" s="10"/>
      <c r="QQU133" s="11"/>
      <c r="QQV133" s="11"/>
      <c r="QQW133" s="11"/>
      <c r="QQX133" s="11"/>
      <c r="QQY133" s="11"/>
      <c r="QQZ133" s="11"/>
      <c r="QRA133" s="11"/>
      <c r="QRB133" s="11"/>
      <c r="QRC133" s="11"/>
      <c r="QRD133" s="11"/>
      <c r="QRE133" s="11"/>
      <c r="QRF133" s="11"/>
      <c r="QRG133" s="11"/>
      <c r="QRH133" s="11"/>
      <c r="QRI133" s="10"/>
      <c r="QRJ133" s="10"/>
      <c r="QRK133" s="11"/>
      <c r="QRL133" s="11"/>
      <c r="QRM133" s="11"/>
      <c r="QRN133" s="11"/>
      <c r="QRO133" s="11"/>
      <c r="QRP133" s="11"/>
      <c r="QRQ133" s="11"/>
      <c r="QRR133" s="11"/>
      <c r="QRS133" s="11"/>
      <c r="QRT133" s="11"/>
      <c r="QRU133" s="11"/>
      <c r="QRV133" s="11"/>
      <c r="QRW133" s="11"/>
      <c r="QRX133" s="11"/>
      <c r="QRY133" s="10"/>
      <c r="QRZ133" s="10"/>
      <c r="QSA133" s="11"/>
      <c r="QSB133" s="11"/>
      <c r="QSC133" s="11"/>
      <c r="QSD133" s="11"/>
      <c r="QSE133" s="11"/>
      <c r="QSF133" s="11"/>
      <c r="QSG133" s="11"/>
      <c r="QSH133" s="11"/>
      <c r="QSI133" s="11"/>
      <c r="QSJ133" s="11"/>
      <c r="QSK133" s="11"/>
      <c r="QSL133" s="11"/>
      <c r="QSM133" s="11"/>
      <c r="QSN133" s="11"/>
      <c r="QSO133" s="10"/>
      <c r="QSP133" s="10"/>
      <c r="QSQ133" s="11"/>
      <c r="QSR133" s="11"/>
      <c r="QSS133" s="11"/>
      <c r="QST133" s="11"/>
      <c r="QSU133" s="11"/>
      <c r="QSV133" s="11"/>
      <c r="QSW133" s="11"/>
      <c r="QSX133" s="11"/>
      <c r="QSY133" s="11"/>
      <c r="QSZ133" s="11"/>
      <c r="QTA133" s="11"/>
      <c r="QTB133" s="11"/>
      <c r="QTC133" s="11"/>
      <c r="QTD133" s="11"/>
      <c r="QTE133" s="10"/>
      <c r="QTF133" s="10"/>
      <c r="QTG133" s="11"/>
      <c r="QTH133" s="11"/>
      <c r="QTI133" s="11"/>
      <c r="QTJ133" s="11"/>
      <c r="QTK133" s="11"/>
      <c r="QTL133" s="11"/>
      <c r="QTM133" s="11"/>
      <c r="QTN133" s="11"/>
      <c r="QTO133" s="11"/>
      <c r="QTP133" s="11"/>
      <c r="QTQ133" s="11"/>
      <c r="QTR133" s="11"/>
      <c r="QTS133" s="11"/>
      <c r="QTT133" s="11"/>
      <c r="QTU133" s="10"/>
      <c r="QTV133" s="10"/>
      <c r="QTW133" s="11"/>
      <c r="QTX133" s="11"/>
      <c r="QTY133" s="11"/>
      <c r="QTZ133" s="11"/>
      <c r="QUA133" s="11"/>
      <c r="QUB133" s="11"/>
      <c r="QUC133" s="11"/>
      <c r="QUD133" s="11"/>
      <c r="QUE133" s="11"/>
      <c r="QUF133" s="11"/>
      <c r="QUG133" s="11"/>
      <c r="QUH133" s="11"/>
      <c r="QUI133" s="11"/>
      <c r="QUJ133" s="11"/>
      <c r="QUK133" s="10"/>
      <c r="QUL133" s="10"/>
      <c r="QUM133" s="11"/>
      <c r="QUN133" s="11"/>
      <c r="QUO133" s="11"/>
      <c r="QUP133" s="11"/>
      <c r="QUQ133" s="11"/>
      <c r="QUR133" s="11"/>
      <c r="QUS133" s="11"/>
      <c r="QUT133" s="11"/>
      <c r="QUU133" s="11"/>
      <c r="QUV133" s="11"/>
      <c r="QUW133" s="11"/>
      <c r="QUX133" s="11"/>
      <c r="QUY133" s="11"/>
      <c r="QUZ133" s="11"/>
      <c r="QVA133" s="10"/>
      <c r="QVB133" s="10"/>
      <c r="QVC133" s="11"/>
      <c r="QVD133" s="11"/>
      <c r="QVE133" s="11"/>
      <c r="QVF133" s="11"/>
      <c r="QVG133" s="11"/>
      <c r="QVH133" s="11"/>
      <c r="QVI133" s="11"/>
      <c r="QVJ133" s="11"/>
      <c r="QVK133" s="11"/>
      <c r="QVL133" s="11"/>
      <c r="QVM133" s="11"/>
      <c r="QVN133" s="11"/>
      <c r="QVO133" s="11"/>
      <c r="QVP133" s="11"/>
      <c r="QVQ133" s="10"/>
      <c r="QVR133" s="10"/>
      <c r="QVS133" s="11"/>
      <c r="QVT133" s="11"/>
      <c r="QVU133" s="11"/>
      <c r="QVV133" s="11"/>
      <c r="QVW133" s="11"/>
      <c r="QVX133" s="11"/>
      <c r="QVY133" s="11"/>
      <c r="QVZ133" s="11"/>
      <c r="QWA133" s="11"/>
      <c r="QWB133" s="11"/>
      <c r="QWC133" s="11"/>
      <c r="QWD133" s="11"/>
      <c r="QWE133" s="11"/>
      <c r="QWF133" s="11"/>
      <c r="QWG133" s="10"/>
      <c r="QWH133" s="10"/>
      <c r="QWI133" s="11"/>
      <c r="QWJ133" s="11"/>
      <c r="QWK133" s="11"/>
      <c r="QWL133" s="11"/>
      <c r="QWM133" s="11"/>
      <c r="QWN133" s="11"/>
      <c r="QWO133" s="11"/>
      <c r="QWP133" s="11"/>
      <c r="QWQ133" s="11"/>
      <c r="QWR133" s="11"/>
      <c r="QWS133" s="11"/>
      <c r="QWT133" s="11"/>
      <c r="QWU133" s="11"/>
      <c r="QWV133" s="11"/>
      <c r="QWW133" s="10"/>
      <c r="QWX133" s="10"/>
      <c r="QWY133" s="11"/>
      <c r="QWZ133" s="11"/>
      <c r="QXA133" s="11"/>
      <c r="QXB133" s="11"/>
      <c r="QXC133" s="11"/>
      <c r="QXD133" s="11"/>
      <c r="QXE133" s="11"/>
      <c r="QXF133" s="11"/>
      <c r="QXG133" s="11"/>
      <c r="QXH133" s="11"/>
      <c r="QXI133" s="11"/>
      <c r="QXJ133" s="11"/>
      <c r="QXK133" s="11"/>
      <c r="QXL133" s="11"/>
      <c r="QXM133" s="10"/>
      <c r="QXN133" s="10"/>
      <c r="QXO133" s="11"/>
      <c r="QXP133" s="11"/>
      <c r="QXQ133" s="11"/>
      <c r="QXR133" s="11"/>
      <c r="QXS133" s="11"/>
      <c r="QXT133" s="11"/>
      <c r="QXU133" s="11"/>
      <c r="QXV133" s="11"/>
      <c r="QXW133" s="11"/>
      <c r="QXX133" s="11"/>
      <c r="QXY133" s="11"/>
      <c r="QXZ133" s="11"/>
      <c r="QYA133" s="11"/>
      <c r="QYB133" s="11"/>
      <c r="QYC133" s="10"/>
      <c r="QYD133" s="10"/>
      <c r="QYE133" s="11"/>
      <c r="QYF133" s="11"/>
      <c r="QYG133" s="11"/>
      <c r="QYH133" s="11"/>
      <c r="QYI133" s="11"/>
      <c r="QYJ133" s="11"/>
      <c r="QYK133" s="11"/>
      <c r="QYL133" s="11"/>
      <c r="QYM133" s="11"/>
      <c r="QYN133" s="11"/>
      <c r="QYO133" s="11"/>
      <c r="QYP133" s="11"/>
      <c r="QYQ133" s="11"/>
      <c r="QYR133" s="11"/>
      <c r="QYS133" s="10"/>
      <c r="QYT133" s="10"/>
      <c r="QYU133" s="11"/>
      <c r="QYV133" s="11"/>
      <c r="QYW133" s="11"/>
      <c r="QYX133" s="11"/>
      <c r="QYY133" s="11"/>
      <c r="QYZ133" s="11"/>
      <c r="QZA133" s="11"/>
      <c r="QZB133" s="11"/>
      <c r="QZC133" s="11"/>
      <c r="QZD133" s="11"/>
      <c r="QZE133" s="11"/>
      <c r="QZF133" s="11"/>
      <c r="QZG133" s="11"/>
      <c r="QZH133" s="11"/>
      <c r="QZI133" s="10"/>
      <c r="QZJ133" s="10"/>
      <c r="QZK133" s="11"/>
      <c r="QZL133" s="11"/>
      <c r="QZM133" s="11"/>
      <c r="QZN133" s="11"/>
      <c r="QZO133" s="11"/>
      <c r="QZP133" s="11"/>
      <c r="QZQ133" s="11"/>
      <c r="QZR133" s="11"/>
      <c r="QZS133" s="11"/>
      <c r="QZT133" s="11"/>
      <c r="QZU133" s="11"/>
      <c r="QZV133" s="11"/>
      <c r="QZW133" s="11"/>
      <c r="QZX133" s="11"/>
      <c r="QZY133" s="10"/>
      <c r="QZZ133" s="10"/>
      <c r="RAA133" s="11"/>
      <c r="RAB133" s="11"/>
      <c r="RAC133" s="11"/>
      <c r="RAD133" s="11"/>
      <c r="RAE133" s="11"/>
      <c r="RAF133" s="11"/>
      <c r="RAG133" s="11"/>
      <c r="RAH133" s="11"/>
      <c r="RAI133" s="11"/>
      <c r="RAJ133" s="11"/>
      <c r="RAK133" s="11"/>
      <c r="RAL133" s="11"/>
      <c r="RAM133" s="11"/>
      <c r="RAN133" s="11"/>
      <c r="RAO133" s="10"/>
      <c r="RAP133" s="10"/>
      <c r="RAQ133" s="11"/>
      <c r="RAR133" s="11"/>
      <c r="RAS133" s="11"/>
      <c r="RAT133" s="11"/>
      <c r="RAU133" s="11"/>
      <c r="RAV133" s="11"/>
      <c r="RAW133" s="11"/>
      <c r="RAX133" s="11"/>
      <c r="RAY133" s="11"/>
      <c r="RAZ133" s="11"/>
      <c r="RBA133" s="11"/>
      <c r="RBB133" s="11"/>
      <c r="RBC133" s="11"/>
      <c r="RBD133" s="11"/>
      <c r="RBE133" s="10"/>
      <c r="RBF133" s="10"/>
      <c r="RBG133" s="11"/>
      <c r="RBH133" s="11"/>
      <c r="RBI133" s="11"/>
      <c r="RBJ133" s="11"/>
      <c r="RBK133" s="11"/>
      <c r="RBL133" s="11"/>
      <c r="RBM133" s="11"/>
      <c r="RBN133" s="11"/>
      <c r="RBO133" s="11"/>
      <c r="RBP133" s="11"/>
      <c r="RBQ133" s="11"/>
      <c r="RBR133" s="11"/>
      <c r="RBS133" s="11"/>
      <c r="RBT133" s="11"/>
      <c r="RBU133" s="10"/>
      <c r="RBV133" s="10"/>
      <c r="RBW133" s="11"/>
      <c r="RBX133" s="11"/>
      <c r="RBY133" s="11"/>
      <c r="RBZ133" s="11"/>
      <c r="RCA133" s="11"/>
      <c r="RCB133" s="11"/>
      <c r="RCC133" s="11"/>
      <c r="RCD133" s="11"/>
      <c r="RCE133" s="11"/>
      <c r="RCF133" s="11"/>
      <c r="RCG133" s="11"/>
      <c r="RCH133" s="11"/>
      <c r="RCI133" s="11"/>
      <c r="RCJ133" s="11"/>
      <c r="RCK133" s="10"/>
      <c r="RCL133" s="10"/>
      <c r="RCM133" s="11"/>
      <c r="RCN133" s="11"/>
      <c r="RCO133" s="11"/>
      <c r="RCP133" s="11"/>
      <c r="RCQ133" s="11"/>
      <c r="RCR133" s="11"/>
      <c r="RCS133" s="11"/>
      <c r="RCT133" s="11"/>
      <c r="RCU133" s="11"/>
      <c r="RCV133" s="11"/>
      <c r="RCW133" s="11"/>
      <c r="RCX133" s="11"/>
      <c r="RCY133" s="11"/>
      <c r="RCZ133" s="11"/>
      <c r="RDA133" s="10"/>
      <c r="RDB133" s="10"/>
      <c r="RDC133" s="11"/>
      <c r="RDD133" s="11"/>
      <c r="RDE133" s="11"/>
      <c r="RDF133" s="11"/>
      <c r="RDG133" s="11"/>
      <c r="RDH133" s="11"/>
      <c r="RDI133" s="11"/>
      <c r="RDJ133" s="11"/>
      <c r="RDK133" s="11"/>
      <c r="RDL133" s="11"/>
      <c r="RDM133" s="11"/>
      <c r="RDN133" s="11"/>
      <c r="RDO133" s="11"/>
      <c r="RDP133" s="11"/>
      <c r="RDQ133" s="10"/>
      <c r="RDR133" s="10"/>
      <c r="RDS133" s="11"/>
      <c r="RDT133" s="11"/>
      <c r="RDU133" s="11"/>
      <c r="RDV133" s="11"/>
      <c r="RDW133" s="11"/>
      <c r="RDX133" s="11"/>
      <c r="RDY133" s="11"/>
      <c r="RDZ133" s="11"/>
      <c r="REA133" s="11"/>
      <c r="REB133" s="11"/>
      <c r="REC133" s="11"/>
      <c r="RED133" s="11"/>
      <c r="REE133" s="11"/>
      <c r="REF133" s="11"/>
      <c r="REG133" s="10"/>
      <c r="REH133" s="10"/>
      <c r="REI133" s="11"/>
      <c r="REJ133" s="11"/>
      <c r="REK133" s="11"/>
      <c r="REL133" s="11"/>
      <c r="REM133" s="11"/>
      <c r="REN133" s="11"/>
      <c r="REO133" s="11"/>
      <c r="REP133" s="11"/>
      <c r="REQ133" s="11"/>
      <c r="RER133" s="11"/>
      <c r="RES133" s="11"/>
      <c r="RET133" s="11"/>
      <c r="REU133" s="11"/>
      <c r="REV133" s="11"/>
      <c r="REW133" s="10"/>
      <c r="REX133" s="10"/>
      <c r="REY133" s="11"/>
      <c r="REZ133" s="11"/>
      <c r="RFA133" s="11"/>
      <c r="RFB133" s="11"/>
      <c r="RFC133" s="11"/>
      <c r="RFD133" s="11"/>
      <c r="RFE133" s="11"/>
      <c r="RFF133" s="11"/>
      <c r="RFG133" s="11"/>
      <c r="RFH133" s="11"/>
      <c r="RFI133" s="11"/>
      <c r="RFJ133" s="11"/>
      <c r="RFK133" s="11"/>
      <c r="RFL133" s="11"/>
      <c r="RFM133" s="10"/>
      <c r="RFN133" s="10"/>
      <c r="RFO133" s="11"/>
      <c r="RFP133" s="11"/>
      <c r="RFQ133" s="11"/>
      <c r="RFR133" s="11"/>
      <c r="RFS133" s="11"/>
      <c r="RFT133" s="11"/>
      <c r="RFU133" s="11"/>
      <c r="RFV133" s="11"/>
      <c r="RFW133" s="11"/>
      <c r="RFX133" s="11"/>
      <c r="RFY133" s="11"/>
      <c r="RFZ133" s="11"/>
      <c r="RGA133" s="11"/>
      <c r="RGB133" s="11"/>
      <c r="RGC133" s="10"/>
      <c r="RGD133" s="10"/>
      <c r="RGE133" s="11"/>
      <c r="RGF133" s="11"/>
      <c r="RGG133" s="11"/>
      <c r="RGH133" s="11"/>
      <c r="RGI133" s="11"/>
      <c r="RGJ133" s="11"/>
      <c r="RGK133" s="11"/>
      <c r="RGL133" s="11"/>
      <c r="RGM133" s="11"/>
      <c r="RGN133" s="11"/>
      <c r="RGO133" s="11"/>
      <c r="RGP133" s="11"/>
      <c r="RGQ133" s="11"/>
      <c r="RGR133" s="11"/>
      <c r="RGS133" s="10"/>
      <c r="RGT133" s="10"/>
      <c r="RGU133" s="11"/>
      <c r="RGV133" s="11"/>
      <c r="RGW133" s="11"/>
      <c r="RGX133" s="11"/>
      <c r="RGY133" s="11"/>
      <c r="RGZ133" s="11"/>
      <c r="RHA133" s="11"/>
      <c r="RHB133" s="11"/>
      <c r="RHC133" s="11"/>
      <c r="RHD133" s="11"/>
      <c r="RHE133" s="11"/>
      <c r="RHF133" s="11"/>
      <c r="RHG133" s="11"/>
      <c r="RHH133" s="11"/>
      <c r="RHI133" s="10"/>
      <c r="RHJ133" s="10"/>
      <c r="RHK133" s="11"/>
      <c r="RHL133" s="11"/>
      <c r="RHM133" s="11"/>
      <c r="RHN133" s="11"/>
      <c r="RHO133" s="11"/>
      <c r="RHP133" s="11"/>
      <c r="RHQ133" s="11"/>
      <c r="RHR133" s="11"/>
      <c r="RHS133" s="11"/>
      <c r="RHT133" s="11"/>
      <c r="RHU133" s="11"/>
      <c r="RHV133" s="11"/>
      <c r="RHW133" s="11"/>
      <c r="RHX133" s="11"/>
      <c r="RHY133" s="10"/>
      <c r="RHZ133" s="10"/>
      <c r="RIA133" s="11"/>
      <c r="RIB133" s="11"/>
      <c r="RIC133" s="11"/>
      <c r="RID133" s="11"/>
      <c r="RIE133" s="11"/>
      <c r="RIF133" s="11"/>
      <c r="RIG133" s="11"/>
      <c r="RIH133" s="11"/>
      <c r="RII133" s="11"/>
      <c r="RIJ133" s="11"/>
      <c r="RIK133" s="11"/>
      <c r="RIL133" s="11"/>
      <c r="RIM133" s="11"/>
      <c r="RIN133" s="11"/>
      <c r="RIO133" s="10"/>
      <c r="RIP133" s="10"/>
      <c r="RIQ133" s="11"/>
      <c r="RIR133" s="11"/>
      <c r="RIS133" s="11"/>
      <c r="RIT133" s="11"/>
      <c r="RIU133" s="11"/>
      <c r="RIV133" s="11"/>
      <c r="RIW133" s="11"/>
      <c r="RIX133" s="11"/>
      <c r="RIY133" s="11"/>
      <c r="RIZ133" s="11"/>
      <c r="RJA133" s="11"/>
      <c r="RJB133" s="11"/>
      <c r="RJC133" s="11"/>
      <c r="RJD133" s="11"/>
      <c r="RJE133" s="10"/>
      <c r="RJF133" s="10"/>
      <c r="RJG133" s="11"/>
      <c r="RJH133" s="11"/>
      <c r="RJI133" s="11"/>
      <c r="RJJ133" s="11"/>
      <c r="RJK133" s="11"/>
      <c r="RJL133" s="11"/>
      <c r="RJM133" s="11"/>
      <c r="RJN133" s="11"/>
      <c r="RJO133" s="11"/>
      <c r="RJP133" s="11"/>
      <c r="RJQ133" s="11"/>
      <c r="RJR133" s="11"/>
      <c r="RJS133" s="11"/>
      <c r="RJT133" s="11"/>
      <c r="RJU133" s="10"/>
      <c r="RJV133" s="10"/>
      <c r="RJW133" s="11"/>
      <c r="RJX133" s="11"/>
      <c r="RJY133" s="11"/>
      <c r="RJZ133" s="11"/>
      <c r="RKA133" s="11"/>
      <c r="RKB133" s="11"/>
      <c r="RKC133" s="11"/>
      <c r="RKD133" s="11"/>
      <c r="RKE133" s="11"/>
      <c r="RKF133" s="11"/>
      <c r="RKG133" s="11"/>
      <c r="RKH133" s="11"/>
      <c r="RKI133" s="11"/>
      <c r="RKJ133" s="11"/>
      <c r="RKK133" s="10"/>
      <c r="RKL133" s="10"/>
      <c r="RKM133" s="11"/>
      <c r="RKN133" s="11"/>
      <c r="RKO133" s="11"/>
      <c r="RKP133" s="11"/>
      <c r="RKQ133" s="11"/>
      <c r="RKR133" s="11"/>
      <c r="RKS133" s="11"/>
      <c r="RKT133" s="11"/>
      <c r="RKU133" s="11"/>
      <c r="RKV133" s="11"/>
      <c r="RKW133" s="11"/>
      <c r="RKX133" s="11"/>
      <c r="RKY133" s="11"/>
      <c r="RKZ133" s="11"/>
      <c r="RLA133" s="10"/>
      <c r="RLB133" s="10"/>
      <c r="RLC133" s="11"/>
      <c r="RLD133" s="11"/>
      <c r="RLE133" s="11"/>
      <c r="RLF133" s="11"/>
      <c r="RLG133" s="11"/>
      <c r="RLH133" s="11"/>
      <c r="RLI133" s="11"/>
      <c r="RLJ133" s="11"/>
      <c r="RLK133" s="11"/>
      <c r="RLL133" s="11"/>
      <c r="RLM133" s="11"/>
      <c r="RLN133" s="11"/>
      <c r="RLO133" s="11"/>
      <c r="RLP133" s="11"/>
      <c r="RLQ133" s="10"/>
      <c r="RLR133" s="10"/>
      <c r="RLS133" s="11"/>
      <c r="RLT133" s="11"/>
      <c r="RLU133" s="11"/>
      <c r="RLV133" s="11"/>
      <c r="RLW133" s="11"/>
      <c r="RLX133" s="11"/>
      <c r="RLY133" s="11"/>
      <c r="RLZ133" s="11"/>
      <c r="RMA133" s="11"/>
      <c r="RMB133" s="11"/>
      <c r="RMC133" s="11"/>
      <c r="RMD133" s="11"/>
      <c r="RME133" s="11"/>
      <c r="RMF133" s="11"/>
      <c r="RMG133" s="10"/>
      <c r="RMH133" s="10"/>
      <c r="RMI133" s="11"/>
      <c r="RMJ133" s="11"/>
      <c r="RMK133" s="11"/>
      <c r="RML133" s="11"/>
      <c r="RMM133" s="11"/>
      <c r="RMN133" s="11"/>
      <c r="RMO133" s="11"/>
      <c r="RMP133" s="11"/>
      <c r="RMQ133" s="11"/>
      <c r="RMR133" s="11"/>
      <c r="RMS133" s="11"/>
      <c r="RMT133" s="11"/>
      <c r="RMU133" s="11"/>
      <c r="RMV133" s="11"/>
      <c r="RMW133" s="10"/>
      <c r="RMX133" s="10"/>
      <c r="RMY133" s="11"/>
      <c r="RMZ133" s="11"/>
      <c r="RNA133" s="11"/>
      <c r="RNB133" s="11"/>
      <c r="RNC133" s="11"/>
      <c r="RND133" s="11"/>
      <c r="RNE133" s="11"/>
      <c r="RNF133" s="11"/>
      <c r="RNG133" s="11"/>
      <c r="RNH133" s="11"/>
      <c r="RNI133" s="11"/>
      <c r="RNJ133" s="11"/>
      <c r="RNK133" s="11"/>
      <c r="RNL133" s="11"/>
      <c r="RNM133" s="10"/>
      <c r="RNN133" s="10"/>
      <c r="RNO133" s="11"/>
      <c r="RNP133" s="11"/>
      <c r="RNQ133" s="11"/>
      <c r="RNR133" s="11"/>
      <c r="RNS133" s="11"/>
      <c r="RNT133" s="11"/>
      <c r="RNU133" s="11"/>
      <c r="RNV133" s="11"/>
      <c r="RNW133" s="11"/>
      <c r="RNX133" s="11"/>
      <c r="RNY133" s="11"/>
      <c r="RNZ133" s="11"/>
      <c r="ROA133" s="11"/>
      <c r="ROB133" s="11"/>
      <c r="ROC133" s="10"/>
      <c r="ROD133" s="10"/>
      <c r="ROE133" s="11"/>
      <c r="ROF133" s="11"/>
      <c r="ROG133" s="11"/>
      <c r="ROH133" s="11"/>
      <c r="ROI133" s="11"/>
      <c r="ROJ133" s="11"/>
      <c r="ROK133" s="11"/>
      <c r="ROL133" s="11"/>
      <c r="ROM133" s="11"/>
      <c r="RON133" s="11"/>
      <c r="ROO133" s="11"/>
      <c r="ROP133" s="11"/>
      <c r="ROQ133" s="11"/>
      <c r="ROR133" s="11"/>
      <c r="ROS133" s="10"/>
      <c r="ROT133" s="10"/>
      <c r="ROU133" s="11"/>
      <c r="ROV133" s="11"/>
      <c r="ROW133" s="11"/>
      <c r="ROX133" s="11"/>
      <c r="ROY133" s="11"/>
      <c r="ROZ133" s="11"/>
      <c r="RPA133" s="11"/>
      <c r="RPB133" s="11"/>
      <c r="RPC133" s="11"/>
      <c r="RPD133" s="11"/>
      <c r="RPE133" s="11"/>
      <c r="RPF133" s="11"/>
      <c r="RPG133" s="11"/>
      <c r="RPH133" s="11"/>
      <c r="RPI133" s="10"/>
      <c r="RPJ133" s="10"/>
      <c r="RPK133" s="11"/>
      <c r="RPL133" s="11"/>
      <c r="RPM133" s="11"/>
      <c r="RPN133" s="11"/>
      <c r="RPO133" s="11"/>
      <c r="RPP133" s="11"/>
      <c r="RPQ133" s="11"/>
      <c r="RPR133" s="11"/>
      <c r="RPS133" s="11"/>
      <c r="RPT133" s="11"/>
      <c r="RPU133" s="11"/>
      <c r="RPV133" s="11"/>
      <c r="RPW133" s="11"/>
      <c r="RPX133" s="11"/>
      <c r="RPY133" s="10"/>
      <c r="RPZ133" s="10"/>
      <c r="RQA133" s="11"/>
      <c r="RQB133" s="11"/>
      <c r="RQC133" s="11"/>
      <c r="RQD133" s="11"/>
      <c r="RQE133" s="11"/>
      <c r="RQF133" s="11"/>
      <c r="RQG133" s="11"/>
      <c r="RQH133" s="11"/>
      <c r="RQI133" s="11"/>
      <c r="RQJ133" s="11"/>
      <c r="RQK133" s="11"/>
      <c r="RQL133" s="11"/>
      <c r="RQM133" s="11"/>
      <c r="RQN133" s="11"/>
      <c r="RQO133" s="10"/>
      <c r="RQP133" s="10"/>
      <c r="RQQ133" s="11"/>
      <c r="RQR133" s="11"/>
      <c r="RQS133" s="11"/>
      <c r="RQT133" s="11"/>
      <c r="RQU133" s="11"/>
      <c r="RQV133" s="11"/>
      <c r="RQW133" s="11"/>
      <c r="RQX133" s="11"/>
      <c r="RQY133" s="11"/>
      <c r="RQZ133" s="11"/>
      <c r="RRA133" s="11"/>
      <c r="RRB133" s="11"/>
      <c r="RRC133" s="11"/>
      <c r="RRD133" s="11"/>
      <c r="RRE133" s="10"/>
      <c r="RRF133" s="10"/>
      <c r="RRG133" s="11"/>
      <c r="RRH133" s="11"/>
      <c r="RRI133" s="11"/>
      <c r="RRJ133" s="11"/>
      <c r="RRK133" s="11"/>
      <c r="RRL133" s="11"/>
      <c r="RRM133" s="11"/>
      <c r="RRN133" s="11"/>
      <c r="RRO133" s="11"/>
      <c r="RRP133" s="11"/>
      <c r="RRQ133" s="11"/>
      <c r="RRR133" s="11"/>
      <c r="RRS133" s="11"/>
      <c r="RRT133" s="11"/>
      <c r="RRU133" s="10"/>
      <c r="RRV133" s="10"/>
      <c r="RRW133" s="11"/>
      <c r="RRX133" s="11"/>
      <c r="RRY133" s="11"/>
      <c r="RRZ133" s="11"/>
      <c r="RSA133" s="11"/>
      <c r="RSB133" s="11"/>
      <c r="RSC133" s="11"/>
      <c r="RSD133" s="11"/>
      <c r="RSE133" s="11"/>
      <c r="RSF133" s="11"/>
      <c r="RSG133" s="11"/>
      <c r="RSH133" s="11"/>
      <c r="RSI133" s="11"/>
      <c r="RSJ133" s="11"/>
      <c r="RSK133" s="10"/>
      <c r="RSL133" s="10"/>
      <c r="RSM133" s="11"/>
      <c r="RSN133" s="11"/>
      <c r="RSO133" s="11"/>
      <c r="RSP133" s="11"/>
      <c r="RSQ133" s="11"/>
      <c r="RSR133" s="11"/>
      <c r="RSS133" s="11"/>
      <c r="RST133" s="11"/>
      <c r="RSU133" s="11"/>
      <c r="RSV133" s="11"/>
      <c r="RSW133" s="11"/>
      <c r="RSX133" s="11"/>
      <c r="RSY133" s="11"/>
      <c r="RSZ133" s="11"/>
      <c r="RTA133" s="10"/>
      <c r="RTB133" s="10"/>
      <c r="RTC133" s="11"/>
      <c r="RTD133" s="11"/>
      <c r="RTE133" s="11"/>
      <c r="RTF133" s="11"/>
      <c r="RTG133" s="11"/>
      <c r="RTH133" s="11"/>
      <c r="RTI133" s="11"/>
      <c r="RTJ133" s="11"/>
      <c r="RTK133" s="11"/>
      <c r="RTL133" s="11"/>
      <c r="RTM133" s="11"/>
      <c r="RTN133" s="11"/>
      <c r="RTO133" s="11"/>
      <c r="RTP133" s="11"/>
      <c r="RTQ133" s="10"/>
      <c r="RTR133" s="10"/>
      <c r="RTS133" s="11"/>
      <c r="RTT133" s="11"/>
      <c r="RTU133" s="11"/>
      <c r="RTV133" s="11"/>
      <c r="RTW133" s="11"/>
      <c r="RTX133" s="11"/>
      <c r="RTY133" s="11"/>
      <c r="RTZ133" s="11"/>
      <c r="RUA133" s="11"/>
      <c r="RUB133" s="11"/>
      <c r="RUC133" s="11"/>
      <c r="RUD133" s="11"/>
      <c r="RUE133" s="11"/>
      <c r="RUF133" s="11"/>
      <c r="RUG133" s="10"/>
      <c r="RUH133" s="10"/>
      <c r="RUI133" s="11"/>
      <c r="RUJ133" s="11"/>
      <c r="RUK133" s="11"/>
      <c r="RUL133" s="11"/>
      <c r="RUM133" s="11"/>
      <c r="RUN133" s="11"/>
      <c r="RUO133" s="11"/>
      <c r="RUP133" s="11"/>
      <c r="RUQ133" s="11"/>
      <c r="RUR133" s="11"/>
      <c r="RUS133" s="11"/>
      <c r="RUT133" s="11"/>
      <c r="RUU133" s="11"/>
      <c r="RUV133" s="11"/>
      <c r="RUW133" s="10"/>
      <c r="RUX133" s="10"/>
      <c r="RUY133" s="11"/>
      <c r="RUZ133" s="11"/>
      <c r="RVA133" s="11"/>
      <c r="RVB133" s="11"/>
      <c r="RVC133" s="11"/>
      <c r="RVD133" s="11"/>
      <c r="RVE133" s="11"/>
      <c r="RVF133" s="11"/>
      <c r="RVG133" s="11"/>
      <c r="RVH133" s="11"/>
      <c r="RVI133" s="11"/>
      <c r="RVJ133" s="11"/>
      <c r="RVK133" s="11"/>
      <c r="RVL133" s="11"/>
      <c r="RVM133" s="10"/>
      <c r="RVN133" s="10"/>
      <c r="RVO133" s="11"/>
      <c r="RVP133" s="11"/>
      <c r="RVQ133" s="11"/>
      <c r="RVR133" s="11"/>
      <c r="RVS133" s="11"/>
      <c r="RVT133" s="11"/>
      <c r="RVU133" s="11"/>
      <c r="RVV133" s="11"/>
      <c r="RVW133" s="11"/>
      <c r="RVX133" s="11"/>
      <c r="RVY133" s="11"/>
      <c r="RVZ133" s="11"/>
      <c r="RWA133" s="11"/>
      <c r="RWB133" s="11"/>
      <c r="RWC133" s="10"/>
      <c r="RWD133" s="10"/>
      <c r="RWE133" s="11"/>
      <c r="RWF133" s="11"/>
      <c r="RWG133" s="11"/>
      <c r="RWH133" s="11"/>
      <c r="RWI133" s="11"/>
      <c r="RWJ133" s="11"/>
      <c r="RWK133" s="11"/>
      <c r="RWL133" s="11"/>
      <c r="RWM133" s="11"/>
      <c r="RWN133" s="11"/>
      <c r="RWO133" s="11"/>
      <c r="RWP133" s="11"/>
      <c r="RWQ133" s="11"/>
      <c r="RWR133" s="11"/>
      <c r="RWS133" s="10"/>
      <c r="RWT133" s="10"/>
      <c r="RWU133" s="11"/>
      <c r="RWV133" s="11"/>
      <c r="RWW133" s="11"/>
      <c r="RWX133" s="11"/>
      <c r="RWY133" s="11"/>
      <c r="RWZ133" s="11"/>
      <c r="RXA133" s="11"/>
      <c r="RXB133" s="11"/>
      <c r="RXC133" s="11"/>
      <c r="RXD133" s="11"/>
      <c r="RXE133" s="11"/>
      <c r="RXF133" s="11"/>
      <c r="RXG133" s="11"/>
      <c r="RXH133" s="11"/>
      <c r="RXI133" s="10"/>
      <c r="RXJ133" s="10"/>
      <c r="RXK133" s="11"/>
      <c r="RXL133" s="11"/>
      <c r="RXM133" s="11"/>
      <c r="RXN133" s="11"/>
      <c r="RXO133" s="11"/>
      <c r="RXP133" s="11"/>
      <c r="RXQ133" s="11"/>
      <c r="RXR133" s="11"/>
      <c r="RXS133" s="11"/>
      <c r="RXT133" s="11"/>
      <c r="RXU133" s="11"/>
      <c r="RXV133" s="11"/>
      <c r="RXW133" s="11"/>
      <c r="RXX133" s="11"/>
      <c r="RXY133" s="10"/>
      <c r="RXZ133" s="10"/>
      <c r="RYA133" s="11"/>
      <c r="RYB133" s="11"/>
      <c r="RYC133" s="11"/>
      <c r="RYD133" s="11"/>
      <c r="RYE133" s="11"/>
      <c r="RYF133" s="11"/>
      <c r="RYG133" s="11"/>
      <c r="RYH133" s="11"/>
      <c r="RYI133" s="11"/>
      <c r="RYJ133" s="11"/>
      <c r="RYK133" s="11"/>
      <c r="RYL133" s="11"/>
      <c r="RYM133" s="11"/>
      <c r="RYN133" s="11"/>
      <c r="RYO133" s="10"/>
      <c r="RYP133" s="10"/>
      <c r="RYQ133" s="11"/>
      <c r="RYR133" s="11"/>
      <c r="RYS133" s="11"/>
      <c r="RYT133" s="11"/>
      <c r="RYU133" s="11"/>
      <c r="RYV133" s="11"/>
      <c r="RYW133" s="11"/>
      <c r="RYX133" s="11"/>
      <c r="RYY133" s="11"/>
      <c r="RYZ133" s="11"/>
      <c r="RZA133" s="11"/>
      <c r="RZB133" s="11"/>
      <c r="RZC133" s="11"/>
      <c r="RZD133" s="11"/>
      <c r="RZE133" s="10"/>
      <c r="RZF133" s="10"/>
      <c r="RZG133" s="11"/>
      <c r="RZH133" s="11"/>
      <c r="RZI133" s="11"/>
      <c r="RZJ133" s="11"/>
      <c r="RZK133" s="11"/>
      <c r="RZL133" s="11"/>
      <c r="RZM133" s="11"/>
      <c r="RZN133" s="11"/>
      <c r="RZO133" s="11"/>
      <c r="RZP133" s="11"/>
      <c r="RZQ133" s="11"/>
      <c r="RZR133" s="11"/>
      <c r="RZS133" s="11"/>
      <c r="RZT133" s="11"/>
      <c r="RZU133" s="10"/>
      <c r="RZV133" s="10"/>
      <c r="RZW133" s="11"/>
      <c r="RZX133" s="11"/>
      <c r="RZY133" s="11"/>
      <c r="RZZ133" s="11"/>
      <c r="SAA133" s="11"/>
      <c r="SAB133" s="11"/>
      <c r="SAC133" s="11"/>
      <c r="SAD133" s="11"/>
      <c r="SAE133" s="11"/>
      <c r="SAF133" s="11"/>
      <c r="SAG133" s="11"/>
      <c r="SAH133" s="11"/>
      <c r="SAI133" s="11"/>
      <c r="SAJ133" s="11"/>
      <c r="SAK133" s="10"/>
      <c r="SAL133" s="10"/>
      <c r="SAM133" s="11"/>
      <c r="SAN133" s="11"/>
      <c r="SAO133" s="11"/>
      <c r="SAP133" s="11"/>
      <c r="SAQ133" s="11"/>
      <c r="SAR133" s="11"/>
      <c r="SAS133" s="11"/>
      <c r="SAT133" s="11"/>
      <c r="SAU133" s="11"/>
      <c r="SAV133" s="11"/>
      <c r="SAW133" s="11"/>
      <c r="SAX133" s="11"/>
      <c r="SAY133" s="11"/>
      <c r="SAZ133" s="11"/>
      <c r="SBA133" s="10"/>
      <c r="SBB133" s="10"/>
      <c r="SBC133" s="11"/>
      <c r="SBD133" s="11"/>
      <c r="SBE133" s="11"/>
      <c r="SBF133" s="11"/>
      <c r="SBG133" s="11"/>
      <c r="SBH133" s="11"/>
      <c r="SBI133" s="11"/>
      <c r="SBJ133" s="11"/>
      <c r="SBK133" s="11"/>
      <c r="SBL133" s="11"/>
      <c r="SBM133" s="11"/>
      <c r="SBN133" s="11"/>
      <c r="SBO133" s="11"/>
      <c r="SBP133" s="11"/>
      <c r="SBQ133" s="10"/>
      <c r="SBR133" s="10"/>
      <c r="SBS133" s="11"/>
      <c r="SBT133" s="11"/>
      <c r="SBU133" s="11"/>
      <c r="SBV133" s="11"/>
      <c r="SBW133" s="11"/>
      <c r="SBX133" s="11"/>
      <c r="SBY133" s="11"/>
      <c r="SBZ133" s="11"/>
      <c r="SCA133" s="11"/>
      <c r="SCB133" s="11"/>
      <c r="SCC133" s="11"/>
      <c r="SCD133" s="11"/>
      <c r="SCE133" s="11"/>
      <c r="SCF133" s="11"/>
      <c r="SCG133" s="10"/>
      <c r="SCH133" s="10"/>
      <c r="SCI133" s="11"/>
      <c r="SCJ133" s="11"/>
      <c r="SCK133" s="11"/>
      <c r="SCL133" s="11"/>
      <c r="SCM133" s="11"/>
      <c r="SCN133" s="11"/>
      <c r="SCO133" s="11"/>
      <c r="SCP133" s="11"/>
      <c r="SCQ133" s="11"/>
      <c r="SCR133" s="11"/>
      <c r="SCS133" s="11"/>
      <c r="SCT133" s="11"/>
      <c r="SCU133" s="11"/>
      <c r="SCV133" s="11"/>
      <c r="SCW133" s="10"/>
      <c r="SCX133" s="10"/>
      <c r="SCY133" s="11"/>
      <c r="SCZ133" s="11"/>
      <c r="SDA133" s="11"/>
      <c r="SDB133" s="11"/>
      <c r="SDC133" s="11"/>
      <c r="SDD133" s="11"/>
      <c r="SDE133" s="11"/>
      <c r="SDF133" s="11"/>
      <c r="SDG133" s="11"/>
      <c r="SDH133" s="11"/>
      <c r="SDI133" s="11"/>
      <c r="SDJ133" s="11"/>
      <c r="SDK133" s="11"/>
      <c r="SDL133" s="11"/>
      <c r="SDM133" s="10"/>
      <c r="SDN133" s="10"/>
      <c r="SDO133" s="11"/>
      <c r="SDP133" s="11"/>
      <c r="SDQ133" s="11"/>
      <c r="SDR133" s="11"/>
      <c r="SDS133" s="11"/>
      <c r="SDT133" s="11"/>
      <c r="SDU133" s="11"/>
      <c r="SDV133" s="11"/>
      <c r="SDW133" s="11"/>
      <c r="SDX133" s="11"/>
      <c r="SDY133" s="11"/>
      <c r="SDZ133" s="11"/>
      <c r="SEA133" s="11"/>
      <c r="SEB133" s="11"/>
      <c r="SEC133" s="10"/>
      <c r="SED133" s="10"/>
      <c r="SEE133" s="11"/>
      <c r="SEF133" s="11"/>
      <c r="SEG133" s="11"/>
      <c r="SEH133" s="11"/>
      <c r="SEI133" s="11"/>
      <c r="SEJ133" s="11"/>
      <c r="SEK133" s="11"/>
      <c r="SEL133" s="11"/>
      <c r="SEM133" s="11"/>
      <c r="SEN133" s="11"/>
      <c r="SEO133" s="11"/>
      <c r="SEP133" s="11"/>
      <c r="SEQ133" s="11"/>
      <c r="SER133" s="11"/>
      <c r="SES133" s="10"/>
      <c r="SET133" s="10"/>
      <c r="SEU133" s="11"/>
      <c r="SEV133" s="11"/>
      <c r="SEW133" s="11"/>
      <c r="SEX133" s="11"/>
      <c r="SEY133" s="11"/>
      <c r="SEZ133" s="11"/>
      <c r="SFA133" s="11"/>
      <c r="SFB133" s="11"/>
      <c r="SFC133" s="11"/>
      <c r="SFD133" s="11"/>
      <c r="SFE133" s="11"/>
      <c r="SFF133" s="11"/>
      <c r="SFG133" s="11"/>
      <c r="SFH133" s="11"/>
      <c r="SFI133" s="10"/>
      <c r="SFJ133" s="10"/>
      <c r="SFK133" s="11"/>
      <c r="SFL133" s="11"/>
      <c r="SFM133" s="11"/>
      <c r="SFN133" s="11"/>
      <c r="SFO133" s="11"/>
      <c r="SFP133" s="11"/>
      <c r="SFQ133" s="11"/>
      <c r="SFR133" s="11"/>
      <c r="SFS133" s="11"/>
      <c r="SFT133" s="11"/>
      <c r="SFU133" s="11"/>
      <c r="SFV133" s="11"/>
      <c r="SFW133" s="11"/>
      <c r="SFX133" s="11"/>
      <c r="SFY133" s="10"/>
      <c r="SFZ133" s="10"/>
      <c r="SGA133" s="11"/>
      <c r="SGB133" s="11"/>
      <c r="SGC133" s="11"/>
      <c r="SGD133" s="11"/>
      <c r="SGE133" s="11"/>
      <c r="SGF133" s="11"/>
      <c r="SGG133" s="11"/>
      <c r="SGH133" s="11"/>
      <c r="SGI133" s="11"/>
      <c r="SGJ133" s="11"/>
      <c r="SGK133" s="11"/>
      <c r="SGL133" s="11"/>
      <c r="SGM133" s="11"/>
      <c r="SGN133" s="11"/>
      <c r="SGO133" s="10"/>
      <c r="SGP133" s="10"/>
      <c r="SGQ133" s="11"/>
      <c r="SGR133" s="11"/>
      <c r="SGS133" s="11"/>
      <c r="SGT133" s="11"/>
      <c r="SGU133" s="11"/>
      <c r="SGV133" s="11"/>
      <c r="SGW133" s="11"/>
      <c r="SGX133" s="11"/>
      <c r="SGY133" s="11"/>
      <c r="SGZ133" s="11"/>
      <c r="SHA133" s="11"/>
      <c r="SHB133" s="11"/>
      <c r="SHC133" s="11"/>
      <c r="SHD133" s="11"/>
      <c r="SHE133" s="10"/>
      <c r="SHF133" s="10"/>
      <c r="SHG133" s="11"/>
      <c r="SHH133" s="11"/>
      <c r="SHI133" s="11"/>
      <c r="SHJ133" s="11"/>
      <c r="SHK133" s="11"/>
      <c r="SHL133" s="11"/>
      <c r="SHM133" s="11"/>
      <c r="SHN133" s="11"/>
      <c r="SHO133" s="11"/>
      <c r="SHP133" s="11"/>
      <c r="SHQ133" s="11"/>
      <c r="SHR133" s="11"/>
      <c r="SHS133" s="11"/>
      <c r="SHT133" s="11"/>
      <c r="SHU133" s="10"/>
      <c r="SHV133" s="10"/>
      <c r="SHW133" s="11"/>
      <c r="SHX133" s="11"/>
      <c r="SHY133" s="11"/>
      <c r="SHZ133" s="11"/>
      <c r="SIA133" s="11"/>
      <c r="SIB133" s="11"/>
      <c r="SIC133" s="11"/>
      <c r="SID133" s="11"/>
      <c r="SIE133" s="11"/>
      <c r="SIF133" s="11"/>
      <c r="SIG133" s="11"/>
      <c r="SIH133" s="11"/>
      <c r="SII133" s="11"/>
      <c r="SIJ133" s="11"/>
      <c r="SIK133" s="10"/>
      <c r="SIL133" s="10"/>
      <c r="SIM133" s="11"/>
      <c r="SIN133" s="11"/>
      <c r="SIO133" s="11"/>
      <c r="SIP133" s="11"/>
      <c r="SIQ133" s="11"/>
      <c r="SIR133" s="11"/>
      <c r="SIS133" s="11"/>
      <c r="SIT133" s="11"/>
      <c r="SIU133" s="11"/>
      <c r="SIV133" s="11"/>
      <c r="SIW133" s="11"/>
      <c r="SIX133" s="11"/>
      <c r="SIY133" s="11"/>
      <c r="SIZ133" s="11"/>
      <c r="SJA133" s="10"/>
      <c r="SJB133" s="10"/>
      <c r="SJC133" s="11"/>
      <c r="SJD133" s="11"/>
      <c r="SJE133" s="11"/>
      <c r="SJF133" s="11"/>
      <c r="SJG133" s="11"/>
      <c r="SJH133" s="11"/>
      <c r="SJI133" s="11"/>
      <c r="SJJ133" s="11"/>
      <c r="SJK133" s="11"/>
      <c r="SJL133" s="11"/>
      <c r="SJM133" s="11"/>
      <c r="SJN133" s="11"/>
      <c r="SJO133" s="11"/>
      <c r="SJP133" s="11"/>
      <c r="SJQ133" s="10"/>
      <c r="SJR133" s="10"/>
      <c r="SJS133" s="11"/>
      <c r="SJT133" s="11"/>
      <c r="SJU133" s="11"/>
      <c r="SJV133" s="11"/>
      <c r="SJW133" s="11"/>
      <c r="SJX133" s="11"/>
      <c r="SJY133" s="11"/>
      <c r="SJZ133" s="11"/>
      <c r="SKA133" s="11"/>
      <c r="SKB133" s="11"/>
      <c r="SKC133" s="11"/>
      <c r="SKD133" s="11"/>
      <c r="SKE133" s="11"/>
      <c r="SKF133" s="11"/>
      <c r="SKG133" s="10"/>
      <c r="SKH133" s="10"/>
      <c r="SKI133" s="11"/>
      <c r="SKJ133" s="11"/>
      <c r="SKK133" s="11"/>
      <c r="SKL133" s="11"/>
      <c r="SKM133" s="11"/>
      <c r="SKN133" s="11"/>
      <c r="SKO133" s="11"/>
      <c r="SKP133" s="11"/>
      <c r="SKQ133" s="11"/>
      <c r="SKR133" s="11"/>
      <c r="SKS133" s="11"/>
      <c r="SKT133" s="11"/>
      <c r="SKU133" s="11"/>
      <c r="SKV133" s="11"/>
      <c r="SKW133" s="10"/>
      <c r="SKX133" s="10"/>
      <c r="SKY133" s="11"/>
      <c r="SKZ133" s="11"/>
      <c r="SLA133" s="11"/>
      <c r="SLB133" s="11"/>
      <c r="SLC133" s="11"/>
      <c r="SLD133" s="11"/>
      <c r="SLE133" s="11"/>
      <c r="SLF133" s="11"/>
      <c r="SLG133" s="11"/>
      <c r="SLH133" s="11"/>
      <c r="SLI133" s="11"/>
      <c r="SLJ133" s="11"/>
      <c r="SLK133" s="11"/>
      <c r="SLL133" s="11"/>
      <c r="SLM133" s="10"/>
      <c r="SLN133" s="10"/>
      <c r="SLO133" s="11"/>
      <c r="SLP133" s="11"/>
      <c r="SLQ133" s="11"/>
      <c r="SLR133" s="11"/>
      <c r="SLS133" s="11"/>
      <c r="SLT133" s="11"/>
      <c r="SLU133" s="11"/>
      <c r="SLV133" s="11"/>
      <c r="SLW133" s="11"/>
      <c r="SLX133" s="11"/>
      <c r="SLY133" s="11"/>
      <c r="SLZ133" s="11"/>
      <c r="SMA133" s="11"/>
      <c r="SMB133" s="11"/>
      <c r="SMC133" s="10"/>
      <c r="SMD133" s="10"/>
      <c r="SME133" s="11"/>
      <c r="SMF133" s="11"/>
      <c r="SMG133" s="11"/>
      <c r="SMH133" s="11"/>
      <c r="SMI133" s="11"/>
      <c r="SMJ133" s="11"/>
      <c r="SMK133" s="11"/>
      <c r="SML133" s="11"/>
      <c r="SMM133" s="11"/>
      <c r="SMN133" s="11"/>
      <c r="SMO133" s="11"/>
      <c r="SMP133" s="11"/>
      <c r="SMQ133" s="11"/>
      <c r="SMR133" s="11"/>
      <c r="SMS133" s="10"/>
      <c r="SMT133" s="10"/>
      <c r="SMU133" s="11"/>
      <c r="SMV133" s="11"/>
      <c r="SMW133" s="11"/>
      <c r="SMX133" s="11"/>
      <c r="SMY133" s="11"/>
      <c r="SMZ133" s="11"/>
      <c r="SNA133" s="11"/>
      <c r="SNB133" s="11"/>
      <c r="SNC133" s="11"/>
      <c r="SND133" s="11"/>
      <c r="SNE133" s="11"/>
      <c r="SNF133" s="11"/>
      <c r="SNG133" s="11"/>
      <c r="SNH133" s="11"/>
      <c r="SNI133" s="10"/>
      <c r="SNJ133" s="10"/>
      <c r="SNK133" s="11"/>
      <c r="SNL133" s="11"/>
      <c r="SNM133" s="11"/>
      <c r="SNN133" s="11"/>
      <c r="SNO133" s="11"/>
      <c r="SNP133" s="11"/>
      <c r="SNQ133" s="11"/>
      <c r="SNR133" s="11"/>
      <c r="SNS133" s="11"/>
      <c r="SNT133" s="11"/>
      <c r="SNU133" s="11"/>
      <c r="SNV133" s="11"/>
      <c r="SNW133" s="11"/>
      <c r="SNX133" s="11"/>
      <c r="SNY133" s="10"/>
      <c r="SNZ133" s="10"/>
      <c r="SOA133" s="11"/>
      <c r="SOB133" s="11"/>
      <c r="SOC133" s="11"/>
      <c r="SOD133" s="11"/>
      <c r="SOE133" s="11"/>
      <c r="SOF133" s="11"/>
      <c r="SOG133" s="11"/>
      <c r="SOH133" s="11"/>
      <c r="SOI133" s="11"/>
      <c r="SOJ133" s="11"/>
      <c r="SOK133" s="11"/>
      <c r="SOL133" s="11"/>
      <c r="SOM133" s="11"/>
      <c r="SON133" s="11"/>
      <c r="SOO133" s="10"/>
      <c r="SOP133" s="10"/>
      <c r="SOQ133" s="11"/>
      <c r="SOR133" s="11"/>
      <c r="SOS133" s="11"/>
      <c r="SOT133" s="11"/>
      <c r="SOU133" s="11"/>
      <c r="SOV133" s="11"/>
      <c r="SOW133" s="11"/>
      <c r="SOX133" s="11"/>
      <c r="SOY133" s="11"/>
      <c r="SOZ133" s="11"/>
      <c r="SPA133" s="11"/>
      <c r="SPB133" s="11"/>
      <c r="SPC133" s="11"/>
      <c r="SPD133" s="11"/>
      <c r="SPE133" s="10"/>
      <c r="SPF133" s="10"/>
      <c r="SPG133" s="11"/>
      <c r="SPH133" s="11"/>
      <c r="SPI133" s="11"/>
      <c r="SPJ133" s="11"/>
      <c r="SPK133" s="11"/>
      <c r="SPL133" s="11"/>
      <c r="SPM133" s="11"/>
      <c r="SPN133" s="11"/>
      <c r="SPO133" s="11"/>
      <c r="SPP133" s="11"/>
      <c r="SPQ133" s="11"/>
      <c r="SPR133" s="11"/>
      <c r="SPS133" s="11"/>
      <c r="SPT133" s="11"/>
      <c r="SPU133" s="10"/>
      <c r="SPV133" s="10"/>
      <c r="SPW133" s="11"/>
      <c r="SPX133" s="11"/>
      <c r="SPY133" s="11"/>
      <c r="SPZ133" s="11"/>
      <c r="SQA133" s="11"/>
      <c r="SQB133" s="11"/>
      <c r="SQC133" s="11"/>
      <c r="SQD133" s="11"/>
      <c r="SQE133" s="11"/>
      <c r="SQF133" s="11"/>
      <c r="SQG133" s="11"/>
      <c r="SQH133" s="11"/>
      <c r="SQI133" s="11"/>
      <c r="SQJ133" s="11"/>
      <c r="SQK133" s="10"/>
      <c r="SQL133" s="10"/>
      <c r="SQM133" s="11"/>
      <c r="SQN133" s="11"/>
      <c r="SQO133" s="11"/>
      <c r="SQP133" s="11"/>
      <c r="SQQ133" s="11"/>
      <c r="SQR133" s="11"/>
      <c r="SQS133" s="11"/>
      <c r="SQT133" s="11"/>
      <c r="SQU133" s="11"/>
      <c r="SQV133" s="11"/>
      <c r="SQW133" s="11"/>
      <c r="SQX133" s="11"/>
      <c r="SQY133" s="11"/>
      <c r="SQZ133" s="11"/>
      <c r="SRA133" s="10"/>
      <c r="SRB133" s="10"/>
      <c r="SRC133" s="11"/>
      <c r="SRD133" s="11"/>
      <c r="SRE133" s="11"/>
      <c r="SRF133" s="11"/>
      <c r="SRG133" s="11"/>
      <c r="SRH133" s="11"/>
      <c r="SRI133" s="11"/>
      <c r="SRJ133" s="11"/>
      <c r="SRK133" s="11"/>
      <c r="SRL133" s="11"/>
      <c r="SRM133" s="11"/>
      <c r="SRN133" s="11"/>
      <c r="SRO133" s="11"/>
      <c r="SRP133" s="11"/>
      <c r="SRQ133" s="10"/>
      <c r="SRR133" s="10"/>
      <c r="SRS133" s="11"/>
      <c r="SRT133" s="11"/>
      <c r="SRU133" s="11"/>
      <c r="SRV133" s="11"/>
      <c r="SRW133" s="11"/>
      <c r="SRX133" s="11"/>
      <c r="SRY133" s="11"/>
      <c r="SRZ133" s="11"/>
      <c r="SSA133" s="11"/>
      <c r="SSB133" s="11"/>
      <c r="SSC133" s="11"/>
      <c r="SSD133" s="11"/>
      <c r="SSE133" s="11"/>
      <c r="SSF133" s="11"/>
      <c r="SSG133" s="10"/>
      <c r="SSH133" s="10"/>
      <c r="SSI133" s="11"/>
      <c r="SSJ133" s="11"/>
      <c r="SSK133" s="11"/>
      <c r="SSL133" s="11"/>
      <c r="SSM133" s="11"/>
      <c r="SSN133" s="11"/>
      <c r="SSO133" s="11"/>
      <c r="SSP133" s="11"/>
      <c r="SSQ133" s="11"/>
      <c r="SSR133" s="11"/>
      <c r="SSS133" s="11"/>
      <c r="SST133" s="11"/>
      <c r="SSU133" s="11"/>
      <c r="SSV133" s="11"/>
      <c r="SSW133" s="10"/>
      <c r="SSX133" s="10"/>
      <c r="SSY133" s="11"/>
      <c r="SSZ133" s="11"/>
      <c r="STA133" s="11"/>
      <c r="STB133" s="11"/>
      <c r="STC133" s="11"/>
      <c r="STD133" s="11"/>
      <c r="STE133" s="11"/>
      <c r="STF133" s="11"/>
      <c r="STG133" s="11"/>
      <c r="STH133" s="11"/>
      <c r="STI133" s="11"/>
      <c r="STJ133" s="11"/>
      <c r="STK133" s="11"/>
      <c r="STL133" s="11"/>
      <c r="STM133" s="10"/>
      <c r="STN133" s="10"/>
      <c r="STO133" s="11"/>
      <c r="STP133" s="11"/>
      <c r="STQ133" s="11"/>
      <c r="STR133" s="11"/>
      <c r="STS133" s="11"/>
      <c r="STT133" s="11"/>
      <c r="STU133" s="11"/>
      <c r="STV133" s="11"/>
      <c r="STW133" s="11"/>
      <c r="STX133" s="11"/>
      <c r="STY133" s="11"/>
      <c r="STZ133" s="11"/>
      <c r="SUA133" s="11"/>
      <c r="SUB133" s="11"/>
      <c r="SUC133" s="10"/>
      <c r="SUD133" s="10"/>
      <c r="SUE133" s="11"/>
      <c r="SUF133" s="11"/>
      <c r="SUG133" s="11"/>
      <c r="SUH133" s="11"/>
      <c r="SUI133" s="11"/>
      <c r="SUJ133" s="11"/>
      <c r="SUK133" s="11"/>
      <c r="SUL133" s="11"/>
      <c r="SUM133" s="11"/>
      <c r="SUN133" s="11"/>
      <c r="SUO133" s="11"/>
      <c r="SUP133" s="11"/>
      <c r="SUQ133" s="11"/>
      <c r="SUR133" s="11"/>
      <c r="SUS133" s="10"/>
      <c r="SUT133" s="10"/>
      <c r="SUU133" s="11"/>
      <c r="SUV133" s="11"/>
      <c r="SUW133" s="11"/>
      <c r="SUX133" s="11"/>
      <c r="SUY133" s="11"/>
      <c r="SUZ133" s="11"/>
      <c r="SVA133" s="11"/>
      <c r="SVB133" s="11"/>
      <c r="SVC133" s="11"/>
      <c r="SVD133" s="11"/>
      <c r="SVE133" s="11"/>
      <c r="SVF133" s="11"/>
      <c r="SVG133" s="11"/>
      <c r="SVH133" s="11"/>
      <c r="SVI133" s="10"/>
      <c r="SVJ133" s="10"/>
      <c r="SVK133" s="11"/>
      <c r="SVL133" s="11"/>
      <c r="SVM133" s="11"/>
      <c r="SVN133" s="11"/>
      <c r="SVO133" s="11"/>
      <c r="SVP133" s="11"/>
      <c r="SVQ133" s="11"/>
      <c r="SVR133" s="11"/>
      <c r="SVS133" s="11"/>
      <c r="SVT133" s="11"/>
      <c r="SVU133" s="11"/>
      <c r="SVV133" s="11"/>
      <c r="SVW133" s="11"/>
      <c r="SVX133" s="11"/>
      <c r="SVY133" s="10"/>
      <c r="SVZ133" s="10"/>
      <c r="SWA133" s="11"/>
      <c r="SWB133" s="11"/>
      <c r="SWC133" s="11"/>
      <c r="SWD133" s="11"/>
      <c r="SWE133" s="11"/>
      <c r="SWF133" s="11"/>
      <c r="SWG133" s="11"/>
      <c r="SWH133" s="11"/>
      <c r="SWI133" s="11"/>
      <c r="SWJ133" s="11"/>
      <c r="SWK133" s="11"/>
      <c r="SWL133" s="11"/>
      <c r="SWM133" s="11"/>
      <c r="SWN133" s="11"/>
      <c r="SWO133" s="10"/>
      <c r="SWP133" s="10"/>
      <c r="SWQ133" s="11"/>
      <c r="SWR133" s="11"/>
      <c r="SWS133" s="11"/>
      <c r="SWT133" s="11"/>
      <c r="SWU133" s="11"/>
      <c r="SWV133" s="11"/>
      <c r="SWW133" s="11"/>
      <c r="SWX133" s="11"/>
      <c r="SWY133" s="11"/>
      <c r="SWZ133" s="11"/>
      <c r="SXA133" s="11"/>
      <c r="SXB133" s="11"/>
      <c r="SXC133" s="11"/>
      <c r="SXD133" s="11"/>
      <c r="SXE133" s="10"/>
      <c r="SXF133" s="10"/>
      <c r="SXG133" s="11"/>
      <c r="SXH133" s="11"/>
      <c r="SXI133" s="11"/>
      <c r="SXJ133" s="11"/>
      <c r="SXK133" s="11"/>
      <c r="SXL133" s="11"/>
      <c r="SXM133" s="11"/>
      <c r="SXN133" s="11"/>
      <c r="SXO133" s="11"/>
      <c r="SXP133" s="11"/>
      <c r="SXQ133" s="11"/>
      <c r="SXR133" s="11"/>
      <c r="SXS133" s="11"/>
      <c r="SXT133" s="11"/>
      <c r="SXU133" s="10"/>
      <c r="SXV133" s="10"/>
      <c r="SXW133" s="11"/>
      <c r="SXX133" s="11"/>
      <c r="SXY133" s="11"/>
      <c r="SXZ133" s="11"/>
      <c r="SYA133" s="11"/>
      <c r="SYB133" s="11"/>
      <c r="SYC133" s="11"/>
      <c r="SYD133" s="11"/>
      <c r="SYE133" s="11"/>
      <c r="SYF133" s="11"/>
      <c r="SYG133" s="11"/>
      <c r="SYH133" s="11"/>
      <c r="SYI133" s="11"/>
      <c r="SYJ133" s="11"/>
      <c r="SYK133" s="10"/>
      <c r="SYL133" s="10"/>
      <c r="SYM133" s="11"/>
      <c r="SYN133" s="11"/>
      <c r="SYO133" s="11"/>
      <c r="SYP133" s="11"/>
      <c r="SYQ133" s="11"/>
      <c r="SYR133" s="11"/>
      <c r="SYS133" s="11"/>
      <c r="SYT133" s="11"/>
      <c r="SYU133" s="11"/>
      <c r="SYV133" s="11"/>
      <c r="SYW133" s="11"/>
      <c r="SYX133" s="11"/>
      <c r="SYY133" s="11"/>
      <c r="SYZ133" s="11"/>
      <c r="SZA133" s="10"/>
      <c r="SZB133" s="10"/>
      <c r="SZC133" s="11"/>
      <c r="SZD133" s="11"/>
      <c r="SZE133" s="11"/>
      <c r="SZF133" s="11"/>
      <c r="SZG133" s="11"/>
      <c r="SZH133" s="11"/>
      <c r="SZI133" s="11"/>
      <c r="SZJ133" s="11"/>
      <c r="SZK133" s="11"/>
      <c r="SZL133" s="11"/>
      <c r="SZM133" s="11"/>
      <c r="SZN133" s="11"/>
      <c r="SZO133" s="11"/>
      <c r="SZP133" s="11"/>
      <c r="SZQ133" s="10"/>
      <c r="SZR133" s="10"/>
      <c r="SZS133" s="11"/>
      <c r="SZT133" s="11"/>
      <c r="SZU133" s="11"/>
      <c r="SZV133" s="11"/>
      <c r="SZW133" s="11"/>
      <c r="SZX133" s="11"/>
      <c r="SZY133" s="11"/>
      <c r="SZZ133" s="11"/>
      <c r="TAA133" s="11"/>
      <c r="TAB133" s="11"/>
      <c r="TAC133" s="11"/>
      <c r="TAD133" s="11"/>
      <c r="TAE133" s="11"/>
      <c r="TAF133" s="11"/>
      <c r="TAG133" s="10"/>
      <c r="TAH133" s="10"/>
      <c r="TAI133" s="11"/>
      <c r="TAJ133" s="11"/>
      <c r="TAK133" s="11"/>
      <c r="TAL133" s="11"/>
      <c r="TAM133" s="11"/>
      <c r="TAN133" s="11"/>
      <c r="TAO133" s="11"/>
      <c r="TAP133" s="11"/>
      <c r="TAQ133" s="11"/>
      <c r="TAR133" s="11"/>
      <c r="TAS133" s="11"/>
      <c r="TAT133" s="11"/>
      <c r="TAU133" s="11"/>
      <c r="TAV133" s="11"/>
      <c r="TAW133" s="10"/>
      <c r="TAX133" s="10"/>
      <c r="TAY133" s="11"/>
      <c r="TAZ133" s="11"/>
      <c r="TBA133" s="11"/>
      <c r="TBB133" s="11"/>
      <c r="TBC133" s="11"/>
      <c r="TBD133" s="11"/>
      <c r="TBE133" s="11"/>
      <c r="TBF133" s="11"/>
      <c r="TBG133" s="11"/>
      <c r="TBH133" s="11"/>
      <c r="TBI133" s="11"/>
      <c r="TBJ133" s="11"/>
      <c r="TBK133" s="11"/>
      <c r="TBL133" s="11"/>
      <c r="TBM133" s="10"/>
      <c r="TBN133" s="10"/>
      <c r="TBO133" s="11"/>
      <c r="TBP133" s="11"/>
      <c r="TBQ133" s="11"/>
      <c r="TBR133" s="11"/>
      <c r="TBS133" s="11"/>
      <c r="TBT133" s="11"/>
      <c r="TBU133" s="11"/>
      <c r="TBV133" s="11"/>
      <c r="TBW133" s="11"/>
      <c r="TBX133" s="11"/>
      <c r="TBY133" s="11"/>
      <c r="TBZ133" s="11"/>
      <c r="TCA133" s="11"/>
      <c r="TCB133" s="11"/>
      <c r="TCC133" s="10"/>
      <c r="TCD133" s="10"/>
      <c r="TCE133" s="11"/>
      <c r="TCF133" s="11"/>
      <c r="TCG133" s="11"/>
      <c r="TCH133" s="11"/>
      <c r="TCI133" s="11"/>
      <c r="TCJ133" s="11"/>
      <c r="TCK133" s="11"/>
      <c r="TCL133" s="11"/>
      <c r="TCM133" s="11"/>
      <c r="TCN133" s="11"/>
      <c r="TCO133" s="11"/>
      <c r="TCP133" s="11"/>
      <c r="TCQ133" s="11"/>
      <c r="TCR133" s="11"/>
      <c r="TCS133" s="10"/>
      <c r="TCT133" s="10"/>
      <c r="TCU133" s="11"/>
      <c r="TCV133" s="11"/>
      <c r="TCW133" s="11"/>
      <c r="TCX133" s="11"/>
      <c r="TCY133" s="11"/>
      <c r="TCZ133" s="11"/>
      <c r="TDA133" s="11"/>
      <c r="TDB133" s="11"/>
      <c r="TDC133" s="11"/>
      <c r="TDD133" s="11"/>
      <c r="TDE133" s="11"/>
      <c r="TDF133" s="11"/>
      <c r="TDG133" s="11"/>
      <c r="TDH133" s="11"/>
      <c r="TDI133" s="10"/>
      <c r="TDJ133" s="10"/>
      <c r="TDK133" s="11"/>
      <c r="TDL133" s="11"/>
      <c r="TDM133" s="11"/>
      <c r="TDN133" s="11"/>
      <c r="TDO133" s="11"/>
      <c r="TDP133" s="11"/>
      <c r="TDQ133" s="11"/>
      <c r="TDR133" s="11"/>
      <c r="TDS133" s="11"/>
      <c r="TDT133" s="11"/>
      <c r="TDU133" s="11"/>
      <c r="TDV133" s="11"/>
      <c r="TDW133" s="11"/>
      <c r="TDX133" s="11"/>
      <c r="TDY133" s="10"/>
      <c r="TDZ133" s="10"/>
      <c r="TEA133" s="11"/>
      <c r="TEB133" s="11"/>
      <c r="TEC133" s="11"/>
      <c r="TED133" s="11"/>
      <c r="TEE133" s="11"/>
      <c r="TEF133" s="11"/>
      <c r="TEG133" s="11"/>
      <c r="TEH133" s="11"/>
      <c r="TEI133" s="11"/>
      <c r="TEJ133" s="11"/>
      <c r="TEK133" s="11"/>
      <c r="TEL133" s="11"/>
      <c r="TEM133" s="11"/>
      <c r="TEN133" s="11"/>
      <c r="TEO133" s="10"/>
      <c r="TEP133" s="10"/>
      <c r="TEQ133" s="11"/>
      <c r="TER133" s="11"/>
      <c r="TES133" s="11"/>
      <c r="TET133" s="11"/>
      <c r="TEU133" s="11"/>
      <c r="TEV133" s="11"/>
      <c r="TEW133" s="11"/>
      <c r="TEX133" s="11"/>
      <c r="TEY133" s="11"/>
      <c r="TEZ133" s="11"/>
      <c r="TFA133" s="11"/>
      <c r="TFB133" s="11"/>
      <c r="TFC133" s="11"/>
      <c r="TFD133" s="11"/>
      <c r="TFE133" s="10"/>
      <c r="TFF133" s="10"/>
      <c r="TFG133" s="11"/>
      <c r="TFH133" s="11"/>
      <c r="TFI133" s="11"/>
      <c r="TFJ133" s="11"/>
      <c r="TFK133" s="11"/>
      <c r="TFL133" s="11"/>
      <c r="TFM133" s="11"/>
      <c r="TFN133" s="11"/>
      <c r="TFO133" s="11"/>
      <c r="TFP133" s="11"/>
      <c r="TFQ133" s="11"/>
      <c r="TFR133" s="11"/>
      <c r="TFS133" s="11"/>
      <c r="TFT133" s="11"/>
      <c r="TFU133" s="10"/>
      <c r="TFV133" s="10"/>
      <c r="TFW133" s="11"/>
      <c r="TFX133" s="11"/>
      <c r="TFY133" s="11"/>
      <c r="TFZ133" s="11"/>
      <c r="TGA133" s="11"/>
      <c r="TGB133" s="11"/>
      <c r="TGC133" s="11"/>
      <c r="TGD133" s="11"/>
      <c r="TGE133" s="11"/>
      <c r="TGF133" s="11"/>
      <c r="TGG133" s="11"/>
      <c r="TGH133" s="11"/>
      <c r="TGI133" s="11"/>
      <c r="TGJ133" s="11"/>
      <c r="TGK133" s="10"/>
      <c r="TGL133" s="10"/>
      <c r="TGM133" s="11"/>
      <c r="TGN133" s="11"/>
      <c r="TGO133" s="11"/>
      <c r="TGP133" s="11"/>
      <c r="TGQ133" s="11"/>
      <c r="TGR133" s="11"/>
      <c r="TGS133" s="11"/>
      <c r="TGT133" s="11"/>
      <c r="TGU133" s="11"/>
      <c r="TGV133" s="11"/>
      <c r="TGW133" s="11"/>
      <c r="TGX133" s="11"/>
      <c r="TGY133" s="11"/>
      <c r="TGZ133" s="11"/>
      <c r="THA133" s="10"/>
      <c r="THB133" s="10"/>
      <c r="THC133" s="11"/>
      <c r="THD133" s="11"/>
      <c r="THE133" s="11"/>
      <c r="THF133" s="11"/>
      <c r="THG133" s="11"/>
      <c r="THH133" s="11"/>
      <c r="THI133" s="11"/>
      <c r="THJ133" s="11"/>
      <c r="THK133" s="11"/>
      <c r="THL133" s="11"/>
      <c r="THM133" s="11"/>
      <c r="THN133" s="11"/>
      <c r="THO133" s="11"/>
      <c r="THP133" s="11"/>
      <c r="THQ133" s="10"/>
      <c r="THR133" s="10"/>
      <c r="THS133" s="11"/>
      <c r="THT133" s="11"/>
      <c r="THU133" s="11"/>
      <c r="THV133" s="11"/>
      <c r="THW133" s="11"/>
      <c r="THX133" s="11"/>
      <c r="THY133" s="11"/>
      <c r="THZ133" s="11"/>
      <c r="TIA133" s="11"/>
      <c r="TIB133" s="11"/>
      <c r="TIC133" s="11"/>
      <c r="TID133" s="11"/>
      <c r="TIE133" s="11"/>
      <c r="TIF133" s="11"/>
      <c r="TIG133" s="10"/>
      <c r="TIH133" s="10"/>
      <c r="TII133" s="11"/>
      <c r="TIJ133" s="11"/>
      <c r="TIK133" s="11"/>
      <c r="TIL133" s="11"/>
      <c r="TIM133" s="11"/>
      <c r="TIN133" s="11"/>
      <c r="TIO133" s="11"/>
      <c r="TIP133" s="11"/>
      <c r="TIQ133" s="11"/>
      <c r="TIR133" s="11"/>
      <c r="TIS133" s="11"/>
      <c r="TIT133" s="11"/>
      <c r="TIU133" s="11"/>
      <c r="TIV133" s="11"/>
      <c r="TIW133" s="10"/>
      <c r="TIX133" s="10"/>
      <c r="TIY133" s="11"/>
      <c r="TIZ133" s="11"/>
      <c r="TJA133" s="11"/>
      <c r="TJB133" s="11"/>
      <c r="TJC133" s="11"/>
      <c r="TJD133" s="11"/>
      <c r="TJE133" s="11"/>
      <c r="TJF133" s="11"/>
      <c r="TJG133" s="11"/>
      <c r="TJH133" s="11"/>
      <c r="TJI133" s="11"/>
      <c r="TJJ133" s="11"/>
      <c r="TJK133" s="11"/>
      <c r="TJL133" s="11"/>
      <c r="TJM133" s="10"/>
      <c r="TJN133" s="10"/>
      <c r="TJO133" s="11"/>
      <c r="TJP133" s="11"/>
      <c r="TJQ133" s="11"/>
      <c r="TJR133" s="11"/>
      <c r="TJS133" s="11"/>
      <c r="TJT133" s="11"/>
      <c r="TJU133" s="11"/>
      <c r="TJV133" s="11"/>
      <c r="TJW133" s="11"/>
      <c r="TJX133" s="11"/>
      <c r="TJY133" s="11"/>
      <c r="TJZ133" s="11"/>
      <c r="TKA133" s="11"/>
      <c r="TKB133" s="11"/>
      <c r="TKC133" s="10"/>
      <c r="TKD133" s="10"/>
      <c r="TKE133" s="11"/>
      <c r="TKF133" s="11"/>
      <c r="TKG133" s="11"/>
      <c r="TKH133" s="11"/>
      <c r="TKI133" s="11"/>
      <c r="TKJ133" s="11"/>
      <c r="TKK133" s="11"/>
      <c r="TKL133" s="11"/>
      <c r="TKM133" s="11"/>
      <c r="TKN133" s="11"/>
      <c r="TKO133" s="11"/>
      <c r="TKP133" s="11"/>
      <c r="TKQ133" s="11"/>
      <c r="TKR133" s="11"/>
      <c r="TKS133" s="10"/>
      <c r="TKT133" s="10"/>
      <c r="TKU133" s="11"/>
      <c r="TKV133" s="11"/>
      <c r="TKW133" s="11"/>
      <c r="TKX133" s="11"/>
      <c r="TKY133" s="11"/>
      <c r="TKZ133" s="11"/>
      <c r="TLA133" s="11"/>
      <c r="TLB133" s="11"/>
      <c r="TLC133" s="11"/>
      <c r="TLD133" s="11"/>
      <c r="TLE133" s="11"/>
      <c r="TLF133" s="11"/>
      <c r="TLG133" s="11"/>
      <c r="TLH133" s="11"/>
      <c r="TLI133" s="10"/>
      <c r="TLJ133" s="10"/>
      <c r="TLK133" s="11"/>
      <c r="TLL133" s="11"/>
      <c r="TLM133" s="11"/>
      <c r="TLN133" s="11"/>
      <c r="TLO133" s="11"/>
      <c r="TLP133" s="11"/>
      <c r="TLQ133" s="11"/>
      <c r="TLR133" s="11"/>
      <c r="TLS133" s="11"/>
      <c r="TLT133" s="11"/>
      <c r="TLU133" s="11"/>
      <c r="TLV133" s="11"/>
      <c r="TLW133" s="11"/>
      <c r="TLX133" s="11"/>
      <c r="TLY133" s="10"/>
      <c r="TLZ133" s="10"/>
      <c r="TMA133" s="11"/>
      <c r="TMB133" s="11"/>
      <c r="TMC133" s="11"/>
      <c r="TMD133" s="11"/>
      <c r="TME133" s="11"/>
      <c r="TMF133" s="11"/>
      <c r="TMG133" s="11"/>
      <c r="TMH133" s="11"/>
      <c r="TMI133" s="11"/>
      <c r="TMJ133" s="11"/>
      <c r="TMK133" s="11"/>
      <c r="TML133" s="11"/>
      <c r="TMM133" s="11"/>
      <c r="TMN133" s="11"/>
      <c r="TMO133" s="10"/>
      <c r="TMP133" s="10"/>
      <c r="TMQ133" s="11"/>
      <c r="TMR133" s="11"/>
      <c r="TMS133" s="11"/>
      <c r="TMT133" s="11"/>
      <c r="TMU133" s="11"/>
      <c r="TMV133" s="11"/>
      <c r="TMW133" s="11"/>
      <c r="TMX133" s="11"/>
      <c r="TMY133" s="11"/>
      <c r="TMZ133" s="11"/>
      <c r="TNA133" s="11"/>
      <c r="TNB133" s="11"/>
      <c r="TNC133" s="11"/>
      <c r="TND133" s="11"/>
      <c r="TNE133" s="10"/>
      <c r="TNF133" s="10"/>
      <c r="TNG133" s="11"/>
      <c r="TNH133" s="11"/>
      <c r="TNI133" s="11"/>
      <c r="TNJ133" s="11"/>
      <c r="TNK133" s="11"/>
      <c r="TNL133" s="11"/>
      <c r="TNM133" s="11"/>
      <c r="TNN133" s="11"/>
      <c r="TNO133" s="11"/>
      <c r="TNP133" s="11"/>
      <c r="TNQ133" s="11"/>
      <c r="TNR133" s="11"/>
      <c r="TNS133" s="11"/>
      <c r="TNT133" s="11"/>
      <c r="TNU133" s="10"/>
      <c r="TNV133" s="10"/>
      <c r="TNW133" s="11"/>
      <c r="TNX133" s="11"/>
      <c r="TNY133" s="11"/>
      <c r="TNZ133" s="11"/>
      <c r="TOA133" s="11"/>
      <c r="TOB133" s="11"/>
      <c r="TOC133" s="11"/>
      <c r="TOD133" s="11"/>
      <c r="TOE133" s="11"/>
      <c r="TOF133" s="11"/>
      <c r="TOG133" s="11"/>
      <c r="TOH133" s="11"/>
      <c r="TOI133" s="11"/>
      <c r="TOJ133" s="11"/>
      <c r="TOK133" s="10"/>
      <c r="TOL133" s="10"/>
      <c r="TOM133" s="11"/>
      <c r="TON133" s="11"/>
      <c r="TOO133" s="11"/>
      <c r="TOP133" s="11"/>
      <c r="TOQ133" s="11"/>
      <c r="TOR133" s="11"/>
      <c r="TOS133" s="11"/>
      <c r="TOT133" s="11"/>
      <c r="TOU133" s="11"/>
      <c r="TOV133" s="11"/>
      <c r="TOW133" s="11"/>
      <c r="TOX133" s="11"/>
      <c r="TOY133" s="11"/>
      <c r="TOZ133" s="11"/>
      <c r="TPA133" s="10"/>
      <c r="TPB133" s="10"/>
      <c r="TPC133" s="11"/>
      <c r="TPD133" s="11"/>
      <c r="TPE133" s="11"/>
      <c r="TPF133" s="11"/>
      <c r="TPG133" s="11"/>
      <c r="TPH133" s="11"/>
      <c r="TPI133" s="11"/>
      <c r="TPJ133" s="11"/>
      <c r="TPK133" s="11"/>
      <c r="TPL133" s="11"/>
      <c r="TPM133" s="11"/>
      <c r="TPN133" s="11"/>
      <c r="TPO133" s="11"/>
      <c r="TPP133" s="11"/>
      <c r="TPQ133" s="10"/>
      <c r="TPR133" s="10"/>
      <c r="TPS133" s="11"/>
      <c r="TPT133" s="11"/>
      <c r="TPU133" s="11"/>
      <c r="TPV133" s="11"/>
      <c r="TPW133" s="11"/>
      <c r="TPX133" s="11"/>
      <c r="TPY133" s="11"/>
      <c r="TPZ133" s="11"/>
      <c r="TQA133" s="11"/>
      <c r="TQB133" s="11"/>
      <c r="TQC133" s="11"/>
      <c r="TQD133" s="11"/>
      <c r="TQE133" s="11"/>
      <c r="TQF133" s="11"/>
      <c r="TQG133" s="10"/>
      <c r="TQH133" s="10"/>
      <c r="TQI133" s="11"/>
      <c r="TQJ133" s="11"/>
      <c r="TQK133" s="11"/>
      <c r="TQL133" s="11"/>
      <c r="TQM133" s="11"/>
      <c r="TQN133" s="11"/>
      <c r="TQO133" s="11"/>
      <c r="TQP133" s="11"/>
      <c r="TQQ133" s="11"/>
      <c r="TQR133" s="11"/>
      <c r="TQS133" s="11"/>
      <c r="TQT133" s="11"/>
      <c r="TQU133" s="11"/>
      <c r="TQV133" s="11"/>
      <c r="TQW133" s="10"/>
      <c r="TQX133" s="10"/>
      <c r="TQY133" s="11"/>
      <c r="TQZ133" s="11"/>
      <c r="TRA133" s="11"/>
      <c r="TRB133" s="11"/>
      <c r="TRC133" s="11"/>
      <c r="TRD133" s="11"/>
      <c r="TRE133" s="11"/>
      <c r="TRF133" s="11"/>
      <c r="TRG133" s="11"/>
      <c r="TRH133" s="11"/>
      <c r="TRI133" s="11"/>
      <c r="TRJ133" s="11"/>
      <c r="TRK133" s="11"/>
      <c r="TRL133" s="11"/>
      <c r="TRM133" s="10"/>
      <c r="TRN133" s="10"/>
      <c r="TRO133" s="11"/>
      <c r="TRP133" s="11"/>
      <c r="TRQ133" s="11"/>
      <c r="TRR133" s="11"/>
      <c r="TRS133" s="11"/>
      <c r="TRT133" s="11"/>
      <c r="TRU133" s="11"/>
      <c r="TRV133" s="11"/>
      <c r="TRW133" s="11"/>
      <c r="TRX133" s="11"/>
      <c r="TRY133" s="11"/>
      <c r="TRZ133" s="11"/>
      <c r="TSA133" s="11"/>
      <c r="TSB133" s="11"/>
      <c r="TSC133" s="10"/>
      <c r="TSD133" s="10"/>
      <c r="TSE133" s="11"/>
      <c r="TSF133" s="11"/>
      <c r="TSG133" s="11"/>
      <c r="TSH133" s="11"/>
      <c r="TSI133" s="11"/>
      <c r="TSJ133" s="11"/>
      <c r="TSK133" s="11"/>
      <c r="TSL133" s="11"/>
      <c r="TSM133" s="11"/>
      <c r="TSN133" s="11"/>
      <c r="TSO133" s="11"/>
      <c r="TSP133" s="11"/>
      <c r="TSQ133" s="11"/>
      <c r="TSR133" s="11"/>
      <c r="TSS133" s="10"/>
      <c r="TST133" s="10"/>
      <c r="TSU133" s="11"/>
      <c r="TSV133" s="11"/>
      <c r="TSW133" s="11"/>
      <c r="TSX133" s="11"/>
      <c r="TSY133" s="11"/>
      <c r="TSZ133" s="11"/>
      <c r="TTA133" s="11"/>
      <c r="TTB133" s="11"/>
      <c r="TTC133" s="11"/>
      <c r="TTD133" s="11"/>
      <c r="TTE133" s="11"/>
      <c r="TTF133" s="11"/>
      <c r="TTG133" s="11"/>
      <c r="TTH133" s="11"/>
      <c r="TTI133" s="10"/>
      <c r="TTJ133" s="10"/>
      <c r="TTK133" s="11"/>
      <c r="TTL133" s="11"/>
      <c r="TTM133" s="11"/>
      <c r="TTN133" s="11"/>
      <c r="TTO133" s="11"/>
      <c r="TTP133" s="11"/>
      <c r="TTQ133" s="11"/>
      <c r="TTR133" s="11"/>
      <c r="TTS133" s="11"/>
      <c r="TTT133" s="11"/>
      <c r="TTU133" s="11"/>
      <c r="TTV133" s="11"/>
      <c r="TTW133" s="11"/>
      <c r="TTX133" s="11"/>
      <c r="TTY133" s="10"/>
      <c r="TTZ133" s="10"/>
      <c r="TUA133" s="11"/>
      <c r="TUB133" s="11"/>
      <c r="TUC133" s="11"/>
      <c r="TUD133" s="11"/>
      <c r="TUE133" s="11"/>
      <c r="TUF133" s="11"/>
      <c r="TUG133" s="11"/>
      <c r="TUH133" s="11"/>
      <c r="TUI133" s="11"/>
      <c r="TUJ133" s="11"/>
      <c r="TUK133" s="11"/>
      <c r="TUL133" s="11"/>
      <c r="TUM133" s="11"/>
      <c r="TUN133" s="11"/>
      <c r="TUO133" s="10"/>
      <c r="TUP133" s="10"/>
      <c r="TUQ133" s="11"/>
      <c r="TUR133" s="11"/>
      <c r="TUS133" s="11"/>
      <c r="TUT133" s="11"/>
      <c r="TUU133" s="11"/>
      <c r="TUV133" s="11"/>
      <c r="TUW133" s="11"/>
      <c r="TUX133" s="11"/>
      <c r="TUY133" s="11"/>
      <c r="TUZ133" s="11"/>
      <c r="TVA133" s="11"/>
      <c r="TVB133" s="11"/>
      <c r="TVC133" s="11"/>
      <c r="TVD133" s="11"/>
      <c r="TVE133" s="10"/>
      <c r="TVF133" s="10"/>
      <c r="TVG133" s="11"/>
      <c r="TVH133" s="11"/>
      <c r="TVI133" s="11"/>
      <c r="TVJ133" s="11"/>
      <c r="TVK133" s="11"/>
      <c r="TVL133" s="11"/>
      <c r="TVM133" s="11"/>
      <c r="TVN133" s="11"/>
      <c r="TVO133" s="11"/>
      <c r="TVP133" s="11"/>
      <c r="TVQ133" s="11"/>
      <c r="TVR133" s="11"/>
      <c r="TVS133" s="11"/>
      <c r="TVT133" s="11"/>
      <c r="TVU133" s="10"/>
      <c r="TVV133" s="10"/>
      <c r="TVW133" s="11"/>
      <c r="TVX133" s="11"/>
      <c r="TVY133" s="11"/>
      <c r="TVZ133" s="11"/>
      <c r="TWA133" s="11"/>
      <c r="TWB133" s="11"/>
      <c r="TWC133" s="11"/>
      <c r="TWD133" s="11"/>
      <c r="TWE133" s="11"/>
      <c r="TWF133" s="11"/>
      <c r="TWG133" s="11"/>
      <c r="TWH133" s="11"/>
      <c r="TWI133" s="11"/>
      <c r="TWJ133" s="11"/>
      <c r="TWK133" s="10"/>
      <c r="TWL133" s="10"/>
      <c r="TWM133" s="11"/>
      <c r="TWN133" s="11"/>
      <c r="TWO133" s="11"/>
      <c r="TWP133" s="11"/>
      <c r="TWQ133" s="11"/>
      <c r="TWR133" s="11"/>
      <c r="TWS133" s="11"/>
      <c r="TWT133" s="11"/>
      <c r="TWU133" s="11"/>
      <c r="TWV133" s="11"/>
      <c r="TWW133" s="11"/>
      <c r="TWX133" s="11"/>
      <c r="TWY133" s="11"/>
      <c r="TWZ133" s="11"/>
      <c r="TXA133" s="10"/>
      <c r="TXB133" s="10"/>
      <c r="TXC133" s="11"/>
      <c r="TXD133" s="11"/>
      <c r="TXE133" s="11"/>
      <c r="TXF133" s="11"/>
      <c r="TXG133" s="11"/>
      <c r="TXH133" s="11"/>
      <c r="TXI133" s="11"/>
      <c r="TXJ133" s="11"/>
      <c r="TXK133" s="11"/>
      <c r="TXL133" s="11"/>
      <c r="TXM133" s="11"/>
      <c r="TXN133" s="11"/>
      <c r="TXO133" s="11"/>
      <c r="TXP133" s="11"/>
      <c r="TXQ133" s="10"/>
      <c r="TXR133" s="10"/>
      <c r="TXS133" s="11"/>
      <c r="TXT133" s="11"/>
      <c r="TXU133" s="11"/>
      <c r="TXV133" s="11"/>
      <c r="TXW133" s="11"/>
      <c r="TXX133" s="11"/>
      <c r="TXY133" s="11"/>
      <c r="TXZ133" s="11"/>
      <c r="TYA133" s="11"/>
      <c r="TYB133" s="11"/>
      <c r="TYC133" s="11"/>
      <c r="TYD133" s="11"/>
      <c r="TYE133" s="11"/>
      <c r="TYF133" s="11"/>
      <c r="TYG133" s="10"/>
      <c r="TYH133" s="10"/>
      <c r="TYI133" s="11"/>
      <c r="TYJ133" s="11"/>
      <c r="TYK133" s="11"/>
      <c r="TYL133" s="11"/>
      <c r="TYM133" s="11"/>
      <c r="TYN133" s="11"/>
      <c r="TYO133" s="11"/>
      <c r="TYP133" s="11"/>
      <c r="TYQ133" s="11"/>
      <c r="TYR133" s="11"/>
      <c r="TYS133" s="11"/>
      <c r="TYT133" s="11"/>
      <c r="TYU133" s="11"/>
      <c r="TYV133" s="11"/>
      <c r="TYW133" s="10"/>
      <c r="TYX133" s="10"/>
      <c r="TYY133" s="11"/>
      <c r="TYZ133" s="11"/>
      <c r="TZA133" s="11"/>
      <c r="TZB133" s="11"/>
      <c r="TZC133" s="11"/>
      <c r="TZD133" s="11"/>
      <c r="TZE133" s="11"/>
      <c r="TZF133" s="11"/>
      <c r="TZG133" s="11"/>
      <c r="TZH133" s="11"/>
      <c r="TZI133" s="11"/>
      <c r="TZJ133" s="11"/>
      <c r="TZK133" s="11"/>
      <c r="TZL133" s="11"/>
      <c r="TZM133" s="10"/>
      <c r="TZN133" s="10"/>
      <c r="TZO133" s="11"/>
      <c r="TZP133" s="11"/>
      <c r="TZQ133" s="11"/>
      <c r="TZR133" s="11"/>
      <c r="TZS133" s="11"/>
      <c r="TZT133" s="11"/>
      <c r="TZU133" s="11"/>
      <c r="TZV133" s="11"/>
      <c r="TZW133" s="11"/>
      <c r="TZX133" s="11"/>
      <c r="TZY133" s="11"/>
      <c r="TZZ133" s="11"/>
      <c r="UAA133" s="11"/>
      <c r="UAB133" s="11"/>
      <c r="UAC133" s="10"/>
      <c r="UAD133" s="10"/>
      <c r="UAE133" s="11"/>
      <c r="UAF133" s="11"/>
      <c r="UAG133" s="11"/>
      <c r="UAH133" s="11"/>
      <c r="UAI133" s="11"/>
      <c r="UAJ133" s="11"/>
      <c r="UAK133" s="11"/>
      <c r="UAL133" s="11"/>
      <c r="UAM133" s="11"/>
      <c r="UAN133" s="11"/>
      <c r="UAO133" s="11"/>
      <c r="UAP133" s="11"/>
      <c r="UAQ133" s="11"/>
      <c r="UAR133" s="11"/>
      <c r="UAS133" s="10"/>
      <c r="UAT133" s="10"/>
      <c r="UAU133" s="11"/>
      <c r="UAV133" s="11"/>
      <c r="UAW133" s="11"/>
      <c r="UAX133" s="11"/>
      <c r="UAY133" s="11"/>
      <c r="UAZ133" s="11"/>
      <c r="UBA133" s="11"/>
      <c r="UBB133" s="11"/>
      <c r="UBC133" s="11"/>
      <c r="UBD133" s="11"/>
      <c r="UBE133" s="11"/>
      <c r="UBF133" s="11"/>
      <c r="UBG133" s="11"/>
      <c r="UBH133" s="11"/>
      <c r="UBI133" s="10"/>
      <c r="UBJ133" s="10"/>
      <c r="UBK133" s="11"/>
      <c r="UBL133" s="11"/>
      <c r="UBM133" s="11"/>
      <c r="UBN133" s="11"/>
      <c r="UBO133" s="11"/>
      <c r="UBP133" s="11"/>
      <c r="UBQ133" s="11"/>
      <c r="UBR133" s="11"/>
      <c r="UBS133" s="11"/>
      <c r="UBT133" s="11"/>
      <c r="UBU133" s="11"/>
      <c r="UBV133" s="11"/>
      <c r="UBW133" s="11"/>
      <c r="UBX133" s="11"/>
      <c r="UBY133" s="10"/>
      <c r="UBZ133" s="10"/>
      <c r="UCA133" s="11"/>
      <c r="UCB133" s="11"/>
      <c r="UCC133" s="11"/>
      <c r="UCD133" s="11"/>
      <c r="UCE133" s="11"/>
      <c r="UCF133" s="11"/>
      <c r="UCG133" s="11"/>
      <c r="UCH133" s="11"/>
      <c r="UCI133" s="11"/>
      <c r="UCJ133" s="11"/>
      <c r="UCK133" s="11"/>
      <c r="UCL133" s="11"/>
      <c r="UCM133" s="11"/>
      <c r="UCN133" s="11"/>
      <c r="UCO133" s="10"/>
      <c r="UCP133" s="10"/>
      <c r="UCQ133" s="11"/>
      <c r="UCR133" s="11"/>
      <c r="UCS133" s="11"/>
      <c r="UCT133" s="11"/>
      <c r="UCU133" s="11"/>
      <c r="UCV133" s="11"/>
      <c r="UCW133" s="11"/>
      <c r="UCX133" s="11"/>
      <c r="UCY133" s="11"/>
      <c r="UCZ133" s="11"/>
      <c r="UDA133" s="11"/>
      <c r="UDB133" s="11"/>
      <c r="UDC133" s="11"/>
      <c r="UDD133" s="11"/>
      <c r="UDE133" s="10"/>
      <c r="UDF133" s="10"/>
      <c r="UDG133" s="11"/>
      <c r="UDH133" s="11"/>
      <c r="UDI133" s="11"/>
      <c r="UDJ133" s="11"/>
      <c r="UDK133" s="11"/>
      <c r="UDL133" s="11"/>
      <c r="UDM133" s="11"/>
      <c r="UDN133" s="11"/>
      <c r="UDO133" s="11"/>
      <c r="UDP133" s="11"/>
      <c r="UDQ133" s="11"/>
      <c r="UDR133" s="11"/>
      <c r="UDS133" s="11"/>
      <c r="UDT133" s="11"/>
      <c r="UDU133" s="10"/>
      <c r="UDV133" s="10"/>
      <c r="UDW133" s="11"/>
      <c r="UDX133" s="11"/>
      <c r="UDY133" s="11"/>
      <c r="UDZ133" s="11"/>
      <c r="UEA133" s="11"/>
      <c r="UEB133" s="11"/>
      <c r="UEC133" s="11"/>
      <c r="UED133" s="11"/>
      <c r="UEE133" s="11"/>
      <c r="UEF133" s="11"/>
      <c r="UEG133" s="11"/>
      <c r="UEH133" s="11"/>
      <c r="UEI133" s="11"/>
      <c r="UEJ133" s="11"/>
      <c r="UEK133" s="10"/>
      <c r="UEL133" s="10"/>
      <c r="UEM133" s="11"/>
      <c r="UEN133" s="11"/>
      <c r="UEO133" s="11"/>
      <c r="UEP133" s="11"/>
      <c r="UEQ133" s="11"/>
      <c r="UER133" s="11"/>
      <c r="UES133" s="11"/>
      <c r="UET133" s="11"/>
      <c r="UEU133" s="11"/>
      <c r="UEV133" s="11"/>
      <c r="UEW133" s="11"/>
      <c r="UEX133" s="11"/>
      <c r="UEY133" s="11"/>
      <c r="UEZ133" s="11"/>
      <c r="UFA133" s="10"/>
      <c r="UFB133" s="10"/>
      <c r="UFC133" s="11"/>
      <c r="UFD133" s="11"/>
      <c r="UFE133" s="11"/>
      <c r="UFF133" s="11"/>
      <c r="UFG133" s="11"/>
      <c r="UFH133" s="11"/>
      <c r="UFI133" s="11"/>
      <c r="UFJ133" s="11"/>
      <c r="UFK133" s="11"/>
      <c r="UFL133" s="11"/>
      <c r="UFM133" s="11"/>
      <c r="UFN133" s="11"/>
      <c r="UFO133" s="11"/>
      <c r="UFP133" s="11"/>
      <c r="UFQ133" s="10"/>
      <c r="UFR133" s="10"/>
      <c r="UFS133" s="11"/>
      <c r="UFT133" s="11"/>
      <c r="UFU133" s="11"/>
      <c r="UFV133" s="11"/>
      <c r="UFW133" s="11"/>
      <c r="UFX133" s="11"/>
      <c r="UFY133" s="11"/>
      <c r="UFZ133" s="11"/>
      <c r="UGA133" s="11"/>
      <c r="UGB133" s="11"/>
      <c r="UGC133" s="11"/>
      <c r="UGD133" s="11"/>
      <c r="UGE133" s="11"/>
      <c r="UGF133" s="11"/>
      <c r="UGG133" s="10"/>
      <c r="UGH133" s="10"/>
      <c r="UGI133" s="11"/>
      <c r="UGJ133" s="11"/>
      <c r="UGK133" s="11"/>
      <c r="UGL133" s="11"/>
      <c r="UGM133" s="11"/>
      <c r="UGN133" s="11"/>
      <c r="UGO133" s="11"/>
      <c r="UGP133" s="11"/>
      <c r="UGQ133" s="11"/>
      <c r="UGR133" s="11"/>
      <c r="UGS133" s="11"/>
      <c r="UGT133" s="11"/>
      <c r="UGU133" s="11"/>
      <c r="UGV133" s="11"/>
      <c r="UGW133" s="10"/>
      <c r="UGX133" s="10"/>
      <c r="UGY133" s="11"/>
      <c r="UGZ133" s="11"/>
      <c r="UHA133" s="11"/>
      <c r="UHB133" s="11"/>
      <c r="UHC133" s="11"/>
      <c r="UHD133" s="11"/>
      <c r="UHE133" s="11"/>
      <c r="UHF133" s="11"/>
      <c r="UHG133" s="11"/>
      <c r="UHH133" s="11"/>
      <c r="UHI133" s="11"/>
      <c r="UHJ133" s="11"/>
      <c r="UHK133" s="11"/>
      <c r="UHL133" s="11"/>
      <c r="UHM133" s="10"/>
      <c r="UHN133" s="10"/>
      <c r="UHO133" s="11"/>
      <c r="UHP133" s="11"/>
      <c r="UHQ133" s="11"/>
      <c r="UHR133" s="11"/>
      <c r="UHS133" s="11"/>
      <c r="UHT133" s="11"/>
      <c r="UHU133" s="11"/>
      <c r="UHV133" s="11"/>
      <c r="UHW133" s="11"/>
      <c r="UHX133" s="11"/>
      <c r="UHY133" s="11"/>
      <c r="UHZ133" s="11"/>
      <c r="UIA133" s="11"/>
      <c r="UIB133" s="11"/>
      <c r="UIC133" s="10"/>
      <c r="UID133" s="10"/>
      <c r="UIE133" s="11"/>
      <c r="UIF133" s="11"/>
      <c r="UIG133" s="11"/>
      <c r="UIH133" s="11"/>
      <c r="UII133" s="11"/>
      <c r="UIJ133" s="11"/>
      <c r="UIK133" s="11"/>
      <c r="UIL133" s="11"/>
      <c r="UIM133" s="11"/>
      <c r="UIN133" s="11"/>
      <c r="UIO133" s="11"/>
      <c r="UIP133" s="11"/>
      <c r="UIQ133" s="11"/>
      <c r="UIR133" s="11"/>
      <c r="UIS133" s="10"/>
      <c r="UIT133" s="10"/>
      <c r="UIU133" s="11"/>
      <c r="UIV133" s="11"/>
      <c r="UIW133" s="11"/>
      <c r="UIX133" s="11"/>
      <c r="UIY133" s="11"/>
      <c r="UIZ133" s="11"/>
      <c r="UJA133" s="11"/>
      <c r="UJB133" s="11"/>
      <c r="UJC133" s="11"/>
      <c r="UJD133" s="11"/>
      <c r="UJE133" s="11"/>
      <c r="UJF133" s="11"/>
      <c r="UJG133" s="11"/>
      <c r="UJH133" s="11"/>
      <c r="UJI133" s="10"/>
      <c r="UJJ133" s="10"/>
      <c r="UJK133" s="11"/>
      <c r="UJL133" s="11"/>
      <c r="UJM133" s="11"/>
      <c r="UJN133" s="11"/>
      <c r="UJO133" s="11"/>
      <c r="UJP133" s="11"/>
      <c r="UJQ133" s="11"/>
      <c r="UJR133" s="11"/>
      <c r="UJS133" s="11"/>
      <c r="UJT133" s="11"/>
      <c r="UJU133" s="11"/>
      <c r="UJV133" s="11"/>
      <c r="UJW133" s="11"/>
      <c r="UJX133" s="11"/>
      <c r="UJY133" s="10"/>
      <c r="UJZ133" s="10"/>
      <c r="UKA133" s="11"/>
      <c r="UKB133" s="11"/>
      <c r="UKC133" s="11"/>
      <c r="UKD133" s="11"/>
      <c r="UKE133" s="11"/>
      <c r="UKF133" s="11"/>
      <c r="UKG133" s="11"/>
      <c r="UKH133" s="11"/>
      <c r="UKI133" s="11"/>
      <c r="UKJ133" s="11"/>
      <c r="UKK133" s="11"/>
      <c r="UKL133" s="11"/>
      <c r="UKM133" s="11"/>
      <c r="UKN133" s="11"/>
      <c r="UKO133" s="10"/>
      <c r="UKP133" s="10"/>
      <c r="UKQ133" s="11"/>
      <c r="UKR133" s="11"/>
      <c r="UKS133" s="11"/>
      <c r="UKT133" s="11"/>
      <c r="UKU133" s="11"/>
      <c r="UKV133" s="11"/>
      <c r="UKW133" s="11"/>
      <c r="UKX133" s="11"/>
      <c r="UKY133" s="11"/>
      <c r="UKZ133" s="11"/>
      <c r="ULA133" s="11"/>
      <c r="ULB133" s="11"/>
      <c r="ULC133" s="11"/>
      <c r="ULD133" s="11"/>
      <c r="ULE133" s="10"/>
      <c r="ULF133" s="10"/>
      <c r="ULG133" s="11"/>
      <c r="ULH133" s="11"/>
      <c r="ULI133" s="11"/>
      <c r="ULJ133" s="11"/>
      <c r="ULK133" s="11"/>
      <c r="ULL133" s="11"/>
      <c r="ULM133" s="11"/>
      <c r="ULN133" s="11"/>
      <c r="ULO133" s="11"/>
      <c r="ULP133" s="11"/>
      <c r="ULQ133" s="11"/>
      <c r="ULR133" s="11"/>
      <c r="ULS133" s="11"/>
      <c r="ULT133" s="11"/>
      <c r="ULU133" s="10"/>
      <c r="ULV133" s="10"/>
      <c r="ULW133" s="11"/>
      <c r="ULX133" s="11"/>
      <c r="ULY133" s="11"/>
      <c r="ULZ133" s="11"/>
      <c r="UMA133" s="11"/>
      <c r="UMB133" s="11"/>
      <c r="UMC133" s="11"/>
      <c r="UMD133" s="11"/>
      <c r="UME133" s="11"/>
      <c r="UMF133" s="11"/>
      <c r="UMG133" s="11"/>
      <c r="UMH133" s="11"/>
      <c r="UMI133" s="11"/>
      <c r="UMJ133" s="11"/>
      <c r="UMK133" s="10"/>
      <c r="UML133" s="10"/>
      <c r="UMM133" s="11"/>
      <c r="UMN133" s="11"/>
      <c r="UMO133" s="11"/>
      <c r="UMP133" s="11"/>
      <c r="UMQ133" s="11"/>
      <c r="UMR133" s="11"/>
      <c r="UMS133" s="11"/>
      <c r="UMT133" s="11"/>
      <c r="UMU133" s="11"/>
      <c r="UMV133" s="11"/>
      <c r="UMW133" s="11"/>
      <c r="UMX133" s="11"/>
      <c r="UMY133" s="11"/>
      <c r="UMZ133" s="11"/>
      <c r="UNA133" s="10"/>
      <c r="UNB133" s="10"/>
      <c r="UNC133" s="11"/>
      <c r="UND133" s="11"/>
      <c r="UNE133" s="11"/>
      <c r="UNF133" s="11"/>
      <c r="UNG133" s="11"/>
      <c r="UNH133" s="11"/>
      <c r="UNI133" s="11"/>
      <c r="UNJ133" s="11"/>
      <c r="UNK133" s="11"/>
      <c r="UNL133" s="11"/>
      <c r="UNM133" s="11"/>
      <c r="UNN133" s="11"/>
      <c r="UNO133" s="11"/>
      <c r="UNP133" s="11"/>
      <c r="UNQ133" s="10"/>
      <c r="UNR133" s="10"/>
      <c r="UNS133" s="11"/>
      <c r="UNT133" s="11"/>
      <c r="UNU133" s="11"/>
      <c r="UNV133" s="11"/>
      <c r="UNW133" s="11"/>
      <c r="UNX133" s="11"/>
      <c r="UNY133" s="11"/>
      <c r="UNZ133" s="11"/>
      <c r="UOA133" s="11"/>
      <c r="UOB133" s="11"/>
      <c r="UOC133" s="11"/>
      <c r="UOD133" s="11"/>
      <c r="UOE133" s="11"/>
      <c r="UOF133" s="11"/>
      <c r="UOG133" s="10"/>
      <c r="UOH133" s="10"/>
      <c r="UOI133" s="11"/>
      <c r="UOJ133" s="11"/>
      <c r="UOK133" s="11"/>
      <c r="UOL133" s="11"/>
      <c r="UOM133" s="11"/>
      <c r="UON133" s="11"/>
      <c r="UOO133" s="11"/>
      <c r="UOP133" s="11"/>
      <c r="UOQ133" s="11"/>
      <c r="UOR133" s="11"/>
      <c r="UOS133" s="11"/>
      <c r="UOT133" s="11"/>
      <c r="UOU133" s="11"/>
      <c r="UOV133" s="11"/>
      <c r="UOW133" s="10"/>
      <c r="UOX133" s="10"/>
      <c r="UOY133" s="11"/>
      <c r="UOZ133" s="11"/>
      <c r="UPA133" s="11"/>
      <c r="UPB133" s="11"/>
      <c r="UPC133" s="11"/>
      <c r="UPD133" s="11"/>
      <c r="UPE133" s="11"/>
      <c r="UPF133" s="11"/>
      <c r="UPG133" s="11"/>
      <c r="UPH133" s="11"/>
      <c r="UPI133" s="11"/>
      <c r="UPJ133" s="11"/>
      <c r="UPK133" s="11"/>
      <c r="UPL133" s="11"/>
      <c r="UPM133" s="10"/>
      <c r="UPN133" s="10"/>
      <c r="UPO133" s="11"/>
      <c r="UPP133" s="11"/>
      <c r="UPQ133" s="11"/>
      <c r="UPR133" s="11"/>
      <c r="UPS133" s="11"/>
      <c r="UPT133" s="11"/>
      <c r="UPU133" s="11"/>
      <c r="UPV133" s="11"/>
      <c r="UPW133" s="11"/>
      <c r="UPX133" s="11"/>
      <c r="UPY133" s="11"/>
      <c r="UPZ133" s="11"/>
      <c r="UQA133" s="11"/>
      <c r="UQB133" s="11"/>
      <c r="UQC133" s="10"/>
      <c r="UQD133" s="10"/>
      <c r="UQE133" s="11"/>
      <c r="UQF133" s="11"/>
      <c r="UQG133" s="11"/>
      <c r="UQH133" s="11"/>
      <c r="UQI133" s="11"/>
      <c r="UQJ133" s="11"/>
      <c r="UQK133" s="11"/>
      <c r="UQL133" s="11"/>
      <c r="UQM133" s="11"/>
      <c r="UQN133" s="11"/>
      <c r="UQO133" s="11"/>
      <c r="UQP133" s="11"/>
      <c r="UQQ133" s="11"/>
      <c r="UQR133" s="11"/>
      <c r="UQS133" s="10"/>
      <c r="UQT133" s="10"/>
      <c r="UQU133" s="11"/>
      <c r="UQV133" s="11"/>
      <c r="UQW133" s="11"/>
      <c r="UQX133" s="11"/>
      <c r="UQY133" s="11"/>
      <c r="UQZ133" s="11"/>
      <c r="URA133" s="11"/>
      <c r="URB133" s="11"/>
      <c r="URC133" s="11"/>
      <c r="URD133" s="11"/>
      <c r="URE133" s="11"/>
      <c r="URF133" s="11"/>
      <c r="URG133" s="11"/>
      <c r="URH133" s="11"/>
      <c r="URI133" s="10"/>
      <c r="URJ133" s="10"/>
      <c r="URK133" s="11"/>
      <c r="URL133" s="11"/>
      <c r="URM133" s="11"/>
      <c r="URN133" s="11"/>
      <c r="URO133" s="11"/>
      <c r="URP133" s="11"/>
      <c r="URQ133" s="11"/>
      <c r="URR133" s="11"/>
      <c r="URS133" s="11"/>
      <c r="URT133" s="11"/>
      <c r="URU133" s="11"/>
      <c r="URV133" s="11"/>
      <c r="URW133" s="11"/>
      <c r="URX133" s="11"/>
      <c r="URY133" s="10"/>
      <c r="URZ133" s="10"/>
      <c r="USA133" s="11"/>
      <c r="USB133" s="11"/>
      <c r="USC133" s="11"/>
      <c r="USD133" s="11"/>
      <c r="USE133" s="11"/>
      <c r="USF133" s="11"/>
      <c r="USG133" s="11"/>
      <c r="USH133" s="11"/>
      <c r="USI133" s="11"/>
      <c r="USJ133" s="11"/>
      <c r="USK133" s="11"/>
      <c r="USL133" s="11"/>
      <c r="USM133" s="11"/>
      <c r="USN133" s="11"/>
      <c r="USO133" s="10"/>
      <c r="USP133" s="10"/>
      <c r="USQ133" s="11"/>
      <c r="USR133" s="11"/>
      <c r="USS133" s="11"/>
      <c r="UST133" s="11"/>
      <c r="USU133" s="11"/>
      <c r="USV133" s="11"/>
      <c r="USW133" s="11"/>
      <c r="USX133" s="11"/>
      <c r="USY133" s="11"/>
      <c r="USZ133" s="11"/>
      <c r="UTA133" s="11"/>
      <c r="UTB133" s="11"/>
      <c r="UTC133" s="11"/>
      <c r="UTD133" s="11"/>
      <c r="UTE133" s="10"/>
      <c r="UTF133" s="10"/>
      <c r="UTG133" s="11"/>
      <c r="UTH133" s="11"/>
      <c r="UTI133" s="11"/>
      <c r="UTJ133" s="11"/>
      <c r="UTK133" s="11"/>
      <c r="UTL133" s="11"/>
      <c r="UTM133" s="11"/>
      <c r="UTN133" s="11"/>
      <c r="UTO133" s="11"/>
      <c r="UTP133" s="11"/>
      <c r="UTQ133" s="11"/>
      <c r="UTR133" s="11"/>
      <c r="UTS133" s="11"/>
      <c r="UTT133" s="11"/>
      <c r="UTU133" s="10"/>
      <c r="UTV133" s="10"/>
      <c r="UTW133" s="11"/>
      <c r="UTX133" s="11"/>
      <c r="UTY133" s="11"/>
      <c r="UTZ133" s="11"/>
      <c r="UUA133" s="11"/>
      <c r="UUB133" s="11"/>
      <c r="UUC133" s="11"/>
      <c r="UUD133" s="11"/>
      <c r="UUE133" s="11"/>
      <c r="UUF133" s="11"/>
      <c r="UUG133" s="11"/>
      <c r="UUH133" s="11"/>
      <c r="UUI133" s="11"/>
      <c r="UUJ133" s="11"/>
      <c r="UUK133" s="10"/>
      <c r="UUL133" s="10"/>
      <c r="UUM133" s="11"/>
      <c r="UUN133" s="11"/>
      <c r="UUO133" s="11"/>
      <c r="UUP133" s="11"/>
      <c r="UUQ133" s="11"/>
      <c r="UUR133" s="11"/>
      <c r="UUS133" s="11"/>
      <c r="UUT133" s="11"/>
      <c r="UUU133" s="11"/>
      <c r="UUV133" s="11"/>
      <c r="UUW133" s="11"/>
      <c r="UUX133" s="11"/>
      <c r="UUY133" s="11"/>
      <c r="UUZ133" s="11"/>
      <c r="UVA133" s="10"/>
      <c r="UVB133" s="10"/>
      <c r="UVC133" s="11"/>
      <c r="UVD133" s="11"/>
      <c r="UVE133" s="11"/>
      <c r="UVF133" s="11"/>
      <c r="UVG133" s="11"/>
      <c r="UVH133" s="11"/>
      <c r="UVI133" s="11"/>
      <c r="UVJ133" s="11"/>
      <c r="UVK133" s="11"/>
      <c r="UVL133" s="11"/>
      <c r="UVM133" s="11"/>
      <c r="UVN133" s="11"/>
      <c r="UVO133" s="11"/>
      <c r="UVP133" s="11"/>
      <c r="UVQ133" s="10"/>
      <c r="UVR133" s="10"/>
      <c r="UVS133" s="11"/>
      <c r="UVT133" s="11"/>
      <c r="UVU133" s="11"/>
      <c r="UVV133" s="11"/>
      <c r="UVW133" s="11"/>
      <c r="UVX133" s="11"/>
      <c r="UVY133" s="11"/>
      <c r="UVZ133" s="11"/>
      <c r="UWA133" s="11"/>
      <c r="UWB133" s="11"/>
      <c r="UWC133" s="11"/>
      <c r="UWD133" s="11"/>
      <c r="UWE133" s="11"/>
      <c r="UWF133" s="11"/>
      <c r="UWG133" s="10"/>
      <c r="UWH133" s="10"/>
      <c r="UWI133" s="11"/>
      <c r="UWJ133" s="11"/>
      <c r="UWK133" s="11"/>
      <c r="UWL133" s="11"/>
      <c r="UWM133" s="11"/>
      <c r="UWN133" s="11"/>
      <c r="UWO133" s="11"/>
      <c r="UWP133" s="11"/>
      <c r="UWQ133" s="11"/>
      <c r="UWR133" s="11"/>
      <c r="UWS133" s="11"/>
      <c r="UWT133" s="11"/>
      <c r="UWU133" s="11"/>
      <c r="UWV133" s="11"/>
      <c r="UWW133" s="10"/>
      <c r="UWX133" s="10"/>
      <c r="UWY133" s="11"/>
      <c r="UWZ133" s="11"/>
      <c r="UXA133" s="11"/>
      <c r="UXB133" s="11"/>
      <c r="UXC133" s="11"/>
      <c r="UXD133" s="11"/>
      <c r="UXE133" s="11"/>
      <c r="UXF133" s="11"/>
      <c r="UXG133" s="11"/>
      <c r="UXH133" s="11"/>
      <c r="UXI133" s="11"/>
      <c r="UXJ133" s="11"/>
      <c r="UXK133" s="11"/>
      <c r="UXL133" s="11"/>
      <c r="UXM133" s="10"/>
      <c r="UXN133" s="10"/>
      <c r="UXO133" s="11"/>
      <c r="UXP133" s="11"/>
      <c r="UXQ133" s="11"/>
      <c r="UXR133" s="11"/>
      <c r="UXS133" s="11"/>
      <c r="UXT133" s="11"/>
      <c r="UXU133" s="11"/>
      <c r="UXV133" s="11"/>
      <c r="UXW133" s="11"/>
      <c r="UXX133" s="11"/>
      <c r="UXY133" s="11"/>
      <c r="UXZ133" s="11"/>
      <c r="UYA133" s="11"/>
      <c r="UYB133" s="11"/>
      <c r="UYC133" s="10"/>
      <c r="UYD133" s="10"/>
      <c r="UYE133" s="11"/>
      <c r="UYF133" s="11"/>
      <c r="UYG133" s="11"/>
      <c r="UYH133" s="11"/>
      <c r="UYI133" s="11"/>
      <c r="UYJ133" s="11"/>
      <c r="UYK133" s="11"/>
      <c r="UYL133" s="11"/>
      <c r="UYM133" s="11"/>
      <c r="UYN133" s="11"/>
      <c r="UYO133" s="11"/>
      <c r="UYP133" s="11"/>
      <c r="UYQ133" s="11"/>
      <c r="UYR133" s="11"/>
      <c r="UYS133" s="10"/>
      <c r="UYT133" s="10"/>
      <c r="UYU133" s="11"/>
      <c r="UYV133" s="11"/>
      <c r="UYW133" s="11"/>
      <c r="UYX133" s="11"/>
      <c r="UYY133" s="11"/>
      <c r="UYZ133" s="11"/>
      <c r="UZA133" s="11"/>
      <c r="UZB133" s="11"/>
      <c r="UZC133" s="11"/>
      <c r="UZD133" s="11"/>
      <c r="UZE133" s="11"/>
      <c r="UZF133" s="11"/>
      <c r="UZG133" s="11"/>
      <c r="UZH133" s="11"/>
      <c r="UZI133" s="10"/>
      <c r="UZJ133" s="10"/>
      <c r="UZK133" s="11"/>
      <c r="UZL133" s="11"/>
      <c r="UZM133" s="11"/>
      <c r="UZN133" s="11"/>
      <c r="UZO133" s="11"/>
      <c r="UZP133" s="11"/>
      <c r="UZQ133" s="11"/>
      <c r="UZR133" s="11"/>
      <c r="UZS133" s="11"/>
      <c r="UZT133" s="11"/>
      <c r="UZU133" s="11"/>
      <c r="UZV133" s="11"/>
      <c r="UZW133" s="11"/>
      <c r="UZX133" s="11"/>
      <c r="UZY133" s="10"/>
      <c r="UZZ133" s="10"/>
      <c r="VAA133" s="11"/>
      <c r="VAB133" s="11"/>
      <c r="VAC133" s="11"/>
      <c r="VAD133" s="11"/>
      <c r="VAE133" s="11"/>
      <c r="VAF133" s="11"/>
      <c r="VAG133" s="11"/>
      <c r="VAH133" s="11"/>
      <c r="VAI133" s="11"/>
      <c r="VAJ133" s="11"/>
      <c r="VAK133" s="11"/>
      <c r="VAL133" s="11"/>
      <c r="VAM133" s="11"/>
      <c r="VAN133" s="11"/>
      <c r="VAO133" s="10"/>
      <c r="VAP133" s="10"/>
      <c r="VAQ133" s="11"/>
      <c r="VAR133" s="11"/>
      <c r="VAS133" s="11"/>
      <c r="VAT133" s="11"/>
      <c r="VAU133" s="11"/>
      <c r="VAV133" s="11"/>
      <c r="VAW133" s="11"/>
      <c r="VAX133" s="11"/>
      <c r="VAY133" s="11"/>
      <c r="VAZ133" s="11"/>
      <c r="VBA133" s="11"/>
      <c r="VBB133" s="11"/>
      <c r="VBC133" s="11"/>
      <c r="VBD133" s="11"/>
      <c r="VBE133" s="10"/>
      <c r="VBF133" s="10"/>
      <c r="VBG133" s="11"/>
      <c r="VBH133" s="11"/>
      <c r="VBI133" s="11"/>
      <c r="VBJ133" s="11"/>
      <c r="VBK133" s="11"/>
      <c r="VBL133" s="11"/>
      <c r="VBM133" s="11"/>
      <c r="VBN133" s="11"/>
      <c r="VBO133" s="11"/>
      <c r="VBP133" s="11"/>
      <c r="VBQ133" s="11"/>
      <c r="VBR133" s="11"/>
      <c r="VBS133" s="11"/>
      <c r="VBT133" s="11"/>
      <c r="VBU133" s="10"/>
      <c r="VBV133" s="10"/>
      <c r="VBW133" s="11"/>
      <c r="VBX133" s="11"/>
      <c r="VBY133" s="11"/>
      <c r="VBZ133" s="11"/>
      <c r="VCA133" s="11"/>
      <c r="VCB133" s="11"/>
      <c r="VCC133" s="11"/>
      <c r="VCD133" s="11"/>
      <c r="VCE133" s="11"/>
      <c r="VCF133" s="11"/>
      <c r="VCG133" s="11"/>
      <c r="VCH133" s="11"/>
      <c r="VCI133" s="11"/>
      <c r="VCJ133" s="11"/>
      <c r="VCK133" s="10"/>
      <c r="VCL133" s="10"/>
      <c r="VCM133" s="11"/>
      <c r="VCN133" s="11"/>
      <c r="VCO133" s="11"/>
      <c r="VCP133" s="11"/>
      <c r="VCQ133" s="11"/>
      <c r="VCR133" s="11"/>
      <c r="VCS133" s="11"/>
      <c r="VCT133" s="11"/>
      <c r="VCU133" s="11"/>
      <c r="VCV133" s="11"/>
      <c r="VCW133" s="11"/>
      <c r="VCX133" s="11"/>
      <c r="VCY133" s="11"/>
      <c r="VCZ133" s="11"/>
      <c r="VDA133" s="10"/>
      <c r="VDB133" s="10"/>
      <c r="VDC133" s="11"/>
      <c r="VDD133" s="11"/>
      <c r="VDE133" s="11"/>
      <c r="VDF133" s="11"/>
      <c r="VDG133" s="11"/>
      <c r="VDH133" s="11"/>
      <c r="VDI133" s="11"/>
      <c r="VDJ133" s="11"/>
      <c r="VDK133" s="11"/>
      <c r="VDL133" s="11"/>
      <c r="VDM133" s="11"/>
      <c r="VDN133" s="11"/>
      <c r="VDO133" s="11"/>
      <c r="VDP133" s="11"/>
      <c r="VDQ133" s="10"/>
      <c r="VDR133" s="10"/>
      <c r="VDS133" s="11"/>
      <c r="VDT133" s="11"/>
      <c r="VDU133" s="11"/>
      <c r="VDV133" s="11"/>
      <c r="VDW133" s="11"/>
      <c r="VDX133" s="11"/>
      <c r="VDY133" s="11"/>
      <c r="VDZ133" s="11"/>
      <c r="VEA133" s="11"/>
      <c r="VEB133" s="11"/>
      <c r="VEC133" s="11"/>
      <c r="VED133" s="11"/>
      <c r="VEE133" s="11"/>
      <c r="VEF133" s="11"/>
      <c r="VEG133" s="10"/>
      <c r="VEH133" s="10"/>
      <c r="VEI133" s="11"/>
      <c r="VEJ133" s="11"/>
      <c r="VEK133" s="11"/>
      <c r="VEL133" s="11"/>
      <c r="VEM133" s="11"/>
      <c r="VEN133" s="11"/>
      <c r="VEO133" s="11"/>
      <c r="VEP133" s="11"/>
      <c r="VEQ133" s="11"/>
      <c r="VER133" s="11"/>
      <c r="VES133" s="11"/>
      <c r="VET133" s="11"/>
      <c r="VEU133" s="11"/>
      <c r="VEV133" s="11"/>
      <c r="VEW133" s="10"/>
      <c r="VEX133" s="10"/>
      <c r="VEY133" s="11"/>
      <c r="VEZ133" s="11"/>
      <c r="VFA133" s="11"/>
      <c r="VFB133" s="11"/>
      <c r="VFC133" s="11"/>
      <c r="VFD133" s="11"/>
      <c r="VFE133" s="11"/>
      <c r="VFF133" s="11"/>
      <c r="VFG133" s="11"/>
      <c r="VFH133" s="11"/>
      <c r="VFI133" s="11"/>
      <c r="VFJ133" s="11"/>
      <c r="VFK133" s="11"/>
      <c r="VFL133" s="11"/>
      <c r="VFM133" s="10"/>
      <c r="VFN133" s="10"/>
      <c r="VFO133" s="11"/>
      <c r="VFP133" s="11"/>
      <c r="VFQ133" s="11"/>
      <c r="VFR133" s="11"/>
      <c r="VFS133" s="11"/>
      <c r="VFT133" s="11"/>
      <c r="VFU133" s="11"/>
      <c r="VFV133" s="11"/>
      <c r="VFW133" s="11"/>
      <c r="VFX133" s="11"/>
      <c r="VFY133" s="11"/>
      <c r="VFZ133" s="11"/>
      <c r="VGA133" s="11"/>
      <c r="VGB133" s="11"/>
      <c r="VGC133" s="10"/>
      <c r="VGD133" s="10"/>
      <c r="VGE133" s="11"/>
      <c r="VGF133" s="11"/>
      <c r="VGG133" s="11"/>
      <c r="VGH133" s="11"/>
      <c r="VGI133" s="11"/>
      <c r="VGJ133" s="11"/>
      <c r="VGK133" s="11"/>
      <c r="VGL133" s="11"/>
      <c r="VGM133" s="11"/>
      <c r="VGN133" s="11"/>
      <c r="VGO133" s="11"/>
      <c r="VGP133" s="11"/>
      <c r="VGQ133" s="11"/>
      <c r="VGR133" s="11"/>
      <c r="VGS133" s="10"/>
      <c r="VGT133" s="10"/>
      <c r="VGU133" s="11"/>
      <c r="VGV133" s="11"/>
      <c r="VGW133" s="11"/>
      <c r="VGX133" s="11"/>
      <c r="VGY133" s="11"/>
      <c r="VGZ133" s="11"/>
      <c r="VHA133" s="11"/>
      <c r="VHB133" s="11"/>
      <c r="VHC133" s="11"/>
      <c r="VHD133" s="11"/>
      <c r="VHE133" s="11"/>
      <c r="VHF133" s="11"/>
      <c r="VHG133" s="11"/>
      <c r="VHH133" s="11"/>
      <c r="VHI133" s="10"/>
      <c r="VHJ133" s="10"/>
      <c r="VHK133" s="11"/>
      <c r="VHL133" s="11"/>
      <c r="VHM133" s="11"/>
      <c r="VHN133" s="11"/>
      <c r="VHO133" s="11"/>
      <c r="VHP133" s="11"/>
      <c r="VHQ133" s="11"/>
      <c r="VHR133" s="11"/>
      <c r="VHS133" s="11"/>
      <c r="VHT133" s="11"/>
      <c r="VHU133" s="11"/>
      <c r="VHV133" s="11"/>
      <c r="VHW133" s="11"/>
      <c r="VHX133" s="11"/>
      <c r="VHY133" s="10"/>
      <c r="VHZ133" s="10"/>
      <c r="VIA133" s="11"/>
      <c r="VIB133" s="11"/>
      <c r="VIC133" s="11"/>
      <c r="VID133" s="11"/>
      <c r="VIE133" s="11"/>
      <c r="VIF133" s="11"/>
      <c r="VIG133" s="11"/>
      <c r="VIH133" s="11"/>
      <c r="VII133" s="11"/>
      <c r="VIJ133" s="11"/>
      <c r="VIK133" s="11"/>
      <c r="VIL133" s="11"/>
      <c r="VIM133" s="11"/>
      <c r="VIN133" s="11"/>
      <c r="VIO133" s="10"/>
      <c r="VIP133" s="10"/>
      <c r="VIQ133" s="11"/>
      <c r="VIR133" s="11"/>
      <c r="VIS133" s="11"/>
      <c r="VIT133" s="11"/>
      <c r="VIU133" s="11"/>
      <c r="VIV133" s="11"/>
      <c r="VIW133" s="11"/>
      <c r="VIX133" s="11"/>
      <c r="VIY133" s="11"/>
      <c r="VIZ133" s="11"/>
      <c r="VJA133" s="11"/>
      <c r="VJB133" s="11"/>
      <c r="VJC133" s="11"/>
      <c r="VJD133" s="11"/>
      <c r="VJE133" s="10"/>
      <c r="VJF133" s="10"/>
      <c r="VJG133" s="11"/>
      <c r="VJH133" s="11"/>
      <c r="VJI133" s="11"/>
      <c r="VJJ133" s="11"/>
      <c r="VJK133" s="11"/>
      <c r="VJL133" s="11"/>
      <c r="VJM133" s="11"/>
      <c r="VJN133" s="11"/>
      <c r="VJO133" s="11"/>
      <c r="VJP133" s="11"/>
      <c r="VJQ133" s="11"/>
      <c r="VJR133" s="11"/>
      <c r="VJS133" s="11"/>
      <c r="VJT133" s="11"/>
      <c r="VJU133" s="10"/>
      <c r="VJV133" s="10"/>
      <c r="VJW133" s="11"/>
      <c r="VJX133" s="11"/>
      <c r="VJY133" s="11"/>
      <c r="VJZ133" s="11"/>
      <c r="VKA133" s="11"/>
      <c r="VKB133" s="11"/>
      <c r="VKC133" s="11"/>
      <c r="VKD133" s="11"/>
      <c r="VKE133" s="11"/>
      <c r="VKF133" s="11"/>
      <c r="VKG133" s="11"/>
      <c r="VKH133" s="11"/>
      <c r="VKI133" s="11"/>
      <c r="VKJ133" s="11"/>
      <c r="VKK133" s="10"/>
      <c r="VKL133" s="10"/>
      <c r="VKM133" s="11"/>
      <c r="VKN133" s="11"/>
      <c r="VKO133" s="11"/>
      <c r="VKP133" s="11"/>
      <c r="VKQ133" s="11"/>
      <c r="VKR133" s="11"/>
      <c r="VKS133" s="11"/>
      <c r="VKT133" s="11"/>
      <c r="VKU133" s="11"/>
      <c r="VKV133" s="11"/>
      <c r="VKW133" s="11"/>
      <c r="VKX133" s="11"/>
      <c r="VKY133" s="11"/>
      <c r="VKZ133" s="11"/>
      <c r="VLA133" s="10"/>
      <c r="VLB133" s="10"/>
      <c r="VLC133" s="11"/>
      <c r="VLD133" s="11"/>
      <c r="VLE133" s="11"/>
      <c r="VLF133" s="11"/>
      <c r="VLG133" s="11"/>
      <c r="VLH133" s="11"/>
      <c r="VLI133" s="11"/>
      <c r="VLJ133" s="11"/>
      <c r="VLK133" s="11"/>
      <c r="VLL133" s="11"/>
      <c r="VLM133" s="11"/>
      <c r="VLN133" s="11"/>
      <c r="VLO133" s="11"/>
      <c r="VLP133" s="11"/>
      <c r="VLQ133" s="10"/>
      <c r="VLR133" s="10"/>
      <c r="VLS133" s="11"/>
      <c r="VLT133" s="11"/>
      <c r="VLU133" s="11"/>
      <c r="VLV133" s="11"/>
      <c r="VLW133" s="11"/>
      <c r="VLX133" s="11"/>
      <c r="VLY133" s="11"/>
      <c r="VLZ133" s="11"/>
      <c r="VMA133" s="11"/>
      <c r="VMB133" s="11"/>
      <c r="VMC133" s="11"/>
      <c r="VMD133" s="11"/>
      <c r="VME133" s="11"/>
      <c r="VMF133" s="11"/>
      <c r="VMG133" s="10"/>
      <c r="VMH133" s="10"/>
      <c r="VMI133" s="11"/>
      <c r="VMJ133" s="11"/>
      <c r="VMK133" s="11"/>
      <c r="VML133" s="11"/>
      <c r="VMM133" s="11"/>
      <c r="VMN133" s="11"/>
      <c r="VMO133" s="11"/>
      <c r="VMP133" s="11"/>
      <c r="VMQ133" s="11"/>
      <c r="VMR133" s="11"/>
      <c r="VMS133" s="11"/>
      <c r="VMT133" s="11"/>
      <c r="VMU133" s="11"/>
      <c r="VMV133" s="11"/>
      <c r="VMW133" s="10"/>
      <c r="VMX133" s="10"/>
      <c r="VMY133" s="11"/>
      <c r="VMZ133" s="11"/>
      <c r="VNA133" s="11"/>
      <c r="VNB133" s="11"/>
      <c r="VNC133" s="11"/>
      <c r="VND133" s="11"/>
      <c r="VNE133" s="11"/>
      <c r="VNF133" s="11"/>
      <c r="VNG133" s="11"/>
      <c r="VNH133" s="11"/>
      <c r="VNI133" s="11"/>
      <c r="VNJ133" s="11"/>
      <c r="VNK133" s="11"/>
      <c r="VNL133" s="11"/>
      <c r="VNM133" s="10"/>
      <c r="VNN133" s="10"/>
      <c r="VNO133" s="11"/>
      <c r="VNP133" s="11"/>
      <c r="VNQ133" s="11"/>
      <c r="VNR133" s="11"/>
      <c r="VNS133" s="11"/>
      <c r="VNT133" s="11"/>
      <c r="VNU133" s="11"/>
      <c r="VNV133" s="11"/>
      <c r="VNW133" s="11"/>
      <c r="VNX133" s="11"/>
      <c r="VNY133" s="11"/>
      <c r="VNZ133" s="11"/>
      <c r="VOA133" s="11"/>
      <c r="VOB133" s="11"/>
      <c r="VOC133" s="10"/>
      <c r="VOD133" s="10"/>
      <c r="VOE133" s="11"/>
      <c r="VOF133" s="11"/>
      <c r="VOG133" s="11"/>
      <c r="VOH133" s="11"/>
      <c r="VOI133" s="11"/>
      <c r="VOJ133" s="11"/>
      <c r="VOK133" s="11"/>
      <c r="VOL133" s="11"/>
      <c r="VOM133" s="11"/>
      <c r="VON133" s="11"/>
      <c r="VOO133" s="11"/>
      <c r="VOP133" s="11"/>
      <c r="VOQ133" s="11"/>
      <c r="VOR133" s="11"/>
      <c r="VOS133" s="10"/>
      <c r="VOT133" s="10"/>
      <c r="VOU133" s="11"/>
      <c r="VOV133" s="11"/>
      <c r="VOW133" s="11"/>
      <c r="VOX133" s="11"/>
      <c r="VOY133" s="11"/>
      <c r="VOZ133" s="11"/>
      <c r="VPA133" s="11"/>
      <c r="VPB133" s="11"/>
      <c r="VPC133" s="11"/>
      <c r="VPD133" s="11"/>
      <c r="VPE133" s="11"/>
      <c r="VPF133" s="11"/>
      <c r="VPG133" s="11"/>
      <c r="VPH133" s="11"/>
      <c r="VPI133" s="10"/>
      <c r="VPJ133" s="10"/>
      <c r="VPK133" s="11"/>
      <c r="VPL133" s="11"/>
      <c r="VPM133" s="11"/>
      <c r="VPN133" s="11"/>
      <c r="VPO133" s="11"/>
      <c r="VPP133" s="11"/>
      <c r="VPQ133" s="11"/>
      <c r="VPR133" s="11"/>
      <c r="VPS133" s="11"/>
      <c r="VPT133" s="11"/>
      <c r="VPU133" s="11"/>
      <c r="VPV133" s="11"/>
      <c r="VPW133" s="11"/>
      <c r="VPX133" s="11"/>
      <c r="VPY133" s="10"/>
      <c r="VPZ133" s="10"/>
      <c r="VQA133" s="11"/>
      <c r="VQB133" s="11"/>
      <c r="VQC133" s="11"/>
      <c r="VQD133" s="11"/>
      <c r="VQE133" s="11"/>
      <c r="VQF133" s="11"/>
      <c r="VQG133" s="11"/>
      <c r="VQH133" s="11"/>
      <c r="VQI133" s="11"/>
      <c r="VQJ133" s="11"/>
      <c r="VQK133" s="11"/>
      <c r="VQL133" s="11"/>
      <c r="VQM133" s="11"/>
      <c r="VQN133" s="11"/>
      <c r="VQO133" s="10"/>
      <c r="VQP133" s="10"/>
      <c r="VQQ133" s="11"/>
      <c r="VQR133" s="11"/>
      <c r="VQS133" s="11"/>
      <c r="VQT133" s="11"/>
      <c r="VQU133" s="11"/>
      <c r="VQV133" s="11"/>
      <c r="VQW133" s="11"/>
      <c r="VQX133" s="11"/>
      <c r="VQY133" s="11"/>
      <c r="VQZ133" s="11"/>
      <c r="VRA133" s="11"/>
      <c r="VRB133" s="11"/>
      <c r="VRC133" s="11"/>
      <c r="VRD133" s="11"/>
      <c r="VRE133" s="10"/>
      <c r="VRF133" s="10"/>
      <c r="VRG133" s="11"/>
      <c r="VRH133" s="11"/>
      <c r="VRI133" s="11"/>
      <c r="VRJ133" s="11"/>
      <c r="VRK133" s="11"/>
      <c r="VRL133" s="11"/>
      <c r="VRM133" s="11"/>
      <c r="VRN133" s="11"/>
      <c r="VRO133" s="11"/>
      <c r="VRP133" s="11"/>
      <c r="VRQ133" s="11"/>
      <c r="VRR133" s="11"/>
      <c r="VRS133" s="11"/>
      <c r="VRT133" s="11"/>
      <c r="VRU133" s="10"/>
      <c r="VRV133" s="10"/>
      <c r="VRW133" s="11"/>
      <c r="VRX133" s="11"/>
      <c r="VRY133" s="11"/>
      <c r="VRZ133" s="11"/>
      <c r="VSA133" s="11"/>
      <c r="VSB133" s="11"/>
      <c r="VSC133" s="11"/>
      <c r="VSD133" s="11"/>
      <c r="VSE133" s="11"/>
      <c r="VSF133" s="11"/>
      <c r="VSG133" s="11"/>
      <c r="VSH133" s="11"/>
      <c r="VSI133" s="11"/>
      <c r="VSJ133" s="11"/>
      <c r="VSK133" s="10"/>
      <c r="VSL133" s="10"/>
      <c r="VSM133" s="11"/>
      <c r="VSN133" s="11"/>
      <c r="VSO133" s="11"/>
      <c r="VSP133" s="11"/>
      <c r="VSQ133" s="11"/>
      <c r="VSR133" s="11"/>
      <c r="VSS133" s="11"/>
      <c r="VST133" s="11"/>
      <c r="VSU133" s="11"/>
      <c r="VSV133" s="11"/>
      <c r="VSW133" s="11"/>
      <c r="VSX133" s="11"/>
      <c r="VSY133" s="11"/>
      <c r="VSZ133" s="11"/>
      <c r="VTA133" s="10"/>
      <c r="VTB133" s="10"/>
      <c r="VTC133" s="11"/>
      <c r="VTD133" s="11"/>
      <c r="VTE133" s="11"/>
      <c r="VTF133" s="11"/>
      <c r="VTG133" s="11"/>
      <c r="VTH133" s="11"/>
      <c r="VTI133" s="11"/>
      <c r="VTJ133" s="11"/>
      <c r="VTK133" s="11"/>
      <c r="VTL133" s="11"/>
      <c r="VTM133" s="11"/>
      <c r="VTN133" s="11"/>
      <c r="VTO133" s="11"/>
      <c r="VTP133" s="11"/>
      <c r="VTQ133" s="10"/>
      <c r="VTR133" s="10"/>
      <c r="VTS133" s="11"/>
      <c r="VTT133" s="11"/>
      <c r="VTU133" s="11"/>
      <c r="VTV133" s="11"/>
      <c r="VTW133" s="11"/>
      <c r="VTX133" s="11"/>
      <c r="VTY133" s="11"/>
      <c r="VTZ133" s="11"/>
      <c r="VUA133" s="11"/>
      <c r="VUB133" s="11"/>
      <c r="VUC133" s="11"/>
      <c r="VUD133" s="11"/>
      <c r="VUE133" s="11"/>
      <c r="VUF133" s="11"/>
      <c r="VUG133" s="10"/>
      <c r="VUH133" s="10"/>
      <c r="VUI133" s="11"/>
      <c r="VUJ133" s="11"/>
      <c r="VUK133" s="11"/>
      <c r="VUL133" s="11"/>
      <c r="VUM133" s="11"/>
      <c r="VUN133" s="11"/>
      <c r="VUO133" s="11"/>
      <c r="VUP133" s="11"/>
      <c r="VUQ133" s="11"/>
      <c r="VUR133" s="11"/>
      <c r="VUS133" s="11"/>
      <c r="VUT133" s="11"/>
      <c r="VUU133" s="11"/>
      <c r="VUV133" s="11"/>
      <c r="VUW133" s="10"/>
      <c r="VUX133" s="10"/>
      <c r="VUY133" s="11"/>
      <c r="VUZ133" s="11"/>
      <c r="VVA133" s="11"/>
      <c r="VVB133" s="11"/>
      <c r="VVC133" s="11"/>
      <c r="VVD133" s="11"/>
      <c r="VVE133" s="11"/>
      <c r="VVF133" s="11"/>
      <c r="VVG133" s="11"/>
      <c r="VVH133" s="11"/>
      <c r="VVI133" s="11"/>
      <c r="VVJ133" s="11"/>
      <c r="VVK133" s="11"/>
      <c r="VVL133" s="11"/>
      <c r="VVM133" s="10"/>
      <c r="VVN133" s="10"/>
      <c r="VVO133" s="11"/>
      <c r="VVP133" s="11"/>
      <c r="VVQ133" s="11"/>
      <c r="VVR133" s="11"/>
      <c r="VVS133" s="11"/>
      <c r="VVT133" s="11"/>
      <c r="VVU133" s="11"/>
      <c r="VVV133" s="11"/>
      <c r="VVW133" s="11"/>
      <c r="VVX133" s="11"/>
      <c r="VVY133" s="11"/>
      <c r="VVZ133" s="11"/>
      <c r="VWA133" s="11"/>
      <c r="VWB133" s="11"/>
      <c r="VWC133" s="10"/>
      <c r="VWD133" s="10"/>
      <c r="VWE133" s="11"/>
      <c r="VWF133" s="11"/>
      <c r="VWG133" s="11"/>
      <c r="VWH133" s="11"/>
      <c r="VWI133" s="11"/>
      <c r="VWJ133" s="11"/>
      <c r="VWK133" s="11"/>
      <c r="VWL133" s="11"/>
      <c r="VWM133" s="11"/>
      <c r="VWN133" s="11"/>
      <c r="VWO133" s="11"/>
      <c r="VWP133" s="11"/>
      <c r="VWQ133" s="11"/>
      <c r="VWR133" s="11"/>
      <c r="VWS133" s="10"/>
      <c r="VWT133" s="10"/>
      <c r="VWU133" s="11"/>
      <c r="VWV133" s="11"/>
      <c r="VWW133" s="11"/>
      <c r="VWX133" s="11"/>
      <c r="VWY133" s="11"/>
      <c r="VWZ133" s="11"/>
      <c r="VXA133" s="11"/>
      <c r="VXB133" s="11"/>
      <c r="VXC133" s="11"/>
      <c r="VXD133" s="11"/>
      <c r="VXE133" s="11"/>
      <c r="VXF133" s="11"/>
      <c r="VXG133" s="11"/>
      <c r="VXH133" s="11"/>
      <c r="VXI133" s="10"/>
      <c r="VXJ133" s="10"/>
      <c r="VXK133" s="11"/>
      <c r="VXL133" s="11"/>
      <c r="VXM133" s="11"/>
      <c r="VXN133" s="11"/>
      <c r="VXO133" s="11"/>
      <c r="VXP133" s="11"/>
      <c r="VXQ133" s="11"/>
      <c r="VXR133" s="11"/>
      <c r="VXS133" s="11"/>
      <c r="VXT133" s="11"/>
      <c r="VXU133" s="11"/>
      <c r="VXV133" s="11"/>
      <c r="VXW133" s="11"/>
      <c r="VXX133" s="11"/>
      <c r="VXY133" s="10"/>
      <c r="VXZ133" s="10"/>
      <c r="VYA133" s="11"/>
      <c r="VYB133" s="11"/>
      <c r="VYC133" s="11"/>
      <c r="VYD133" s="11"/>
      <c r="VYE133" s="11"/>
      <c r="VYF133" s="11"/>
      <c r="VYG133" s="11"/>
      <c r="VYH133" s="11"/>
      <c r="VYI133" s="11"/>
      <c r="VYJ133" s="11"/>
      <c r="VYK133" s="11"/>
      <c r="VYL133" s="11"/>
      <c r="VYM133" s="11"/>
      <c r="VYN133" s="11"/>
      <c r="VYO133" s="10"/>
      <c r="VYP133" s="10"/>
      <c r="VYQ133" s="11"/>
      <c r="VYR133" s="11"/>
      <c r="VYS133" s="11"/>
      <c r="VYT133" s="11"/>
      <c r="VYU133" s="11"/>
      <c r="VYV133" s="11"/>
      <c r="VYW133" s="11"/>
      <c r="VYX133" s="11"/>
      <c r="VYY133" s="11"/>
      <c r="VYZ133" s="11"/>
      <c r="VZA133" s="11"/>
      <c r="VZB133" s="11"/>
      <c r="VZC133" s="11"/>
      <c r="VZD133" s="11"/>
      <c r="VZE133" s="10"/>
      <c r="VZF133" s="10"/>
      <c r="VZG133" s="11"/>
      <c r="VZH133" s="11"/>
      <c r="VZI133" s="11"/>
      <c r="VZJ133" s="11"/>
      <c r="VZK133" s="11"/>
      <c r="VZL133" s="11"/>
      <c r="VZM133" s="11"/>
      <c r="VZN133" s="11"/>
      <c r="VZO133" s="11"/>
      <c r="VZP133" s="11"/>
      <c r="VZQ133" s="11"/>
      <c r="VZR133" s="11"/>
      <c r="VZS133" s="11"/>
      <c r="VZT133" s="11"/>
      <c r="VZU133" s="10"/>
      <c r="VZV133" s="10"/>
      <c r="VZW133" s="11"/>
      <c r="VZX133" s="11"/>
      <c r="VZY133" s="11"/>
      <c r="VZZ133" s="11"/>
      <c r="WAA133" s="11"/>
      <c r="WAB133" s="11"/>
      <c r="WAC133" s="11"/>
      <c r="WAD133" s="11"/>
      <c r="WAE133" s="11"/>
      <c r="WAF133" s="11"/>
      <c r="WAG133" s="11"/>
      <c r="WAH133" s="11"/>
      <c r="WAI133" s="11"/>
      <c r="WAJ133" s="11"/>
      <c r="WAK133" s="10"/>
      <c r="WAL133" s="10"/>
      <c r="WAM133" s="11"/>
      <c r="WAN133" s="11"/>
      <c r="WAO133" s="11"/>
      <c r="WAP133" s="11"/>
      <c r="WAQ133" s="11"/>
      <c r="WAR133" s="11"/>
      <c r="WAS133" s="11"/>
      <c r="WAT133" s="11"/>
      <c r="WAU133" s="11"/>
      <c r="WAV133" s="11"/>
      <c r="WAW133" s="11"/>
      <c r="WAX133" s="11"/>
      <c r="WAY133" s="11"/>
      <c r="WAZ133" s="11"/>
      <c r="WBA133" s="10"/>
      <c r="WBB133" s="10"/>
      <c r="WBC133" s="11"/>
      <c r="WBD133" s="11"/>
      <c r="WBE133" s="11"/>
      <c r="WBF133" s="11"/>
      <c r="WBG133" s="11"/>
      <c r="WBH133" s="11"/>
      <c r="WBI133" s="11"/>
      <c r="WBJ133" s="11"/>
      <c r="WBK133" s="11"/>
      <c r="WBL133" s="11"/>
      <c r="WBM133" s="11"/>
      <c r="WBN133" s="11"/>
      <c r="WBO133" s="11"/>
      <c r="WBP133" s="11"/>
      <c r="WBQ133" s="10"/>
      <c r="WBR133" s="10"/>
      <c r="WBS133" s="11"/>
      <c r="WBT133" s="11"/>
      <c r="WBU133" s="11"/>
      <c r="WBV133" s="11"/>
      <c r="WBW133" s="11"/>
      <c r="WBX133" s="11"/>
      <c r="WBY133" s="11"/>
      <c r="WBZ133" s="11"/>
      <c r="WCA133" s="11"/>
      <c r="WCB133" s="11"/>
      <c r="WCC133" s="11"/>
      <c r="WCD133" s="11"/>
      <c r="WCE133" s="11"/>
      <c r="WCF133" s="11"/>
      <c r="WCG133" s="10"/>
      <c r="WCH133" s="10"/>
      <c r="WCI133" s="11"/>
      <c r="WCJ133" s="11"/>
      <c r="WCK133" s="11"/>
      <c r="WCL133" s="11"/>
      <c r="WCM133" s="11"/>
      <c r="WCN133" s="11"/>
      <c r="WCO133" s="11"/>
      <c r="WCP133" s="11"/>
      <c r="WCQ133" s="11"/>
      <c r="WCR133" s="11"/>
      <c r="WCS133" s="11"/>
      <c r="WCT133" s="11"/>
      <c r="WCU133" s="11"/>
      <c r="WCV133" s="11"/>
      <c r="WCW133" s="10"/>
      <c r="WCX133" s="10"/>
      <c r="WCY133" s="11"/>
      <c r="WCZ133" s="11"/>
      <c r="WDA133" s="11"/>
      <c r="WDB133" s="11"/>
      <c r="WDC133" s="11"/>
      <c r="WDD133" s="11"/>
      <c r="WDE133" s="11"/>
      <c r="WDF133" s="11"/>
      <c r="WDG133" s="11"/>
      <c r="WDH133" s="11"/>
      <c r="WDI133" s="11"/>
      <c r="WDJ133" s="11"/>
      <c r="WDK133" s="11"/>
      <c r="WDL133" s="11"/>
      <c r="WDM133" s="10"/>
      <c r="WDN133" s="10"/>
      <c r="WDO133" s="11"/>
      <c r="WDP133" s="11"/>
      <c r="WDQ133" s="11"/>
      <c r="WDR133" s="11"/>
      <c r="WDS133" s="11"/>
      <c r="WDT133" s="11"/>
      <c r="WDU133" s="11"/>
      <c r="WDV133" s="11"/>
      <c r="WDW133" s="11"/>
      <c r="WDX133" s="11"/>
      <c r="WDY133" s="11"/>
      <c r="WDZ133" s="11"/>
      <c r="WEA133" s="11"/>
      <c r="WEB133" s="11"/>
      <c r="WEC133" s="10"/>
      <c r="WED133" s="10"/>
      <c r="WEE133" s="11"/>
      <c r="WEF133" s="11"/>
      <c r="WEG133" s="11"/>
      <c r="WEH133" s="11"/>
      <c r="WEI133" s="11"/>
      <c r="WEJ133" s="11"/>
      <c r="WEK133" s="11"/>
      <c r="WEL133" s="11"/>
      <c r="WEM133" s="11"/>
      <c r="WEN133" s="11"/>
      <c r="WEO133" s="11"/>
      <c r="WEP133" s="11"/>
      <c r="WEQ133" s="11"/>
      <c r="WER133" s="11"/>
      <c r="WES133" s="10"/>
      <c r="WET133" s="10"/>
      <c r="WEU133" s="11"/>
      <c r="WEV133" s="11"/>
      <c r="WEW133" s="11"/>
      <c r="WEX133" s="11"/>
      <c r="WEY133" s="11"/>
      <c r="WEZ133" s="11"/>
      <c r="WFA133" s="11"/>
      <c r="WFB133" s="11"/>
      <c r="WFC133" s="11"/>
      <c r="WFD133" s="11"/>
      <c r="WFE133" s="11"/>
      <c r="WFF133" s="11"/>
      <c r="WFG133" s="11"/>
      <c r="WFH133" s="11"/>
      <c r="WFI133" s="10"/>
      <c r="WFJ133" s="10"/>
      <c r="WFK133" s="11"/>
      <c r="WFL133" s="11"/>
      <c r="WFM133" s="11"/>
      <c r="WFN133" s="11"/>
      <c r="WFO133" s="11"/>
      <c r="WFP133" s="11"/>
      <c r="WFQ133" s="11"/>
      <c r="WFR133" s="11"/>
      <c r="WFS133" s="11"/>
      <c r="WFT133" s="11"/>
      <c r="WFU133" s="11"/>
      <c r="WFV133" s="11"/>
      <c r="WFW133" s="11"/>
      <c r="WFX133" s="11"/>
      <c r="WFY133" s="10"/>
      <c r="WFZ133" s="10"/>
      <c r="WGA133" s="11"/>
      <c r="WGB133" s="11"/>
      <c r="WGC133" s="11"/>
      <c r="WGD133" s="11"/>
      <c r="WGE133" s="11"/>
      <c r="WGF133" s="11"/>
      <c r="WGG133" s="11"/>
      <c r="WGH133" s="11"/>
      <c r="WGI133" s="11"/>
      <c r="WGJ133" s="11"/>
      <c r="WGK133" s="11"/>
      <c r="WGL133" s="11"/>
      <c r="WGM133" s="11"/>
      <c r="WGN133" s="11"/>
      <c r="WGO133" s="10"/>
      <c r="WGP133" s="10"/>
      <c r="WGQ133" s="11"/>
      <c r="WGR133" s="11"/>
      <c r="WGS133" s="11"/>
      <c r="WGT133" s="11"/>
      <c r="WGU133" s="11"/>
      <c r="WGV133" s="11"/>
      <c r="WGW133" s="11"/>
      <c r="WGX133" s="11"/>
      <c r="WGY133" s="11"/>
      <c r="WGZ133" s="11"/>
      <c r="WHA133" s="11"/>
      <c r="WHB133" s="11"/>
      <c r="WHC133" s="11"/>
      <c r="WHD133" s="11"/>
      <c r="WHE133" s="10"/>
      <c r="WHF133" s="10"/>
      <c r="WHG133" s="11"/>
      <c r="WHH133" s="11"/>
      <c r="WHI133" s="11"/>
      <c r="WHJ133" s="11"/>
      <c r="WHK133" s="11"/>
      <c r="WHL133" s="11"/>
      <c r="WHM133" s="11"/>
      <c r="WHN133" s="11"/>
      <c r="WHO133" s="11"/>
      <c r="WHP133" s="11"/>
      <c r="WHQ133" s="11"/>
      <c r="WHR133" s="11"/>
      <c r="WHS133" s="11"/>
      <c r="WHT133" s="11"/>
      <c r="WHU133" s="10"/>
      <c r="WHV133" s="10"/>
      <c r="WHW133" s="11"/>
      <c r="WHX133" s="11"/>
      <c r="WHY133" s="11"/>
      <c r="WHZ133" s="11"/>
      <c r="WIA133" s="11"/>
      <c r="WIB133" s="11"/>
      <c r="WIC133" s="11"/>
      <c r="WID133" s="11"/>
      <c r="WIE133" s="11"/>
      <c r="WIF133" s="11"/>
      <c r="WIG133" s="11"/>
      <c r="WIH133" s="11"/>
      <c r="WII133" s="11"/>
      <c r="WIJ133" s="11"/>
      <c r="WIK133" s="10"/>
      <c r="WIL133" s="10"/>
      <c r="WIM133" s="11"/>
      <c r="WIN133" s="11"/>
      <c r="WIO133" s="11"/>
      <c r="WIP133" s="11"/>
      <c r="WIQ133" s="11"/>
      <c r="WIR133" s="11"/>
      <c r="WIS133" s="11"/>
      <c r="WIT133" s="11"/>
      <c r="WIU133" s="11"/>
      <c r="WIV133" s="11"/>
      <c r="WIW133" s="11"/>
      <c r="WIX133" s="11"/>
      <c r="WIY133" s="11"/>
      <c r="WIZ133" s="11"/>
      <c r="WJA133" s="10"/>
      <c r="WJB133" s="10"/>
      <c r="WJC133" s="11"/>
      <c r="WJD133" s="11"/>
      <c r="WJE133" s="11"/>
      <c r="WJF133" s="11"/>
      <c r="WJG133" s="11"/>
      <c r="WJH133" s="11"/>
      <c r="WJI133" s="11"/>
      <c r="WJJ133" s="11"/>
      <c r="WJK133" s="11"/>
      <c r="WJL133" s="11"/>
      <c r="WJM133" s="11"/>
      <c r="WJN133" s="11"/>
      <c r="WJO133" s="11"/>
      <c r="WJP133" s="11"/>
      <c r="WJQ133" s="10"/>
      <c r="WJR133" s="10"/>
      <c r="WJS133" s="11"/>
      <c r="WJT133" s="11"/>
      <c r="WJU133" s="11"/>
      <c r="WJV133" s="11"/>
      <c r="WJW133" s="11"/>
      <c r="WJX133" s="11"/>
      <c r="WJY133" s="11"/>
      <c r="WJZ133" s="11"/>
      <c r="WKA133" s="11"/>
      <c r="WKB133" s="11"/>
      <c r="WKC133" s="11"/>
      <c r="WKD133" s="11"/>
      <c r="WKE133" s="11"/>
      <c r="WKF133" s="11"/>
      <c r="WKG133" s="10"/>
      <c r="WKH133" s="10"/>
      <c r="WKI133" s="11"/>
      <c r="WKJ133" s="11"/>
      <c r="WKK133" s="11"/>
      <c r="WKL133" s="11"/>
      <c r="WKM133" s="11"/>
      <c r="WKN133" s="11"/>
      <c r="WKO133" s="11"/>
      <c r="WKP133" s="11"/>
      <c r="WKQ133" s="11"/>
      <c r="WKR133" s="11"/>
      <c r="WKS133" s="11"/>
      <c r="WKT133" s="11"/>
      <c r="WKU133" s="11"/>
      <c r="WKV133" s="11"/>
      <c r="WKW133" s="10"/>
      <c r="WKX133" s="10"/>
      <c r="WKY133" s="11"/>
      <c r="WKZ133" s="11"/>
      <c r="WLA133" s="11"/>
      <c r="WLB133" s="11"/>
      <c r="WLC133" s="11"/>
      <c r="WLD133" s="11"/>
      <c r="WLE133" s="11"/>
      <c r="WLF133" s="11"/>
      <c r="WLG133" s="11"/>
      <c r="WLH133" s="11"/>
      <c r="WLI133" s="11"/>
      <c r="WLJ133" s="11"/>
      <c r="WLK133" s="11"/>
      <c r="WLL133" s="11"/>
      <c r="WLM133" s="10"/>
      <c r="WLN133" s="10"/>
      <c r="WLO133" s="11"/>
      <c r="WLP133" s="11"/>
      <c r="WLQ133" s="11"/>
      <c r="WLR133" s="11"/>
      <c r="WLS133" s="11"/>
      <c r="WLT133" s="11"/>
      <c r="WLU133" s="11"/>
      <c r="WLV133" s="11"/>
      <c r="WLW133" s="11"/>
      <c r="WLX133" s="11"/>
      <c r="WLY133" s="11"/>
      <c r="WLZ133" s="11"/>
      <c r="WMA133" s="11"/>
      <c r="WMB133" s="11"/>
      <c r="WMC133" s="10"/>
      <c r="WMD133" s="10"/>
      <c r="WME133" s="11"/>
      <c r="WMF133" s="11"/>
      <c r="WMG133" s="11"/>
      <c r="WMH133" s="11"/>
      <c r="WMI133" s="11"/>
      <c r="WMJ133" s="11"/>
      <c r="WMK133" s="11"/>
      <c r="WML133" s="11"/>
      <c r="WMM133" s="11"/>
      <c r="WMN133" s="11"/>
      <c r="WMO133" s="11"/>
      <c r="WMP133" s="11"/>
      <c r="WMQ133" s="11"/>
      <c r="WMR133" s="11"/>
      <c r="WMS133" s="10"/>
      <c r="WMT133" s="10"/>
      <c r="WMU133" s="11"/>
      <c r="WMV133" s="11"/>
      <c r="WMW133" s="11"/>
      <c r="WMX133" s="11"/>
      <c r="WMY133" s="11"/>
      <c r="WMZ133" s="11"/>
      <c r="WNA133" s="11"/>
      <c r="WNB133" s="11"/>
      <c r="WNC133" s="11"/>
      <c r="WND133" s="11"/>
      <c r="WNE133" s="11"/>
      <c r="WNF133" s="11"/>
      <c r="WNG133" s="11"/>
      <c r="WNH133" s="11"/>
      <c r="WNI133" s="10"/>
      <c r="WNJ133" s="10"/>
      <c r="WNK133" s="11"/>
      <c r="WNL133" s="11"/>
      <c r="WNM133" s="11"/>
      <c r="WNN133" s="11"/>
      <c r="WNO133" s="11"/>
      <c r="WNP133" s="11"/>
      <c r="WNQ133" s="11"/>
      <c r="WNR133" s="11"/>
      <c r="WNS133" s="11"/>
      <c r="WNT133" s="11"/>
      <c r="WNU133" s="11"/>
      <c r="WNV133" s="11"/>
      <c r="WNW133" s="11"/>
      <c r="WNX133" s="11"/>
      <c r="WNY133" s="10"/>
      <c r="WNZ133" s="10"/>
      <c r="WOA133" s="11"/>
      <c r="WOB133" s="11"/>
      <c r="WOC133" s="11"/>
      <c r="WOD133" s="11"/>
      <c r="WOE133" s="11"/>
      <c r="WOF133" s="11"/>
      <c r="WOG133" s="11"/>
      <c r="WOH133" s="11"/>
      <c r="WOI133" s="11"/>
      <c r="WOJ133" s="11"/>
      <c r="WOK133" s="11"/>
      <c r="WOL133" s="11"/>
      <c r="WOM133" s="11"/>
      <c r="WON133" s="11"/>
      <c r="WOO133" s="10"/>
      <c r="WOP133" s="10"/>
      <c r="WOQ133" s="11"/>
      <c r="WOR133" s="11"/>
      <c r="WOS133" s="11"/>
      <c r="WOT133" s="11"/>
      <c r="WOU133" s="11"/>
      <c r="WOV133" s="11"/>
      <c r="WOW133" s="11"/>
      <c r="WOX133" s="11"/>
      <c r="WOY133" s="11"/>
      <c r="WOZ133" s="11"/>
      <c r="WPA133" s="11"/>
      <c r="WPB133" s="11"/>
      <c r="WPC133" s="11"/>
      <c r="WPD133" s="11"/>
      <c r="WPE133" s="10"/>
      <c r="WPF133" s="10"/>
      <c r="WPG133" s="11"/>
      <c r="WPH133" s="11"/>
      <c r="WPI133" s="11"/>
      <c r="WPJ133" s="11"/>
      <c r="WPK133" s="11"/>
      <c r="WPL133" s="11"/>
      <c r="WPM133" s="11"/>
      <c r="WPN133" s="11"/>
      <c r="WPO133" s="11"/>
      <c r="WPP133" s="11"/>
      <c r="WPQ133" s="11"/>
      <c r="WPR133" s="11"/>
      <c r="WPS133" s="11"/>
      <c r="WPT133" s="11"/>
      <c r="WPU133" s="10"/>
      <c r="WPV133" s="10"/>
      <c r="WPW133" s="11"/>
      <c r="WPX133" s="11"/>
      <c r="WPY133" s="11"/>
      <c r="WPZ133" s="11"/>
      <c r="WQA133" s="11"/>
      <c r="WQB133" s="11"/>
      <c r="WQC133" s="11"/>
      <c r="WQD133" s="11"/>
      <c r="WQE133" s="11"/>
      <c r="WQF133" s="11"/>
      <c r="WQG133" s="11"/>
      <c r="WQH133" s="11"/>
      <c r="WQI133" s="11"/>
      <c r="WQJ133" s="11"/>
      <c r="WQK133" s="10"/>
      <c r="WQL133" s="10"/>
      <c r="WQM133" s="11"/>
      <c r="WQN133" s="11"/>
      <c r="WQO133" s="11"/>
      <c r="WQP133" s="11"/>
      <c r="WQQ133" s="11"/>
      <c r="WQR133" s="11"/>
      <c r="WQS133" s="11"/>
      <c r="WQT133" s="11"/>
      <c r="WQU133" s="11"/>
      <c r="WQV133" s="11"/>
      <c r="WQW133" s="11"/>
      <c r="WQX133" s="11"/>
      <c r="WQY133" s="11"/>
      <c r="WQZ133" s="11"/>
      <c r="WRA133" s="10"/>
      <c r="WRB133" s="10"/>
      <c r="WRC133" s="11"/>
      <c r="WRD133" s="11"/>
      <c r="WRE133" s="11"/>
      <c r="WRF133" s="11"/>
      <c r="WRG133" s="11"/>
      <c r="WRH133" s="11"/>
      <c r="WRI133" s="11"/>
      <c r="WRJ133" s="11"/>
      <c r="WRK133" s="11"/>
      <c r="WRL133" s="11"/>
      <c r="WRM133" s="11"/>
      <c r="WRN133" s="11"/>
      <c r="WRO133" s="11"/>
      <c r="WRP133" s="11"/>
      <c r="WRQ133" s="10"/>
      <c r="WRR133" s="10"/>
      <c r="WRS133" s="11"/>
      <c r="WRT133" s="11"/>
      <c r="WRU133" s="11"/>
      <c r="WRV133" s="11"/>
      <c r="WRW133" s="11"/>
      <c r="WRX133" s="11"/>
      <c r="WRY133" s="11"/>
      <c r="WRZ133" s="11"/>
      <c r="WSA133" s="11"/>
      <c r="WSB133" s="11"/>
      <c r="WSC133" s="11"/>
      <c r="WSD133" s="11"/>
      <c r="WSE133" s="11"/>
      <c r="WSF133" s="11"/>
      <c r="WSG133" s="10"/>
      <c r="WSH133" s="10"/>
      <c r="WSI133" s="11"/>
      <c r="WSJ133" s="11"/>
      <c r="WSK133" s="11"/>
      <c r="WSL133" s="11"/>
      <c r="WSM133" s="11"/>
      <c r="WSN133" s="11"/>
      <c r="WSO133" s="11"/>
      <c r="WSP133" s="11"/>
      <c r="WSQ133" s="11"/>
      <c r="WSR133" s="11"/>
      <c r="WSS133" s="11"/>
      <c r="WST133" s="11"/>
      <c r="WSU133" s="11"/>
      <c r="WSV133" s="11"/>
      <c r="WSW133" s="10"/>
      <c r="WSX133" s="10"/>
      <c r="WSY133" s="11"/>
      <c r="WSZ133" s="11"/>
      <c r="WTA133" s="11"/>
      <c r="WTB133" s="11"/>
      <c r="WTC133" s="11"/>
      <c r="WTD133" s="11"/>
      <c r="WTE133" s="11"/>
      <c r="WTF133" s="11"/>
      <c r="WTG133" s="11"/>
      <c r="WTH133" s="11"/>
      <c r="WTI133" s="11"/>
      <c r="WTJ133" s="11"/>
      <c r="WTK133" s="11"/>
      <c r="WTL133" s="11"/>
      <c r="WTM133" s="10"/>
      <c r="WTN133" s="10"/>
      <c r="WTO133" s="11"/>
      <c r="WTP133" s="11"/>
      <c r="WTQ133" s="11"/>
      <c r="WTR133" s="11"/>
      <c r="WTS133" s="11"/>
      <c r="WTT133" s="11"/>
      <c r="WTU133" s="11"/>
      <c r="WTV133" s="11"/>
      <c r="WTW133" s="11"/>
      <c r="WTX133" s="11"/>
      <c r="WTY133" s="11"/>
      <c r="WTZ133" s="11"/>
      <c r="WUA133" s="11"/>
      <c r="WUB133" s="11"/>
      <c r="WUC133" s="10"/>
      <c r="WUD133" s="10"/>
      <c r="WUE133" s="11"/>
      <c r="WUF133" s="11"/>
      <c r="WUG133" s="11"/>
      <c r="WUH133" s="11"/>
      <c r="WUI133" s="11"/>
      <c r="WUJ133" s="11"/>
      <c r="WUK133" s="11"/>
      <c r="WUL133" s="11"/>
      <c r="WUM133" s="11"/>
      <c r="WUN133" s="11"/>
      <c r="WUO133" s="11"/>
      <c r="WUP133" s="11"/>
      <c r="WUQ133" s="11"/>
      <c r="WUR133" s="11"/>
      <c r="WUS133" s="10"/>
      <c r="WUT133" s="10"/>
      <c r="WUU133" s="11"/>
      <c r="WUV133" s="11"/>
      <c r="WUW133" s="11"/>
      <c r="WUX133" s="11"/>
      <c r="WUY133" s="11"/>
      <c r="WUZ133" s="11"/>
      <c r="WVA133" s="11"/>
      <c r="WVB133" s="11"/>
      <c r="WVC133" s="11"/>
      <c r="WVD133" s="11"/>
      <c r="WVE133" s="11"/>
      <c r="WVF133" s="11"/>
      <c r="WVG133" s="11"/>
      <c r="WVH133" s="11"/>
      <c r="WVI133" s="10"/>
      <c r="WVJ133" s="10"/>
      <c r="WVK133" s="11"/>
      <c r="WVL133" s="11"/>
      <c r="WVM133" s="11"/>
      <c r="WVN133" s="11"/>
      <c r="WVO133" s="11"/>
      <c r="WVP133" s="11"/>
      <c r="WVQ133" s="11"/>
      <c r="WVR133" s="11"/>
      <c r="WVS133" s="11"/>
      <c r="WVT133" s="11"/>
      <c r="WVU133" s="11"/>
      <c r="WVV133" s="11"/>
      <c r="WVW133" s="11"/>
      <c r="WVX133" s="11"/>
      <c r="WVY133" s="10"/>
      <c r="WVZ133" s="10"/>
      <c r="WWA133" s="11"/>
      <c r="WWB133" s="11"/>
      <c r="WWC133" s="11"/>
      <c r="WWD133" s="11"/>
      <c r="WWE133" s="11"/>
      <c r="WWF133" s="11"/>
      <c r="WWG133" s="11"/>
      <c r="WWH133" s="11"/>
      <c r="WWI133" s="11"/>
      <c r="WWJ133" s="11"/>
      <c r="WWK133" s="11"/>
      <c r="WWL133" s="11"/>
      <c r="WWM133" s="11"/>
      <c r="WWN133" s="11"/>
      <c r="WWO133" s="10"/>
      <c r="WWP133" s="10"/>
      <c r="WWQ133" s="11"/>
      <c r="WWR133" s="11"/>
      <c r="WWS133" s="11"/>
      <c r="WWT133" s="11"/>
      <c r="WWU133" s="11"/>
      <c r="WWV133" s="11"/>
      <c r="WWW133" s="11"/>
      <c r="WWX133" s="11"/>
      <c r="WWY133" s="11"/>
      <c r="WWZ133" s="11"/>
      <c r="WXA133" s="11"/>
      <c r="WXB133" s="11"/>
      <c r="WXC133" s="11"/>
      <c r="WXD133" s="11"/>
      <c r="WXE133" s="10"/>
      <c r="WXF133" s="10"/>
      <c r="WXG133" s="11"/>
      <c r="WXH133" s="11"/>
      <c r="WXI133" s="11"/>
      <c r="WXJ133" s="11"/>
      <c r="WXK133" s="11"/>
      <c r="WXL133" s="11"/>
      <c r="WXM133" s="11"/>
      <c r="WXN133" s="11"/>
      <c r="WXO133" s="11"/>
      <c r="WXP133" s="11"/>
      <c r="WXQ133" s="11"/>
      <c r="WXR133" s="11"/>
      <c r="WXS133" s="11"/>
      <c r="WXT133" s="11"/>
      <c r="WXU133" s="10"/>
      <c r="WXV133" s="10"/>
      <c r="WXW133" s="11"/>
      <c r="WXX133" s="11"/>
      <c r="WXY133" s="11"/>
      <c r="WXZ133" s="11"/>
      <c r="WYA133" s="11"/>
      <c r="WYB133" s="11"/>
      <c r="WYC133" s="11"/>
      <c r="WYD133" s="11"/>
      <c r="WYE133" s="11"/>
      <c r="WYF133" s="11"/>
      <c r="WYG133" s="11"/>
      <c r="WYH133" s="11"/>
      <c r="WYI133" s="11"/>
      <c r="WYJ133" s="11"/>
      <c r="WYK133" s="10"/>
      <c r="WYL133" s="10"/>
      <c r="WYM133" s="11"/>
      <c r="WYN133" s="11"/>
      <c r="WYO133" s="11"/>
      <c r="WYP133" s="11"/>
      <c r="WYQ133" s="11"/>
      <c r="WYR133" s="11"/>
      <c r="WYS133" s="11"/>
      <c r="WYT133" s="11"/>
      <c r="WYU133" s="11"/>
      <c r="WYV133" s="11"/>
      <c r="WYW133" s="11"/>
      <c r="WYX133" s="11"/>
      <c r="WYY133" s="11"/>
      <c r="WYZ133" s="11"/>
      <c r="WZA133" s="10"/>
      <c r="WZB133" s="10"/>
      <c r="WZC133" s="11"/>
      <c r="WZD133" s="11"/>
      <c r="WZE133" s="11"/>
      <c r="WZF133" s="11"/>
      <c r="WZG133" s="11"/>
      <c r="WZH133" s="11"/>
      <c r="WZI133" s="11"/>
      <c r="WZJ133" s="11"/>
      <c r="WZK133" s="11"/>
      <c r="WZL133" s="11"/>
      <c r="WZM133" s="11"/>
      <c r="WZN133" s="11"/>
      <c r="WZO133" s="11"/>
      <c r="WZP133" s="11"/>
      <c r="WZQ133" s="10"/>
      <c r="WZR133" s="10"/>
      <c r="WZS133" s="11"/>
      <c r="WZT133" s="11"/>
      <c r="WZU133" s="11"/>
      <c r="WZV133" s="11"/>
      <c r="WZW133" s="11"/>
      <c r="WZX133" s="11"/>
      <c r="WZY133" s="11"/>
      <c r="WZZ133" s="11"/>
      <c r="XAA133" s="11"/>
      <c r="XAB133" s="11"/>
      <c r="XAC133" s="11"/>
      <c r="XAD133" s="11"/>
      <c r="XAE133" s="11"/>
      <c r="XAF133" s="11"/>
      <c r="XAG133" s="10"/>
      <c r="XAH133" s="10"/>
      <c r="XAI133" s="11"/>
      <c r="XAJ133" s="11"/>
      <c r="XAK133" s="11"/>
      <c r="XAL133" s="11"/>
      <c r="XAM133" s="11"/>
      <c r="XAN133" s="11"/>
      <c r="XAO133" s="11"/>
      <c r="XAP133" s="11"/>
      <c r="XAQ133" s="11"/>
      <c r="XAR133" s="11"/>
      <c r="XAS133" s="11"/>
      <c r="XAT133" s="11"/>
      <c r="XAU133" s="11"/>
      <c r="XAV133" s="11"/>
      <c r="XAW133" s="10"/>
      <c r="XAX133" s="10"/>
      <c r="XAY133" s="11"/>
      <c r="XAZ133" s="11"/>
      <c r="XBA133" s="11"/>
      <c r="XBB133" s="11"/>
      <c r="XBC133" s="11"/>
      <c r="XBD133" s="11"/>
      <c r="XBE133" s="11"/>
      <c r="XBF133" s="11"/>
      <c r="XBG133" s="11"/>
      <c r="XBH133" s="11"/>
      <c r="XBI133" s="11"/>
      <c r="XBJ133" s="11"/>
      <c r="XBK133" s="11"/>
      <c r="XBL133" s="11"/>
      <c r="XBM133" s="10"/>
      <c r="XBN133" s="10"/>
      <c r="XBO133" s="11"/>
      <c r="XBP133" s="11"/>
      <c r="XBQ133" s="11"/>
      <c r="XBR133" s="11"/>
      <c r="XBS133" s="11"/>
      <c r="XBT133" s="11"/>
      <c r="XBU133" s="11"/>
      <c r="XBV133" s="11"/>
      <c r="XBW133" s="11"/>
      <c r="XBX133" s="11"/>
      <c r="XBY133" s="11"/>
      <c r="XBZ133" s="11"/>
      <c r="XCA133" s="11"/>
      <c r="XCB133" s="11"/>
      <c r="XCC133" s="10"/>
      <c r="XCD133" s="10"/>
      <c r="XCE133" s="11"/>
      <c r="XCF133" s="11"/>
      <c r="XCG133" s="11"/>
      <c r="XCH133" s="11"/>
      <c r="XCI133" s="11"/>
      <c r="XCJ133" s="11"/>
      <c r="XCK133" s="11"/>
      <c r="XCL133" s="11"/>
      <c r="XCM133" s="11"/>
      <c r="XCN133" s="11"/>
      <c r="XCO133" s="11"/>
      <c r="XCP133" s="11"/>
      <c r="XCQ133" s="11"/>
      <c r="XCR133" s="11"/>
      <c r="XCS133" s="10"/>
      <c r="XCT133" s="10"/>
      <c r="XCU133" s="11"/>
      <c r="XCV133" s="11"/>
      <c r="XCW133" s="11"/>
      <c r="XCX133" s="11"/>
      <c r="XCY133" s="11"/>
      <c r="XCZ133" s="11"/>
      <c r="XDA133" s="11"/>
      <c r="XDB133" s="11"/>
      <c r="XDC133" s="11"/>
      <c r="XDD133" s="11"/>
      <c r="XDE133" s="11"/>
      <c r="XDF133" s="11"/>
      <c r="XDG133" s="11"/>
      <c r="XDH133" s="11"/>
      <c r="XDI133" s="10"/>
      <c r="XDJ133" s="10"/>
      <c r="XDK133" s="11"/>
      <c r="XDL133" s="11"/>
      <c r="XDM133" s="11"/>
      <c r="XDN133" s="11"/>
      <c r="XDO133" s="11"/>
      <c r="XDP133" s="11"/>
      <c r="XDQ133" s="11"/>
      <c r="XDR133" s="11"/>
      <c r="XDS133" s="11"/>
      <c r="XDT133" s="11"/>
      <c r="XDU133" s="11"/>
      <c r="XDV133" s="11"/>
      <c r="XDW133" s="11"/>
      <c r="XDX133" s="11"/>
      <c r="XDY133" s="10"/>
      <c r="XDZ133" s="10"/>
      <c r="XEA133" s="11"/>
      <c r="XEB133" s="11"/>
      <c r="XEC133" s="11"/>
      <c r="XED133" s="11"/>
      <c r="XEE133" s="11"/>
      <c r="XEF133" s="11"/>
      <c r="XEG133" s="11"/>
      <c r="XEH133" s="11"/>
      <c r="XEI133" s="11"/>
      <c r="XEJ133" s="11"/>
      <c r="XEK133" s="11"/>
      <c r="XEL133" s="11"/>
      <c r="XEM133" s="11"/>
      <c r="XEN133" s="11"/>
      <c r="XEO133" s="10"/>
      <c r="XEP133" s="10"/>
      <c r="XEQ133" s="11"/>
      <c r="XER133" s="11"/>
      <c r="XES133" s="11"/>
      <c r="XET133" s="11"/>
      <c r="XEU133" s="11"/>
      <c r="XEV133" s="11"/>
      <c r="XEW133" s="11"/>
      <c r="XEX133" s="11"/>
      <c r="XEY133" s="11"/>
      <c r="XEZ133" s="11"/>
      <c r="XFA133" s="11"/>
      <c r="XFB133" s="11"/>
      <c r="XFC133" s="11"/>
      <c r="XFD133" s="11"/>
    </row>
    <row r="134" spans="1:16384" s="17" customFormat="1" ht="15.75" thickBot="1" x14ac:dyDescent="0.3">
      <c r="A134" s="9" t="s">
        <v>29</v>
      </c>
      <c r="B134" s="10"/>
      <c r="C134" s="11">
        <f t="shared" ref="C134:P134" si="14">C130-C129</f>
        <v>1000</v>
      </c>
      <c r="D134" s="11">
        <f t="shared" si="14"/>
        <v>800</v>
      </c>
      <c r="E134" s="11">
        <f t="shared" si="14"/>
        <v>-8400</v>
      </c>
      <c r="F134" s="11">
        <f t="shared" si="14"/>
        <v>-800</v>
      </c>
      <c r="G134" s="11">
        <f t="shared" si="14"/>
        <v>400</v>
      </c>
      <c r="H134" s="11">
        <f t="shared" si="14"/>
        <v>-4000</v>
      </c>
      <c r="I134" s="11">
        <f t="shared" si="14"/>
        <v>80</v>
      </c>
      <c r="J134" s="11">
        <f t="shared" si="14"/>
        <v>-760</v>
      </c>
      <c r="K134" s="11">
        <f t="shared" si="14"/>
        <v>1600</v>
      </c>
      <c r="L134" s="11">
        <f t="shared" si="14"/>
        <v>-1200</v>
      </c>
      <c r="M134" s="11">
        <f t="shared" si="14"/>
        <v>2040</v>
      </c>
      <c r="N134" s="11">
        <f t="shared" si="14"/>
        <v>120</v>
      </c>
      <c r="O134" s="11">
        <f t="shared" si="14"/>
        <v>680</v>
      </c>
      <c r="P134" s="12">
        <f t="shared" si="14"/>
        <v>260</v>
      </c>
      <c r="Q134" s="1"/>
      <c r="R134" s="1">
        <f>(I132*I133*800+(C132*C133+D132*D133+E132*E133+F132*F133+G132*G133+H132*H133+I132*I133+J132*J133+K132*K133+L132*L133+M132*M133+N132*N133+O132*O133+P132*P133)*400)*(1-R130/50)/2</f>
        <v>200000</v>
      </c>
      <c r="S134" s="44" t="s">
        <v>202</v>
      </c>
      <c r="T134" s="2"/>
      <c r="U134" s="2"/>
    </row>
    <row r="135" spans="1:16384" s="17" customFormat="1" ht="15.75" thickBot="1" x14ac:dyDescent="0.3">
      <c r="A135" s="19" t="s">
        <v>44</v>
      </c>
      <c r="B135" s="20"/>
      <c r="C135" s="21">
        <f t="shared" ref="C135:P135" si="15">C134*C4</f>
        <v>5000</v>
      </c>
      <c r="D135" s="21">
        <f t="shared" si="15"/>
        <v>4000</v>
      </c>
      <c r="E135" s="21">
        <f t="shared" si="15"/>
        <v>-42000</v>
      </c>
      <c r="F135" s="21">
        <f t="shared" si="15"/>
        <v>-16000</v>
      </c>
      <c r="G135" s="21">
        <f t="shared" si="15"/>
        <v>8000</v>
      </c>
      <c r="H135" s="21">
        <f t="shared" si="15"/>
        <v>-80000</v>
      </c>
      <c r="I135" s="21">
        <f t="shared" si="15"/>
        <v>4000</v>
      </c>
      <c r="J135" s="21">
        <f t="shared" si="15"/>
        <v>-38000</v>
      </c>
      <c r="K135" s="21">
        <f t="shared" si="15"/>
        <v>80000</v>
      </c>
      <c r="L135" s="21">
        <f t="shared" si="15"/>
        <v>-120000</v>
      </c>
      <c r="M135" s="21">
        <f t="shared" si="15"/>
        <v>204000</v>
      </c>
      <c r="N135" s="21">
        <f t="shared" si="15"/>
        <v>24000</v>
      </c>
      <c r="O135" s="21">
        <f t="shared" si="15"/>
        <v>136000</v>
      </c>
      <c r="P135" s="22">
        <f t="shared" si="15"/>
        <v>52000</v>
      </c>
      <c r="Q135" s="27">
        <f>SUM(C135:P135)</f>
        <v>221000</v>
      </c>
      <c r="R135" s="1">
        <f>(R129+3*I132)*5000</f>
        <v>55000</v>
      </c>
      <c r="S135" s="2" t="s">
        <v>138</v>
      </c>
      <c r="T135" s="2"/>
      <c r="U135" s="2"/>
    </row>
    <row r="136" spans="1:16384" s="17" customFormat="1" ht="15.75" thickBot="1" x14ac:dyDescent="0.3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2"/>
      <c r="S136" s="2"/>
      <c r="T136" s="2"/>
      <c r="U136" s="2"/>
    </row>
    <row r="137" spans="1:16384" s="17" customFormat="1" ht="15.75" thickBot="1" x14ac:dyDescent="0.3">
      <c r="A137" s="13" t="s">
        <v>5</v>
      </c>
      <c r="B137" s="55">
        <v>6</v>
      </c>
      <c r="C137" s="24" t="s">
        <v>12</v>
      </c>
      <c r="D137" s="24" t="s">
        <v>17</v>
      </c>
      <c r="E137" s="24" t="s">
        <v>20</v>
      </c>
      <c r="F137" s="24" t="s">
        <v>10</v>
      </c>
      <c r="G137" s="24" t="s">
        <v>18</v>
      </c>
      <c r="H137" s="24" t="s">
        <v>15</v>
      </c>
      <c r="I137" s="24" t="s">
        <v>21</v>
      </c>
      <c r="J137" s="24" t="s">
        <v>19</v>
      </c>
      <c r="K137" s="24" t="s">
        <v>24</v>
      </c>
      <c r="L137" s="24" t="s">
        <v>23</v>
      </c>
      <c r="M137" s="24" t="s">
        <v>25</v>
      </c>
      <c r="N137" s="24" t="s">
        <v>128</v>
      </c>
      <c r="O137" s="24" t="s">
        <v>26</v>
      </c>
      <c r="P137" s="25" t="s">
        <v>16</v>
      </c>
      <c r="Q137" s="1"/>
      <c r="R137" s="2"/>
      <c r="S137" s="2"/>
      <c r="T137" s="2"/>
      <c r="U137" s="2"/>
    </row>
    <row r="138" spans="1:16384" s="17" customFormat="1" ht="21" hidden="1" customHeight="1" x14ac:dyDescent="0.25">
      <c r="A138" s="81" t="s">
        <v>96</v>
      </c>
      <c r="B138" s="10" t="s">
        <v>11</v>
      </c>
      <c r="C138" s="11"/>
      <c r="D138" s="11"/>
      <c r="E138" s="11"/>
      <c r="F138" s="11"/>
      <c r="G138" s="11"/>
      <c r="H138" s="11"/>
      <c r="I138" s="11">
        <v>22000</v>
      </c>
      <c r="J138" s="11"/>
      <c r="K138" s="11"/>
      <c r="L138" s="11"/>
      <c r="M138" s="11"/>
      <c r="N138" s="11"/>
      <c r="O138" s="11"/>
      <c r="P138" s="12"/>
      <c r="Q138" s="1"/>
      <c r="R138" s="2"/>
      <c r="S138" s="2"/>
      <c r="T138" s="2"/>
      <c r="U138" s="2"/>
    </row>
    <row r="139" spans="1:16384" s="17" customFormat="1" ht="21" hidden="1" customHeight="1" x14ac:dyDescent="0.25">
      <c r="A139" s="79"/>
      <c r="B139" s="17" t="s">
        <v>13</v>
      </c>
      <c r="C139" s="11">
        <f>$C$1*9/10/9/8</f>
        <v>1500</v>
      </c>
      <c r="D139" s="11">
        <f>$D$1*9/10/9/8</f>
        <v>1375</v>
      </c>
      <c r="E139" s="11">
        <f>$E$1*9/10/9/8</f>
        <v>1250</v>
      </c>
      <c r="F139" s="11">
        <f>$F$1*8/10/9/8</f>
        <v>611.11111111111109</v>
      </c>
      <c r="G139" s="11">
        <f>$G$1*8/10/9/8</f>
        <v>555.55555555555554</v>
      </c>
      <c r="H139" s="11">
        <f>$H$1*8/10/9/8</f>
        <v>500</v>
      </c>
      <c r="I139" s="11">
        <f>$I$1*8/10/9/8</f>
        <v>333.33333333333331</v>
      </c>
      <c r="J139" s="11">
        <f>$J$1*8/10/9/8</f>
        <v>305.55555555555554</v>
      </c>
      <c r="K139" s="11">
        <f>$K$1*8/10/9/8</f>
        <v>277.77777777777777</v>
      </c>
      <c r="L139" s="11">
        <f>$L$1*8/10/9/8</f>
        <v>138.88888888888889</v>
      </c>
      <c r="M139" s="11">
        <f>$M$1*8/10/9/8</f>
        <v>108.88888888888889</v>
      </c>
      <c r="N139" s="11">
        <f>$N$1*9/10/9/8</f>
        <v>50</v>
      </c>
      <c r="O139" s="11">
        <f>$O$1*9/10/9/8</f>
        <v>40</v>
      </c>
      <c r="P139" s="12">
        <f>$P$1*9/10/9/8</f>
        <v>30</v>
      </c>
      <c r="Q139" s="1"/>
      <c r="R139" s="2"/>
      <c r="S139" s="2"/>
      <c r="T139" s="2"/>
      <c r="U139" s="2"/>
    </row>
    <row r="140" spans="1:16384" s="17" customFormat="1" ht="21" hidden="1" customHeight="1" x14ac:dyDescent="0.25">
      <c r="A140" s="79" t="s">
        <v>97</v>
      </c>
      <c r="B140" s="10" t="s">
        <v>11</v>
      </c>
      <c r="C140" s="11"/>
      <c r="D140" s="11"/>
      <c r="E140" s="11"/>
      <c r="F140" s="11">
        <v>12000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2"/>
      <c r="Q140" s="1"/>
      <c r="R140" s="2"/>
      <c r="S140" s="2"/>
      <c r="T140" s="2"/>
      <c r="U140" s="2"/>
    </row>
    <row r="141" spans="1:16384" s="17" customFormat="1" ht="21" hidden="1" customHeight="1" x14ac:dyDescent="0.25">
      <c r="A141" s="79"/>
      <c r="B141" s="10" t="s">
        <v>14</v>
      </c>
      <c r="C141" s="11">
        <f>$C$1*9/10/9/8</f>
        <v>1500</v>
      </c>
      <c r="D141" s="11">
        <f>$D$1*9/10/9/8</f>
        <v>1375</v>
      </c>
      <c r="E141" s="11">
        <f>$E$1*9/10/9/8</f>
        <v>1250</v>
      </c>
      <c r="F141" s="11">
        <f>$F$1*8/10/9/8</f>
        <v>611.11111111111109</v>
      </c>
      <c r="G141" s="11">
        <f>$G$1*8/10/9/8</f>
        <v>555.55555555555554</v>
      </c>
      <c r="H141" s="11">
        <f>$H$1*8/10/9/8</f>
        <v>500</v>
      </c>
      <c r="I141" s="11">
        <f>$I$1*8/10/9/8</f>
        <v>333.33333333333331</v>
      </c>
      <c r="J141" s="11">
        <f>$J$1*8/10/9/8</f>
        <v>305.55555555555554</v>
      </c>
      <c r="K141" s="11">
        <f>$K$1*8/10/9/8</f>
        <v>277.77777777777777</v>
      </c>
      <c r="L141" s="11">
        <f>$L$1*8/10/9/8</f>
        <v>138.88888888888889</v>
      </c>
      <c r="M141" s="11">
        <f>$M$1*8/10/9/8</f>
        <v>108.88888888888889</v>
      </c>
      <c r="N141" s="11">
        <f>$N$1*9/10/9/8</f>
        <v>50</v>
      </c>
      <c r="O141" s="11">
        <f>$O$1*9/10/9/8</f>
        <v>40</v>
      </c>
      <c r="P141" s="12">
        <f>$P$1*9/10/9/8</f>
        <v>30</v>
      </c>
      <c r="Q141" s="1"/>
      <c r="R141" s="2"/>
      <c r="S141" s="2"/>
      <c r="T141" s="2"/>
      <c r="U141" s="2"/>
    </row>
    <row r="142" spans="1:16384" s="17" customFormat="1" ht="21" hidden="1" customHeight="1" x14ac:dyDescent="0.25">
      <c r="A142" s="79" t="s">
        <v>98</v>
      </c>
      <c r="B142" s="10" t="s">
        <v>11</v>
      </c>
      <c r="C142" s="11"/>
      <c r="D142" s="11"/>
      <c r="E142" s="11">
        <v>20000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2"/>
      <c r="Q142" s="1"/>
      <c r="R142" s="2"/>
      <c r="S142" s="2"/>
      <c r="T142" s="2"/>
      <c r="U142" s="2"/>
    </row>
    <row r="143" spans="1:16384" s="17" customFormat="1" ht="21" hidden="1" customHeight="1" x14ac:dyDescent="0.25">
      <c r="A143" s="79"/>
      <c r="B143" s="17" t="s">
        <v>13</v>
      </c>
      <c r="C143" s="11">
        <f>$C$1*9/10/9/8</f>
        <v>1500</v>
      </c>
      <c r="D143" s="11">
        <f>$D$1*9/10/9/8</f>
        <v>1375</v>
      </c>
      <c r="E143" s="11">
        <f>$E$1*9/10/9/8</f>
        <v>1250</v>
      </c>
      <c r="F143" s="11">
        <f>$F$1*8/10/9/8</f>
        <v>611.11111111111109</v>
      </c>
      <c r="G143" s="11">
        <f>$G$1*8/10/9/8</f>
        <v>555.55555555555554</v>
      </c>
      <c r="H143" s="11">
        <f>$H$1*8/10/9/8</f>
        <v>500</v>
      </c>
      <c r="I143" s="11">
        <f>$I$1*8/10/9/8</f>
        <v>333.33333333333331</v>
      </c>
      <c r="J143" s="11">
        <f>$J$1*8/10/9/8</f>
        <v>305.55555555555554</v>
      </c>
      <c r="K143" s="11">
        <f>$K$1*8/10/9/8</f>
        <v>277.77777777777777</v>
      </c>
      <c r="L143" s="11">
        <f>$L$1*8/10/9/8</f>
        <v>138.88888888888889</v>
      </c>
      <c r="M143" s="11">
        <f>$M$1*8/10/9/8</f>
        <v>108.88888888888889</v>
      </c>
      <c r="N143" s="11">
        <f>$N$1*9/10/9/8</f>
        <v>50</v>
      </c>
      <c r="O143" s="11">
        <f>$O$1*9/10/9/8</f>
        <v>40</v>
      </c>
      <c r="P143" s="12">
        <f>$P$1*9/10/9/8</f>
        <v>30</v>
      </c>
      <c r="Q143" s="1"/>
      <c r="R143" s="2"/>
      <c r="S143" s="2"/>
      <c r="T143" s="2"/>
      <c r="U143" s="2"/>
    </row>
    <row r="144" spans="1:16384" s="17" customFormat="1" ht="21" hidden="1" customHeight="1" x14ac:dyDescent="0.25">
      <c r="A144" s="79" t="s">
        <v>99</v>
      </c>
      <c r="B144" s="10" t="s">
        <v>11</v>
      </c>
      <c r="C144" s="11">
        <v>9500</v>
      </c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2"/>
      <c r="Q144" s="1"/>
      <c r="R144" s="2"/>
      <c r="S144" s="2"/>
      <c r="T144" s="2"/>
      <c r="U144" s="2"/>
    </row>
    <row r="145" spans="1:16384" s="17" customFormat="1" ht="21" hidden="1" customHeight="1" x14ac:dyDescent="0.25">
      <c r="A145" s="79"/>
      <c r="B145" s="10" t="s">
        <v>14</v>
      </c>
      <c r="C145" s="11">
        <f>$C$1*9/10/9/8</f>
        <v>1500</v>
      </c>
      <c r="D145" s="11">
        <f>$D$1*9/10/9/8</f>
        <v>1375</v>
      </c>
      <c r="E145" s="11">
        <f>$E$1*9/10/9/8</f>
        <v>1250</v>
      </c>
      <c r="F145" s="11">
        <f>$F$1*8/10/9/8</f>
        <v>611.11111111111109</v>
      </c>
      <c r="G145" s="11">
        <f>$G$1*8/10/9/8</f>
        <v>555.55555555555554</v>
      </c>
      <c r="H145" s="11">
        <f>$H$1*8/10/9/8</f>
        <v>500</v>
      </c>
      <c r="I145" s="11">
        <f>$I$1*8/10/9/8</f>
        <v>333.33333333333331</v>
      </c>
      <c r="J145" s="11">
        <f>$J$1*8/10/9/8</f>
        <v>305.55555555555554</v>
      </c>
      <c r="K145" s="11">
        <f>$K$1*8/10/9/8</f>
        <v>277.77777777777777</v>
      </c>
      <c r="L145" s="11">
        <f>$L$1*8/10/9/8</f>
        <v>138.88888888888889</v>
      </c>
      <c r="M145" s="11">
        <f>$M$1*8/10/9/8</f>
        <v>108.88888888888889</v>
      </c>
      <c r="N145" s="11">
        <f>$N$1*9/10/9/8</f>
        <v>50</v>
      </c>
      <c r="O145" s="11">
        <f>$O$1*9/10/9/8</f>
        <v>40</v>
      </c>
      <c r="P145" s="12">
        <f>$P$1*9/10/9/8</f>
        <v>30</v>
      </c>
      <c r="Q145" s="1"/>
      <c r="R145" s="2"/>
      <c r="S145" s="2"/>
      <c r="T145" s="2"/>
      <c r="U145" s="2"/>
    </row>
    <row r="146" spans="1:16384" s="17" customFormat="1" ht="21" hidden="1" customHeight="1" x14ac:dyDescent="0.25">
      <c r="A146" s="79" t="s">
        <v>100</v>
      </c>
      <c r="B146" s="10" t="s">
        <v>11</v>
      </c>
      <c r="C146" s="11"/>
      <c r="D146" s="11">
        <v>10500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2"/>
      <c r="Q146" s="1"/>
      <c r="R146" s="2"/>
      <c r="S146" s="2"/>
      <c r="T146" s="2"/>
      <c r="U146" s="2"/>
    </row>
    <row r="147" spans="1:16384" s="17" customFormat="1" ht="21" hidden="1" customHeight="1" x14ac:dyDescent="0.25">
      <c r="A147" s="79"/>
      <c r="B147" s="17" t="s">
        <v>13</v>
      </c>
      <c r="C147" s="11">
        <f>$C$1*9/10/9/8</f>
        <v>1500</v>
      </c>
      <c r="D147" s="11">
        <f>$D$1*9/10/9/8</f>
        <v>1375</v>
      </c>
      <c r="E147" s="11">
        <f>$E$1*9/10/9/8</f>
        <v>1250</v>
      </c>
      <c r="F147" s="11">
        <f>$F$1*8/10/9/8</f>
        <v>611.11111111111109</v>
      </c>
      <c r="G147" s="11">
        <f>$G$1*8/10/9/8</f>
        <v>555.55555555555554</v>
      </c>
      <c r="H147" s="11">
        <f>$H$1*8/10/9/8</f>
        <v>500</v>
      </c>
      <c r="I147" s="11">
        <f>$I$1*8/10/9/8</f>
        <v>333.33333333333331</v>
      </c>
      <c r="J147" s="11">
        <f>$J$1*8/10/9/8</f>
        <v>305.55555555555554</v>
      </c>
      <c r="K147" s="11">
        <f>$K$1*8/10/9/8</f>
        <v>277.77777777777777</v>
      </c>
      <c r="L147" s="11">
        <f>$L$1*8/10/9/8</f>
        <v>138.88888888888889</v>
      </c>
      <c r="M147" s="11">
        <f>$M$1*8/10/9/8</f>
        <v>108.88888888888889</v>
      </c>
      <c r="N147" s="11">
        <f>$N$1*9/10/9/8</f>
        <v>50</v>
      </c>
      <c r="O147" s="11">
        <f>$O$1*9/10/9/8</f>
        <v>40</v>
      </c>
      <c r="P147" s="12">
        <f>$P$1*9/10/9/8</f>
        <v>30</v>
      </c>
      <c r="Q147" s="1"/>
      <c r="R147" s="2"/>
      <c r="S147" s="2"/>
      <c r="T147" s="2"/>
      <c r="U147" s="2"/>
    </row>
    <row r="148" spans="1:16384" s="17" customFormat="1" ht="21" hidden="1" customHeight="1" x14ac:dyDescent="0.25">
      <c r="A148" s="79" t="s">
        <v>101</v>
      </c>
      <c r="B148" s="10" t="s">
        <v>11</v>
      </c>
      <c r="C148" s="11"/>
      <c r="D148" s="11"/>
      <c r="E148" s="11"/>
      <c r="F148" s="11"/>
      <c r="G148" s="11">
        <v>9500</v>
      </c>
      <c r="H148" s="11"/>
      <c r="I148" s="11"/>
      <c r="J148" s="11"/>
      <c r="K148" s="11"/>
      <c r="L148" s="11"/>
      <c r="M148" s="11"/>
      <c r="N148" s="11"/>
      <c r="O148" s="11"/>
      <c r="P148" s="12"/>
      <c r="Q148" s="1"/>
      <c r="R148" s="2"/>
      <c r="S148" s="2"/>
      <c r="T148" s="2"/>
      <c r="U148" s="2"/>
    </row>
    <row r="149" spans="1:16384" s="17" customFormat="1" ht="21" hidden="1" customHeight="1" x14ac:dyDescent="0.25">
      <c r="A149" s="79"/>
      <c r="B149" s="10" t="s">
        <v>14</v>
      </c>
      <c r="C149" s="11">
        <f>$C$1*9/10/9/8</f>
        <v>1500</v>
      </c>
      <c r="D149" s="11">
        <f>$D$1*9/10/9/8</f>
        <v>1375</v>
      </c>
      <c r="E149" s="11">
        <f>$E$1*9/10/9/8</f>
        <v>1250</v>
      </c>
      <c r="F149" s="11">
        <f>$F$1*8/10/9/8</f>
        <v>611.11111111111109</v>
      </c>
      <c r="G149" s="11">
        <f>$G$1*8/10/9/8</f>
        <v>555.55555555555554</v>
      </c>
      <c r="H149" s="11">
        <f>$H$1*8/10/9/8</f>
        <v>500</v>
      </c>
      <c r="I149" s="11">
        <f>$I$1*8/10/9/8</f>
        <v>333.33333333333331</v>
      </c>
      <c r="J149" s="11">
        <f>$J$1*8/10/9/8</f>
        <v>305.55555555555554</v>
      </c>
      <c r="K149" s="11">
        <f>$K$1*8/10/9/8</f>
        <v>277.77777777777777</v>
      </c>
      <c r="L149" s="11">
        <f>$L$1*8/10/9/8</f>
        <v>138.88888888888889</v>
      </c>
      <c r="M149" s="11">
        <f>$M$1*8/10/9/8</f>
        <v>108.88888888888889</v>
      </c>
      <c r="N149" s="11">
        <f>$N$1*9/10/9/8</f>
        <v>50</v>
      </c>
      <c r="O149" s="11">
        <f>$O$1*9/10/9/8</f>
        <v>40</v>
      </c>
      <c r="P149" s="12">
        <f>$P$1*9/10/9/8</f>
        <v>30</v>
      </c>
      <c r="Q149" s="1"/>
      <c r="R149" s="2"/>
      <c r="S149" s="2"/>
      <c r="T149" s="2"/>
      <c r="U149" s="2"/>
    </row>
    <row r="150" spans="1:16384" s="17" customFormat="1" ht="21" hidden="1" customHeight="1" x14ac:dyDescent="0.25">
      <c r="A150" s="79" t="s">
        <v>102</v>
      </c>
      <c r="B150" s="10" t="s">
        <v>11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2">
        <v>80</v>
      </c>
      <c r="Q150" s="1"/>
      <c r="R150" s="2"/>
      <c r="S150" s="2"/>
      <c r="T150" s="2"/>
      <c r="U150" s="2"/>
    </row>
    <row r="151" spans="1:16384" s="17" customFormat="1" ht="21" hidden="1" customHeight="1" x14ac:dyDescent="0.25">
      <c r="A151" s="79"/>
      <c r="B151" s="17" t="s">
        <v>13</v>
      </c>
      <c r="C151" s="11">
        <f>$C$1*9/10/9/8</f>
        <v>1500</v>
      </c>
      <c r="D151" s="11">
        <f>$D$1*9/10/9/8</f>
        <v>1375</v>
      </c>
      <c r="E151" s="11">
        <f>$E$1*9/10/9/8</f>
        <v>1250</v>
      </c>
      <c r="F151" s="11">
        <f>$F$1*8/10/9/8</f>
        <v>611.11111111111109</v>
      </c>
      <c r="G151" s="11">
        <f>$G$1*8/10/9/8</f>
        <v>555.55555555555554</v>
      </c>
      <c r="H151" s="11">
        <f>$H$1*8/10/9/8</f>
        <v>500</v>
      </c>
      <c r="I151" s="11">
        <f>$I$1*8/10/9/8</f>
        <v>333.33333333333331</v>
      </c>
      <c r="J151" s="11">
        <f>$J$1*8/10/9/8</f>
        <v>305.55555555555554</v>
      </c>
      <c r="K151" s="11">
        <f>$K$1*8/10/9/8</f>
        <v>277.77777777777777</v>
      </c>
      <c r="L151" s="11">
        <f>$L$1*8/10/9/8</f>
        <v>138.88888888888889</v>
      </c>
      <c r="M151" s="11">
        <f>$M$1*8/10/9/8</f>
        <v>108.88888888888889</v>
      </c>
      <c r="N151" s="11">
        <f>$N$1*9/10/9/8</f>
        <v>50</v>
      </c>
      <c r="O151" s="11">
        <f>$O$1*9/10/9/8</f>
        <v>40</v>
      </c>
      <c r="P151" s="12">
        <f>$P$1*9/10/9/8</f>
        <v>30</v>
      </c>
      <c r="Q151" s="1"/>
      <c r="R151" s="2"/>
      <c r="S151" s="2"/>
      <c r="T151" s="2"/>
      <c r="U151" s="2"/>
    </row>
    <row r="152" spans="1:16384" s="17" customFormat="1" ht="21" hidden="1" customHeight="1" x14ac:dyDescent="0.25">
      <c r="A152" s="79" t="s">
        <v>103</v>
      </c>
      <c r="B152" s="10" t="s">
        <v>11</v>
      </c>
      <c r="C152" s="11"/>
      <c r="D152" s="11"/>
      <c r="E152" s="11"/>
      <c r="F152" s="11"/>
      <c r="G152" s="11"/>
      <c r="H152" s="11"/>
      <c r="I152" s="11"/>
      <c r="J152" s="11">
        <v>5500</v>
      </c>
      <c r="K152" s="11"/>
      <c r="L152" s="11"/>
      <c r="M152" s="11"/>
      <c r="N152" s="11"/>
      <c r="O152" s="11"/>
      <c r="P152" s="12"/>
      <c r="Q152" s="1"/>
      <c r="R152" s="2"/>
      <c r="S152" s="2"/>
      <c r="T152" s="2"/>
      <c r="U152" s="2"/>
    </row>
    <row r="153" spans="1:16384" s="17" customFormat="1" ht="21" hidden="1" customHeight="1" thickBot="1" x14ac:dyDescent="0.3">
      <c r="A153" s="80"/>
      <c r="B153" s="10" t="s">
        <v>14</v>
      </c>
      <c r="C153" s="11">
        <f>$C$1*9/10/9/8</f>
        <v>1500</v>
      </c>
      <c r="D153" s="11">
        <f>$D$1*9/10/9/8</f>
        <v>1375</v>
      </c>
      <c r="E153" s="11">
        <f>$E$1*9/10/9/8</f>
        <v>1250</v>
      </c>
      <c r="F153" s="11">
        <f>$F$1*8/10/9/8</f>
        <v>611.11111111111109</v>
      </c>
      <c r="G153" s="11">
        <f>$G$1*8/10/9/8</f>
        <v>555.55555555555554</v>
      </c>
      <c r="H153" s="11">
        <f>$H$1*8/10/9/8</f>
        <v>500</v>
      </c>
      <c r="I153" s="11">
        <f>$I$1*8/10/9/8</f>
        <v>333.33333333333331</v>
      </c>
      <c r="J153" s="11">
        <f>$J$1*8/10/9/8</f>
        <v>305.55555555555554</v>
      </c>
      <c r="K153" s="11">
        <f>$K$1*8/10/9/8</f>
        <v>277.77777777777777</v>
      </c>
      <c r="L153" s="11">
        <f>$L$1*8/10/9/8</f>
        <v>138.88888888888889</v>
      </c>
      <c r="M153" s="11">
        <f>$M$1*8/10/9/8</f>
        <v>108.88888888888889</v>
      </c>
      <c r="N153" s="11">
        <f>$N$1*9/10/9/8</f>
        <v>50</v>
      </c>
      <c r="O153" s="11">
        <f>$O$1*9/10/9/8</f>
        <v>40</v>
      </c>
      <c r="P153" s="12">
        <f>$P$1*9/10/9/8</f>
        <v>30</v>
      </c>
      <c r="Q153" s="1"/>
      <c r="R153" s="2"/>
      <c r="S153" s="2"/>
      <c r="T153" s="2"/>
      <c r="U153" s="2"/>
    </row>
    <row r="154" spans="1:16384" s="17" customFormat="1" x14ac:dyDescent="0.25">
      <c r="A154" s="5" t="s">
        <v>52</v>
      </c>
      <c r="B154" s="6"/>
      <c r="C154" s="7">
        <f>C8*R154</f>
        <v>10000</v>
      </c>
      <c r="D154" s="7">
        <f>D8*R154</f>
        <v>9200</v>
      </c>
      <c r="E154" s="7">
        <f>E8*R154</f>
        <v>8400</v>
      </c>
      <c r="F154" s="7">
        <f>F8*R154</f>
        <v>4800</v>
      </c>
      <c r="G154" s="7">
        <f>G8*R154</f>
        <v>4400</v>
      </c>
      <c r="H154" s="7">
        <f>H8*R154</f>
        <v>4000</v>
      </c>
      <c r="I154" s="7">
        <f>I8*R154</f>
        <v>2720</v>
      </c>
      <c r="J154" s="7">
        <f>J8*R154</f>
        <v>2560</v>
      </c>
      <c r="K154" s="7">
        <f>K8*R154</f>
        <v>2400</v>
      </c>
      <c r="L154" s="7">
        <f>L8*R154</f>
        <v>1200</v>
      </c>
      <c r="M154" s="7">
        <f>M8*R154</f>
        <v>960</v>
      </c>
      <c r="N154" s="7">
        <f>N8*R154</f>
        <v>400</v>
      </c>
      <c r="O154" s="7">
        <f>O8*R154</f>
        <v>320</v>
      </c>
      <c r="P154" s="8">
        <f>P8*R154</f>
        <v>240</v>
      </c>
      <c r="Q154" s="1"/>
      <c r="R154" s="4">
        <f>R156+R157</f>
        <v>8</v>
      </c>
      <c r="S154" s="1" t="s">
        <v>135</v>
      </c>
      <c r="T154" s="1"/>
      <c r="U154" s="2"/>
    </row>
    <row r="155" spans="1:16384" s="17" customFormat="1" x14ac:dyDescent="0.25">
      <c r="A155" s="9" t="s">
        <v>53</v>
      </c>
      <c r="B155" s="10"/>
      <c r="C155" s="11">
        <f>C157*(C158/100)*(1-R155/100)*20000</f>
        <v>20000</v>
      </c>
      <c r="D155" s="11">
        <f>D157*(D158/100)*(1-R155/100)*22000</f>
        <v>22000</v>
      </c>
      <c r="E155" s="11">
        <f>E157*(E158/100)*(1-R155/100)*20000</f>
        <v>20000</v>
      </c>
      <c r="F155" s="11">
        <f>F157*(F158/100)*(1-R155/100)*15200</f>
        <v>15200</v>
      </c>
      <c r="G155" s="11">
        <f>G157*(G158/100)*(1-R155/100)*7200</f>
        <v>7200</v>
      </c>
      <c r="H155" s="11">
        <v>0</v>
      </c>
      <c r="I155" s="11">
        <f>I157*(I158/100)*(1-R155/100)*8000</f>
        <v>8000</v>
      </c>
      <c r="J155" s="11">
        <f>J157*(J158/100)*(1-R155/100)*3000</f>
        <v>3000</v>
      </c>
      <c r="K155" s="11">
        <v>0</v>
      </c>
      <c r="L155" s="11">
        <v>0</v>
      </c>
      <c r="M155" s="11">
        <f>D157*(D158/100)*(1-R155/100)*600</f>
        <v>600</v>
      </c>
      <c r="N155" s="11">
        <v>0</v>
      </c>
      <c r="O155" s="11">
        <v>0</v>
      </c>
      <c r="P155" s="12">
        <f>P157*(P158/100)*(1-R155/100)*200</f>
        <v>200</v>
      </c>
      <c r="Q155" s="1"/>
      <c r="R155" s="37">
        <v>0</v>
      </c>
      <c r="S155" s="2" t="s">
        <v>130</v>
      </c>
      <c r="T155" s="2"/>
      <c r="U155" s="2"/>
    </row>
    <row r="156" spans="1:16384" s="17" customFormat="1" x14ac:dyDescent="0.25">
      <c r="A156" s="9" t="s">
        <v>132</v>
      </c>
      <c r="B156" s="10"/>
      <c r="C156" s="11" t="s">
        <v>168</v>
      </c>
      <c r="D156" s="45" t="s">
        <v>169</v>
      </c>
      <c r="E156" s="11" t="s">
        <v>172</v>
      </c>
      <c r="F156" s="11" t="s">
        <v>171</v>
      </c>
      <c r="G156" s="11" t="s">
        <v>167</v>
      </c>
      <c r="H156" s="11" t="s">
        <v>137</v>
      </c>
      <c r="I156" s="11" t="s">
        <v>170</v>
      </c>
      <c r="J156" s="11" t="s">
        <v>173</v>
      </c>
      <c r="K156" s="11" t="s">
        <v>137</v>
      </c>
      <c r="L156" s="11" t="s">
        <v>137</v>
      </c>
      <c r="M156" s="11" t="s">
        <v>169</v>
      </c>
      <c r="N156" s="11" t="s">
        <v>137</v>
      </c>
      <c r="O156" s="11" t="s">
        <v>137</v>
      </c>
      <c r="P156" s="11" t="s">
        <v>102</v>
      </c>
      <c r="Q156" s="9"/>
      <c r="R156" s="37">
        <v>0</v>
      </c>
      <c r="S156" s="2" t="s">
        <v>134</v>
      </c>
      <c r="T156" s="2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0"/>
      <c r="AH156" s="10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0"/>
      <c r="AX156" s="10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0"/>
      <c r="BN156" s="10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0"/>
      <c r="CD156" s="10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0"/>
      <c r="CT156" s="10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0"/>
      <c r="DJ156" s="10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0"/>
      <c r="DZ156" s="10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0"/>
      <c r="EP156" s="10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0"/>
      <c r="FF156" s="10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0"/>
      <c r="FV156" s="10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0"/>
      <c r="GL156" s="10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0"/>
      <c r="HB156" s="10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0"/>
      <c r="HR156" s="10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0"/>
      <c r="IH156" s="10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0"/>
      <c r="IX156" s="10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0"/>
      <c r="JN156" s="10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0"/>
      <c r="KD156" s="10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0"/>
      <c r="KT156" s="10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0"/>
      <c r="LJ156" s="10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0"/>
      <c r="LZ156" s="10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0"/>
      <c r="MP156" s="10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0"/>
      <c r="NF156" s="10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0"/>
      <c r="NV156" s="10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0"/>
      <c r="OL156" s="10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0"/>
      <c r="PB156" s="10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0"/>
      <c r="PR156" s="10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0"/>
      <c r="QH156" s="10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0"/>
      <c r="QX156" s="10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0"/>
      <c r="RN156" s="10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0"/>
      <c r="SD156" s="10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0"/>
      <c r="ST156" s="10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0"/>
      <c r="TJ156" s="10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0"/>
      <c r="TZ156" s="10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0"/>
      <c r="UP156" s="10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0"/>
      <c r="VF156" s="10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0"/>
      <c r="VV156" s="10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0"/>
      <c r="WL156" s="10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0"/>
      <c r="XB156" s="10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0"/>
      <c r="XR156" s="10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0"/>
      <c r="YH156" s="10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0"/>
      <c r="YX156" s="10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0"/>
      <c r="ZN156" s="10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0"/>
      <c r="AAD156" s="10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0"/>
      <c r="AAT156" s="10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0"/>
      <c r="ABJ156" s="10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0"/>
      <c r="ABZ156" s="10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0"/>
      <c r="ACP156" s="10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0"/>
      <c r="ADF156" s="10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0"/>
      <c r="ADV156" s="10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0"/>
      <c r="AEL156" s="10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0"/>
      <c r="AFB156" s="10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0"/>
      <c r="AFR156" s="10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0"/>
      <c r="AGH156" s="10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0"/>
      <c r="AGX156" s="10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0"/>
      <c r="AHN156" s="10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0"/>
      <c r="AID156" s="10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0"/>
      <c r="AIT156" s="10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0"/>
      <c r="AJJ156" s="10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0"/>
      <c r="AJZ156" s="10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0"/>
      <c r="AKP156" s="10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0"/>
      <c r="ALF156" s="10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0"/>
      <c r="ALV156" s="10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0"/>
      <c r="AML156" s="10"/>
      <c r="AMM156" s="11"/>
      <c r="AMN156" s="11"/>
      <c r="AMO156" s="11"/>
      <c r="AMP156" s="11"/>
      <c r="AMQ156" s="11"/>
      <c r="AMR156" s="11"/>
      <c r="AMS156" s="11"/>
      <c r="AMT156" s="11"/>
      <c r="AMU156" s="11"/>
      <c r="AMV156" s="11"/>
      <c r="AMW156" s="11"/>
      <c r="AMX156" s="11"/>
      <c r="AMY156" s="11"/>
      <c r="AMZ156" s="11"/>
      <c r="ANA156" s="10"/>
      <c r="ANB156" s="10"/>
      <c r="ANC156" s="11"/>
      <c r="AND156" s="11"/>
      <c r="ANE156" s="11"/>
      <c r="ANF156" s="11"/>
      <c r="ANG156" s="11"/>
      <c r="ANH156" s="11"/>
      <c r="ANI156" s="11"/>
      <c r="ANJ156" s="11"/>
      <c r="ANK156" s="11"/>
      <c r="ANL156" s="11"/>
      <c r="ANM156" s="11"/>
      <c r="ANN156" s="11"/>
      <c r="ANO156" s="11"/>
      <c r="ANP156" s="11"/>
      <c r="ANQ156" s="10"/>
      <c r="ANR156" s="10"/>
      <c r="ANS156" s="11"/>
      <c r="ANT156" s="11"/>
      <c r="ANU156" s="11"/>
      <c r="ANV156" s="11"/>
      <c r="ANW156" s="11"/>
      <c r="ANX156" s="11"/>
      <c r="ANY156" s="11"/>
      <c r="ANZ156" s="11"/>
      <c r="AOA156" s="11"/>
      <c r="AOB156" s="11"/>
      <c r="AOC156" s="11"/>
      <c r="AOD156" s="11"/>
      <c r="AOE156" s="11"/>
      <c r="AOF156" s="11"/>
      <c r="AOG156" s="10"/>
      <c r="AOH156" s="10"/>
      <c r="AOI156" s="11"/>
      <c r="AOJ156" s="11"/>
      <c r="AOK156" s="11"/>
      <c r="AOL156" s="11"/>
      <c r="AOM156" s="11"/>
      <c r="AON156" s="11"/>
      <c r="AOO156" s="11"/>
      <c r="AOP156" s="11"/>
      <c r="AOQ156" s="11"/>
      <c r="AOR156" s="11"/>
      <c r="AOS156" s="11"/>
      <c r="AOT156" s="11"/>
      <c r="AOU156" s="11"/>
      <c r="AOV156" s="11"/>
      <c r="AOW156" s="10"/>
      <c r="AOX156" s="10"/>
      <c r="AOY156" s="11"/>
      <c r="AOZ156" s="11"/>
      <c r="APA156" s="11"/>
      <c r="APB156" s="11"/>
      <c r="APC156" s="11"/>
      <c r="APD156" s="11"/>
      <c r="APE156" s="11"/>
      <c r="APF156" s="11"/>
      <c r="APG156" s="11"/>
      <c r="APH156" s="11"/>
      <c r="API156" s="11"/>
      <c r="APJ156" s="11"/>
      <c r="APK156" s="11"/>
      <c r="APL156" s="11"/>
      <c r="APM156" s="10"/>
      <c r="APN156" s="10"/>
      <c r="APO156" s="11"/>
      <c r="APP156" s="11"/>
      <c r="APQ156" s="11"/>
      <c r="APR156" s="11"/>
      <c r="APS156" s="11"/>
      <c r="APT156" s="11"/>
      <c r="APU156" s="11"/>
      <c r="APV156" s="11"/>
      <c r="APW156" s="11"/>
      <c r="APX156" s="11"/>
      <c r="APY156" s="11"/>
      <c r="APZ156" s="11"/>
      <c r="AQA156" s="11"/>
      <c r="AQB156" s="11"/>
      <c r="AQC156" s="10"/>
      <c r="AQD156" s="10"/>
      <c r="AQE156" s="11"/>
      <c r="AQF156" s="11"/>
      <c r="AQG156" s="11"/>
      <c r="AQH156" s="11"/>
      <c r="AQI156" s="11"/>
      <c r="AQJ156" s="11"/>
      <c r="AQK156" s="11"/>
      <c r="AQL156" s="11"/>
      <c r="AQM156" s="11"/>
      <c r="AQN156" s="11"/>
      <c r="AQO156" s="11"/>
      <c r="AQP156" s="11"/>
      <c r="AQQ156" s="11"/>
      <c r="AQR156" s="11"/>
      <c r="AQS156" s="10"/>
      <c r="AQT156" s="10"/>
      <c r="AQU156" s="11"/>
      <c r="AQV156" s="11"/>
      <c r="AQW156" s="11"/>
      <c r="AQX156" s="11"/>
      <c r="AQY156" s="11"/>
      <c r="AQZ156" s="11"/>
      <c r="ARA156" s="11"/>
      <c r="ARB156" s="11"/>
      <c r="ARC156" s="11"/>
      <c r="ARD156" s="11"/>
      <c r="ARE156" s="11"/>
      <c r="ARF156" s="11"/>
      <c r="ARG156" s="11"/>
      <c r="ARH156" s="11"/>
      <c r="ARI156" s="10"/>
      <c r="ARJ156" s="10"/>
      <c r="ARK156" s="11"/>
      <c r="ARL156" s="11"/>
      <c r="ARM156" s="11"/>
      <c r="ARN156" s="11"/>
      <c r="ARO156" s="11"/>
      <c r="ARP156" s="11"/>
      <c r="ARQ156" s="11"/>
      <c r="ARR156" s="11"/>
      <c r="ARS156" s="11"/>
      <c r="ART156" s="11"/>
      <c r="ARU156" s="11"/>
      <c r="ARV156" s="11"/>
      <c r="ARW156" s="11"/>
      <c r="ARX156" s="11"/>
      <c r="ARY156" s="10"/>
      <c r="ARZ156" s="10"/>
      <c r="ASA156" s="11"/>
      <c r="ASB156" s="11"/>
      <c r="ASC156" s="11"/>
      <c r="ASD156" s="11"/>
      <c r="ASE156" s="11"/>
      <c r="ASF156" s="11"/>
      <c r="ASG156" s="11"/>
      <c r="ASH156" s="11"/>
      <c r="ASI156" s="11"/>
      <c r="ASJ156" s="11"/>
      <c r="ASK156" s="11"/>
      <c r="ASL156" s="11"/>
      <c r="ASM156" s="11"/>
      <c r="ASN156" s="11"/>
      <c r="ASO156" s="10"/>
      <c r="ASP156" s="10"/>
      <c r="ASQ156" s="11"/>
      <c r="ASR156" s="11"/>
      <c r="ASS156" s="11"/>
      <c r="AST156" s="11"/>
      <c r="ASU156" s="11"/>
      <c r="ASV156" s="11"/>
      <c r="ASW156" s="11"/>
      <c r="ASX156" s="11"/>
      <c r="ASY156" s="11"/>
      <c r="ASZ156" s="11"/>
      <c r="ATA156" s="11"/>
      <c r="ATB156" s="11"/>
      <c r="ATC156" s="11"/>
      <c r="ATD156" s="11"/>
      <c r="ATE156" s="10"/>
      <c r="ATF156" s="10"/>
      <c r="ATG156" s="11"/>
      <c r="ATH156" s="11"/>
      <c r="ATI156" s="11"/>
      <c r="ATJ156" s="11"/>
      <c r="ATK156" s="11"/>
      <c r="ATL156" s="11"/>
      <c r="ATM156" s="11"/>
      <c r="ATN156" s="11"/>
      <c r="ATO156" s="11"/>
      <c r="ATP156" s="11"/>
      <c r="ATQ156" s="11"/>
      <c r="ATR156" s="11"/>
      <c r="ATS156" s="11"/>
      <c r="ATT156" s="11"/>
      <c r="ATU156" s="10"/>
      <c r="ATV156" s="10"/>
      <c r="ATW156" s="11"/>
      <c r="ATX156" s="11"/>
      <c r="ATY156" s="11"/>
      <c r="ATZ156" s="11"/>
      <c r="AUA156" s="11"/>
      <c r="AUB156" s="11"/>
      <c r="AUC156" s="11"/>
      <c r="AUD156" s="11"/>
      <c r="AUE156" s="11"/>
      <c r="AUF156" s="11"/>
      <c r="AUG156" s="11"/>
      <c r="AUH156" s="11"/>
      <c r="AUI156" s="11"/>
      <c r="AUJ156" s="11"/>
      <c r="AUK156" s="10"/>
      <c r="AUL156" s="10"/>
      <c r="AUM156" s="11"/>
      <c r="AUN156" s="11"/>
      <c r="AUO156" s="11"/>
      <c r="AUP156" s="11"/>
      <c r="AUQ156" s="11"/>
      <c r="AUR156" s="11"/>
      <c r="AUS156" s="11"/>
      <c r="AUT156" s="11"/>
      <c r="AUU156" s="11"/>
      <c r="AUV156" s="11"/>
      <c r="AUW156" s="11"/>
      <c r="AUX156" s="11"/>
      <c r="AUY156" s="11"/>
      <c r="AUZ156" s="11"/>
      <c r="AVA156" s="10"/>
      <c r="AVB156" s="10"/>
      <c r="AVC156" s="11"/>
      <c r="AVD156" s="11"/>
      <c r="AVE156" s="11"/>
      <c r="AVF156" s="11"/>
      <c r="AVG156" s="11"/>
      <c r="AVH156" s="11"/>
      <c r="AVI156" s="11"/>
      <c r="AVJ156" s="11"/>
      <c r="AVK156" s="11"/>
      <c r="AVL156" s="11"/>
      <c r="AVM156" s="11"/>
      <c r="AVN156" s="11"/>
      <c r="AVO156" s="11"/>
      <c r="AVP156" s="11"/>
      <c r="AVQ156" s="10"/>
      <c r="AVR156" s="10"/>
      <c r="AVS156" s="11"/>
      <c r="AVT156" s="11"/>
      <c r="AVU156" s="11"/>
      <c r="AVV156" s="11"/>
      <c r="AVW156" s="11"/>
      <c r="AVX156" s="11"/>
      <c r="AVY156" s="11"/>
      <c r="AVZ156" s="11"/>
      <c r="AWA156" s="11"/>
      <c r="AWB156" s="11"/>
      <c r="AWC156" s="11"/>
      <c r="AWD156" s="11"/>
      <c r="AWE156" s="11"/>
      <c r="AWF156" s="11"/>
      <c r="AWG156" s="10"/>
      <c r="AWH156" s="10"/>
      <c r="AWI156" s="11"/>
      <c r="AWJ156" s="11"/>
      <c r="AWK156" s="11"/>
      <c r="AWL156" s="11"/>
      <c r="AWM156" s="11"/>
      <c r="AWN156" s="11"/>
      <c r="AWO156" s="11"/>
      <c r="AWP156" s="11"/>
      <c r="AWQ156" s="11"/>
      <c r="AWR156" s="11"/>
      <c r="AWS156" s="11"/>
      <c r="AWT156" s="11"/>
      <c r="AWU156" s="11"/>
      <c r="AWV156" s="11"/>
      <c r="AWW156" s="10"/>
      <c r="AWX156" s="10"/>
      <c r="AWY156" s="11"/>
      <c r="AWZ156" s="11"/>
      <c r="AXA156" s="11"/>
      <c r="AXB156" s="11"/>
      <c r="AXC156" s="11"/>
      <c r="AXD156" s="11"/>
      <c r="AXE156" s="11"/>
      <c r="AXF156" s="11"/>
      <c r="AXG156" s="11"/>
      <c r="AXH156" s="11"/>
      <c r="AXI156" s="11"/>
      <c r="AXJ156" s="11"/>
      <c r="AXK156" s="11"/>
      <c r="AXL156" s="11"/>
      <c r="AXM156" s="10"/>
      <c r="AXN156" s="10"/>
      <c r="AXO156" s="11"/>
      <c r="AXP156" s="11"/>
      <c r="AXQ156" s="11"/>
      <c r="AXR156" s="11"/>
      <c r="AXS156" s="11"/>
      <c r="AXT156" s="11"/>
      <c r="AXU156" s="11"/>
      <c r="AXV156" s="11"/>
      <c r="AXW156" s="11"/>
      <c r="AXX156" s="11"/>
      <c r="AXY156" s="11"/>
      <c r="AXZ156" s="11"/>
      <c r="AYA156" s="11"/>
      <c r="AYB156" s="11"/>
      <c r="AYC156" s="10"/>
      <c r="AYD156" s="10"/>
      <c r="AYE156" s="11"/>
      <c r="AYF156" s="11"/>
      <c r="AYG156" s="11"/>
      <c r="AYH156" s="11"/>
      <c r="AYI156" s="11"/>
      <c r="AYJ156" s="11"/>
      <c r="AYK156" s="11"/>
      <c r="AYL156" s="11"/>
      <c r="AYM156" s="11"/>
      <c r="AYN156" s="11"/>
      <c r="AYO156" s="11"/>
      <c r="AYP156" s="11"/>
      <c r="AYQ156" s="11"/>
      <c r="AYR156" s="11"/>
      <c r="AYS156" s="10"/>
      <c r="AYT156" s="10"/>
      <c r="AYU156" s="11"/>
      <c r="AYV156" s="11"/>
      <c r="AYW156" s="11"/>
      <c r="AYX156" s="11"/>
      <c r="AYY156" s="11"/>
      <c r="AYZ156" s="11"/>
      <c r="AZA156" s="11"/>
      <c r="AZB156" s="11"/>
      <c r="AZC156" s="11"/>
      <c r="AZD156" s="11"/>
      <c r="AZE156" s="11"/>
      <c r="AZF156" s="11"/>
      <c r="AZG156" s="11"/>
      <c r="AZH156" s="11"/>
      <c r="AZI156" s="10"/>
      <c r="AZJ156" s="10"/>
      <c r="AZK156" s="11"/>
      <c r="AZL156" s="11"/>
      <c r="AZM156" s="11"/>
      <c r="AZN156" s="11"/>
      <c r="AZO156" s="11"/>
      <c r="AZP156" s="11"/>
      <c r="AZQ156" s="11"/>
      <c r="AZR156" s="11"/>
      <c r="AZS156" s="11"/>
      <c r="AZT156" s="11"/>
      <c r="AZU156" s="11"/>
      <c r="AZV156" s="11"/>
      <c r="AZW156" s="11"/>
      <c r="AZX156" s="11"/>
      <c r="AZY156" s="10"/>
      <c r="AZZ156" s="10"/>
      <c r="BAA156" s="11"/>
      <c r="BAB156" s="11"/>
      <c r="BAC156" s="11"/>
      <c r="BAD156" s="11"/>
      <c r="BAE156" s="11"/>
      <c r="BAF156" s="11"/>
      <c r="BAG156" s="11"/>
      <c r="BAH156" s="11"/>
      <c r="BAI156" s="11"/>
      <c r="BAJ156" s="11"/>
      <c r="BAK156" s="11"/>
      <c r="BAL156" s="11"/>
      <c r="BAM156" s="11"/>
      <c r="BAN156" s="11"/>
      <c r="BAO156" s="10"/>
      <c r="BAP156" s="10"/>
      <c r="BAQ156" s="11"/>
      <c r="BAR156" s="11"/>
      <c r="BAS156" s="11"/>
      <c r="BAT156" s="11"/>
      <c r="BAU156" s="11"/>
      <c r="BAV156" s="11"/>
      <c r="BAW156" s="11"/>
      <c r="BAX156" s="11"/>
      <c r="BAY156" s="11"/>
      <c r="BAZ156" s="11"/>
      <c r="BBA156" s="11"/>
      <c r="BBB156" s="11"/>
      <c r="BBC156" s="11"/>
      <c r="BBD156" s="11"/>
      <c r="BBE156" s="10"/>
      <c r="BBF156" s="10"/>
      <c r="BBG156" s="11"/>
      <c r="BBH156" s="11"/>
      <c r="BBI156" s="11"/>
      <c r="BBJ156" s="11"/>
      <c r="BBK156" s="11"/>
      <c r="BBL156" s="11"/>
      <c r="BBM156" s="11"/>
      <c r="BBN156" s="11"/>
      <c r="BBO156" s="11"/>
      <c r="BBP156" s="11"/>
      <c r="BBQ156" s="11"/>
      <c r="BBR156" s="11"/>
      <c r="BBS156" s="11"/>
      <c r="BBT156" s="11"/>
      <c r="BBU156" s="10"/>
      <c r="BBV156" s="10"/>
      <c r="BBW156" s="11"/>
      <c r="BBX156" s="11"/>
      <c r="BBY156" s="11"/>
      <c r="BBZ156" s="11"/>
      <c r="BCA156" s="11"/>
      <c r="BCB156" s="11"/>
      <c r="BCC156" s="11"/>
      <c r="BCD156" s="11"/>
      <c r="BCE156" s="11"/>
      <c r="BCF156" s="11"/>
      <c r="BCG156" s="11"/>
      <c r="BCH156" s="11"/>
      <c r="BCI156" s="11"/>
      <c r="BCJ156" s="11"/>
      <c r="BCK156" s="10"/>
      <c r="BCL156" s="10"/>
      <c r="BCM156" s="11"/>
      <c r="BCN156" s="11"/>
      <c r="BCO156" s="11"/>
      <c r="BCP156" s="11"/>
      <c r="BCQ156" s="11"/>
      <c r="BCR156" s="11"/>
      <c r="BCS156" s="11"/>
      <c r="BCT156" s="11"/>
      <c r="BCU156" s="11"/>
      <c r="BCV156" s="11"/>
      <c r="BCW156" s="11"/>
      <c r="BCX156" s="11"/>
      <c r="BCY156" s="11"/>
      <c r="BCZ156" s="11"/>
      <c r="BDA156" s="10"/>
      <c r="BDB156" s="10"/>
      <c r="BDC156" s="11"/>
      <c r="BDD156" s="11"/>
      <c r="BDE156" s="11"/>
      <c r="BDF156" s="11"/>
      <c r="BDG156" s="11"/>
      <c r="BDH156" s="11"/>
      <c r="BDI156" s="11"/>
      <c r="BDJ156" s="11"/>
      <c r="BDK156" s="11"/>
      <c r="BDL156" s="11"/>
      <c r="BDM156" s="11"/>
      <c r="BDN156" s="11"/>
      <c r="BDO156" s="11"/>
      <c r="BDP156" s="11"/>
      <c r="BDQ156" s="10"/>
      <c r="BDR156" s="10"/>
      <c r="BDS156" s="11"/>
      <c r="BDT156" s="11"/>
      <c r="BDU156" s="11"/>
      <c r="BDV156" s="11"/>
      <c r="BDW156" s="11"/>
      <c r="BDX156" s="11"/>
      <c r="BDY156" s="11"/>
      <c r="BDZ156" s="11"/>
      <c r="BEA156" s="11"/>
      <c r="BEB156" s="11"/>
      <c r="BEC156" s="11"/>
      <c r="BED156" s="11"/>
      <c r="BEE156" s="11"/>
      <c r="BEF156" s="11"/>
      <c r="BEG156" s="10"/>
      <c r="BEH156" s="10"/>
      <c r="BEI156" s="11"/>
      <c r="BEJ156" s="11"/>
      <c r="BEK156" s="11"/>
      <c r="BEL156" s="11"/>
      <c r="BEM156" s="11"/>
      <c r="BEN156" s="11"/>
      <c r="BEO156" s="11"/>
      <c r="BEP156" s="11"/>
      <c r="BEQ156" s="11"/>
      <c r="BER156" s="11"/>
      <c r="BES156" s="11"/>
      <c r="BET156" s="11"/>
      <c r="BEU156" s="11"/>
      <c r="BEV156" s="11"/>
      <c r="BEW156" s="10"/>
      <c r="BEX156" s="10"/>
      <c r="BEY156" s="11"/>
      <c r="BEZ156" s="11"/>
      <c r="BFA156" s="11"/>
      <c r="BFB156" s="11"/>
      <c r="BFC156" s="11"/>
      <c r="BFD156" s="11"/>
      <c r="BFE156" s="11"/>
      <c r="BFF156" s="11"/>
      <c r="BFG156" s="11"/>
      <c r="BFH156" s="11"/>
      <c r="BFI156" s="11"/>
      <c r="BFJ156" s="11"/>
      <c r="BFK156" s="11"/>
      <c r="BFL156" s="11"/>
      <c r="BFM156" s="10"/>
      <c r="BFN156" s="10"/>
      <c r="BFO156" s="11"/>
      <c r="BFP156" s="11"/>
      <c r="BFQ156" s="11"/>
      <c r="BFR156" s="11"/>
      <c r="BFS156" s="11"/>
      <c r="BFT156" s="11"/>
      <c r="BFU156" s="11"/>
      <c r="BFV156" s="11"/>
      <c r="BFW156" s="11"/>
      <c r="BFX156" s="11"/>
      <c r="BFY156" s="11"/>
      <c r="BFZ156" s="11"/>
      <c r="BGA156" s="11"/>
      <c r="BGB156" s="11"/>
      <c r="BGC156" s="10"/>
      <c r="BGD156" s="10"/>
      <c r="BGE156" s="11"/>
      <c r="BGF156" s="11"/>
      <c r="BGG156" s="11"/>
      <c r="BGH156" s="11"/>
      <c r="BGI156" s="11"/>
      <c r="BGJ156" s="11"/>
      <c r="BGK156" s="11"/>
      <c r="BGL156" s="11"/>
      <c r="BGM156" s="11"/>
      <c r="BGN156" s="11"/>
      <c r="BGO156" s="11"/>
      <c r="BGP156" s="11"/>
      <c r="BGQ156" s="11"/>
      <c r="BGR156" s="11"/>
      <c r="BGS156" s="10"/>
      <c r="BGT156" s="10"/>
      <c r="BGU156" s="11"/>
      <c r="BGV156" s="11"/>
      <c r="BGW156" s="11"/>
      <c r="BGX156" s="11"/>
      <c r="BGY156" s="11"/>
      <c r="BGZ156" s="11"/>
      <c r="BHA156" s="11"/>
      <c r="BHB156" s="11"/>
      <c r="BHC156" s="11"/>
      <c r="BHD156" s="11"/>
      <c r="BHE156" s="11"/>
      <c r="BHF156" s="11"/>
      <c r="BHG156" s="11"/>
      <c r="BHH156" s="11"/>
      <c r="BHI156" s="10"/>
      <c r="BHJ156" s="10"/>
      <c r="BHK156" s="11"/>
      <c r="BHL156" s="11"/>
      <c r="BHM156" s="11"/>
      <c r="BHN156" s="11"/>
      <c r="BHO156" s="11"/>
      <c r="BHP156" s="11"/>
      <c r="BHQ156" s="11"/>
      <c r="BHR156" s="11"/>
      <c r="BHS156" s="11"/>
      <c r="BHT156" s="11"/>
      <c r="BHU156" s="11"/>
      <c r="BHV156" s="11"/>
      <c r="BHW156" s="11"/>
      <c r="BHX156" s="11"/>
      <c r="BHY156" s="10"/>
      <c r="BHZ156" s="10"/>
      <c r="BIA156" s="11"/>
      <c r="BIB156" s="11"/>
      <c r="BIC156" s="11"/>
      <c r="BID156" s="11"/>
      <c r="BIE156" s="11"/>
      <c r="BIF156" s="11"/>
      <c r="BIG156" s="11"/>
      <c r="BIH156" s="11"/>
      <c r="BII156" s="11"/>
      <c r="BIJ156" s="11"/>
      <c r="BIK156" s="11"/>
      <c r="BIL156" s="11"/>
      <c r="BIM156" s="11"/>
      <c r="BIN156" s="11"/>
      <c r="BIO156" s="10"/>
      <c r="BIP156" s="10"/>
      <c r="BIQ156" s="11"/>
      <c r="BIR156" s="11"/>
      <c r="BIS156" s="11"/>
      <c r="BIT156" s="11"/>
      <c r="BIU156" s="11"/>
      <c r="BIV156" s="11"/>
      <c r="BIW156" s="11"/>
      <c r="BIX156" s="11"/>
      <c r="BIY156" s="11"/>
      <c r="BIZ156" s="11"/>
      <c r="BJA156" s="11"/>
      <c r="BJB156" s="11"/>
      <c r="BJC156" s="11"/>
      <c r="BJD156" s="11"/>
      <c r="BJE156" s="10"/>
      <c r="BJF156" s="10"/>
      <c r="BJG156" s="11"/>
      <c r="BJH156" s="11"/>
      <c r="BJI156" s="11"/>
      <c r="BJJ156" s="11"/>
      <c r="BJK156" s="11"/>
      <c r="BJL156" s="11"/>
      <c r="BJM156" s="11"/>
      <c r="BJN156" s="11"/>
      <c r="BJO156" s="11"/>
      <c r="BJP156" s="11"/>
      <c r="BJQ156" s="11"/>
      <c r="BJR156" s="11"/>
      <c r="BJS156" s="11"/>
      <c r="BJT156" s="11"/>
      <c r="BJU156" s="10"/>
      <c r="BJV156" s="10"/>
      <c r="BJW156" s="11"/>
      <c r="BJX156" s="11"/>
      <c r="BJY156" s="11"/>
      <c r="BJZ156" s="11"/>
      <c r="BKA156" s="11"/>
      <c r="BKB156" s="11"/>
      <c r="BKC156" s="11"/>
      <c r="BKD156" s="11"/>
      <c r="BKE156" s="11"/>
      <c r="BKF156" s="11"/>
      <c r="BKG156" s="11"/>
      <c r="BKH156" s="11"/>
      <c r="BKI156" s="11"/>
      <c r="BKJ156" s="11"/>
      <c r="BKK156" s="10"/>
      <c r="BKL156" s="10"/>
      <c r="BKM156" s="11"/>
      <c r="BKN156" s="11"/>
      <c r="BKO156" s="11"/>
      <c r="BKP156" s="11"/>
      <c r="BKQ156" s="11"/>
      <c r="BKR156" s="11"/>
      <c r="BKS156" s="11"/>
      <c r="BKT156" s="11"/>
      <c r="BKU156" s="11"/>
      <c r="BKV156" s="11"/>
      <c r="BKW156" s="11"/>
      <c r="BKX156" s="11"/>
      <c r="BKY156" s="11"/>
      <c r="BKZ156" s="11"/>
      <c r="BLA156" s="10"/>
      <c r="BLB156" s="10"/>
      <c r="BLC156" s="11"/>
      <c r="BLD156" s="11"/>
      <c r="BLE156" s="11"/>
      <c r="BLF156" s="11"/>
      <c r="BLG156" s="11"/>
      <c r="BLH156" s="11"/>
      <c r="BLI156" s="11"/>
      <c r="BLJ156" s="11"/>
      <c r="BLK156" s="11"/>
      <c r="BLL156" s="11"/>
      <c r="BLM156" s="11"/>
      <c r="BLN156" s="11"/>
      <c r="BLO156" s="11"/>
      <c r="BLP156" s="11"/>
      <c r="BLQ156" s="10"/>
      <c r="BLR156" s="10"/>
      <c r="BLS156" s="11"/>
      <c r="BLT156" s="11"/>
      <c r="BLU156" s="11"/>
      <c r="BLV156" s="11"/>
      <c r="BLW156" s="11"/>
      <c r="BLX156" s="11"/>
      <c r="BLY156" s="11"/>
      <c r="BLZ156" s="11"/>
      <c r="BMA156" s="11"/>
      <c r="BMB156" s="11"/>
      <c r="BMC156" s="11"/>
      <c r="BMD156" s="11"/>
      <c r="BME156" s="11"/>
      <c r="BMF156" s="11"/>
      <c r="BMG156" s="10"/>
      <c r="BMH156" s="10"/>
      <c r="BMI156" s="11"/>
      <c r="BMJ156" s="11"/>
      <c r="BMK156" s="11"/>
      <c r="BML156" s="11"/>
      <c r="BMM156" s="11"/>
      <c r="BMN156" s="11"/>
      <c r="BMO156" s="11"/>
      <c r="BMP156" s="11"/>
      <c r="BMQ156" s="11"/>
      <c r="BMR156" s="11"/>
      <c r="BMS156" s="11"/>
      <c r="BMT156" s="11"/>
      <c r="BMU156" s="11"/>
      <c r="BMV156" s="11"/>
      <c r="BMW156" s="10"/>
      <c r="BMX156" s="10"/>
      <c r="BMY156" s="11"/>
      <c r="BMZ156" s="11"/>
      <c r="BNA156" s="11"/>
      <c r="BNB156" s="11"/>
      <c r="BNC156" s="11"/>
      <c r="BND156" s="11"/>
      <c r="BNE156" s="11"/>
      <c r="BNF156" s="11"/>
      <c r="BNG156" s="11"/>
      <c r="BNH156" s="11"/>
      <c r="BNI156" s="11"/>
      <c r="BNJ156" s="11"/>
      <c r="BNK156" s="11"/>
      <c r="BNL156" s="11"/>
      <c r="BNM156" s="10"/>
      <c r="BNN156" s="10"/>
      <c r="BNO156" s="11"/>
      <c r="BNP156" s="11"/>
      <c r="BNQ156" s="11"/>
      <c r="BNR156" s="11"/>
      <c r="BNS156" s="11"/>
      <c r="BNT156" s="11"/>
      <c r="BNU156" s="11"/>
      <c r="BNV156" s="11"/>
      <c r="BNW156" s="11"/>
      <c r="BNX156" s="11"/>
      <c r="BNY156" s="11"/>
      <c r="BNZ156" s="11"/>
      <c r="BOA156" s="11"/>
      <c r="BOB156" s="11"/>
      <c r="BOC156" s="10"/>
      <c r="BOD156" s="10"/>
      <c r="BOE156" s="11"/>
      <c r="BOF156" s="11"/>
      <c r="BOG156" s="11"/>
      <c r="BOH156" s="11"/>
      <c r="BOI156" s="11"/>
      <c r="BOJ156" s="11"/>
      <c r="BOK156" s="11"/>
      <c r="BOL156" s="11"/>
      <c r="BOM156" s="11"/>
      <c r="BON156" s="11"/>
      <c r="BOO156" s="11"/>
      <c r="BOP156" s="11"/>
      <c r="BOQ156" s="11"/>
      <c r="BOR156" s="11"/>
      <c r="BOS156" s="10"/>
      <c r="BOT156" s="10"/>
      <c r="BOU156" s="11"/>
      <c r="BOV156" s="11"/>
      <c r="BOW156" s="11"/>
      <c r="BOX156" s="11"/>
      <c r="BOY156" s="11"/>
      <c r="BOZ156" s="11"/>
      <c r="BPA156" s="11"/>
      <c r="BPB156" s="11"/>
      <c r="BPC156" s="11"/>
      <c r="BPD156" s="11"/>
      <c r="BPE156" s="11"/>
      <c r="BPF156" s="11"/>
      <c r="BPG156" s="11"/>
      <c r="BPH156" s="11"/>
      <c r="BPI156" s="10"/>
      <c r="BPJ156" s="10"/>
      <c r="BPK156" s="11"/>
      <c r="BPL156" s="11"/>
      <c r="BPM156" s="11"/>
      <c r="BPN156" s="11"/>
      <c r="BPO156" s="11"/>
      <c r="BPP156" s="11"/>
      <c r="BPQ156" s="11"/>
      <c r="BPR156" s="11"/>
      <c r="BPS156" s="11"/>
      <c r="BPT156" s="11"/>
      <c r="BPU156" s="11"/>
      <c r="BPV156" s="11"/>
      <c r="BPW156" s="11"/>
      <c r="BPX156" s="11"/>
      <c r="BPY156" s="10"/>
      <c r="BPZ156" s="10"/>
      <c r="BQA156" s="11"/>
      <c r="BQB156" s="11"/>
      <c r="BQC156" s="11"/>
      <c r="BQD156" s="11"/>
      <c r="BQE156" s="11"/>
      <c r="BQF156" s="11"/>
      <c r="BQG156" s="11"/>
      <c r="BQH156" s="11"/>
      <c r="BQI156" s="11"/>
      <c r="BQJ156" s="11"/>
      <c r="BQK156" s="11"/>
      <c r="BQL156" s="11"/>
      <c r="BQM156" s="11"/>
      <c r="BQN156" s="11"/>
      <c r="BQO156" s="10"/>
      <c r="BQP156" s="10"/>
      <c r="BQQ156" s="11"/>
      <c r="BQR156" s="11"/>
      <c r="BQS156" s="11"/>
      <c r="BQT156" s="11"/>
      <c r="BQU156" s="11"/>
      <c r="BQV156" s="11"/>
      <c r="BQW156" s="11"/>
      <c r="BQX156" s="11"/>
      <c r="BQY156" s="11"/>
      <c r="BQZ156" s="11"/>
      <c r="BRA156" s="11"/>
      <c r="BRB156" s="11"/>
      <c r="BRC156" s="11"/>
      <c r="BRD156" s="11"/>
      <c r="BRE156" s="10"/>
      <c r="BRF156" s="10"/>
      <c r="BRG156" s="11"/>
      <c r="BRH156" s="11"/>
      <c r="BRI156" s="11"/>
      <c r="BRJ156" s="11"/>
      <c r="BRK156" s="11"/>
      <c r="BRL156" s="11"/>
      <c r="BRM156" s="11"/>
      <c r="BRN156" s="11"/>
      <c r="BRO156" s="11"/>
      <c r="BRP156" s="11"/>
      <c r="BRQ156" s="11"/>
      <c r="BRR156" s="11"/>
      <c r="BRS156" s="11"/>
      <c r="BRT156" s="11"/>
      <c r="BRU156" s="10"/>
      <c r="BRV156" s="10"/>
      <c r="BRW156" s="11"/>
      <c r="BRX156" s="11"/>
      <c r="BRY156" s="11"/>
      <c r="BRZ156" s="11"/>
      <c r="BSA156" s="11"/>
      <c r="BSB156" s="11"/>
      <c r="BSC156" s="11"/>
      <c r="BSD156" s="11"/>
      <c r="BSE156" s="11"/>
      <c r="BSF156" s="11"/>
      <c r="BSG156" s="11"/>
      <c r="BSH156" s="11"/>
      <c r="BSI156" s="11"/>
      <c r="BSJ156" s="11"/>
      <c r="BSK156" s="10"/>
      <c r="BSL156" s="10"/>
      <c r="BSM156" s="11"/>
      <c r="BSN156" s="11"/>
      <c r="BSO156" s="11"/>
      <c r="BSP156" s="11"/>
      <c r="BSQ156" s="11"/>
      <c r="BSR156" s="11"/>
      <c r="BSS156" s="11"/>
      <c r="BST156" s="11"/>
      <c r="BSU156" s="11"/>
      <c r="BSV156" s="11"/>
      <c r="BSW156" s="11"/>
      <c r="BSX156" s="11"/>
      <c r="BSY156" s="11"/>
      <c r="BSZ156" s="11"/>
      <c r="BTA156" s="10"/>
      <c r="BTB156" s="10"/>
      <c r="BTC156" s="11"/>
      <c r="BTD156" s="11"/>
      <c r="BTE156" s="11"/>
      <c r="BTF156" s="11"/>
      <c r="BTG156" s="11"/>
      <c r="BTH156" s="11"/>
      <c r="BTI156" s="11"/>
      <c r="BTJ156" s="11"/>
      <c r="BTK156" s="11"/>
      <c r="BTL156" s="11"/>
      <c r="BTM156" s="11"/>
      <c r="BTN156" s="11"/>
      <c r="BTO156" s="11"/>
      <c r="BTP156" s="11"/>
      <c r="BTQ156" s="10"/>
      <c r="BTR156" s="10"/>
      <c r="BTS156" s="11"/>
      <c r="BTT156" s="11"/>
      <c r="BTU156" s="11"/>
      <c r="BTV156" s="11"/>
      <c r="BTW156" s="11"/>
      <c r="BTX156" s="11"/>
      <c r="BTY156" s="11"/>
      <c r="BTZ156" s="11"/>
      <c r="BUA156" s="11"/>
      <c r="BUB156" s="11"/>
      <c r="BUC156" s="11"/>
      <c r="BUD156" s="11"/>
      <c r="BUE156" s="11"/>
      <c r="BUF156" s="11"/>
      <c r="BUG156" s="10"/>
      <c r="BUH156" s="10"/>
      <c r="BUI156" s="11"/>
      <c r="BUJ156" s="11"/>
      <c r="BUK156" s="11"/>
      <c r="BUL156" s="11"/>
      <c r="BUM156" s="11"/>
      <c r="BUN156" s="11"/>
      <c r="BUO156" s="11"/>
      <c r="BUP156" s="11"/>
      <c r="BUQ156" s="11"/>
      <c r="BUR156" s="11"/>
      <c r="BUS156" s="11"/>
      <c r="BUT156" s="11"/>
      <c r="BUU156" s="11"/>
      <c r="BUV156" s="11"/>
      <c r="BUW156" s="10"/>
      <c r="BUX156" s="10"/>
      <c r="BUY156" s="11"/>
      <c r="BUZ156" s="11"/>
      <c r="BVA156" s="11"/>
      <c r="BVB156" s="11"/>
      <c r="BVC156" s="11"/>
      <c r="BVD156" s="11"/>
      <c r="BVE156" s="11"/>
      <c r="BVF156" s="11"/>
      <c r="BVG156" s="11"/>
      <c r="BVH156" s="11"/>
      <c r="BVI156" s="11"/>
      <c r="BVJ156" s="11"/>
      <c r="BVK156" s="11"/>
      <c r="BVL156" s="11"/>
      <c r="BVM156" s="10"/>
      <c r="BVN156" s="10"/>
      <c r="BVO156" s="11"/>
      <c r="BVP156" s="11"/>
      <c r="BVQ156" s="11"/>
      <c r="BVR156" s="11"/>
      <c r="BVS156" s="11"/>
      <c r="BVT156" s="11"/>
      <c r="BVU156" s="11"/>
      <c r="BVV156" s="11"/>
      <c r="BVW156" s="11"/>
      <c r="BVX156" s="11"/>
      <c r="BVY156" s="11"/>
      <c r="BVZ156" s="11"/>
      <c r="BWA156" s="11"/>
      <c r="BWB156" s="11"/>
      <c r="BWC156" s="10"/>
      <c r="BWD156" s="10"/>
      <c r="BWE156" s="11"/>
      <c r="BWF156" s="11"/>
      <c r="BWG156" s="11"/>
      <c r="BWH156" s="11"/>
      <c r="BWI156" s="11"/>
      <c r="BWJ156" s="11"/>
      <c r="BWK156" s="11"/>
      <c r="BWL156" s="11"/>
      <c r="BWM156" s="11"/>
      <c r="BWN156" s="11"/>
      <c r="BWO156" s="11"/>
      <c r="BWP156" s="11"/>
      <c r="BWQ156" s="11"/>
      <c r="BWR156" s="11"/>
      <c r="BWS156" s="10"/>
      <c r="BWT156" s="10"/>
      <c r="BWU156" s="11"/>
      <c r="BWV156" s="11"/>
      <c r="BWW156" s="11"/>
      <c r="BWX156" s="11"/>
      <c r="BWY156" s="11"/>
      <c r="BWZ156" s="11"/>
      <c r="BXA156" s="11"/>
      <c r="BXB156" s="11"/>
      <c r="BXC156" s="11"/>
      <c r="BXD156" s="11"/>
      <c r="BXE156" s="11"/>
      <c r="BXF156" s="11"/>
      <c r="BXG156" s="11"/>
      <c r="BXH156" s="11"/>
      <c r="BXI156" s="10"/>
      <c r="BXJ156" s="10"/>
      <c r="BXK156" s="11"/>
      <c r="BXL156" s="11"/>
      <c r="BXM156" s="11"/>
      <c r="BXN156" s="11"/>
      <c r="BXO156" s="11"/>
      <c r="BXP156" s="11"/>
      <c r="BXQ156" s="11"/>
      <c r="BXR156" s="11"/>
      <c r="BXS156" s="11"/>
      <c r="BXT156" s="11"/>
      <c r="BXU156" s="11"/>
      <c r="BXV156" s="11"/>
      <c r="BXW156" s="11"/>
      <c r="BXX156" s="11"/>
      <c r="BXY156" s="10"/>
      <c r="BXZ156" s="10"/>
      <c r="BYA156" s="11"/>
      <c r="BYB156" s="11"/>
      <c r="BYC156" s="11"/>
      <c r="BYD156" s="11"/>
      <c r="BYE156" s="11"/>
      <c r="BYF156" s="11"/>
      <c r="BYG156" s="11"/>
      <c r="BYH156" s="11"/>
      <c r="BYI156" s="11"/>
      <c r="BYJ156" s="11"/>
      <c r="BYK156" s="11"/>
      <c r="BYL156" s="11"/>
      <c r="BYM156" s="11"/>
      <c r="BYN156" s="11"/>
      <c r="BYO156" s="10"/>
      <c r="BYP156" s="10"/>
      <c r="BYQ156" s="11"/>
      <c r="BYR156" s="11"/>
      <c r="BYS156" s="11"/>
      <c r="BYT156" s="11"/>
      <c r="BYU156" s="11"/>
      <c r="BYV156" s="11"/>
      <c r="BYW156" s="11"/>
      <c r="BYX156" s="11"/>
      <c r="BYY156" s="11"/>
      <c r="BYZ156" s="11"/>
      <c r="BZA156" s="11"/>
      <c r="BZB156" s="11"/>
      <c r="BZC156" s="11"/>
      <c r="BZD156" s="11"/>
      <c r="BZE156" s="10"/>
      <c r="BZF156" s="10"/>
      <c r="BZG156" s="11"/>
      <c r="BZH156" s="11"/>
      <c r="BZI156" s="11"/>
      <c r="BZJ156" s="11"/>
      <c r="BZK156" s="11"/>
      <c r="BZL156" s="11"/>
      <c r="BZM156" s="11"/>
      <c r="BZN156" s="11"/>
      <c r="BZO156" s="11"/>
      <c r="BZP156" s="11"/>
      <c r="BZQ156" s="11"/>
      <c r="BZR156" s="11"/>
      <c r="BZS156" s="11"/>
      <c r="BZT156" s="11"/>
      <c r="BZU156" s="10"/>
      <c r="BZV156" s="10"/>
      <c r="BZW156" s="11"/>
      <c r="BZX156" s="11"/>
      <c r="BZY156" s="11"/>
      <c r="BZZ156" s="11"/>
      <c r="CAA156" s="11"/>
      <c r="CAB156" s="11"/>
      <c r="CAC156" s="11"/>
      <c r="CAD156" s="11"/>
      <c r="CAE156" s="11"/>
      <c r="CAF156" s="11"/>
      <c r="CAG156" s="11"/>
      <c r="CAH156" s="11"/>
      <c r="CAI156" s="11"/>
      <c r="CAJ156" s="11"/>
      <c r="CAK156" s="10"/>
      <c r="CAL156" s="10"/>
      <c r="CAM156" s="11"/>
      <c r="CAN156" s="11"/>
      <c r="CAO156" s="11"/>
      <c r="CAP156" s="11"/>
      <c r="CAQ156" s="11"/>
      <c r="CAR156" s="11"/>
      <c r="CAS156" s="11"/>
      <c r="CAT156" s="11"/>
      <c r="CAU156" s="11"/>
      <c r="CAV156" s="11"/>
      <c r="CAW156" s="11"/>
      <c r="CAX156" s="11"/>
      <c r="CAY156" s="11"/>
      <c r="CAZ156" s="11"/>
      <c r="CBA156" s="10"/>
      <c r="CBB156" s="10"/>
      <c r="CBC156" s="11"/>
      <c r="CBD156" s="11"/>
      <c r="CBE156" s="11"/>
      <c r="CBF156" s="11"/>
      <c r="CBG156" s="11"/>
      <c r="CBH156" s="11"/>
      <c r="CBI156" s="11"/>
      <c r="CBJ156" s="11"/>
      <c r="CBK156" s="11"/>
      <c r="CBL156" s="11"/>
      <c r="CBM156" s="11"/>
      <c r="CBN156" s="11"/>
      <c r="CBO156" s="11"/>
      <c r="CBP156" s="11"/>
      <c r="CBQ156" s="10"/>
      <c r="CBR156" s="10"/>
      <c r="CBS156" s="11"/>
      <c r="CBT156" s="11"/>
      <c r="CBU156" s="11"/>
      <c r="CBV156" s="11"/>
      <c r="CBW156" s="11"/>
      <c r="CBX156" s="11"/>
      <c r="CBY156" s="11"/>
      <c r="CBZ156" s="11"/>
      <c r="CCA156" s="11"/>
      <c r="CCB156" s="11"/>
      <c r="CCC156" s="11"/>
      <c r="CCD156" s="11"/>
      <c r="CCE156" s="11"/>
      <c r="CCF156" s="11"/>
      <c r="CCG156" s="10"/>
      <c r="CCH156" s="10"/>
      <c r="CCI156" s="11"/>
      <c r="CCJ156" s="11"/>
      <c r="CCK156" s="11"/>
      <c r="CCL156" s="11"/>
      <c r="CCM156" s="11"/>
      <c r="CCN156" s="11"/>
      <c r="CCO156" s="11"/>
      <c r="CCP156" s="11"/>
      <c r="CCQ156" s="11"/>
      <c r="CCR156" s="11"/>
      <c r="CCS156" s="11"/>
      <c r="CCT156" s="11"/>
      <c r="CCU156" s="11"/>
      <c r="CCV156" s="11"/>
      <c r="CCW156" s="10"/>
      <c r="CCX156" s="10"/>
      <c r="CCY156" s="11"/>
      <c r="CCZ156" s="11"/>
      <c r="CDA156" s="11"/>
      <c r="CDB156" s="11"/>
      <c r="CDC156" s="11"/>
      <c r="CDD156" s="11"/>
      <c r="CDE156" s="11"/>
      <c r="CDF156" s="11"/>
      <c r="CDG156" s="11"/>
      <c r="CDH156" s="11"/>
      <c r="CDI156" s="11"/>
      <c r="CDJ156" s="11"/>
      <c r="CDK156" s="11"/>
      <c r="CDL156" s="11"/>
      <c r="CDM156" s="10"/>
      <c r="CDN156" s="10"/>
      <c r="CDO156" s="11"/>
      <c r="CDP156" s="11"/>
      <c r="CDQ156" s="11"/>
      <c r="CDR156" s="11"/>
      <c r="CDS156" s="11"/>
      <c r="CDT156" s="11"/>
      <c r="CDU156" s="11"/>
      <c r="CDV156" s="11"/>
      <c r="CDW156" s="11"/>
      <c r="CDX156" s="11"/>
      <c r="CDY156" s="11"/>
      <c r="CDZ156" s="11"/>
      <c r="CEA156" s="11"/>
      <c r="CEB156" s="11"/>
      <c r="CEC156" s="10"/>
      <c r="CED156" s="10"/>
      <c r="CEE156" s="11"/>
      <c r="CEF156" s="11"/>
      <c r="CEG156" s="11"/>
      <c r="CEH156" s="11"/>
      <c r="CEI156" s="11"/>
      <c r="CEJ156" s="11"/>
      <c r="CEK156" s="11"/>
      <c r="CEL156" s="11"/>
      <c r="CEM156" s="11"/>
      <c r="CEN156" s="11"/>
      <c r="CEO156" s="11"/>
      <c r="CEP156" s="11"/>
      <c r="CEQ156" s="11"/>
      <c r="CER156" s="11"/>
      <c r="CES156" s="10"/>
      <c r="CET156" s="10"/>
      <c r="CEU156" s="11"/>
      <c r="CEV156" s="11"/>
      <c r="CEW156" s="11"/>
      <c r="CEX156" s="11"/>
      <c r="CEY156" s="11"/>
      <c r="CEZ156" s="11"/>
      <c r="CFA156" s="11"/>
      <c r="CFB156" s="11"/>
      <c r="CFC156" s="11"/>
      <c r="CFD156" s="11"/>
      <c r="CFE156" s="11"/>
      <c r="CFF156" s="11"/>
      <c r="CFG156" s="11"/>
      <c r="CFH156" s="11"/>
      <c r="CFI156" s="10"/>
      <c r="CFJ156" s="10"/>
      <c r="CFK156" s="11"/>
      <c r="CFL156" s="11"/>
      <c r="CFM156" s="11"/>
      <c r="CFN156" s="11"/>
      <c r="CFO156" s="11"/>
      <c r="CFP156" s="11"/>
      <c r="CFQ156" s="11"/>
      <c r="CFR156" s="11"/>
      <c r="CFS156" s="11"/>
      <c r="CFT156" s="11"/>
      <c r="CFU156" s="11"/>
      <c r="CFV156" s="11"/>
      <c r="CFW156" s="11"/>
      <c r="CFX156" s="11"/>
      <c r="CFY156" s="10"/>
      <c r="CFZ156" s="10"/>
      <c r="CGA156" s="11"/>
      <c r="CGB156" s="11"/>
      <c r="CGC156" s="11"/>
      <c r="CGD156" s="11"/>
      <c r="CGE156" s="11"/>
      <c r="CGF156" s="11"/>
      <c r="CGG156" s="11"/>
      <c r="CGH156" s="11"/>
      <c r="CGI156" s="11"/>
      <c r="CGJ156" s="11"/>
      <c r="CGK156" s="11"/>
      <c r="CGL156" s="11"/>
      <c r="CGM156" s="11"/>
      <c r="CGN156" s="11"/>
      <c r="CGO156" s="10"/>
      <c r="CGP156" s="10"/>
      <c r="CGQ156" s="11"/>
      <c r="CGR156" s="11"/>
      <c r="CGS156" s="11"/>
      <c r="CGT156" s="11"/>
      <c r="CGU156" s="11"/>
      <c r="CGV156" s="11"/>
      <c r="CGW156" s="11"/>
      <c r="CGX156" s="11"/>
      <c r="CGY156" s="11"/>
      <c r="CGZ156" s="11"/>
      <c r="CHA156" s="11"/>
      <c r="CHB156" s="11"/>
      <c r="CHC156" s="11"/>
      <c r="CHD156" s="11"/>
      <c r="CHE156" s="10"/>
      <c r="CHF156" s="10"/>
      <c r="CHG156" s="11"/>
      <c r="CHH156" s="11"/>
      <c r="CHI156" s="11"/>
      <c r="CHJ156" s="11"/>
      <c r="CHK156" s="11"/>
      <c r="CHL156" s="11"/>
      <c r="CHM156" s="11"/>
      <c r="CHN156" s="11"/>
      <c r="CHO156" s="11"/>
      <c r="CHP156" s="11"/>
      <c r="CHQ156" s="11"/>
      <c r="CHR156" s="11"/>
      <c r="CHS156" s="11"/>
      <c r="CHT156" s="11"/>
      <c r="CHU156" s="10"/>
      <c r="CHV156" s="10"/>
      <c r="CHW156" s="11"/>
      <c r="CHX156" s="11"/>
      <c r="CHY156" s="11"/>
      <c r="CHZ156" s="11"/>
      <c r="CIA156" s="11"/>
      <c r="CIB156" s="11"/>
      <c r="CIC156" s="11"/>
      <c r="CID156" s="11"/>
      <c r="CIE156" s="11"/>
      <c r="CIF156" s="11"/>
      <c r="CIG156" s="11"/>
      <c r="CIH156" s="11"/>
      <c r="CII156" s="11"/>
      <c r="CIJ156" s="11"/>
      <c r="CIK156" s="10"/>
      <c r="CIL156" s="10"/>
      <c r="CIM156" s="11"/>
      <c r="CIN156" s="11"/>
      <c r="CIO156" s="11"/>
      <c r="CIP156" s="11"/>
      <c r="CIQ156" s="11"/>
      <c r="CIR156" s="11"/>
      <c r="CIS156" s="11"/>
      <c r="CIT156" s="11"/>
      <c r="CIU156" s="11"/>
      <c r="CIV156" s="11"/>
      <c r="CIW156" s="11"/>
      <c r="CIX156" s="11"/>
      <c r="CIY156" s="11"/>
      <c r="CIZ156" s="11"/>
      <c r="CJA156" s="10"/>
      <c r="CJB156" s="10"/>
      <c r="CJC156" s="11"/>
      <c r="CJD156" s="11"/>
      <c r="CJE156" s="11"/>
      <c r="CJF156" s="11"/>
      <c r="CJG156" s="11"/>
      <c r="CJH156" s="11"/>
      <c r="CJI156" s="11"/>
      <c r="CJJ156" s="11"/>
      <c r="CJK156" s="11"/>
      <c r="CJL156" s="11"/>
      <c r="CJM156" s="11"/>
      <c r="CJN156" s="11"/>
      <c r="CJO156" s="11"/>
      <c r="CJP156" s="11"/>
      <c r="CJQ156" s="10"/>
      <c r="CJR156" s="10"/>
      <c r="CJS156" s="11"/>
      <c r="CJT156" s="11"/>
      <c r="CJU156" s="11"/>
      <c r="CJV156" s="11"/>
      <c r="CJW156" s="11"/>
      <c r="CJX156" s="11"/>
      <c r="CJY156" s="11"/>
      <c r="CJZ156" s="11"/>
      <c r="CKA156" s="11"/>
      <c r="CKB156" s="11"/>
      <c r="CKC156" s="11"/>
      <c r="CKD156" s="11"/>
      <c r="CKE156" s="11"/>
      <c r="CKF156" s="11"/>
      <c r="CKG156" s="10"/>
      <c r="CKH156" s="10"/>
      <c r="CKI156" s="11"/>
      <c r="CKJ156" s="11"/>
      <c r="CKK156" s="11"/>
      <c r="CKL156" s="11"/>
      <c r="CKM156" s="11"/>
      <c r="CKN156" s="11"/>
      <c r="CKO156" s="11"/>
      <c r="CKP156" s="11"/>
      <c r="CKQ156" s="11"/>
      <c r="CKR156" s="11"/>
      <c r="CKS156" s="11"/>
      <c r="CKT156" s="11"/>
      <c r="CKU156" s="11"/>
      <c r="CKV156" s="11"/>
      <c r="CKW156" s="10"/>
      <c r="CKX156" s="10"/>
      <c r="CKY156" s="11"/>
      <c r="CKZ156" s="11"/>
      <c r="CLA156" s="11"/>
      <c r="CLB156" s="11"/>
      <c r="CLC156" s="11"/>
      <c r="CLD156" s="11"/>
      <c r="CLE156" s="11"/>
      <c r="CLF156" s="11"/>
      <c r="CLG156" s="11"/>
      <c r="CLH156" s="11"/>
      <c r="CLI156" s="11"/>
      <c r="CLJ156" s="11"/>
      <c r="CLK156" s="11"/>
      <c r="CLL156" s="11"/>
      <c r="CLM156" s="10"/>
      <c r="CLN156" s="10"/>
      <c r="CLO156" s="11"/>
      <c r="CLP156" s="11"/>
      <c r="CLQ156" s="11"/>
      <c r="CLR156" s="11"/>
      <c r="CLS156" s="11"/>
      <c r="CLT156" s="11"/>
      <c r="CLU156" s="11"/>
      <c r="CLV156" s="11"/>
      <c r="CLW156" s="11"/>
      <c r="CLX156" s="11"/>
      <c r="CLY156" s="11"/>
      <c r="CLZ156" s="11"/>
      <c r="CMA156" s="11"/>
      <c r="CMB156" s="11"/>
      <c r="CMC156" s="10"/>
      <c r="CMD156" s="10"/>
      <c r="CME156" s="11"/>
      <c r="CMF156" s="11"/>
      <c r="CMG156" s="11"/>
      <c r="CMH156" s="11"/>
      <c r="CMI156" s="11"/>
      <c r="CMJ156" s="11"/>
      <c r="CMK156" s="11"/>
      <c r="CML156" s="11"/>
      <c r="CMM156" s="11"/>
      <c r="CMN156" s="11"/>
      <c r="CMO156" s="11"/>
      <c r="CMP156" s="11"/>
      <c r="CMQ156" s="11"/>
      <c r="CMR156" s="11"/>
      <c r="CMS156" s="10"/>
      <c r="CMT156" s="10"/>
      <c r="CMU156" s="11"/>
      <c r="CMV156" s="11"/>
      <c r="CMW156" s="11"/>
      <c r="CMX156" s="11"/>
      <c r="CMY156" s="11"/>
      <c r="CMZ156" s="11"/>
      <c r="CNA156" s="11"/>
      <c r="CNB156" s="11"/>
      <c r="CNC156" s="11"/>
      <c r="CND156" s="11"/>
      <c r="CNE156" s="11"/>
      <c r="CNF156" s="11"/>
      <c r="CNG156" s="11"/>
      <c r="CNH156" s="11"/>
      <c r="CNI156" s="10"/>
      <c r="CNJ156" s="10"/>
      <c r="CNK156" s="11"/>
      <c r="CNL156" s="11"/>
      <c r="CNM156" s="11"/>
      <c r="CNN156" s="11"/>
      <c r="CNO156" s="11"/>
      <c r="CNP156" s="11"/>
      <c r="CNQ156" s="11"/>
      <c r="CNR156" s="11"/>
      <c r="CNS156" s="11"/>
      <c r="CNT156" s="11"/>
      <c r="CNU156" s="11"/>
      <c r="CNV156" s="11"/>
      <c r="CNW156" s="11"/>
      <c r="CNX156" s="11"/>
      <c r="CNY156" s="10"/>
      <c r="CNZ156" s="10"/>
      <c r="COA156" s="11"/>
      <c r="COB156" s="11"/>
      <c r="COC156" s="11"/>
      <c r="COD156" s="11"/>
      <c r="COE156" s="11"/>
      <c r="COF156" s="11"/>
      <c r="COG156" s="11"/>
      <c r="COH156" s="11"/>
      <c r="COI156" s="11"/>
      <c r="COJ156" s="11"/>
      <c r="COK156" s="11"/>
      <c r="COL156" s="11"/>
      <c r="COM156" s="11"/>
      <c r="CON156" s="11"/>
      <c r="COO156" s="10"/>
      <c r="COP156" s="10"/>
      <c r="COQ156" s="11"/>
      <c r="COR156" s="11"/>
      <c r="COS156" s="11"/>
      <c r="COT156" s="11"/>
      <c r="COU156" s="11"/>
      <c r="COV156" s="11"/>
      <c r="COW156" s="11"/>
      <c r="COX156" s="11"/>
      <c r="COY156" s="11"/>
      <c r="COZ156" s="11"/>
      <c r="CPA156" s="11"/>
      <c r="CPB156" s="11"/>
      <c r="CPC156" s="11"/>
      <c r="CPD156" s="11"/>
      <c r="CPE156" s="10"/>
      <c r="CPF156" s="10"/>
      <c r="CPG156" s="11"/>
      <c r="CPH156" s="11"/>
      <c r="CPI156" s="11"/>
      <c r="CPJ156" s="11"/>
      <c r="CPK156" s="11"/>
      <c r="CPL156" s="11"/>
      <c r="CPM156" s="11"/>
      <c r="CPN156" s="11"/>
      <c r="CPO156" s="11"/>
      <c r="CPP156" s="11"/>
      <c r="CPQ156" s="11"/>
      <c r="CPR156" s="11"/>
      <c r="CPS156" s="11"/>
      <c r="CPT156" s="11"/>
      <c r="CPU156" s="10"/>
      <c r="CPV156" s="10"/>
      <c r="CPW156" s="11"/>
      <c r="CPX156" s="11"/>
      <c r="CPY156" s="11"/>
      <c r="CPZ156" s="11"/>
      <c r="CQA156" s="11"/>
      <c r="CQB156" s="11"/>
      <c r="CQC156" s="11"/>
      <c r="CQD156" s="11"/>
      <c r="CQE156" s="11"/>
      <c r="CQF156" s="11"/>
      <c r="CQG156" s="11"/>
      <c r="CQH156" s="11"/>
      <c r="CQI156" s="11"/>
      <c r="CQJ156" s="11"/>
      <c r="CQK156" s="10"/>
      <c r="CQL156" s="10"/>
      <c r="CQM156" s="11"/>
      <c r="CQN156" s="11"/>
      <c r="CQO156" s="11"/>
      <c r="CQP156" s="11"/>
      <c r="CQQ156" s="11"/>
      <c r="CQR156" s="11"/>
      <c r="CQS156" s="11"/>
      <c r="CQT156" s="11"/>
      <c r="CQU156" s="11"/>
      <c r="CQV156" s="11"/>
      <c r="CQW156" s="11"/>
      <c r="CQX156" s="11"/>
      <c r="CQY156" s="11"/>
      <c r="CQZ156" s="11"/>
      <c r="CRA156" s="10"/>
      <c r="CRB156" s="10"/>
      <c r="CRC156" s="11"/>
      <c r="CRD156" s="11"/>
      <c r="CRE156" s="11"/>
      <c r="CRF156" s="11"/>
      <c r="CRG156" s="11"/>
      <c r="CRH156" s="11"/>
      <c r="CRI156" s="11"/>
      <c r="CRJ156" s="11"/>
      <c r="CRK156" s="11"/>
      <c r="CRL156" s="11"/>
      <c r="CRM156" s="11"/>
      <c r="CRN156" s="11"/>
      <c r="CRO156" s="11"/>
      <c r="CRP156" s="11"/>
      <c r="CRQ156" s="10"/>
      <c r="CRR156" s="10"/>
      <c r="CRS156" s="11"/>
      <c r="CRT156" s="11"/>
      <c r="CRU156" s="11"/>
      <c r="CRV156" s="11"/>
      <c r="CRW156" s="11"/>
      <c r="CRX156" s="11"/>
      <c r="CRY156" s="11"/>
      <c r="CRZ156" s="11"/>
      <c r="CSA156" s="11"/>
      <c r="CSB156" s="11"/>
      <c r="CSC156" s="11"/>
      <c r="CSD156" s="11"/>
      <c r="CSE156" s="11"/>
      <c r="CSF156" s="11"/>
      <c r="CSG156" s="10"/>
      <c r="CSH156" s="10"/>
      <c r="CSI156" s="11"/>
      <c r="CSJ156" s="11"/>
      <c r="CSK156" s="11"/>
      <c r="CSL156" s="11"/>
      <c r="CSM156" s="11"/>
      <c r="CSN156" s="11"/>
      <c r="CSO156" s="11"/>
      <c r="CSP156" s="11"/>
      <c r="CSQ156" s="11"/>
      <c r="CSR156" s="11"/>
      <c r="CSS156" s="11"/>
      <c r="CST156" s="11"/>
      <c r="CSU156" s="11"/>
      <c r="CSV156" s="11"/>
      <c r="CSW156" s="10"/>
      <c r="CSX156" s="10"/>
      <c r="CSY156" s="11"/>
      <c r="CSZ156" s="11"/>
      <c r="CTA156" s="11"/>
      <c r="CTB156" s="11"/>
      <c r="CTC156" s="11"/>
      <c r="CTD156" s="11"/>
      <c r="CTE156" s="11"/>
      <c r="CTF156" s="11"/>
      <c r="CTG156" s="11"/>
      <c r="CTH156" s="11"/>
      <c r="CTI156" s="11"/>
      <c r="CTJ156" s="11"/>
      <c r="CTK156" s="11"/>
      <c r="CTL156" s="11"/>
      <c r="CTM156" s="10"/>
      <c r="CTN156" s="10"/>
      <c r="CTO156" s="11"/>
      <c r="CTP156" s="11"/>
      <c r="CTQ156" s="11"/>
      <c r="CTR156" s="11"/>
      <c r="CTS156" s="11"/>
      <c r="CTT156" s="11"/>
      <c r="CTU156" s="11"/>
      <c r="CTV156" s="11"/>
      <c r="CTW156" s="11"/>
      <c r="CTX156" s="11"/>
      <c r="CTY156" s="11"/>
      <c r="CTZ156" s="11"/>
      <c r="CUA156" s="11"/>
      <c r="CUB156" s="11"/>
      <c r="CUC156" s="10"/>
      <c r="CUD156" s="10"/>
      <c r="CUE156" s="11"/>
      <c r="CUF156" s="11"/>
      <c r="CUG156" s="11"/>
      <c r="CUH156" s="11"/>
      <c r="CUI156" s="11"/>
      <c r="CUJ156" s="11"/>
      <c r="CUK156" s="11"/>
      <c r="CUL156" s="11"/>
      <c r="CUM156" s="11"/>
      <c r="CUN156" s="11"/>
      <c r="CUO156" s="11"/>
      <c r="CUP156" s="11"/>
      <c r="CUQ156" s="11"/>
      <c r="CUR156" s="11"/>
      <c r="CUS156" s="10"/>
      <c r="CUT156" s="10"/>
      <c r="CUU156" s="11"/>
      <c r="CUV156" s="11"/>
      <c r="CUW156" s="11"/>
      <c r="CUX156" s="11"/>
      <c r="CUY156" s="11"/>
      <c r="CUZ156" s="11"/>
      <c r="CVA156" s="11"/>
      <c r="CVB156" s="11"/>
      <c r="CVC156" s="11"/>
      <c r="CVD156" s="11"/>
      <c r="CVE156" s="11"/>
      <c r="CVF156" s="11"/>
      <c r="CVG156" s="11"/>
      <c r="CVH156" s="11"/>
      <c r="CVI156" s="10"/>
      <c r="CVJ156" s="10"/>
      <c r="CVK156" s="11"/>
      <c r="CVL156" s="11"/>
      <c r="CVM156" s="11"/>
      <c r="CVN156" s="11"/>
      <c r="CVO156" s="11"/>
      <c r="CVP156" s="11"/>
      <c r="CVQ156" s="11"/>
      <c r="CVR156" s="11"/>
      <c r="CVS156" s="11"/>
      <c r="CVT156" s="11"/>
      <c r="CVU156" s="11"/>
      <c r="CVV156" s="11"/>
      <c r="CVW156" s="11"/>
      <c r="CVX156" s="11"/>
      <c r="CVY156" s="10"/>
      <c r="CVZ156" s="10"/>
      <c r="CWA156" s="11"/>
      <c r="CWB156" s="11"/>
      <c r="CWC156" s="11"/>
      <c r="CWD156" s="11"/>
      <c r="CWE156" s="11"/>
      <c r="CWF156" s="11"/>
      <c r="CWG156" s="11"/>
      <c r="CWH156" s="11"/>
      <c r="CWI156" s="11"/>
      <c r="CWJ156" s="11"/>
      <c r="CWK156" s="11"/>
      <c r="CWL156" s="11"/>
      <c r="CWM156" s="11"/>
      <c r="CWN156" s="11"/>
      <c r="CWO156" s="10"/>
      <c r="CWP156" s="10"/>
      <c r="CWQ156" s="11"/>
      <c r="CWR156" s="11"/>
      <c r="CWS156" s="11"/>
      <c r="CWT156" s="11"/>
      <c r="CWU156" s="11"/>
      <c r="CWV156" s="11"/>
      <c r="CWW156" s="11"/>
      <c r="CWX156" s="11"/>
      <c r="CWY156" s="11"/>
      <c r="CWZ156" s="11"/>
      <c r="CXA156" s="11"/>
      <c r="CXB156" s="11"/>
      <c r="CXC156" s="11"/>
      <c r="CXD156" s="11"/>
      <c r="CXE156" s="10"/>
      <c r="CXF156" s="10"/>
      <c r="CXG156" s="11"/>
      <c r="CXH156" s="11"/>
      <c r="CXI156" s="11"/>
      <c r="CXJ156" s="11"/>
      <c r="CXK156" s="11"/>
      <c r="CXL156" s="11"/>
      <c r="CXM156" s="11"/>
      <c r="CXN156" s="11"/>
      <c r="CXO156" s="11"/>
      <c r="CXP156" s="11"/>
      <c r="CXQ156" s="11"/>
      <c r="CXR156" s="11"/>
      <c r="CXS156" s="11"/>
      <c r="CXT156" s="11"/>
      <c r="CXU156" s="10"/>
      <c r="CXV156" s="10"/>
      <c r="CXW156" s="11"/>
      <c r="CXX156" s="11"/>
      <c r="CXY156" s="11"/>
      <c r="CXZ156" s="11"/>
      <c r="CYA156" s="11"/>
      <c r="CYB156" s="11"/>
      <c r="CYC156" s="11"/>
      <c r="CYD156" s="11"/>
      <c r="CYE156" s="11"/>
      <c r="CYF156" s="11"/>
      <c r="CYG156" s="11"/>
      <c r="CYH156" s="11"/>
      <c r="CYI156" s="11"/>
      <c r="CYJ156" s="11"/>
      <c r="CYK156" s="10"/>
      <c r="CYL156" s="10"/>
      <c r="CYM156" s="11"/>
      <c r="CYN156" s="11"/>
      <c r="CYO156" s="11"/>
      <c r="CYP156" s="11"/>
      <c r="CYQ156" s="11"/>
      <c r="CYR156" s="11"/>
      <c r="CYS156" s="11"/>
      <c r="CYT156" s="11"/>
      <c r="CYU156" s="11"/>
      <c r="CYV156" s="11"/>
      <c r="CYW156" s="11"/>
      <c r="CYX156" s="11"/>
      <c r="CYY156" s="11"/>
      <c r="CYZ156" s="11"/>
      <c r="CZA156" s="10"/>
      <c r="CZB156" s="10"/>
      <c r="CZC156" s="11"/>
      <c r="CZD156" s="11"/>
      <c r="CZE156" s="11"/>
      <c r="CZF156" s="11"/>
      <c r="CZG156" s="11"/>
      <c r="CZH156" s="11"/>
      <c r="CZI156" s="11"/>
      <c r="CZJ156" s="11"/>
      <c r="CZK156" s="11"/>
      <c r="CZL156" s="11"/>
      <c r="CZM156" s="11"/>
      <c r="CZN156" s="11"/>
      <c r="CZO156" s="11"/>
      <c r="CZP156" s="11"/>
      <c r="CZQ156" s="10"/>
      <c r="CZR156" s="10"/>
      <c r="CZS156" s="11"/>
      <c r="CZT156" s="11"/>
      <c r="CZU156" s="11"/>
      <c r="CZV156" s="11"/>
      <c r="CZW156" s="11"/>
      <c r="CZX156" s="11"/>
      <c r="CZY156" s="11"/>
      <c r="CZZ156" s="11"/>
      <c r="DAA156" s="11"/>
      <c r="DAB156" s="11"/>
      <c r="DAC156" s="11"/>
      <c r="DAD156" s="11"/>
      <c r="DAE156" s="11"/>
      <c r="DAF156" s="11"/>
      <c r="DAG156" s="10"/>
      <c r="DAH156" s="10"/>
      <c r="DAI156" s="11"/>
      <c r="DAJ156" s="11"/>
      <c r="DAK156" s="11"/>
      <c r="DAL156" s="11"/>
      <c r="DAM156" s="11"/>
      <c r="DAN156" s="11"/>
      <c r="DAO156" s="11"/>
      <c r="DAP156" s="11"/>
      <c r="DAQ156" s="11"/>
      <c r="DAR156" s="11"/>
      <c r="DAS156" s="11"/>
      <c r="DAT156" s="11"/>
      <c r="DAU156" s="11"/>
      <c r="DAV156" s="11"/>
      <c r="DAW156" s="10"/>
      <c r="DAX156" s="10"/>
      <c r="DAY156" s="11"/>
      <c r="DAZ156" s="11"/>
      <c r="DBA156" s="11"/>
      <c r="DBB156" s="11"/>
      <c r="DBC156" s="11"/>
      <c r="DBD156" s="11"/>
      <c r="DBE156" s="11"/>
      <c r="DBF156" s="11"/>
      <c r="DBG156" s="11"/>
      <c r="DBH156" s="11"/>
      <c r="DBI156" s="11"/>
      <c r="DBJ156" s="11"/>
      <c r="DBK156" s="11"/>
      <c r="DBL156" s="11"/>
      <c r="DBM156" s="10"/>
      <c r="DBN156" s="10"/>
      <c r="DBO156" s="11"/>
      <c r="DBP156" s="11"/>
      <c r="DBQ156" s="11"/>
      <c r="DBR156" s="11"/>
      <c r="DBS156" s="11"/>
      <c r="DBT156" s="11"/>
      <c r="DBU156" s="11"/>
      <c r="DBV156" s="11"/>
      <c r="DBW156" s="11"/>
      <c r="DBX156" s="11"/>
      <c r="DBY156" s="11"/>
      <c r="DBZ156" s="11"/>
      <c r="DCA156" s="11"/>
      <c r="DCB156" s="11"/>
      <c r="DCC156" s="10"/>
      <c r="DCD156" s="10"/>
      <c r="DCE156" s="11"/>
      <c r="DCF156" s="11"/>
      <c r="DCG156" s="11"/>
      <c r="DCH156" s="11"/>
      <c r="DCI156" s="11"/>
      <c r="DCJ156" s="11"/>
      <c r="DCK156" s="11"/>
      <c r="DCL156" s="11"/>
      <c r="DCM156" s="11"/>
      <c r="DCN156" s="11"/>
      <c r="DCO156" s="11"/>
      <c r="DCP156" s="11"/>
      <c r="DCQ156" s="11"/>
      <c r="DCR156" s="11"/>
      <c r="DCS156" s="10"/>
      <c r="DCT156" s="10"/>
      <c r="DCU156" s="11"/>
      <c r="DCV156" s="11"/>
      <c r="DCW156" s="11"/>
      <c r="DCX156" s="11"/>
      <c r="DCY156" s="11"/>
      <c r="DCZ156" s="11"/>
      <c r="DDA156" s="11"/>
      <c r="DDB156" s="11"/>
      <c r="DDC156" s="11"/>
      <c r="DDD156" s="11"/>
      <c r="DDE156" s="11"/>
      <c r="DDF156" s="11"/>
      <c r="DDG156" s="11"/>
      <c r="DDH156" s="11"/>
      <c r="DDI156" s="10"/>
      <c r="DDJ156" s="10"/>
      <c r="DDK156" s="11"/>
      <c r="DDL156" s="11"/>
      <c r="DDM156" s="11"/>
      <c r="DDN156" s="11"/>
      <c r="DDO156" s="11"/>
      <c r="DDP156" s="11"/>
      <c r="DDQ156" s="11"/>
      <c r="DDR156" s="11"/>
      <c r="DDS156" s="11"/>
      <c r="DDT156" s="11"/>
      <c r="DDU156" s="11"/>
      <c r="DDV156" s="11"/>
      <c r="DDW156" s="11"/>
      <c r="DDX156" s="11"/>
      <c r="DDY156" s="10"/>
      <c r="DDZ156" s="10"/>
      <c r="DEA156" s="11"/>
      <c r="DEB156" s="11"/>
      <c r="DEC156" s="11"/>
      <c r="DED156" s="11"/>
      <c r="DEE156" s="11"/>
      <c r="DEF156" s="11"/>
      <c r="DEG156" s="11"/>
      <c r="DEH156" s="11"/>
      <c r="DEI156" s="11"/>
      <c r="DEJ156" s="11"/>
      <c r="DEK156" s="11"/>
      <c r="DEL156" s="11"/>
      <c r="DEM156" s="11"/>
      <c r="DEN156" s="11"/>
      <c r="DEO156" s="10"/>
      <c r="DEP156" s="10"/>
      <c r="DEQ156" s="11"/>
      <c r="DER156" s="11"/>
      <c r="DES156" s="11"/>
      <c r="DET156" s="11"/>
      <c r="DEU156" s="11"/>
      <c r="DEV156" s="11"/>
      <c r="DEW156" s="11"/>
      <c r="DEX156" s="11"/>
      <c r="DEY156" s="11"/>
      <c r="DEZ156" s="11"/>
      <c r="DFA156" s="11"/>
      <c r="DFB156" s="11"/>
      <c r="DFC156" s="11"/>
      <c r="DFD156" s="11"/>
      <c r="DFE156" s="10"/>
      <c r="DFF156" s="10"/>
      <c r="DFG156" s="11"/>
      <c r="DFH156" s="11"/>
      <c r="DFI156" s="11"/>
      <c r="DFJ156" s="11"/>
      <c r="DFK156" s="11"/>
      <c r="DFL156" s="11"/>
      <c r="DFM156" s="11"/>
      <c r="DFN156" s="11"/>
      <c r="DFO156" s="11"/>
      <c r="DFP156" s="11"/>
      <c r="DFQ156" s="11"/>
      <c r="DFR156" s="11"/>
      <c r="DFS156" s="11"/>
      <c r="DFT156" s="11"/>
      <c r="DFU156" s="10"/>
      <c r="DFV156" s="10"/>
      <c r="DFW156" s="11"/>
      <c r="DFX156" s="11"/>
      <c r="DFY156" s="11"/>
      <c r="DFZ156" s="11"/>
      <c r="DGA156" s="11"/>
      <c r="DGB156" s="11"/>
      <c r="DGC156" s="11"/>
      <c r="DGD156" s="11"/>
      <c r="DGE156" s="11"/>
      <c r="DGF156" s="11"/>
      <c r="DGG156" s="11"/>
      <c r="DGH156" s="11"/>
      <c r="DGI156" s="11"/>
      <c r="DGJ156" s="11"/>
      <c r="DGK156" s="10"/>
      <c r="DGL156" s="10"/>
      <c r="DGM156" s="11"/>
      <c r="DGN156" s="11"/>
      <c r="DGO156" s="11"/>
      <c r="DGP156" s="11"/>
      <c r="DGQ156" s="11"/>
      <c r="DGR156" s="11"/>
      <c r="DGS156" s="11"/>
      <c r="DGT156" s="11"/>
      <c r="DGU156" s="11"/>
      <c r="DGV156" s="11"/>
      <c r="DGW156" s="11"/>
      <c r="DGX156" s="11"/>
      <c r="DGY156" s="11"/>
      <c r="DGZ156" s="11"/>
      <c r="DHA156" s="10"/>
      <c r="DHB156" s="10"/>
      <c r="DHC156" s="11"/>
      <c r="DHD156" s="11"/>
      <c r="DHE156" s="11"/>
      <c r="DHF156" s="11"/>
      <c r="DHG156" s="11"/>
      <c r="DHH156" s="11"/>
      <c r="DHI156" s="11"/>
      <c r="DHJ156" s="11"/>
      <c r="DHK156" s="11"/>
      <c r="DHL156" s="11"/>
      <c r="DHM156" s="11"/>
      <c r="DHN156" s="11"/>
      <c r="DHO156" s="11"/>
      <c r="DHP156" s="11"/>
      <c r="DHQ156" s="10"/>
      <c r="DHR156" s="10"/>
      <c r="DHS156" s="11"/>
      <c r="DHT156" s="11"/>
      <c r="DHU156" s="11"/>
      <c r="DHV156" s="11"/>
      <c r="DHW156" s="11"/>
      <c r="DHX156" s="11"/>
      <c r="DHY156" s="11"/>
      <c r="DHZ156" s="11"/>
      <c r="DIA156" s="11"/>
      <c r="DIB156" s="11"/>
      <c r="DIC156" s="11"/>
      <c r="DID156" s="11"/>
      <c r="DIE156" s="11"/>
      <c r="DIF156" s="11"/>
      <c r="DIG156" s="10"/>
      <c r="DIH156" s="10"/>
      <c r="DII156" s="11"/>
      <c r="DIJ156" s="11"/>
      <c r="DIK156" s="11"/>
      <c r="DIL156" s="11"/>
      <c r="DIM156" s="11"/>
      <c r="DIN156" s="11"/>
      <c r="DIO156" s="11"/>
      <c r="DIP156" s="11"/>
      <c r="DIQ156" s="11"/>
      <c r="DIR156" s="11"/>
      <c r="DIS156" s="11"/>
      <c r="DIT156" s="11"/>
      <c r="DIU156" s="11"/>
      <c r="DIV156" s="11"/>
      <c r="DIW156" s="10"/>
      <c r="DIX156" s="10"/>
      <c r="DIY156" s="11"/>
      <c r="DIZ156" s="11"/>
      <c r="DJA156" s="11"/>
      <c r="DJB156" s="11"/>
      <c r="DJC156" s="11"/>
      <c r="DJD156" s="11"/>
      <c r="DJE156" s="11"/>
      <c r="DJF156" s="11"/>
      <c r="DJG156" s="11"/>
      <c r="DJH156" s="11"/>
      <c r="DJI156" s="11"/>
      <c r="DJJ156" s="11"/>
      <c r="DJK156" s="11"/>
      <c r="DJL156" s="11"/>
      <c r="DJM156" s="10"/>
      <c r="DJN156" s="10"/>
      <c r="DJO156" s="11"/>
      <c r="DJP156" s="11"/>
      <c r="DJQ156" s="11"/>
      <c r="DJR156" s="11"/>
      <c r="DJS156" s="11"/>
      <c r="DJT156" s="11"/>
      <c r="DJU156" s="11"/>
      <c r="DJV156" s="11"/>
      <c r="DJW156" s="11"/>
      <c r="DJX156" s="11"/>
      <c r="DJY156" s="11"/>
      <c r="DJZ156" s="11"/>
      <c r="DKA156" s="11"/>
      <c r="DKB156" s="11"/>
      <c r="DKC156" s="10"/>
      <c r="DKD156" s="10"/>
      <c r="DKE156" s="11"/>
      <c r="DKF156" s="11"/>
      <c r="DKG156" s="11"/>
      <c r="DKH156" s="11"/>
      <c r="DKI156" s="11"/>
      <c r="DKJ156" s="11"/>
      <c r="DKK156" s="11"/>
      <c r="DKL156" s="11"/>
      <c r="DKM156" s="11"/>
      <c r="DKN156" s="11"/>
      <c r="DKO156" s="11"/>
      <c r="DKP156" s="11"/>
      <c r="DKQ156" s="11"/>
      <c r="DKR156" s="11"/>
      <c r="DKS156" s="10"/>
      <c r="DKT156" s="10"/>
      <c r="DKU156" s="11"/>
      <c r="DKV156" s="11"/>
      <c r="DKW156" s="11"/>
      <c r="DKX156" s="11"/>
      <c r="DKY156" s="11"/>
      <c r="DKZ156" s="11"/>
      <c r="DLA156" s="11"/>
      <c r="DLB156" s="11"/>
      <c r="DLC156" s="11"/>
      <c r="DLD156" s="11"/>
      <c r="DLE156" s="11"/>
      <c r="DLF156" s="11"/>
      <c r="DLG156" s="11"/>
      <c r="DLH156" s="11"/>
      <c r="DLI156" s="10"/>
      <c r="DLJ156" s="10"/>
      <c r="DLK156" s="11"/>
      <c r="DLL156" s="11"/>
      <c r="DLM156" s="11"/>
      <c r="DLN156" s="11"/>
      <c r="DLO156" s="11"/>
      <c r="DLP156" s="11"/>
      <c r="DLQ156" s="11"/>
      <c r="DLR156" s="11"/>
      <c r="DLS156" s="11"/>
      <c r="DLT156" s="11"/>
      <c r="DLU156" s="11"/>
      <c r="DLV156" s="11"/>
      <c r="DLW156" s="11"/>
      <c r="DLX156" s="11"/>
      <c r="DLY156" s="10"/>
      <c r="DLZ156" s="10"/>
      <c r="DMA156" s="11"/>
      <c r="DMB156" s="11"/>
      <c r="DMC156" s="11"/>
      <c r="DMD156" s="11"/>
      <c r="DME156" s="11"/>
      <c r="DMF156" s="11"/>
      <c r="DMG156" s="11"/>
      <c r="DMH156" s="11"/>
      <c r="DMI156" s="11"/>
      <c r="DMJ156" s="11"/>
      <c r="DMK156" s="11"/>
      <c r="DML156" s="11"/>
      <c r="DMM156" s="11"/>
      <c r="DMN156" s="11"/>
      <c r="DMO156" s="10"/>
      <c r="DMP156" s="10"/>
      <c r="DMQ156" s="11"/>
      <c r="DMR156" s="11"/>
      <c r="DMS156" s="11"/>
      <c r="DMT156" s="11"/>
      <c r="DMU156" s="11"/>
      <c r="DMV156" s="11"/>
      <c r="DMW156" s="11"/>
      <c r="DMX156" s="11"/>
      <c r="DMY156" s="11"/>
      <c r="DMZ156" s="11"/>
      <c r="DNA156" s="11"/>
      <c r="DNB156" s="11"/>
      <c r="DNC156" s="11"/>
      <c r="DND156" s="11"/>
      <c r="DNE156" s="10"/>
      <c r="DNF156" s="10"/>
      <c r="DNG156" s="11"/>
      <c r="DNH156" s="11"/>
      <c r="DNI156" s="11"/>
      <c r="DNJ156" s="11"/>
      <c r="DNK156" s="11"/>
      <c r="DNL156" s="11"/>
      <c r="DNM156" s="11"/>
      <c r="DNN156" s="11"/>
      <c r="DNO156" s="11"/>
      <c r="DNP156" s="11"/>
      <c r="DNQ156" s="11"/>
      <c r="DNR156" s="11"/>
      <c r="DNS156" s="11"/>
      <c r="DNT156" s="11"/>
      <c r="DNU156" s="10"/>
      <c r="DNV156" s="10"/>
      <c r="DNW156" s="11"/>
      <c r="DNX156" s="11"/>
      <c r="DNY156" s="11"/>
      <c r="DNZ156" s="11"/>
      <c r="DOA156" s="11"/>
      <c r="DOB156" s="11"/>
      <c r="DOC156" s="11"/>
      <c r="DOD156" s="11"/>
      <c r="DOE156" s="11"/>
      <c r="DOF156" s="11"/>
      <c r="DOG156" s="11"/>
      <c r="DOH156" s="11"/>
      <c r="DOI156" s="11"/>
      <c r="DOJ156" s="11"/>
      <c r="DOK156" s="10"/>
      <c r="DOL156" s="10"/>
      <c r="DOM156" s="11"/>
      <c r="DON156" s="11"/>
      <c r="DOO156" s="11"/>
      <c r="DOP156" s="11"/>
      <c r="DOQ156" s="11"/>
      <c r="DOR156" s="11"/>
      <c r="DOS156" s="11"/>
      <c r="DOT156" s="11"/>
      <c r="DOU156" s="11"/>
      <c r="DOV156" s="11"/>
      <c r="DOW156" s="11"/>
      <c r="DOX156" s="11"/>
      <c r="DOY156" s="11"/>
      <c r="DOZ156" s="11"/>
      <c r="DPA156" s="10"/>
      <c r="DPB156" s="10"/>
      <c r="DPC156" s="11"/>
      <c r="DPD156" s="11"/>
      <c r="DPE156" s="11"/>
      <c r="DPF156" s="11"/>
      <c r="DPG156" s="11"/>
      <c r="DPH156" s="11"/>
      <c r="DPI156" s="11"/>
      <c r="DPJ156" s="11"/>
      <c r="DPK156" s="11"/>
      <c r="DPL156" s="11"/>
      <c r="DPM156" s="11"/>
      <c r="DPN156" s="11"/>
      <c r="DPO156" s="11"/>
      <c r="DPP156" s="11"/>
      <c r="DPQ156" s="10"/>
      <c r="DPR156" s="10"/>
      <c r="DPS156" s="11"/>
      <c r="DPT156" s="11"/>
      <c r="DPU156" s="11"/>
      <c r="DPV156" s="11"/>
      <c r="DPW156" s="11"/>
      <c r="DPX156" s="11"/>
      <c r="DPY156" s="11"/>
      <c r="DPZ156" s="11"/>
      <c r="DQA156" s="11"/>
      <c r="DQB156" s="11"/>
      <c r="DQC156" s="11"/>
      <c r="DQD156" s="11"/>
      <c r="DQE156" s="11"/>
      <c r="DQF156" s="11"/>
      <c r="DQG156" s="10"/>
      <c r="DQH156" s="10"/>
      <c r="DQI156" s="11"/>
      <c r="DQJ156" s="11"/>
      <c r="DQK156" s="11"/>
      <c r="DQL156" s="11"/>
      <c r="DQM156" s="11"/>
      <c r="DQN156" s="11"/>
      <c r="DQO156" s="11"/>
      <c r="DQP156" s="11"/>
      <c r="DQQ156" s="11"/>
      <c r="DQR156" s="11"/>
      <c r="DQS156" s="11"/>
      <c r="DQT156" s="11"/>
      <c r="DQU156" s="11"/>
      <c r="DQV156" s="11"/>
      <c r="DQW156" s="10"/>
      <c r="DQX156" s="10"/>
      <c r="DQY156" s="11"/>
      <c r="DQZ156" s="11"/>
      <c r="DRA156" s="11"/>
      <c r="DRB156" s="11"/>
      <c r="DRC156" s="11"/>
      <c r="DRD156" s="11"/>
      <c r="DRE156" s="11"/>
      <c r="DRF156" s="11"/>
      <c r="DRG156" s="11"/>
      <c r="DRH156" s="11"/>
      <c r="DRI156" s="11"/>
      <c r="DRJ156" s="11"/>
      <c r="DRK156" s="11"/>
      <c r="DRL156" s="11"/>
      <c r="DRM156" s="10"/>
      <c r="DRN156" s="10"/>
      <c r="DRO156" s="11"/>
      <c r="DRP156" s="11"/>
      <c r="DRQ156" s="11"/>
      <c r="DRR156" s="11"/>
      <c r="DRS156" s="11"/>
      <c r="DRT156" s="11"/>
      <c r="DRU156" s="11"/>
      <c r="DRV156" s="11"/>
      <c r="DRW156" s="11"/>
      <c r="DRX156" s="11"/>
      <c r="DRY156" s="11"/>
      <c r="DRZ156" s="11"/>
      <c r="DSA156" s="11"/>
      <c r="DSB156" s="11"/>
      <c r="DSC156" s="10"/>
      <c r="DSD156" s="10"/>
      <c r="DSE156" s="11"/>
      <c r="DSF156" s="11"/>
      <c r="DSG156" s="11"/>
      <c r="DSH156" s="11"/>
      <c r="DSI156" s="11"/>
      <c r="DSJ156" s="11"/>
      <c r="DSK156" s="11"/>
      <c r="DSL156" s="11"/>
      <c r="DSM156" s="11"/>
      <c r="DSN156" s="11"/>
      <c r="DSO156" s="11"/>
      <c r="DSP156" s="11"/>
      <c r="DSQ156" s="11"/>
      <c r="DSR156" s="11"/>
      <c r="DSS156" s="10"/>
      <c r="DST156" s="10"/>
      <c r="DSU156" s="11"/>
      <c r="DSV156" s="11"/>
      <c r="DSW156" s="11"/>
      <c r="DSX156" s="11"/>
      <c r="DSY156" s="11"/>
      <c r="DSZ156" s="11"/>
      <c r="DTA156" s="11"/>
      <c r="DTB156" s="11"/>
      <c r="DTC156" s="11"/>
      <c r="DTD156" s="11"/>
      <c r="DTE156" s="11"/>
      <c r="DTF156" s="11"/>
      <c r="DTG156" s="11"/>
      <c r="DTH156" s="11"/>
      <c r="DTI156" s="10"/>
      <c r="DTJ156" s="10"/>
      <c r="DTK156" s="11"/>
      <c r="DTL156" s="11"/>
      <c r="DTM156" s="11"/>
      <c r="DTN156" s="11"/>
      <c r="DTO156" s="11"/>
      <c r="DTP156" s="11"/>
      <c r="DTQ156" s="11"/>
      <c r="DTR156" s="11"/>
      <c r="DTS156" s="11"/>
      <c r="DTT156" s="11"/>
      <c r="DTU156" s="11"/>
      <c r="DTV156" s="11"/>
      <c r="DTW156" s="11"/>
      <c r="DTX156" s="11"/>
      <c r="DTY156" s="10"/>
      <c r="DTZ156" s="10"/>
      <c r="DUA156" s="11"/>
      <c r="DUB156" s="11"/>
      <c r="DUC156" s="11"/>
      <c r="DUD156" s="11"/>
      <c r="DUE156" s="11"/>
      <c r="DUF156" s="11"/>
      <c r="DUG156" s="11"/>
      <c r="DUH156" s="11"/>
      <c r="DUI156" s="11"/>
      <c r="DUJ156" s="11"/>
      <c r="DUK156" s="11"/>
      <c r="DUL156" s="11"/>
      <c r="DUM156" s="11"/>
      <c r="DUN156" s="11"/>
      <c r="DUO156" s="10"/>
      <c r="DUP156" s="10"/>
      <c r="DUQ156" s="11"/>
      <c r="DUR156" s="11"/>
      <c r="DUS156" s="11"/>
      <c r="DUT156" s="11"/>
      <c r="DUU156" s="11"/>
      <c r="DUV156" s="11"/>
      <c r="DUW156" s="11"/>
      <c r="DUX156" s="11"/>
      <c r="DUY156" s="11"/>
      <c r="DUZ156" s="11"/>
      <c r="DVA156" s="11"/>
      <c r="DVB156" s="11"/>
      <c r="DVC156" s="11"/>
      <c r="DVD156" s="11"/>
      <c r="DVE156" s="10"/>
      <c r="DVF156" s="10"/>
      <c r="DVG156" s="11"/>
      <c r="DVH156" s="11"/>
      <c r="DVI156" s="11"/>
      <c r="DVJ156" s="11"/>
      <c r="DVK156" s="11"/>
      <c r="DVL156" s="11"/>
      <c r="DVM156" s="11"/>
      <c r="DVN156" s="11"/>
      <c r="DVO156" s="11"/>
      <c r="DVP156" s="11"/>
      <c r="DVQ156" s="11"/>
      <c r="DVR156" s="11"/>
      <c r="DVS156" s="11"/>
      <c r="DVT156" s="11"/>
      <c r="DVU156" s="10"/>
      <c r="DVV156" s="10"/>
      <c r="DVW156" s="11"/>
      <c r="DVX156" s="11"/>
      <c r="DVY156" s="11"/>
      <c r="DVZ156" s="11"/>
      <c r="DWA156" s="11"/>
      <c r="DWB156" s="11"/>
      <c r="DWC156" s="11"/>
      <c r="DWD156" s="11"/>
      <c r="DWE156" s="11"/>
      <c r="DWF156" s="11"/>
      <c r="DWG156" s="11"/>
      <c r="DWH156" s="11"/>
      <c r="DWI156" s="11"/>
      <c r="DWJ156" s="11"/>
      <c r="DWK156" s="10"/>
      <c r="DWL156" s="10"/>
      <c r="DWM156" s="11"/>
      <c r="DWN156" s="11"/>
      <c r="DWO156" s="11"/>
      <c r="DWP156" s="11"/>
      <c r="DWQ156" s="11"/>
      <c r="DWR156" s="11"/>
      <c r="DWS156" s="11"/>
      <c r="DWT156" s="11"/>
      <c r="DWU156" s="11"/>
      <c r="DWV156" s="11"/>
      <c r="DWW156" s="11"/>
      <c r="DWX156" s="11"/>
      <c r="DWY156" s="11"/>
      <c r="DWZ156" s="11"/>
      <c r="DXA156" s="10"/>
      <c r="DXB156" s="10"/>
      <c r="DXC156" s="11"/>
      <c r="DXD156" s="11"/>
      <c r="DXE156" s="11"/>
      <c r="DXF156" s="11"/>
      <c r="DXG156" s="11"/>
      <c r="DXH156" s="11"/>
      <c r="DXI156" s="11"/>
      <c r="DXJ156" s="11"/>
      <c r="DXK156" s="11"/>
      <c r="DXL156" s="11"/>
      <c r="DXM156" s="11"/>
      <c r="DXN156" s="11"/>
      <c r="DXO156" s="11"/>
      <c r="DXP156" s="11"/>
      <c r="DXQ156" s="10"/>
      <c r="DXR156" s="10"/>
      <c r="DXS156" s="11"/>
      <c r="DXT156" s="11"/>
      <c r="DXU156" s="11"/>
      <c r="DXV156" s="11"/>
      <c r="DXW156" s="11"/>
      <c r="DXX156" s="11"/>
      <c r="DXY156" s="11"/>
      <c r="DXZ156" s="11"/>
      <c r="DYA156" s="11"/>
      <c r="DYB156" s="11"/>
      <c r="DYC156" s="11"/>
      <c r="DYD156" s="11"/>
      <c r="DYE156" s="11"/>
      <c r="DYF156" s="11"/>
      <c r="DYG156" s="10"/>
      <c r="DYH156" s="10"/>
      <c r="DYI156" s="11"/>
      <c r="DYJ156" s="11"/>
      <c r="DYK156" s="11"/>
      <c r="DYL156" s="11"/>
      <c r="DYM156" s="11"/>
      <c r="DYN156" s="11"/>
      <c r="DYO156" s="11"/>
      <c r="DYP156" s="11"/>
      <c r="DYQ156" s="11"/>
      <c r="DYR156" s="11"/>
      <c r="DYS156" s="11"/>
      <c r="DYT156" s="11"/>
      <c r="DYU156" s="11"/>
      <c r="DYV156" s="11"/>
      <c r="DYW156" s="10"/>
      <c r="DYX156" s="10"/>
      <c r="DYY156" s="11"/>
      <c r="DYZ156" s="11"/>
      <c r="DZA156" s="11"/>
      <c r="DZB156" s="11"/>
      <c r="DZC156" s="11"/>
      <c r="DZD156" s="11"/>
      <c r="DZE156" s="11"/>
      <c r="DZF156" s="11"/>
      <c r="DZG156" s="11"/>
      <c r="DZH156" s="11"/>
      <c r="DZI156" s="11"/>
      <c r="DZJ156" s="11"/>
      <c r="DZK156" s="11"/>
      <c r="DZL156" s="11"/>
      <c r="DZM156" s="10"/>
      <c r="DZN156" s="10"/>
      <c r="DZO156" s="11"/>
      <c r="DZP156" s="11"/>
      <c r="DZQ156" s="11"/>
      <c r="DZR156" s="11"/>
      <c r="DZS156" s="11"/>
      <c r="DZT156" s="11"/>
      <c r="DZU156" s="11"/>
      <c r="DZV156" s="11"/>
      <c r="DZW156" s="11"/>
      <c r="DZX156" s="11"/>
      <c r="DZY156" s="11"/>
      <c r="DZZ156" s="11"/>
      <c r="EAA156" s="11"/>
      <c r="EAB156" s="11"/>
      <c r="EAC156" s="10"/>
      <c r="EAD156" s="10"/>
      <c r="EAE156" s="11"/>
      <c r="EAF156" s="11"/>
      <c r="EAG156" s="11"/>
      <c r="EAH156" s="11"/>
      <c r="EAI156" s="11"/>
      <c r="EAJ156" s="11"/>
      <c r="EAK156" s="11"/>
      <c r="EAL156" s="11"/>
      <c r="EAM156" s="11"/>
      <c r="EAN156" s="11"/>
      <c r="EAO156" s="11"/>
      <c r="EAP156" s="11"/>
      <c r="EAQ156" s="11"/>
      <c r="EAR156" s="11"/>
      <c r="EAS156" s="10"/>
      <c r="EAT156" s="10"/>
      <c r="EAU156" s="11"/>
      <c r="EAV156" s="11"/>
      <c r="EAW156" s="11"/>
      <c r="EAX156" s="11"/>
      <c r="EAY156" s="11"/>
      <c r="EAZ156" s="11"/>
      <c r="EBA156" s="11"/>
      <c r="EBB156" s="11"/>
      <c r="EBC156" s="11"/>
      <c r="EBD156" s="11"/>
      <c r="EBE156" s="11"/>
      <c r="EBF156" s="11"/>
      <c r="EBG156" s="11"/>
      <c r="EBH156" s="11"/>
      <c r="EBI156" s="10"/>
      <c r="EBJ156" s="10"/>
      <c r="EBK156" s="11"/>
      <c r="EBL156" s="11"/>
      <c r="EBM156" s="11"/>
      <c r="EBN156" s="11"/>
      <c r="EBO156" s="11"/>
      <c r="EBP156" s="11"/>
      <c r="EBQ156" s="11"/>
      <c r="EBR156" s="11"/>
      <c r="EBS156" s="11"/>
      <c r="EBT156" s="11"/>
      <c r="EBU156" s="11"/>
      <c r="EBV156" s="11"/>
      <c r="EBW156" s="11"/>
      <c r="EBX156" s="11"/>
      <c r="EBY156" s="10"/>
      <c r="EBZ156" s="10"/>
      <c r="ECA156" s="11"/>
      <c r="ECB156" s="11"/>
      <c r="ECC156" s="11"/>
      <c r="ECD156" s="11"/>
      <c r="ECE156" s="11"/>
      <c r="ECF156" s="11"/>
      <c r="ECG156" s="11"/>
      <c r="ECH156" s="11"/>
      <c r="ECI156" s="11"/>
      <c r="ECJ156" s="11"/>
      <c r="ECK156" s="11"/>
      <c r="ECL156" s="11"/>
      <c r="ECM156" s="11"/>
      <c r="ECN156" s="11"/>
      <c r="ECO156" s="10"/>
      <c r="ECP156" s="10"/>
      <c r="ECQ156" s="11"/>
      <c r="ECR156" s="11"/>
      <c r="ECS156" s="11"/>
      <c r="ECT156" s="11"/>
      <c r="ECU156" s="11"/>
      <c r="ECV156" s="11"/>
      <c r="ECW156" s="11"/>
      <c r="ECX156" s="11"/>
      <c r="ECY156" s="11"/>
      <c r="ECZ156" s="11"/>
      <c r="EDA156" s="11"/>
      <c r="EDB156" s="11"/>
      <c r="EDC156" s="11"/>
      <c r="EDD156" s="11"/>
      <c r="EDE156" s="10"/>
      <c r="EDF156" s="10"/>
      <c r="EDG156" s="11"/>
      <c r="EDH156" s="11"/>
      <c r="EDI156" s="11"/>
      <c r="EDJ156" s="11"/>
      <c r="EDK156" s="11"/>
      <c r="EDL156" s="11"/>
      <c r="EDM156" s="11"/>
      <c r="EDN156" s="11"/>
      <c r="EDO156" s="11"/>
      <c r="EDP156" s="11"/>
      <c r="EDQ156" s="11"/>
      <c r="EDR156" s="11"/>
      <c r="EDS156" s="11"/>
      <c r="EDT156" s="11"/>
      <c r="EDU156" s="10"/>
      <c r="EDV156" s="10"/>
      <c r="EDW156" s="11"/>
      <c r="EDX156" s="11"/>
      <c r="EDY156" s="11"/>
      <c r="EDZ156" s="11"/>
      <c r="EEA156" s="11"/>
      <c r="EEB156" s="11"/>
      <c r="EEC156" s="11"/>
      <c r="EED156" s="11"/>
      <c r="EEE156" s="11"/>
      <c r="EEF156" s="11"/>
      <c r="EEG156" s="11"/>
      <c r="EEH156" s="11"/>
      <c r="EEI156" s="11"/>
      <c r="EEJ156" s="11"/>
      <c r="EEK156" s="10"/>
      <c r="EEL156" s="10"/>
      <c r="EEM156" s="11"/>
      <c r="EEN156" s="11"/>
      <c r="EEO156" s="11"/>
      <c r="EEP156" s="11"/>
      <c r="EEQ156" s="11"/>
      <c r="EER156" s="11"/>
      <c r="EES156" s="11"/>
      <c r="EET156" s="11"/>
      <c r="EEU156" s="11"/>
      <c r="EEV156" s="11"/>
      <c r="EEW156" s="11"/>
      <c r="EEX156" s="11"/>
      <c r="EEY156" s="11"/>
      <c r="EEZ156" s="11"/>
      <c r="EFA156" s="10"/>
      <c r="EFB156" s="10"/>
      <c r="EFC156" s="11"/>
      <c r="EFD156" s="11"/>
      <c r="EFE156" s="11"/>
      <c r="EFF156" s="11"/>
      <c r="EFG156" s="11"/>
      <c r="EFH156" s="11"/>
      <c r="EFI156" s="11"/>
      <c r="EFJ156" s="11"/>
      <c r="EFK156" s="11"/>
      <c r="EFL156" s="11"/>
      <c r="EFM156" s="11"/>
      <c r="EFN156" s="11"/>
      <c r="EFO156" s="11"/>
      <c r="EFP156" s="11"/>
      <c r="EFQ156" s="10"/>
      <c r="EFR156" s="10"/>
      <c r="EFS156" s="11"/>
      <c r="EFT156" s="11"/>
      <c r="EFU156" s="11"/>
      <c r="EFV156" s="11"/>
      <c r="EFW156" s="11"/>
      <c r="EFX156" s="11"/>
      <c r="EFY156" s="11"/>
      <c r="EFZ156" s="11"/>
      <c r="EGA156" s="11"/>
      <c r="EGB156" s="11"/>
      <c r="EGC156" s="11"/>
      <c r="EGD156" s="11"/>
      <c r="EGE156" s="11"/>
      <c r="EGF156" s="11"/>
      <c r="EGG156" s="10"/>
      <c r="EGH156" s="10"/>
      <c r="EGI156" s="11"/>
      <c r="EGJ156" s="11"/>
      <c r="EGK156" s="11"/>
      <c r="EGL156" s="11"/>
      <c r="EGM156" s="11"/>
      <c r="EGN156" s="11"/>
      <c r="EGO156" s="11"/>
      <c r="EGP156" s="11"/>
      <c r="EGQ156" s="11"/>
      <c r="EGR156" s="11"/>
      <c r="EGS156" s="11"/>
      <c r="EGT156" s="11"/>
      <c r="EGU156" s="11"/>
      <c r="EGV156" s="11"/>
      <c r="EGW156" s="10"/>
      <c r="EGX156" s="10"/>
      <c r="EGY156" s="11"/>
      <c r="EGZ156" s="11"/>
      <c r="EHA156" s="11"/>
      <c r="EHB156" s="11"/>
      <c r="EHC156" s="11"/>
      <c r="EHD156" s="11"/>
      <c r="EHE156" s="11"/>
      <c r="EHF156" s="11"/>
      <c r="EHG156" s="11"/>
      <c r="EHH156" s="11"/>
      <c r="EHI156" s="11"/>
      <c r="EHJ156" s="11"/>
      <c r="EHK156" s="11"/>
      <c r="EHL156" s="11"/>
      <c r="EHM156" s="10"/>
      <c r="EHN156" s="10"/>
      <c r="EHO156" s="11"/>
      <c r="EHP156" s="11"/>
      <c r="EHQ156" s="11"/>
      <c r="EHR156" s="11"/>
      <c r="EHS156" s="11"/>
      <c r="EHT156" s="11"/>
      <c r="EHU156" s="11"/>
      <c r="EHV156" s="11"/>
      <c r="EHW156" s="11"/>
      <c r="EHX156" s="11"/>
      <c r="EHY156" s="11"/>
      <c r="EHZ156" s="11"/>
      <c r="EIA156" s="11"/>
      <c r="EIB156" s="11"/>
      <c r="EIC156" s="10"/>
      <c r="EID156" s="10"/>
      <c r="EIE156" s="11"/>
      <c r="EIF156" s="11"/>
      <c r="EIG156" s="11"/>
      <c r="EIH156" s="11"/>
      <c r="EII156" s="11"/>
      <c r="EIJ156" s="11"/>
      <c r="EIK156" s="11"/>
      <c r="EIL156" s="11"/>
      <c r="EIM156" s="11"/>
      <c r="EIN156" s="11"/>
      <c r="EIO156" s="11"/>
      <c r="EIP156" s="11"/>
      <c r="EIQ156" s="11"/>
      <c r="EIR156" s="11"/>
      <c r="EIS156" s="10"/>
      <c r="EIT156" s="10"/>
      <c r="EIU156" s="11"/>
      <c r="EIV156" s="11"/>
      <c r="EIW156" s="11"/>
      <c r="EIX156" s="11"/>
      <c r="EIY156" s="11"/>
      <c r="EIZ156" s="11"/>
      <c r="EJA156" s="11"/>
      <c r="EJB156" s="11"/>
      <c r="EJC156" s="11"/>
      <c r="EJD156" s="11"/>
      <c r="EJE156" s="11"/>
      <c r="EJF156" s="11"/>
      <c r="EJG156" s="11"/>
      <c r="EJH156" s="11"/>
      <c r="EJI156" s="10"/>
      <c r="EJJ156" s="10"/>
      <c r="EJK156" s="11"/>
      <c r="EJL156" s="11"/>
      <c r="EJM156" s="11"/>
      <c r="EJN156" s="11"/>
      <c r="EJO156" s="11"/>
      <c r="EJP156" s="11"/>
      <c r="EJQ156" s="11"/>
      <c r="EJR156" s="11"/>
      <c r="EJS156" s="11"/>
      <c r="EJT156" s="11"/>
      <c r="EJU156" s="11"/>
      <c r="EJV156" s="11"/>
      <c r="EJW156" s="11"/>
      <c r="EJX156" s="11"/>
      <c r="EJY156" s="10"/>
      <c r="EJZ156" s="10"/>
      <c r="EKA156" s="11"/>
      <c r="EKB156" s="11"/>
      <c r="EKC156" s="11"/>
      <c r="EKD156" s="11"/>
      <c r="EKE156" s="11"/>
      <c r="EKF156" s="11"/>
      <c r="EKG156" s="11"/>
      <c r="EKH156" s="11"/>
      <c r="EKI156" s="11"/>
      <c r="EKJ156" s="11"/>
      <c r="EKK156" s="11"/>
      <c r="EKL156" s="11"/>
      <c r="EKM156" s="11"/>
      <c r="EKN156" s="11"/>
      <c r="EKO156" s="10"/>
      <c r="EKP156" s="10"/>
      <c r="EKQ156" s="11"/>
      <c r="EKR156" s="11"/>
      <c r="EKS156" s="11"/>
      <c r="EKT156" s="11"/>
      <c r="EKU156" s="11"/>
      <c r="EKV156" s="11"/>
      <c r="EKW156" s="11"/>
      <c r="EKX156" s="11"/>
      <c r="EKY156" s="11"/>
      <c r="EKZ156" s="11"/>
      <c r="ELA156" s="11"/>
      <c r="ELB156" s="11"/>
      <c r="ELC156" s="11"/>
      <c r="ELD156" s="11"/>
      <c r="ELE156" s="10"/>
      <c r="ELF156" s="10"/>
      <c r="ELG156" s="11"/>
      <c r="ELH156" s="11"/>
      <c r="ELI156" s="11"/>
      <c r="ELJ156" s="11"/>
      <c r="ELK156" s="11"/>
      <c r="ELL156" s="11"/>
      <c r="ELM156" s="11"/>
      <c r="ELN156" s="11"/>
      <c r="ELO156" s="11"/>
      <c r="ELP156" s="11"/>
      <c r="ELQ156" s="11"/>
      <c r="ELR156" s="11"/>
      <c r="ELS156" s="11"/>
      <c r="ELT156" s="11"/>
      <c r="ELU156" s="10"/>
      <c r="ELV156" s="10"/>
      <c r="ELW156" s="11"/>
      <c r="ELX156" s="11"/>
      <c r="ELY156" s="11"/>
      <c r="ELZ156" s="11"/>
      <c r="EMA156" s="11"/>
      <c r="EMB156" s="11"/>
      <c r="EMC156" s="11"/>
      <c r="EMD156" s="11"/>
      <c r="EME156" s="11"/>
      <c r="EMF156" s="11"/>
      <c r="EMG156" s="11"/>
      <c r="EMH156" s="11"/>
      <c r="EMI156" s="11"/>
      <c r="EMJ156" s="11"/>
      <c r="EMK156" s="10"/>
      <c r="EML156" s="10"/>
      <c r="EMM156" s="11"/>
      <c r="EMN156" s="11"/>
      <c r="EMO156" s="11"/>
      <c r="EMP156" s="11"/>
      <c r="EMQ156" s="11"/>
      <c r="EMR156" s="11"/>
      <c r="EMS156" s="11"/>
      <c r="EMT156" s="11"/>
      <c r="EMU156" s="11"/>
      <c r="EMV156" s="11"/>
      <c r="EMW156" s="11"/>
      <c r="EMX156" s="11"/>
      <c r="EMY156" s="11"/>
      <c r="EMZ156" s="11"/>
      <c r="ENA156" s="10"/>
      <c r="ENB156" s="10"/>
      <c r="ENC156" s="11"/>
      <c r="END156" s="11"/>
      <c r="ENE156" s="11"/>
      <c r="ENF156" s="11"/>
      <c r="ENG156" s="11"/>
      <c r="ENH156" s="11"/>
      <c r="ENI156" s="11"/>
      <c r="ENJ156" s="11"/>
      <c r="ENK156" s="11"/>
      <c r="ENL156" s="11"/>
      <c r="ENM156" s="11"/>
      <c r="ENN156" s="11"/>
      <c r="ENO156" s="11"/>
      <c r="ENP156" s="11"/>
      <c r="ENQ156" s="10"/>
      <c r="ENR156" s="10"/>
      <c r="ENS156" s="11"/>
      <c r="ENT156" s="11"/>
      <c r="ENU156" s="11"/>
      <c r="ENV156" s="11"/>
      <c r="ENW156" s="11"/>
      <c r="ENX156" s="11"/>
      <c r="ENY156" s="11"/>
      <c r="ENZ156" s="11"/>
      <c r="EOA156" s="11"/>
      <c r="EOB156" s="11"/>
      <c r="EOC156" s="11"/>
      <c r="EOD156" s="11"/>
      <c r="EOE156" s="11"/>
      <c r="EOF156" s="11"/>
      <c r="EOG156" s="10"/>
      <c r="EOH156" s="10"/>
      <c r="EOI156" s="11"/>
      <c r="EOJ156" s="11"/>
      <c r="EOK156" s="11"/>
      <c r="EOL156" s="11"/>
      <c r="EOM156" s="11"/>
      <c r="EON156" s="11"/>
      <c r="EOO156" s="11"/>
      <c r="EOP156" s="11"/>
      <c r="EOQ156" s="11"/>
      <c r="EOR156" s="11"/>
      <c r="EOS156" s="11"/>
      <c r="EOT156" s="11"/>
      <c r="EOU156" s="11"/>
      <c r="EOV156" s="11"/>
      <c r="EOW156" s="10"/>
      <c r="EOX156" s="10"/>
      <c r="EOY156" s="11"/>
      <c r="EOZ156" s="11"/>
      <c r="EPA156" s="11"/>
      <c r="EPB156" s="11"/>
      <c r="EPC156" s="11"/>
      <c r="EPD156" s="11"/>
      <c r="EPE156" s="11"/>
      <c r="EPF156" s="11"/>
      <c r="EPG156" s="11"/>
      <c r="EPH156" s="11"/>
      <c r="EPI156" s="11"/>
      <c r="EPJ156" s="11"/>
      <c r="EPK156" s="11"/>
      <c r="EPL156" s="11"/>
      <c r="EPM156" s="10"/>
      <c r="EPN156" s="10"/>
      <c r="EPO156" s="11"/>
      <c r="EPP156" s="11"/>
      <c r="EPQ156" s="11"/>
      <c r="EPR156" s="11"/>
      <c r="EPS156" s="11"/>
      <c r="EPT156" s="11"/>
      <c r="EPU156" s="11"/>
      <c r="EPV156" s="11"/>
      <c r="EPW156" s="11"/>
      <c r="EPX156" s="11"/>
      <c r="EPY156" s="11"/>
      <c r="EPZ156" s="11"/>
      <c r="EQA156" s="11"/>
      <c r="EQB156" s="11"/>
      <c r="EQC156" s="10"/>
      <c r="EQD156" s="10"/>
      <c r="EQE156" s="11"/>
      <c r="EQF156" s="11"/>
      <c r="EQG156" s="11"/>
      <c r="EQH156" s="11"/>
      <c r="EQI156" s="11"/>
      <c r="EQJ156" s="11"/>
      <c r="EQK156" s="11"/>
      <c r="EQL156" s="11"/>
      <c r="EQM156" s="11"/>
      <c r="EQN156" s="11"/>
      <c r="EQO156" s="11"/>
      <c r="EQP156" s="11"/>
      <c r="EQQ156" s="11"/>
      <c r="EQR156" s="11"/>
      <c r="EQS156" s="10"/>
      <c r="EQT156" s="10"/>
      <c r="EQU156" s="11"/>
      <c r="EQV156" s="11"/>
      <c r="EQW156" s="11"/>
      <c r="EQX156" s="11"/>
      <c r="EQY156" s="11"/>
      <c r="EQZ156" s="11"/>
      <c r="ERA156" s="11"/>
      <c r="ERB156" s="11"/>
      <c r="ERC156" s="11"/>
      <c r="ERD156" s="11"/>
      <c r="ERE156" s="11"/>
      <c r="ERF156" s="11"/>
      <c r="ERG156" s="11"/>
      <c r="ERH156" s="11"/>
      <c r="ERI156" s="10"/>
      <c r="ERJ156" s="10"/>
      <c r="ERK156" s="11"/>
      <c r="ERL156" s="11"/>
      <c r="ERM156" s="11"/>
      <c r="ERN156" s="11"/>
      <c r="ERO156" s="11"/>
      <c r="ERP156" s="11"/>
      <c r="ERQ156" s="11"/>
      <c r="ERR156" s="11"/>
      <c r="ERS156" s="11"/>
      <c r="ERT156" s="11"/>
      <c r="ERU156" s="11"/>
      <c r="ERV156" s="11"/>
      <c r="ERW156" s="11"/>
      <c r="ERX156" s="11"/>
      <c r="ERY156" s="10"/>
      <c r="ERZ156" s="10"/>
      <c r="ESA156" s="11"/>
      <c r="ESB156" s="11"/>
      <c r="ESC156" s="11"/>
      <c r="ESD156" s="11"/>
      <c r="ESE156" s="11"/>
      <c r="ESF156" s="11"/>
      <c r="ESG156" s="11"/>
      <c r="ESH156" s="11"/>
      <c r="ESI156" s="11"/>
      <c r="ESJ156" s="11"/>
      <c r="ESK156" s="11"/>
      <c r="ESL156" s="11"/>
      <c r="ESM156" s="11"/>
      <c r="ESN156" s="11"/>
      <c r="ESO156" s="10"/>
      <c r="ESP156" s="10"/>
      <c r="ESQ156" s="11"/>
      <c r="ESR156" s="11"/>
      <c r="ESS156" s="11"/>
      <c r="EST156" s="11"/>
      <c r="ESU156" s="11"/>
      <c r="ESV156" s="11"/>
      <c r="ESW156" s="11"/>
      <c r="ESX156" s="11"/>
      <c r="ESY156" s="11"/>
      <c r="ESZ156" s="11"/>
      <c r="ETA156" s="11"/>
      <c r="ETB156" s="11"/>
      <c r="ETC156" s="11"/>
      <c r="ETD156" s="11"/>
      <c r="ETE156" s="10"/>
      <c r="ETF156" s="10"/>
      <c r="ETG156" s="11"/>
      <c r="ETH156" s="11"/>
      <c r="ETI156" s="11"/>
      <c r="ETJ156" s="11"/>
      <c r="ETK156" s="11"/>
      <c r="ETL156" s="11"/>
      <c r="ETM156" s="11"/>
      <c r="ETN156" s="11"/>
      <c r="ETO156" s="11"/>
      <c r="ETP156" s="11"/>
      <c r="ETQ156" s="11"/>
      <c r="ETR156" s="11"/>
      <c r="ETS156" s="11"/>
      <c r="ETT156" s="11"/>
      <c r="ETU156" s="10"/>
      <c r="ETV156" s="10"/>
      <c r="ETW156" s="11"/>
      <c r="ETX156" s="11"/>
      <c r="ETY156" s="11"/>
      <c r="ETZ156" s="11"/>
      <c r="EUA156" s="11"/>
      <c r="EUB156" s="11"/>
      <c r="EUC156" s="11"/>
      <c r="EUD156" s="11"/>
      <c r="EUE156" s="11"/>
      <c r="EUF156" s="11"/>
      <c r="EUG156" s="11"/>
      <c r="EUH156" s="11"/>
      <c r="EUI156" s="11"/>
      <c r="EUJ156" s="11"/>
      <c r="EUK156" s="10"/>
      <c r="EUL156" s="10"/>
      <c r="EUM156" s="11"/>
      <c r="EUN156" s="11"/>
      <c r="EUO156" s="11"/>
      <c r="EUP156" s="11"/>
      <c r="EUQ156" s="11"/>
      <c r="EUR156" s="11"/>
      <c r="EUS156" s="11"/>
      <c r="EUT156" s="11"/>
      <c r="EUU156" s="11"/>
      <c r="EUV156" s="11"/>
      <c r="EUW156" s="11"/>
      <c r="EUX156" s="11"/>
      <c r="EUY156" s="11"/>
      <c r="EUZ156" s="11"/>
      <c r="EVA156" s="10"/>
      <c r="EVB156" s="10"/>
      <c r="EVC156" s="11"/>
      <c r="EVD156" s="11"/>
      <c r="EVE156" s="11"/>
      <c r="EVF156" s="11"/>
      <c r="EVG156" s="11"/>
      <c r="EVH156" s="11"/>
      <c r="EVI156" s="11"/>
      <c r="EVJ156" s="11"/>
      <c r="EVK156" s="11"/>
      <c r="EVL156" s="11"/>
      <c r="EVM156" s="11"/>
      <c r="EVN156" s="11"/>
      <c r="EVO156" s="11"/>
      <c r="EVP156" s="11"/>
      <c r="EVQ156" s="10"/>
      <c r="EVR156" s="10"/>
      <c r="EVS156" s="11"/>
      <c r="EVT156" s="11"/>
      <c r="EVU156" s="11"/>
      <c r="EVV156" s="11"/>
      <c r="EVW156" s="11"/>
      <c r="EVX156" s="11"/>
      <c r="EVY156" s="11"/>
      <c r="EVZ156" s="11"/>
      <c r="EWA156" s="11"/>
      <c r="EWB156" s="11"/>
      <c r="EWC156" s="11"/>
      <c r="EWD156" s="11"/>
      <c r="EWE156" s="11"/>
      <c r="EWF156" s="11"/>
      <c r="EWG156" s="10"/>
      <c r="EWH156" s="10"/>
      <c r="EWI156" s="11"/>
      <c r="EWJ156" s="11"/>
      <c r="EWK156" s="11"/>
      <c r="EWL156" s="11"/>
      <c r="EWM156" s="11"/>
      <c r="EWN156" s="11"/>
      <c r="EWO156" s="11"/>
      <c r="EWP156" s="11"/>
      <c r="EWQ156" s="11"/>
      <c r="EWR156" s="11"/>
      <c r="EWS156" s="11"/>
      <c r="EWT156" s="11"/>
      <c r="EWU156" s="11"/>
      <c r="EWV156" s="11"/>
      <c r="EWW156" s="10"/>
      <c r="EWX156" s="10"/>
      <c r="EWY156" s="11"/>
      <c r="EWZ156" s="11"/>
      <c r="EXA156" s="11"/>
      <c r="EXB156" s="11"/>
      <c r="EXC156" s="11"/>
      <c r="EXD156" s="11"/>
      <c r="EXE156" s="11"/>
      <c r="EXF156" s="11"/>
      <c r="EXG156" s="11"/>
      <c r="EXH156" s="11"/>
      <c r="EXI156" s="11"/>
      <c r="EXJ156" s="11"/>
      <c r="EXK156" s="11"/>
      <c r="EXL156" s="11"/>
      <c r="EXM156" s="10"/>
      <c r="EXN156" s="10"/>
      <c r="EXO156" s="11"/>
      <c r="EXP156" s="11"/>
      <c r="EXQ156" s="11"/>
      <c r="EXR156" s="11"/>
      <c r="EXS156" s="11"/>
      <c r="EXT156" s="11"/>
      <c r="EXU156" s="11"/>
      <c r="EXV156" s="11"/>
      <c r="EXW156" s="11"/>
      <c r="EXX156" s="11"/>
      <c r="EXY156" s="11"/>
      <c r="EXZ156" s="11"/>
      <c r="EYA156" s="11"/>
      <c r="EYB156" s="11"/>
      <c r="EYC156" s="10"/>
      <c r="EYD156" s="10"/>
      <c r="EYE156" s="11"/>
      <c r="EYF156" s="11"/>
      <c r="EYG156" s="11"/>
      <c r="EYH156" s="11"/>
      <c r="EYI156" s="11"/>
      <c r="EYJ156" s="11"/>
      <c r="EYK156" s="11"/>
      <c r="EYL156" s="11"/>
      <c r="EYM156" s="11"/>
      <c r="EYN156" s="11"/>
      <c r="EYO156" s="11"/>
      <c r="EYP156" s="11"/>
      <c r="EYQ156" s="11"/>
      <c r="EYR156" s="11"/>
      <c r="EYS156" s="10"/>
      <c r="EYT156" s="10"/>
      <c r="EYU156" s="11"/>
      <c r="EYV156" s="11"/>
      <c r="EYW156" s="11"/>
      <c r="EYX156" s="11"/>
      <c r="EYY156" s="11"/>
      <c r="EYZ156" s="11"/>
      <c r="EZA156" s="11"/>
      <c r="EZB156" s="11"/>
      <c r="EZC156" s="11"/>
      <c r="EZD156" s="11"/>
      <c r="EZE156" s="11"/>
      <c r="EZF156" s="11"/>
      <c r="EZG156" s="11"/>
      <c r="EZH156" s="11"/>
      <c r="EZI156" s="10"/>
      <c r="EZJ156" s="10"/>
      <c r="EZK156" s="11"/>
      <c r="EZL156" s="11"/>
      <c r="EZM156" s="11"/>
      <c r="EZN156" s="11"/>
      <c r="EZO156" s="11"/>
      <c r="EZP156" s="11"/>
      <c r="EZQ156" s="11"/>
      <c r="EZR156" s="11"/>
      <c r="EZS156" s="11"/>
      <c r="EZT156" s="11"/>
      <c r="EZU156" s="11"/>
      <c r="EZV156" s="11"/>
      <c r="EZW156" s="11"/>
      <c r="EZX156" s="11"/>
      <c r="EZY156" s="10"/>
      <c r="EZZ156" s="10"/>
      <c r="FAA156" s="11"/>
      <c r="FAB156" s="11"/>
      <c r="FAC156" s="11"/>
      <c r="FAD156" s="11"/>
      <c r="FAE156" s="11"/>
      <c r="FAF156" s="11"/>
      <c r="FAG156" s="11"/>
      <c r="FAH156" s="11"/>
      <c r="FAI156" s="11"/>
      <c r="FAJ156" s="11"/>
      <c r="FAK156" s="11"/>
      <c r="FAL156" s="11"/>
      <c r="FAM156" s="11"/>
      <c r="FAN156" s="11"/>
      <c r="FAO156" s="10"/>
      <c r="FAP156" s="10"/>
      <c r="FAQ156" s="11"/>
      <c r="FAR156" s="11"/>
      <c r="FAS156" s="11"/>
      <c r="FAT156" s="11"/>
      <c r="FAU156" s="11"/>
      <c r="FAV156" s="11"/>
      <c r="FAW156" s="11"/>
      <c r="FAX156" s="11"/>
      <c r="FAY156" s="11"/>
      <c r="FAZ156" s="11"/>
      <c r="FBA156" s="11"/>
      <c r="FBB156" s="11"/>
      <c r="FBC156" s="11"/>
      <c r="FBD156" s="11"/>
      <c r="FBE156" s="10"/>
      <c r="FBF156" s="10"/>
      <c r="FBG156" s="11"/>
      <c r="FBH156" s="11"/>
      <c r="FBI156" s="11"/>
      <c r="FBJ156" s="11"/>
      <c r="FBK156" s="11"/>
      <c r="FBL156" s="11"/>
      <c r="FBM156" s="11"/>
      <c r="FBN156" s="11"/>
      <c r="FBO156" s="11"/>
      <c r="FBP156" s="11"/>
      <c r="FBQ156" s="11"/>
      <c r="FBR156" s="11"/>
      <c r="FBS156" s="11"/>
      <c r="FBT156" s="11"/>
      <c r="FBU156" s="10"/>
      <c r="FBV156" s="10"/>
      <c r="FBW156" s="11"/>
      <c r="FBX156" s="11"/>
      <c r="FBY156" s="11"/>
      <c r="FBZ156" s="11"/>
      <c r="FCA156" s="11"/>
      <c r="FCB156" s="11"/>
      <c r="FCC156" s="11"/>
      <c r="FCD156" s="11"/>
      <c r="FCE156" s="11"/>
      <c r="FCF156" s="11"/>
      <c r="FCG156" s="11"/>
      <c r="FCH156" s="11"/>
      <c r="FCI156" s="11"/>
      <c r="FCJ156" s="11"/>
      <c r="FCK156" s="10"/>
      <c r="FCL156" s="10"/>
      <c r="FCM156" s="11"/>
      <c r="FCN156" s="11"/>
      <c r="FCO156" s="11"/>
      <c r="FCP156" s="11"/>
      <c r="FCQ156" s="11"/>
      <c r="FCR156" s="11"/>
      <c r="FCS156" s="11"/>
      <c r="FCT156" s="11"/>
      <c r="FCU156" s="11"/>
      <c r="FCV156" s="11"/>
      <c r="FCW156" s="11"/>
      <c r="FCX156" s="11"/>
      <c r="FCY156" s="11"/>
      <c r="FCZ156" s="11"/>
      <c r="FDA156" s="10"/>
      <c r="FDB156" s="10"/>
      <c r="FDC156" s="11"/>
      <c r="FDD156" s="11"/>
      <c r="FDE156" s="11"/>
      <c r="FDF156" s="11"/>
      <c r="FDG156" s="11"/>
      <c r="FDH156" s="11"/>
      <c r="FDI156" s="11"/>
      <c r="FDJ156" s="11"/>
      <c r="FDK156" s="11"/>
      <c r="FDL156" s="11"/>
      <c r="FDM156" s="11"/>
      <c r="FDN156" s="11"/>
      <c r="FDO156" s="11"/>
      <c r="FDP156" s="11"/>
      <c r="FDQ156" s="10"/>
      <c r="FDR156" s="10"/>
      <c r="FDS156" s="11"/>
      <c r="FDT156" s="11"/>
      <c r="FDU156" s="11"/>
      <c r="FDV156" s="11"/>
      <c r="FDW156" s="11"/>
      <c r="FDX156" s="11"/>
      <c r="FDY156" s="11"/>
      <c r="FDZ156" s="11"/>
      <c r="FEA156" s="11"/>
      <c r="FEB156" s="11"/>
      <c r="FEC156" s="11"/>
      <c r="FED156" s="11"/>
      <c r="FEE156" s="11"/>
      <c r="FEF156" s="11"/>
      <c r="FEG156" s="10"/>
      <c r="FEH156" s="10"/>
      <c r="FEI156" s="11"/>
      <c r="FEJ156" s="11"/>
      <c r="FEK156" s="11"/>
      <c r="FEL156" s="11"/>
      <c r="FEM156" s="11"/>
      <c r="FEN156" s="11"/>
      <c r="FEO156" s="11"/>
      <c r="FEP156" s="11"/>
      <c r="FEQ156" s="11"/>
      <c r="FER156" s="11"/>
      <c r="FES156" s="11"/>
      <c r="FET156" s="11"/>
      <c r="FEU156" s="11"/>
      <c r="FEV156" s="11"/>
      <c r="FEW156" s="10"/>
      <c r="FEX156" s="10"/>
      <c r="FEY156" s="11"/>
      <c r="FEZ156" s="11"/>
      <c r="FFA156" s="11"/>
      <c r="FFB156" s="11"/>
      <c r="FFC156" s="11"/>
      <c r="FFD156" s="11"/>
      <c r="FFE156" s="11"/>
      <c r="FFF156" s="11"/>
      <c r="FFG156" s="11"/>
      <c r="FFH156" s="11"/>
      <c r="FFI156" s="11"/>
      <c r="FFJ156" s="11"/>
      <c r="FFK156" s="11"/>
      <c r="FFL156" s="11"/>
      <c r="FFM156" s="10"/>
      <c r="FFN156" s="10"/>
      <c r="FFO156" s="11"/>
      <c r="FFP156" s="11"/>
      <c r="FFQ156" s="11"/>
      <c r="FFR156" s="11"/>
      <c r="FFS156" s="11"/>
      <c r="FFT156" s="11"/>
      <c r="FFU156" s="11"/>
      <c r="FFV156" s="11"/>
      <c r="FFW156" s="11"/>
      <c r="FFX156" s="11"/>
      <c r="FFY156" s="11"/>
      <c r="FFZ156" s="11"/>
      <c r="FGA156" s="11"/>
      <c r="FGB156" s="11"/>
      <c r="FGC156" s="10"/>
      <c r="FGD156" s="10"/>
      <c r="FGE156" s="11"/>
      <c r="FGF156" s="11"/>
      <c r="FGG156" s="11"/>
      <c r="FGH156" s="11"/>
      <c r="FGI156" s="11"/>
      <c r="FGJ156" s="11"/>
      <c r="FGK156" s="11"/>
      <c r="FGL156" s="11"/>
      <c r="FGM156" s="11"/>
      <c r="FGN156" s="11"/>
      <c r="FGO156" s="11"/>
      <c r="FGP156" s="11"/>
      <c r="FGQ156" s="11"/>
      <c r="FGR156" s="11"/>
      <c r="FGS156" s="10"/>
      <c r="FGT156" s="10"/>
      <c r="FGU156" s="11"/>
      <c r="FGV156" s="11"/>
      <c r="FGW156" s="11"/>
      <c r="FGX156" s="11"/>
      <c r="FGY156" s="11"/>
      <c r="FGZ156" s="11"/>
      <c r="FHA156" s="11"/>
      <c r="FHB156" s="11"/>
      <c r="FHC156" s="11"/>
      <c r="FHD156" s="11"/>
      <c r="FHE156" s="11"/>
      <c r="FHF156" s="11"/>
      <c r="FHG156" s="11"/>
      <c r="FHH156" s="11"/>
      <c r="FHI156" s="10"/>
      <c r="FHJ156" s="10"/>
      <c r="FHK156" s="11"/>
      <c r="FHL156" s="11"/>
      <c r="FHM156" s="11"/>
      <c r="FHN156" s="11"/>
      <c r="FHO156" s="11"/>
      <c r="FHP156" s="11"/>
      <c r="FHQ156" s="11"/>
      <c r="FHR156" s="11"/>
      <c r="FHS156" s="11"/>
      <c r="FHT156" s="11"/>
      <c r="FHU156" s="11"/>
      <c r="FHV156" s="11"/>
      <c r="FHW156" s="11"/>
      <c r="FHX156" s="11"/>
      <c r="FHY156" s="10"/>
      <c r="FHZ156" s="10"/>
      <c r="FIA156" s="11"/>
      <c r="FIB156" s="11"/>
      <c r="FIC156" s="11"/>
      <c r="FID156" s="11"/>
      <c r="FIE156" s="11"/>
      <c r="FIF156" s="11"/>
      <c r="FIG156" s="11"/>
      <c r="FIH156" s="11"/>
      <c r="FII156" s="11"/>
      <c r="FIJ156" s="11"/>
      <c r="FIK156" s="11"/>
      <c r="FIL156" s="11"/>
      <c r="FIM156" s="11"/>
      <c r="FIN156" s="11"/>
      <c r="FIO156" s="10"/>
      <c r="FIP156" s="10"/>
      <c r="FIQ156" s="11"/>
      <c r="FIR156" s="11"/>
      <c r="FIS156" s="11"/>
      <c r="FIT156" s="11"/>
      <c r="FIU156" s="11"/>
      <c r="FIV156" s="11"/>
      <c r="FIW156" s="11"/>
      <c r="FIX156" s="11"/>
      <c r="FIY156" s="11"/>
      <c r="FIZ156" s="11"/>
      <c r="FJA156" s="11"/>
      <c r="FJB156" s="11"/>
      <c r="FJC156" s="11"/>
      <c r="FJD156" s="11"/>
      <c r="FJE156" s="10"/>
      <c r="FJF156" s="10"/>
      <c r="FJG156" s="11"/>
      <c r="FJH156" s="11"/>
      <c r="FJI156" s="11"/>
      <c r="FJJ156" s="11"/>
      <c r="FJK156" s="11"/>
      <c r="FJL156" s="11"/>
      <c r="FJM156" s="11"/>
      <c r="FJN156" s="11"/>
      <c r="FJO156" s="11"/>
      <c r="FJP156" s="11"/>
      <c r="FJQ156" s="11"/>
      <c r="FJR156" s="11"/>
      <c r="FJS156" s="11"/>
      <c r="FJT156" s="11"/>
      <c r="FJU156" s="10"/>
      <c r="FJV156" s="10"/>
      <c r="FJW156" s="11"/>
      <c r="FJX156" s="11"/>
      <c r="FJY156" s="11"/>
      <c r="FJZ156" s="11"/>
      <c r="FKA156" s="11"/>
      <c r="FKB156" s="11"/>
      <c r="FKC156" s="11"/>
      <c r="FKD156" s="11"/>
      <c r="FKE156" s="11"/>
      <c r="FKF156" s="11"/>
      <c r="FKG156" s="11"/>
      <c r="FKH156" s="11"/>
      <c r="FKI156" s="11"/>
      <c r="FKJ156" s="11"/>
      <c r="FKK156" s="10"/>
      <c r="FKL156" s="10"/>
      <c r="FKM156" s="11"/>
      <c r="FKN156" s="11"/>
      <c r="FKO156" s="11"/>
      <c r="FKP156" s="11"/>
      <c r="FKQ156" s="11"/>
      <c r="FKR156" s="11"/>
      <c r="FKS156" s="11"/>
      <c r="FKT156" s="11"/>
      <c r="FKU156" s="11"/>
      <c r="FKV156" s="11"/>
      <c r="FKW156" s="11"/>
      <c r="FKX156" s="11"/>
      <c r="FKY156" s="11"/>
      <c r="FKZ156" s="11"/>
      <c r="FLA156" s="10"/>
      <c r="FLB156" s="10"/>
      <c r="FLC156" s="11"/>
      <c r="FLD156" s="11"/>
      <c r="FLE156" s="11"/>
      <c r="FLF156" s="11"/>
      <c r="FLG156" s="11"/>
      <c r="FLH156" s="11"/>
      <c r="FLI156" s="11"/>
      <c r="FLJ156" s="11"/>
      <c r="FLK156" s="11"/>
      <c r="FLL156" s="11"/>
      <c r="FLM156" s="11"/>
      <c r="FLN156" s="11"/>
      <c r="FLO156" s="11"/>
      <c r="FLP156" s="11"/>
      <c r="FLQ156" s="10"/>
      <c r="FLR156" s="10"/>
      <c r="FLS156" s="11"/>
      <c r="FLT156" s="11"/>
      <c r="FLU156" s="11"/>
      <c r="FLV156" s="11"/>
      <c r="FLW156" s="11"/>
      <c r="FLX156" s="11"/>
      <c r="FLY156" s="11"/>
      <c r="FLZ156" s="11"/>
      <c r="FMA156" s="11"/>
      <c r="FMB156" s="11"/>
      <c r="FMC156" s="11"/>
      <c r="FMD156" s="11"/>
      <c r="FME156" s="11"/>
      <c r="FMF156" s="11"/>
      <c r="FMG156" s="10"/>
      <c r="FMH156" s="10"/>
      <c r="FMI156" s="11"/>
      <c r="FMJ156" s="11"/>
      <c r="FMK156" s="11"/>
      <c r="FML156" s="11"/>
      <c r="FMM156" s="11"/>
      <c r="FMN156" s="11"/>
      <c r="FMO156" s="11"/>
      <c r="FMP156" s="11"/>
      <c r="FMQ156" s="11"/>
      <c r="FMR156" s="11"/>
      <c r="FMS156" s="11"/>
      <c r="FMT156" s="11"/>
      <c r="FMU156" s="11"/>
      <c r="FMV156" s="11"/>
      <c r="FMW156" s="10"/>
      <c r="FMX156" s="10"/>
      <c r="FMY156" s="11"/>
      <c r="FMZ156" s="11"/>
      <c r="FNA156" s="11"/>
      <c r="FNB156" s="11"/>
      <c r="FNC156" s="11"/>
      <c r="FND156" s="11"/>
      <c r="FNE156" s="11"/>
      <c r="FNF156" s="11"/>
      <c r="FNG156" s="11"/>
      <c r="FNH156" s="11"/>
      <c r="FNI156" s="11"/>
      <c r="FNJ156" s="11"/>
      <c r="FNK156" s="11"/>
      <c r="FNL156" s="11"/>
      <c r="FNM156" s="10"/>
      <c r="FNN156" s="10"/>
      <c r="FNO156" s="11"/>
      <c r="FNP156" s="11"/>
      <c r="FNQ156" s="11"/>
      <c r="FNR156" s="11"/>
      <c r="FNS156" s="11"/>
      <c r="FNT156" s="11"/>
      <c r="FNU156" s="11"/>
      <c r="FNV156" s="11"/>
      <c r="FNW156" s="11"/>
      <c r="FNX156" s="11"/>
      <c r="FNY156" s="11"/>
      <c r="FNZ156" s="11"/>
      <c r="FOA156" s="11"/>
      <c r="FOB156" s="11"/>
      <c r="FOC156" s="10"/>
      <c r="FOD156" s="10"/>
      <c r="FOE156" s="11"/>
      <c r="FOF156" s="11"/>
      <c r="FOG156" s="11"/>
      <c r="FOH156" s="11"/>
      <c r="FOI156" s="11"/>
      <c r="FOJ156" s="11"/>
      <c r="FOK156" s="11"/>
      <c r="FOL156" s="11"/>
      <c r="FOM156" s="11"/>
      <c r="FON156" s="11"/>
      <c r="FOO156" s="11"/>
      <c r="FOP156" s="11"/>
      <c r="FOQ156" s="11"/>
      <c r="FOR156" s="11"/>
      <c r="FOS156" s="10"/>
      <c r="FOT156" s="10"/>
      <c r="FOU156" s="11"/>
      <c r="FOV156" s="11"/>
      <c r="FOW156" s="11"/>
      <c r="FOX156" s="11"/>
      <c r="FOY156" s="11"/>
      <c r="FOZ156" s="11"/>
      <c r="FPA156" s="11"/>
      <c r="FPB156" s="11"/>
      <c r="FPC156" s="11"/>
      <c r="FPD156" s="11"/>
      <c r="FPE156" s="11"/>
      <c r="FPF156" s="11"/>
      <c r="FPG156" s="11"/>
      <c r="FPH156" s="11"/>
      <c r="FPI156" s="10"/>
      <c r="FPJ156" s="10"/>
      <c r="FPK156" s="11"/>
      <c r="FPL156" s="11"/>
      <c r="FPM156" s="11"/>
      <c r="FPN156" s="11"/>
      <c r="FPO156" s="11"/>
      <c r="FPP156" s="11"/>
      <c r="FPQ156" s="11"/>
      <c r="FPR156" s="11"/>
      <c r="FPS156" s="11"/>
      <c r="FPT156" s="11"/>
      <c r="FPU156" s="11"/>
      <c r="FPV156" s="11"/>
      <c r="FPW156" s="11"/>
      <c r="FPX156" s="11"/>
      <c r="FPY156" s="10"/>
      <c r="FPZ156" s="10"/>
      <c r="FQA156" s="11"/>
      <c r="FQB156" s="11"/>
      <c r="FQC156" s="11"/>
      <c r="FQD156" s="11"/>
      <c r="FQE156" s="11"/>
      <c r="FQF156" s="11"/>
      <c r="FQG156" s="11"/>
      <c r="FQH156" s="11"/>
      <c r="FQI156" s="11"/>
      <c r="FQJ156" s="11"/>
      <c r="FQK156" s="11"/>
      <c r="FQL156" s="11"/>
      <c r="FQM156" s="11"/>
      <c r="FQN156" s="11"/>
      <c r="FQO156" s="10"/>
      <c r="FQP156" s="10"/>
      <c r="FQQ156" s="11"/>
      <c r="FQR156" s="11"/>
      <c r="FQS156" s="11"/>
      <c r="FQT156" s="11"/>
      <c r="FQU156" s="11"/>
      <c r="FQV156" s="11"/>
      <c r="FQW156" s="11"/>
      <c r="FQX156" s="11"/>
      <c r="FQY156" s="11"/>
      <c r="FQZ156" s="11"/>
      <c r="FRA156" s="11"/>
      <c r="FRB156" s="11"/>
      <c r="FRC156" s="11"/>
      <c r="FRD156" s="11"/>
      <c r="FRE156" s="10"/>
      <c r="FRF156" s="10"/>
      <c r="FRG156" s="11"/>
      <c r="FRH156" s="11"/>
      <c r="FRI156" s="11"/>
      <c r="FRJ156" s="11"/>
      <c r="FRK156" s="11"/>
      <c r="FRL156" s="11"/>
      <c r="FRM156" s="11"/>
      <c r="FRN156" s="11"/>
      <c r="FRO156" s="11"/>
      <c r="FRP156" s="11"/>
      <c r="FRQ156" s="11"/>
      <c r="FRR156" s="11"/>
      <c r="FRS156" s="11"/>
      <c r="FRT156" s="11"/>
      <c r="FRU156" s="10"/>
      <c r="FRV156" s="10"/>
      <c r="FRW156" s="11"/>
      <c r="FRX156" s="11"/>
      <c r="FRY156" s="11"/>
      <c r="FRZ156" s="11"/>
      <c r="FSA156" s="11"/>
      <c r="FSB156" s="11"/>
      <c r="FSC156" s="11"/>
      <c r="FSD156" s="11"/>
      <c r="FSE156" s="11"/>
      <c r="FSF156" s="11"/>
      <c r="FSG156" s="11"/>
      <c r="FSH156" s="11"/>
      <c r="FSI156" s="11"/>
      <c r="FSJ156" s="11"/>
      <c r="FSK156" s="10"/>
      <c r="FSL156" s="10"/>
      <c r="FSM156" s="11"/>
      <c r="FSN156" s="11"/>
      <c r="FSO156" s="11"/>
      <c r="FSP156" s="11"/>
      <c r="FSQ156" s="11"/>
      <c r="FSR156" s="11"/>
      <c r="FSS156" s="11"/>
      <c r="FST156" s="11"/>
      <c r="FSU156" s="11"/>
      <c r="FSV156" s="11"/>
      <c r="FSW156" s="11"/>
      <c r="FSX156" s="11"/>
      <c r="FSY156" s="11"/>
      <c r="FSZ156" s="11"/>
      <c r="FTA156" s="10"/>
      <c r="FTB156" s="10"/>
      <c r="FTC156" s="11"/>
      <c r="FTD156" s="11"/>
      <c r="FTE156" s="11"/>
      <c r="FTF156" s="11"/>
      <c r="FTG156" s="11"/>
      <c r="FTH156" s="11"/>
      <c r="FTI156" s="11"/>
      <c r="FTJ156" s="11"/>
      <c r="FTK156" s="11"/>
      <c r="FTL156" s="11"/>
      <c r="FTM156" s="11"/>
      <c r="FTN156" s="11"/>
      <c r="FTO156" s="11"/>
      <c r="FTP156" s="11"/>
      <c r="FTQ156" s="10"/>
      <c r="FTR156" s="10"/>
      <c r="FTS156" s="11"/>
      <c r="FTT156" s="11"/>
      <c r="FTU156" s="11"/>
      <c r="FTV156" s="11"/>
      <c r="FTW156" s="11"/>
      <c r="FTX156" s="11"/>
      <c r="FTY156" s="11"/>
      <c r="FTZ156" s="11"/>
      <c r="FUA156" s="11"/>
      <c r="FUB156" s="11"/>
      <c r="FUC156" s="11"/>
      <c r="FUD156" s="11"/>
      <c r="FUE156" s="11"/>
      <c r="FUF156" s="11"/>
      <c r="FUG156" s="10"/>
      <c r="FUH156" s="10"/>
      <c r="FUI156" s="11"/>
      <c r="FUJ156" s="11"/>
      <c r="FUK156" s="11"/>
      <c r="FUL156" s="11"/>
      <c r="FUM156" s="11"/>
      <c r="FUN156" s="11"/>
      <c r="FUO156" s="11"/>
      <c r="FUP156" s="11"/>
      <c r="FUQ156" s="11"/>
      <c r="FUR156" s="11"/>
      <c r="FUS156" s="11"/>
      <c r="FUT156" s="11"/>
      <c r="FUU156" s="11"/>
      <c r="FUV156" s="11"/>
      <c r="FUW156" s="10"/>
      <c r="FUX156" s="10"/>
      <c r="FUY156" s="11"/>
      <c r="FUZ156" s="11"/>
      <c r="FVA156" s="11"/>
      <c r="FVB156" s="11"/>
      <c r="FVC156" s="11"/>
      <c r="FVD156" s="11"/>
      <c r="FVE156" s="11"/>
      <c r="FVF156" s="11"/>
      <c r="FVG156" s="11"/>
      <c r="FVH156" s="11"/>
      <c r="FVI156" s="11"/>
      <c r="FVJ156" s="11"/>
      <c r="FVK156" s="11"/>
      <c r="FVL156" s="11"/>
      <c r="FVM156" s="10"/>
      <c r="FVN156" s="10"/>
      <c r="FVO156" s="11"/>
      <c r="FVP156" s="11"/>
      <c r="FVQ156" s="11"/>
      <c r="FVR156" s="11"/>
      <c r="FVS156" s="11"/>
      <c r="FVT156" s="11"/>
      <c r="FVU156" s="11"/>
      <c r="FVV156" s="11"/>
      <c r="FVW156" s="11"/>
      <c r="FVX156" s="11"/>
      <c r="FVY156" s="11"/>
      <c r="FVZ156" s="11"/>
      <c r="FWA156" s="11"/>
      <c r="FWB156" s="11"/>
      <c r="FWC156" s="10"/>
      <c r="FWD156" s="10"/>
      <c r="FWE156" s="11"/>
      <c r="FWF156" s="11"/>
      <c r="FWG156" s="11"/>
      <c r="FWH156" s="11"/>
      <c r="FWI156" s="11"/>
      <c r="FWJ156" s="11"/>
      <c r="FWK156" s="11"/>
      <c r="FWL156" s="11"/>
      <c r="FWM156" s="11"/>
      <c r="FWN156" s="11"/>
      <c r="FWO156" s="11"/>
      <c r="FWP156" s="11"/>
      <c r="FWQ156" s="11"/>
      <c r="FWR156" s="11"/>
      <c r="FWS156" s="10"/>
      <c r="FWT156" s="10"/>
      <c r="FWU156" s="11"/>
      <c r="FWV156" s="11"/>
      <c r="FWW156" s="11"/>
      <c r="FWX156" s="11"/>
      <c r="FWY156" s="11"/>
      <c r="FWZ156" s="11"/>
      <c r="FXA156" s="11"/>
      <c r="FXB156" s="11"/>
      <c r="FXC156" s="11"/>
      <c r="FXD156" s="11"/>
      <c r="FXE156" s="11"/>
      <c r="FXF156" s="11"/>
      <c r="FXG156" s="11"/>
      <c r="FXH156" s="11"/>
      <c r="FXI156" s="10"/>
      <c r="FXJ156" s="10"/>
      <c r="FXK156" s="11"/>
      <c r="FXL156" s="11"/>
      <c r="FXM156" s="11"/>
      <c r="FXN156" s="11"/>
      <c r="FXO156" s="11"/>
      <c r="FXP156" s="11"/>
      <c r="FXQ156" s="11"/>
      <c r="FXR156" s="11"/>
      <c r="FXS156" s="11"/>
      <c r="FXT156" s="11"/>
      <c r="FXU156" s="11"/>
      <c r="FXV156" s="11"/>
      <c r="FXW156" s="11"/>
      <c r="FXX156" s="11"/>
      <c r="FXY156" s="10"/>
      <c r="FXZ156" s="10"/>
      <c r="FYA156" s="11"/>
      <c r="FYB156" s="11"/>
      <c r="FYC156" s="11"/>
      <c r="FYD156" s="11"/>
      <c r="FYE156" s="11"/>
      <c r="FYF156" s="11"/>
      <c r="FYG156" s="11"/>
      <c r="FYH156" s="11"/>
      <c r="FYI156" s="11"/>
      <c r="FYJ156" s="11"/>
      <c r="FYK156" s="11"/>
      <c r="FYL156" s="11"/>
      <c r="FYM156" s="11"/>
      <c r="FYN156" s="11"/>
      <c r="FYO156" s="10"/>
      <c r="FYP156" s="10"/>
      <c r="FYQ156" s="11"/>
      <c r="FYR156" s="11"/>
      <c r="FYS156" s="11"/>
      <c r="FYT156" s="11"/>
      <c r="FYU156" s="11"/>
      <c r="FYV156" s="11"/>
      <c r="FYW156" s="11"/>
      <c r="FYX156" s="11"/>
      <c r="FYY156" s="11"/>
      <c r="FYZ156" s="11"/>
      <c r="FZA156" s="11"/>
      <c r="FZB156" s="11"/>
      <c r="FZC156" s="11"/>
      <c r="FZD156" s="11"/>
      <c r="FZE156" s="10"/>
      <c r="FZF156" s="10"/>
      <c r="FZG156" s="11"/>
      <c r="FZH156" s="11"/>
      <c r="FZI156" s="11"/>
      <c r="FZJ156" s="11"/>
      <c r="FZK156" s="11"/>
      <c r="FZL156" s="11"/>
      <c r="FZM156" s="11"/>
      <c r="FZN156" s="11"/>
      <c r="FZO156" s="11"/>
      <c r="FZP156" s="11"/>
      <c r="FZQ156" s="11"/>
      <c r="FZR156" s="11"/>
      <c r="FZS156" s="11"/>
      <c r="FZT156" s="11"/>
      <c r="FZU156" s="10"/>
      <c r="FZV156" s="10"/>
      <c r="FZW156" s="11"/>
      <c r="FZX156" s="11"/>
      <c r="FZY156" s="11"/>
      <c r="FZZ156" s="11"/>
      <c r="GAA156" s="11"/>
      <c r="GAB156" s="11"/>
      <c r="GAC156" s="11"/>
      <c r="GAD156" s="11"/>
      <c r="GAE156" s="11"/>
      <c r="GAF156" s="11"/>
      <c r="GAG156" s="11"/>
      <c r="GAH156" s="11"/>
      <c r="GAI156" s="11"/>
      <c r="GAJ156" s="11"/>
      <c r="GAK156" s="10"/>
      <c r="GAL156" s="10"/>
      <c r="GAM156" s="11"/>
      <c r="GAN156" s="11"/>
      <c r="GAO156" s="11"/>
      <c r="GAP156" s="11"/>
      <c r="GAQ156" s="11"/>
      <c r="GAR156" s="11"/>
      <c r="GAS156" s="11"/>
      <c r="GAT156" s="11"/>
      <c r="GAU156" s="11"/>
      <c r="GAV156" s="11"/>
      <c r="GAW156" s="11"/>
      <c r="GAX156" s="11"/>
      <c r="GAY156" s="11"/>
      <c r="GAZ156" s="11"/>
      <c r="GBA156" s="10"/>
      <c r="GBB156" s="10"/>
      <c r="GBC156" s="11"/>
      <c r="GBD156" s="11"/>
      <c r="GBE156" s="11"/>
      <c r="GBF156" s="11"/>
      <c r="GBG156" s="11"/>
      <c r="GBH156" s="11"/>
      <c r="GBI156" s="11"/>
      <c r="GBJ156" s="11"/>
      <c r="GBK156" s="11"/>
      <c r="GBL156" s="11"/>
      <c r="GBM156" s="11"/>
      <c r="GBN156" s="11"/>
      <c r="GBO156" s="11"/>
      <c r="GBP156" s="11"/>
      <c r="GBQ156" s="10"/>
      <c r="GBR156" s="10"/>
      <c r="GBS156" s="11"/>
      <c r="GBT156" s="11"/>
      <c r="GBU156" s="11"/>
      <c r="GBV156" s="11"/>
      <c r="GBW156" s="11"/>
      <c r="GBX156" s="11"/>
      <c r="GBY156" s="11"/>
      <c r="GBZ156" s="11"/>
      <c r="GCA156" s="11"/>
      <c r="GCB156" s="11"/>
      <c r="GCC156" s="11"/>
      <c r="GCD156" s="11"/>
      <c r="GCE156" s="11"/>
      <c r="GCF156" s="11"/>
      <c r="GCG156" s="10"/>
      <c r="GCH156" s="10"/>
      <c r="GCI156" s="11"/>
      <c r="GCJ156" s="11"/>
      <c r="GCK156" s="11"/>
      <c r="GCL156" s="11"/>
      <c r="GCM156" s="11"/>
      <c r="GCN156" s="11"/>
      <c r="GCO156" s="11"/>
      <c r="GCP156" s="11"/>
      <c r="GCQ156" s="11"/>
      <c r="GCR156" s="11"/>
      <c r="GCS156" s="11"/>
      <c r="GCT156" s="11"/>
      <c r="GCU156" s="11"/>
      <c r="GCV156" s="11"/>
      <c r="GCW156" s="10"/>
      <c r="GCX156" s="10"/>
      <c r="GCY156" s="11"/>
      <c r="GCZ156" s="11"/>
      <c r="GDA156" s="11"/>
      <c r="GDB156" s="11"/>
      <c r="GDC156" s="11"/>
      <c r="GDD156" s="11"/>
      <c r="GDE156" s="11"/>
      <c r="GDF156" s="11"/>
      <c r="GDG156" s="11"/>
      <c r="GDH156" s="11"/>
      <c r="GDI156" s="11"/>
      <c r="GDJ156" s="11"/>
      <c r="GDK156" s="11"/>
      <c r="GDL156" s="11"/>
      <c r="GDM156" s="10"/>
      <c r="GDN156" s="10"/>
      <c r="GDO156" s="11"/>
      <c r="GDP156" s="11"/>
      <c r="GDQ156" s="11"/>
      <c r="GDR156" s="11"/>
      <c r="GDS156" s="11"/>
      <c r="GDT156" s="11"/>
      <c r="GDU156" s="11"/>
      <c r="GDV156" s="11"/>
      <c r="GDW156" s="11"/>
      <c r="GDX156" s="11"/>
      <c r="GDY156" s="11"/>
      <c r="GDZ156" s="11"/>
      <c r="GEA156" s="11"/>
      <c r="GEB156" s="11"/>
      <c r="GEC156" s="10"/>
      <c r="GED156" s="10"/>
      <c r="GEE156" s="11"/>
      <c r="GEF156" s="11"/>
      <c r="GEG156" s="11"/>
      <c r="GEH156" s="11"/>
      <c r="GEI156" s="11"/>
      <c r="GEJ156" s="11"/>
      <c r="GEK156" s="11"/>
      <c r="GEL156" s="11"/>
      <c r="GEM156" s="11"/>
      <c r="GEN156" s="11"/>
      <c r="GEO156" s="11"/>
      <c r="GEP156" s="11"/>
      <c r="GEQ156" s="11"/>
      <c r="GER156" s="11"/>
      <c r="GES156" s="10"/>
      <c r="GET156" s="10"/>
      <c r="GEU156" s="11"/>
      <c r="GEV156" s="11"/>
      <c r="GEW156" s="11"/>
      <c r="GEX156" s="11"/>
      <c r="GEY156" s="11"/>
      <c r="GEZ156" s="11"/>
      <c r="GFA156" s="11"/>
      <c r="GFB156" s="11"/>
      <c r="GFC156" s="11"/>
      <c r="GFD156" s="11"/>
      <c r="GFE156" s="11"/>
      <c r="GFF156" s="11"/>
      <c r="GFG156" s="11"/>
      <c r="GFH156" s="11"/>
      <c r="GFI156" s="10"/>
      <c r="GFJ156" s="10"/>
      <c r="GFK156" s="11"/>
      <c r="GFL156" s="11"/>
      <c r="GFM156" s="11"/>
      <c r="GFN156" s="11"/>
      <c r="GFO156" s="11"/>
      <c r="GFP156" s="11"/>
      <c r="GFQ156" s="11"/>
      <c r="GFR156" s="11"/>
      <c r="GFS156" s="11"/>
      <c r="GFT156" s="11"/>
      <c r="GFU156" s="11"/>
      <c r="GFV156" s="11"/>
      <c r="GFW156" s="11"/>
      <c r="GFX156" s="11"/>
      <c r="GFY156" s="10"/>
      <c r="GFZ156" s="10"/>
      <c r="GGA156" s="11"/>
      <c r="GGB156" s="11"/>
      <c r="GGC156" s="11"/>
      <c r="GGD156" s="11"/>
      <c r="GGE156" s="11"/>
      <c r="GGF156" s="11"/>
      <c r="GGG156" s="11"/>
      <c r="GGH156" s="11"/>
      <c r="GGI156" s="11"/>
      <c r="GGJ156" s="11"/>
      <c r="GGK156" s="11"/>
      <c r="GGL156" s="11"/>
      <c r="GGM156" s="11"/>
      <c r="GGN156" s="11"/>
      <c r="GGO156" s="10"/>
      <c r="GGP156" s="10"/>
      <c r="GGQ156" s="11"/>
      <c r="GGR156" s="11"/>
      <c r="GGS156" s="11"/>
      <c r="GGT156" s="11"/>
      <c r="GGU156" s="11"/>
      <c r="GGV156" s="11"/>
      <c r="GGW156" s="11"/>
      <c r="GGX156" s="11"/>
      <c r="GGY156" s="11"/>
      <c r="GGZ156" s="11"/>
      <c r="GHA156" s="11"/>
      <c r="GHB156" s="11"/>
      <c r="GHC156" s="11"/>
      <c r="GHD156" s="11"/>
      <c r="GHE156" s="10"/>
      <c r="GHF156" s="10"/>
      <c r="GHG156" s="11"/>
      <c r="GHH156" s="11"/>
      <c r="GHI156" s="11"/>
      <c r="GHJ156" s="11"/>
      <c r="GHK156" s="11"/>
      <c r="GHL156" s="11"/>
      <c r="GHM156" s="11"/>
      <c r="GHN156" s="11"/>
      <c r="GHO156" s="11"/>
      <c r="GHP156" s="11"/>
      <c r="GHQ156" s="11"/>
      <c r="GHR156" s="11"/>
      <c r="GHS156" s="11"/>
      <c r="GHT156" s="11"/>
      <c r="GHU156" s="10"/>
      <c r="GHV156" s="10"/>
      <c r="GHW156" s="11"/>
      <c r="GHX156" s="11"/>
      <c r="GHY156" s="11"/>
      <c r="GHZ156" s="11"/>
      <c r="GIA156" s="11"/>
      <c r="GIB156" s="11"/>
      <c r="GIC156" s="11"/>
      <c r="GID156" s="11"/>
      <c r="GIE156" s="11"/>
      <c r="GIF156" s="11"/>
      <c r="GIG156" s="11"/>
      <c r="GIH156" s="11"/>
      <c r="GII156" s="11"/>
      <c r="GIJ156" s="11"/>
      <c r="GIK156" s="10"/>
      <c r="GIL156" s="10"/>
      <c r="GIM156" s="11"/>
      <c r="GIN156" s="11"/>
      <c r="GIO156" s="11"/>
      <c r="GIP156" s="11"/>
      <c r="GIQ156" s="11"/>
      <c r="GIR156" s="11"/>
      <c r="GIS156" s="11"/>
      <c r="GIT156" s="11"/>
      <c r="GIU156" s="11"/>
      <c r="GIV156" s="11"/>
      <c r="GIW156" s="11"/>
      <c r="GIX156" s="11"/>
      <c r="GIY156" s="11"/>
      <c r="GIZ156" s="11"/>
      <c r="GJA156" s="10"/>
      <c r="GJB156" s="10"/>
      <c r="GJC156" s="11"/>
      <c r="GJD156" s="11"/>
      <c r="GJE156" s="11"/>
      <c r="GJF156" s="11"/>
      <c r="GJG156" s="11"/>
      <c r="GJH156" s="11"/>
      <c r="GJI156" s="11"/>
      <c r="GJJ156" s="11"/>
      <c r="GJK156" s="11"/>
      <c r="GJL156" s="11"/>
      <c r="GJM156" s="11"/>
      <c r="GJN156" s="11"/>
      <c r="GJO156" s="11"/>
      <c r="GJP156" s="11"/>
      <c r="GJQ156" s="10"/>
      <c r="GJR156" s="10"/>
      <c r="GJS156" s="11"/>
      <c r="GJT156" s="11"/>
      <c r="GJU156" s="11"/>
      <c r="GJV156" s="11"/>
      <c r="GJW156" s="11"/>
      <c r="GJX156" s="11"/>
      <c r="GJY156" s="11"/>
      <c r="GJZ156" s="11"/>
      <c r="GKA156" s="11"/>
      <c r="GKB156" s="11"/>
      <c r="GKC156" s="11"/>
      <c r="GKD156" s="11"/>
      <c r="GKE156" s="11"/>
      <c r="GKF156" s="11"/>
      <c r="GKG156" s="10"/>
      <c r="GKH156" s="10"/>
      <c r="GKI156" s="11"/>
      <c r="GKJ156" s="11"/>
      <c r="GKK156" s="11"/>
      <c r="GKL156" s="11"/>
      <c r="GKM156" s="11"/>
      <c r="GKN156" s="11"/>
      <c r="GKO156" s="11"/>
      <c r="GKP156" s="11"/>
      <c r="GKQ156" s="11"/>
      <c r="GKR156" s="11"/>
      <c r="GKS156" s="11"/>
      <c r="GKT156" s="11"/>
      <c r="GKU156" s="11"/>
      <c r="GKV156" s="11"/>
      <c r="GKW156" s="10"/>
      <c r="GKX156" s="10"/>
      <c r="GKY156" s="11"/>
      <c r="GKZ156" s="11"/>
      <c r="GLA156" s="11"/>
      <c r="GLB156" s="11"/>
      <c r="GLC156" s="11"/>
      <c r="GLD156" s="11"/>
      <c r="GLE156" s="11"/>
      <c r="GLF156" s="11"/>
      <c r="GLG156" s="11"/>
      <c r="GLH156" s="11"/>
      <c r="GLI156" s="11"/>
      <c r="GLJ156" s="11"/>
      <c r="GLK156" s="11"/>
      <c r="GLL156" s="11"/>
      <c r="GLM156" s="10"/>
      <c r="GLN156" s="10"/>
      <c r="GLO156" s="11"/>
      <c r="GLP156" s="11"/>
      <c r="GLQ156" s="11"/>
      <c r="GLR156" s="11"/>
      <c r="GLS156" s="11"/>
      <c r="GLT156" s="11"/>
      <c r="GLU156" s="11"/>
      <c r="GLV156" s="11"/>
      <c r="GLW156" s="11"/>
      <c r="GLX156" s="11"/>
      <c r="GLY156" s="11"/>
      <c r="GLZ156" s="11"/>
      <c r="GMA156" s="11"/>
      <c r="GMB156" s="11"/>
      <c r="GMC156" s="10"/>
      <c r="GMD156" s="10"/>
      <c r="GME156" s="11"/>
      <c r="GMF156" s="11"/>
      <c r="GMG156" s="11"/>
      <c r="GMH156" s="11"/>
      <c r="GMI156" s="11"/>
      <c r="GMJ156" s="11"/>
      <c r="GMK156" s="11"/>
      <c r="GML156" s="11"/>
      <c r="GMM156" s="11"/>
      <c r="GMN156" s="11"/>
      <c r="GMO156" s="11"/>
      <c r="GMP156" s="11"/>
      <c r="GMQ156" s="11"/>
      <c r="GMR156" s="11"/>
      <c r="GMS156" s="10"/>
      <c r="GMT156" s="10"/>
      <c r="GMU156" s="11"/>
      <c r="GMV156" s="11"/>
      <c r="GMW156" s="11"/>
      <c r="GMX156" s="11"/>
      <c r="GMY156" s="11"/>
      <c r="GMZ156" s="11"/>
      <c r="GNA156" s="11"/>
      <c r="GNB156" s="11"/>
      <c r="GNC156" s="11"/>
      <c r="GND156" s="11"/>
      <c r="GNE156" s="11"/>
      <c r="GNF156" s="11"/>
      <c r="GNG156" s="11"/>
      <c r="GNH156" s="11"/>
      <c r="GNI156" s="10"/>
      <c r="GNJ156" s="10"/>
      <c r="GNK156" s="11"/>
      <c r="GNL156" s="11"/>
      <c r="GNM156" s="11"/>
      <c r="GNN156" s="11"/>
      <c r="GNO156" s="11"/>
      <c r="GNP156" s="11"/>
      <c r="GNQ156" s="11"/>
      <c r="GNR156" s="11"/>
      <c r="GNS156" s="11"/>
      <c r="GNT156" s="11"/>
      <c r="GNU156" s="11"/>
      <c r="GNV156" s="11"/>
      <c r="GNW156" s="11"/>
      <c r="GNX156" s="11"/>
      <c r="GNY156" s="10"/>
      <c r="GNZ156" s="10"/>
      <c r="GOA156" s="11"/>
      <c r="GOB156" s="11"/>
      <c r="GOC156" s="11"/>
      <c r="GOD156" s="11"/>
      <c r="GOE156" s="11"/>
      <c r="GOF156" s="11"/>
      <c r="GOG156" s="11"/>
      <c r="GOH156" s="11"/>
      <c r="GOI156" s="11"/>
      <c r="GOJ156" s="11"/>
      <c r="GOK156" s="11"/>
      <c r="GOL156" s="11"/>
      <c r="GOM156" s="11"/>
      <c r="GON156" s="11"/>
      <c r="GOO156" s="10"/>
      <c r="GOP156" s="10"/>
      <c r="GOQ156" s="11"/>
      <c r="GOR156" s="11"/>
      <c r="GOS156" s="11"/>
      <c r="GOT156" s="11"/>
      <c r="GOU156" s="11"/>
      <c r="GOV156" s="11"/>
      <c r="GOW156" s="11"/>
      <c r="GOX156" s="11"/>
      <c r="GOY156" s="11"/>
      <c r="GOZ156" s="11"/>
      <c r="GPA156" s="11"/>
      <c r="GPB156" s="11"/>
      <c r="GPC156" s="11"/>
      <c r="GPD156" s="11"/>
      <c r="GPE156" s="10"/>
      <c r="GPF156" s="10"/>
      <c r="GPG156" s="11"/>
      <c r="GPH156" s="11"/>
      <c r="GPI156" s="11"/>
      <c r="GPJ156" s="11"/>
      <c r="GPK156" s="11"/>
      <c r="GPL156" s="11"/>
      <c r="GPM156" s="11"/>
      <c r="GPN156" s="11"/>
      <c r="GPO156" s="11"/>
      <c r="GPP156" s="11"/>
      <c r="GPQ156" s="11"/>
      <c r="GPR156" s="11"/>
      <c r="GPS156" s="11"/>
      <c r="GPT156" s="11"/>
      <c r="GPU156" s="10"/>
      <c r="GPV156" s="10"/>
      <c r="GPW156" s="11"/>
      <c r="GPX156" s="11"/>
      <c r="GPY156" s="11"/>
      <c r="GPZ156" s="11"/>
      <c r="GQA156" s="11"/>
      <c r="GQB156" s="11"/>
      <c r="GQC156" s="11"/>
      <c r="GQD156" s="11"/>
      <c r="GQE156" s="11"/>
      <c r="GQF156" s="11"/>
      <c r="GQG156" s="11"/>
      <c r="GQH156" s="11"/>
      <c r="GQI156" s="11"/>
      <c r="GQJ156" s="11"/>
      <c r="GQK156" s="10"/>
      <c r="GQL156" s="10"/>
      <c r="GQM156" s="11"/>
      <c r="GQN156" s="11"/>
      <c r="GQO156" s="11"/>
      <c r="GQP156" s="11"/>
      <c r="GQQ156" s="11"/>
      <c r="GQR156" s="11"/>
      <c r="GQS156" s="11"/>
      <c r="GQT156" s="11"/>
      <c r="GQU156" s="11"/>
      <c r="GQV156" s="11"/>
      <c r="GQW156" s="11"/>
      <c r="GQX156" s="11"/>
      <c r="GQY156" s="11"/>
      <c r="GQZ156" s="11"/>
      <c r="GRA156" s="10"/>
      <c r="GRB156" s="10"/>
      <c r="GRC156" s="11"/>
      <c r="GRD156" s="11"/>
      <c r="GRE156" s="11"/>
      <c r="GRF156" s="11"/>
      <c r="GRG156" s="11"/>
      <c r="GRH156" s="11"/>
      <c r="GRI156" s="11"/>
      <c r="GRJ156" s="11"/>
      <c r="GRK156" s="11"/>
      <c r="GRL156" s="11"/>
      <c r="GRM156" s="11"/>
      <c r="GRN156" s="11"/>
      <c r="GRO156" s="11"/>
      <c r="GRP156" s="11"/>
      <c r="GRQ156" s="10"/>
      <c r="GRR156" s="10"/>
      <c r="GRS156" s="11"/>
      <c r="GRT156" s="11"/>
      <c r="GRU156" s="11"/>
      <c r="GRV156" s="11"/>
      <c r="GRW156" s="11"/>
      <c r="GRX156" s="11"/>
      <c r="GRY156" s="11"/>
      <c r="GRZ156" s="11"/>
      <c r="GSA156" s="11"/>
      <c r="GSB156" s="11"/>
      <c r="GSC156" s="11"/>
      <c r="GSD156" s="11"/>
      <c r="GSE156" s="11"/>
      <c r="GSF156" s="11"/>
      <c r="GSG156" s="10"/>
      <c r="GSH156" s="10"/>
      <c r="GSI156" s="11"/>
      <c r="GSJ156" s="11"/>
      <c r="GSK156" s="11"/>
      <c r="GSL156" s="11"/>
      <c r="GSM156" s="11"/>
      <c r="GSN156" s="11"/>
      <c r="GSO156" s="11"/>
      <c r="GSP156" s="11"/>
      <c r="GSQ156" s="11"/>
      <c r="GSR156" s="11"/>
      <c r="GSS156" s="11"/>
      <c r="GST156" s="11"/>
      <c r="GSU156" s="11"/>
      <c r="GSV156" s="11"/>
      <c r="GSW156" s="10"/>
      <c r="GSX156" s="10"/>
      <c r="GSY156" s="11"/>
      <c r="GSZ156" s="11"/>
      <c r="GTA156" s="11"/>
      <c r="GTB156" s="11"/>
      <c r="GTC156" s="11"/>
      <c r="GTD156" s="11"/>
      <c r="GTE156" s="11"/>
      <c r="GTF156" s="11"/>
      <c r="GTG156" s="11"/>
      <c r="GTH156" s="11"/>
      <c r="GTI156" s="11"/>
      <c r="GTJ156" s="11"/>
      <c r="GTK156" s="11"/>
      <c r="GTL156" s="11"/>
      <c r="GTM156" s="10"/>
      <c r="GTN156" s="10"/>
      <c r="GTO156" s="11"/>
      <c r="GTP156" s="11"/>
      <c r="GTQ156" s="11"/>
      <c r="GTR156" s="11"/>
      <c r="GTS156" s="11"/>
      <c r="GTT156" s="11"/>
      <c r="GTU156" s="11"/>
      <c r="GTV156" s="11"/>
      <c r="GTW156" s="11"/>
      <c r="GTX156" s="11"/>
      <c r="GTY156" s="11"/>
      <c r="GTZ156" s="11"/>
      <c r="GUA156" s="11"/>
      <c r="GUB156" s="11"/>
      <c r="GUC156" s="10"/>
      <c r="GUD156" s="10"/>
      <c r="GUE156" s="11"/>
      <c r="GUF156" s="11"/>
      <c r="GUG156" s="11"/>
      <c r="GUH156" s="11"/>
      <c r="GUI156" s="11"/>
      <c r="GUJ156" s="11"/>
      <c r="GUK156" s="11"/>
      <c r="GUL156" s="11"/>
      <c r="GUM156" s="11"/>
      <c r="GUN156" s="11"/>
      <c r="GUO156" s="11"/>
      <c r="GUP156" s="11"/>
      <c r="GUQ156" s="11"/>
      <c r="GUR156" s="11"/>
      <c r="GUS156" s="10"/>
      <c r="GUT156" s="10"/>
      <c r="GUU156" s="11"/>
      <c r="GUV156" s="11"/>
      <c r="GUW156" s="11"/>
      <c r="GUX156" s="11"/>
      <c r="GUY156" s="11"/>
      <c r="GUZ156" s="11"/>
      <c r="GVA156" s="11"/>
      <c r="GVB156" s="11"/>
      <c r="GVC156" s="11"/>
      <c r="GVD156" s="11"/>
      <c r="GVE156" s="11"/>
      <c r="GVF156" s="11"/>
      <c r="GVG156" s="11"/>
      <c r="GVH156" s="11"/>
      <c r="GVI156" s="10"/>
      <c r="GVJ156" s="10"/>
      <c r="GVK156" s="11"/>
      <c r="GVL156" s="11"/>
      <c r="GVM156" s="11"/>
      <c r="GVN156" s="11"/>
      <c r="GVO156" s="11"/>
      <c r="GVP156" s="11"/>
      <c r="GVQ156" s="11"/>
      <c r="GVR156" s="11"/>
      <c r="GVS156" s="11"/>
      <c r="GVT156" s="11"/>
      <c r="GVU156" s="11"/>
      <c r="GVV156" s="11"/>
      <c r="GVW156" s="11"/>
      <c r="GVX156" s="11"/>
      <c r="GVY156" s="10"/>
      <c r="GVZ156" s="10"/>
      <c r="GWA156" s="11"/>
      <c r="GWB156" s="11"/>
      <c r="GWC156" s="11"/>
      <c r="GWD156" s="11"/>
      <c r="GWE156" s="11"/>
      <c r="GWF156" s="11"/>
      <c r="GWG156" s="11"/>
      <c r="GWH156" s="11"/>
      <c r="GWI156" s="11"/>
      <c r="GWJ156" s="11"/>
      <c r="GWK156" s="11"/>
      <c r="GWL156" s="11"/>
      <c r="GWM156" s="11"/>
      <c r="GWN156" s="11"/>
      <c r="GWO156" s="10"/>
      <c r="GWP156" s="10"/>
      <c r="GWQ156" s="11"/>
      <c r="GWR156" s="11"/>
      <c r="GWS156" s="11"/>
      <c r="GWT156" s="11"/>
      <c r="GWU156" s="11"/>
      <c r="GWV156" s="11"/>
      <c r="GWW156" s="11"/>
      <c r="GWX156" s="11"/>
      <c r="GWY156" s="11"/>
      <c r="GWZ156" s="11"/>
      <c r="GXA156" s="11"/>
      <c r="GXB156" s="11"/>
      <c r="GXC156" s="11"/>
      <c r="GXD156" s="11"/>
      <c r="GXE156" s="10"/>
      <c r="GXF156" s="10"/>
      <c r="GXG156" s="11"/>
      <c r="GXH156" s="11"/>
      <c r="GXI156" s="11"/>
      <c r="GXJ156" s="11"/>
      <c r="GXK156" s="11"/>
      <c r="GXL156" s="11"/>
      <c r="GXM156" s="11"/>
      <c r="GXN156" s="11"/>
      <c r="GXO156" s="11"/>
      <c r="GXP156" s="11"/>
      <c r="GXQ156" s="11"/>
      <c r="GXR156" s="11"/>
      <c r="GXS156" s="11"/>
      <c r="GXT156" s="11"/>
      <c r="GXU156" s="10"/>
      <c r="GXV156" s="10"/>
      <c r="GXW156" s="11"/>
      <c r="GXX156" s="11"/>
      <c r="GXY156" s="11"/>
      <c r="GXZ156" s="11"/>
      <c r="GYA156" s="11"/>
      <c r="GYB156" s="11"/>
      <c r="GYC156" s="11"/>
      <c r="GYD156" s="11"/>
      <c r="GYE156" s="11"/>
      <c r="GYF156" s="11"/>
      <c r="GYG156" s="11"/>
      <c r="GYH156" s="11"/>
      <c r="GYI156" s="11"/>
      <c r="GYJ156" s="11"/>
      <c r="GYK156" s="10"/>
      <c r="GYL156" s="10"/>
      <c r="GYM156" s="11"/>
      <c r="GYN156" s="11"/>
      <c r="GYO156" s="11"/>
      <c r="GYP156" s="11"/>
      <c r="GYQ156" s="11"/>
      <c r="GYR156" s="11"/>
      <c r="GYS156" s="11"/>
      <c r="GYT156" s="11"/>
      <c r="GYU156" s="11"/>
      <c r="GYV156" s="11"/>
      <c r="GYW156" s="11"/>
      <c r="GYX156" s="11"/>
      <c r="GYY156" s="11"/>
      <c r="GYZ156" s="11"/>
      <c r="GZA156" s="10"/>
      <c r="GZB156" s="10"/>
      <c r="GZC156" s="11"/>
      <c r="GZD156" s="11"/>
      <c r="GZE156" s="11"/>
      <c r="GZF156" s="11"/>
      <c r="GZG156" s="11"/>
      <c r="GZH156" s="11"/>
      <c r="GZI156" s="11"/>
      <c r="GZJ156" s="11"/>
      <c r="GZK156" s="11"/>
      <c r="GZL156" s="11"/>
      <c r="GZM156" s="11"/>
      <c r="GZN156" s="11"/>
      <c r="GZO156" s="11"/>
      <c r="GZP156" s="11"/>
      <c r="GZQ156" s="10"/>
      <c r="GZR156" s="10"/>
      <c r="GZS156" s="11"/>
      <c r="GZT156" s="11"/>
      <c r="GZU156" s="11"/>
      <c r="GZV156" s="11"/>
      <c r="GZW156" s="11"/>
      <c r="GZX156" s="11"/>
      <c r="GZY156" s="11"/>
      <c r="GZZ156" s="11"/>
      <c r="HAA156" s="11"/>
      <c r="HAB156" s="11"/>
      <c r="HAC156" s="11"/>
      <c r="HAD156" s="11"/>
      <c r="HAE156" s="11"/>
      <c r="HAF156" s="11"/>
      <c r="HAG156" s="10"/>
      <c r="HAH156" s="10"/>
      <c r="HAI156" s="11"/>
      <c r="HAJ156" s="11"/>
      <c r="HAK156" s="11"/>
      <c r="HAL156" s="11"/>
      <c r="HAM156" s="11"/>
      <c r="HAN156" s="11"/>
      <c r="HAO156" s="11"/>
      <c r="HAP156" s="11"/>
      <c r="HAQ156" s="11"/>
      <c r="HAR156" s="11"/>
      <c r="HAS156" s="11"/>
      <c r="HAT156" s="11"/>
      <c r="HAU156" s="11"/>
      <c r="HAV156" s="11"/>
      <c r="HAW156" s="10"/>
      <c r="HAX156" s="10"/>
      <c r="HAY156" s="11"/>
      <c r="HAZ156" s="11"/>
      <c r="HBA156" s="11"/>
      <c r="HBB156" s="11"/>
      <c r="HBC156" s="11"/>
      <c r="HBD156" s="11"/>
      <c r="HBE156" s="11"/>
      <c r="HBF156" s="11"/>
      <c r="HBG156" s="11"/>
      <c r="HBH156" s="11"/>
      <c r="HBI156" s="11"/>
      <c r="HBJ156" s="11"/>
      <c r="HBK156" s="11"/>
      <c r="HBL156" s="11"/>
      <c r="HBM156" s="10"/>
      <c r="HBN156" s="10"/>
      <c r="HBO156" s="11"/>
      <c r="HBP156" s="11"/>
      <c r="HBQ156" s="11"/>
      <c r="HBR156" s="11"/>
      <c r="HBS156" s="11"/>
      <c r="HBT156" s="11"/>
      <c r="HBU156" s="11"/>
      <c r="HBV156" s="11"/>
      <c r="HBW156" s="11"/>
      <c r="HBX156" s="11"/>
      <c r="HBY156" s="11"/>
      <c r="HBZ156" s="11"/>
      <c r="HCA156" s="11"/>
      <c r="HCB156" s="11"/>
      <c r="HCC156" s="10"/>
      <c r="HCD156" s="10"/>
      <c r="HCE156" s="11"/>
      <c r="HCF156" s="11"/>
      <c r="HCG156" s="11"/>
      <c r="HCH156" s="11"/>
      <c r="HCI156" s="11"/>
      <c r="HCJ156" s="11"/>
      <c r="HCK156" s="11"/>
      <c r="HCL156" s="11"/>
      <c r="HCM156" s="11"/>
      <c r="HCN156" s="11"/>
      <c r="HCO156" s="11"/>
      <c r="HCP156" s="11"/>
      <c r="HCQ156" s="11"/>
      <c r="HCR156" s="11"/>
      <c r="HCS156" s="10"/>
      <c r="HCT156" s="10"/>
      <c r="HCU156" s="11"/>
      <c r="HCV156" s="11"/>
      <c r="HCW156" s="11"/>
      <c r="HCX156" s="11"/>
      <c r="HCY156" s="11"/>
      <c r="HCZ156" s="11"/>
      <c r="HDA156" s="11"/>
      <c r="HDB156" s="11"/>
      <c r="HDC156" s="11"/>
      <c r="HDD156" s="11"/>
      <c r="HDE156" s="11"/>
      <c r="HDF156" s="11"/>
      <c r="HDG156" s="11"/>
      <c r="HDH156" s="11"/>
      <c r="HDI156" s="10"/>
      <c r="HDJ156" s="10"/>
      <c r="HDK156" s="11"/>
      <c r="HDL156" s="11"/>
      <c r="HDM156" s="11"/>
      <c r="HDN156" s="11"/>
      <c r="HDO156" s="11"/>
      <c r="HDP156" s="11"/>
      <c r="HDQ156" s="11"/>
      <c r="HDR156" s="11"/>
      <c r="HDS156" s="11"/>
      <c r="HDT156" s="11"/>
      <c r="HDU156" s="11"/>
      <c r="HDV156" s="11"/>
      <c r="HDW156" s="11"/>
      <c r="HDX156" s="11"/>
      <c r="HDY156" s="10"/>
      <c r="HDZ156" s="10"/>
      <c r="HEA156" s="11"/>
      <c r="HEB156" s="11"/>
      <c r="HEC156" s="11"/>
      <c r="HED156" s="11"/>
      <c r="HEE156" s="11"/>
      <c r="HEF156" s="11"/>
      <c r="HEG156" s="11"/>
      <c r="HEH156" s="11"/>
      <c r="HEI156" s="11"/>
      <c r="HEJ156" s="11"/>
      <c r="HEK156" s="11"/>
      <c r="HEL156" s="11"/>
      <c r="HEM156" s="11"/>
      <c r="HEN156" s="11"/>
      <c r="HEO156" s="10"/>
      <c r="HEP156" s="10"/>
      <c r="HEQ156" s="11"/>
      <c r="HER156" s="11"/>
      <c r="HES156" s="11"/>
      <c r="HET156" s="11"/>
      <c r="HEU156" s="11"/>
      <c r="HEV156" s="11"/>
      <c r="HEW156" s="11"/>
      <c r="HEX156" s="11"/>
      <c r="HEY156" s="11"/>
      <c r="HEZ156" s="11"/>
      <c r="HFA156" s="11"/>
      <c r="HFB156" s="11"/>
      <c r="HFC156" s="11"/>
      <c r="HFD156" s="11"/>
      <c r="HFE156" s="10"/>
      <c r="HFF156" s="10"/>
      <c r="HFG156" s="11"/>
      <c r="HFH156" s="11"/>
      <c r="HFI156" s="11"/>
      <c r="HFJ156" s="11"/>
      <c r="HFK156" s="11"/>
      <c r="HFL156" s="11"/>
      <c r="HFM156" s="11"/>
      <c r="HFN156" s="11"/>
      <c r="HFO156" s="11"/>
      <c r="HFP156" s="11"/>
      <c r="HFQ156" s="11"/>
      <c r="HFR156" s="11"/>
      <c r="HFS156" s="11"/>
      <c r="HFT156" s="11"/>
      <c r="HFU156" s="10"/>
      <c r="HFV156" s="10"/>
      <c r="HFW156" s="11"/>
      <c r="HFX156" s="11"/>
      <c r="HFY156" s="11"/>
      <c r="HFZ156" s="11"/>
      <c r="HGA156" s="11"/>
      <c r="HGB156" s="11"/>
      <c r="HGC156" s="11"/>
      <c r="HGD156" s="11"/>
      <c r="HGE156" s="11"/>
      <c r="HGF156" s="11"/>
      <c r="HGG156" s="11"/>
      <c r="HGH156" s="11"/>
      <c r="HGI156" s="11"/>
      <c r="HGJ156" s="11"/>
      <c r="HGK156" s="10"/>
      <c r="HGL156" s="10"/>
      <c r="HGM156" s="11"/>
      <c r="HGN156" s="11"/>
      <c r="HGO156" s="11"/>
      <c r="HGP156" s="11"/>
      <c r="HGQ156" s="11"/>
      <c r="HGR156" s="11"/>
      <c r="HGS156" s="11"/>
      <c r="HGT156" s="11"/>
      <c r="HGU156" s="11"/>
      <c r="HGV156" s="11"/>
      <c r="HGW156" s="11"/>
      <c r="HGX156" s="11"/>
      <c r="HGY156" s="11"/>
      <c r="HGZ156" s="11"/>
      <c r="HHA156" s="10"/>
      <c r="HHB156" s="10"/>
      <c r="HHC156" s="11"/>
      <c r="HHD156" s="11"/>
      <c r="HHE156" s="11"/>
      <c r="HHF156" s="11"/>
      <c r="HHG156" s="11"/>
      <c r="HHH156" s="11"/>
      <c r="HHI156" s="11"/>
      <c r="HHJ156" s="11"/>
      <c r="HHK156" s="11"/>
      <c r="HHL156" s="11"/>
      <c r="HHM156" s="11"/>
      <c r="HHN156" s="11"/>
      <c r="HHO156" s="11"/>
      <c r="HHP156" s="11"/>
      <c r="HHQ156" s="10"/>
      <c r="HHR156" s="10"/>
      <c r="HHS156" s="11"/>
      <c r="HHT156" s="11"/>
      <c r="HHU156" s="11"/>
      <c r="HHV156" s="11"/>
      <c r="HHW156" s="11"/>
      <c r="HHX156" s="11"/>
      <c r="HHY156" s="11"/>
      <c r="HHZ156" s="11"/>
      <c r="HIA156" s="11"/>
      <c r="HIB156" s="11"/>
      <c r="HIC156" s="11"/>
      <c r="HID156" s="11"/>
      <c r="HIE156" s="11"/>
      <c r="HIF156" s="11"/>
      <c r="HIG156" s="10"/>
      <c r="HIH156" s="10"/>
      <c r="HII156" s="11"/>
      <c r="HIJ156" s="11"/>
      <c r="HIK156" s="11"/>
      <c r="HIL156" s="11"/>
      <c r="HIM156" s="11"/>
      <c r="HIN156" s="11"/>
      <c r="HIO156" s="11"/>
      <c r="HIP156" s="11"/>
      <c r="HIQ156" s="11"/>
      <c r="HIR156" s="11"/>
      <c r="HIS156" s="11"/>
      <c r="HIT156" s="11"/>
      <c r="HIU156" s="11"/>
      <c r="HIV156" s="11"/>
      <c r="HIW156" s="10"/>
      <c r="HIX156" s="10"/>
      <c r="HIY156" s="11"/>
      <c r="HIZ156" s="11"/>
      <c r="HJA156" s="11"/>
      <c r="HJB156" s="11"/>
      <c r="HJC156" s="11"/>
      <c r="HJD156" s="11"/>
      <c r="HJE156" s="11"/>
      <c r="HJF156" s="11"/>
      <c r="HJG156" s="11"/>
      <c r="HJH156" s="11"/>
      <c r="HJI156" s="11"/>
      <c r="HJJ156" s="11"/>
      <c r="HJK156" s="11"/>
      <c r="HJL156" s="11"/>
      <c r="HJM156" s="10"/>
      <c r="HJN156" s="10"/>
      <c r="HJO156" s="11"/>
      <c r="HJP156" s="11"/>
      <c r="HJQ156" s="11"/>
      <c r="HJR156" s="11"/>
      <c r="HJS156" s="11"/>
      <c r="HJT156" s="11"/>
      <c r="HJU156" s="11"/>
      <c r="HJV156" s="11"/>
      <c r="HJW156" s="11"/>
      <c r="HJX156" s="11"/>
      <c r="HJY156" s="11"/>
      <c r="HJZ156" s="11"/>
      <c r="HKA156" s="11"/>
      <c r="HKB156" s="11"/>
      <c r="HKC156" s="10"/>
      <c r="HKD156" s="10"/>
      <c r="HKE156" s="11"/>
      <c r="HKF156" s="11"/>
      <c r="HKG156" s="11"/>
      <c r="HKH156" s="11"/>
      <c r="HKI156" s="11"/>
      <c r="HKJ156" s="11"/>
      <c r="HKK156" s="11"/>
      <c r="HKL156" s="11"/>
      <c r="HKM156" s="11"/>
      <c r="HKN156" s="11"/>
      <c r="HKO156" s="11"/>
      <c r="HKP156" s="11"/>
      <c r="HKQ156" s="11"/>
      <c r="HKR156" s="11"/>
      <c r="HKS156" s="10"/>
      <c r="HKT156" s="10"/>
      <c r="HKU156" s="11"/>
      <c r="HKV156" s="11"/>
      <c r="HKW156" s="11"/>
      <c r="HKX156" s="11"/>
      <c r="HKY156" s="11"/>
      <c r="HKZ156" s="11"/>
      <c r="HLA156" s="11"/>
      <c r="HLB156" s="11"/>
      <c r="HLC156" s="11"/>
      <c r="HLD156" s="11"/>
      <c r="HLE156" s="11"/>
      <c r="HLF156" s="11"/>
      <c r="HLG156" s="11"/>
      <c r="HLH156" s="11"/>
      <c r="HLI156" s="10"/>
      <c r="HLJ156" s="10"/>
      <c r="HLK156" s="11"/>
      <c r="HLL156" s="11"/>
      <c r="HLM156" s="11"/>
      <c r="HLN156" s="11"/>
      <c r="HLO156" s="11"/>
      <c r="HLP156" s="11"/>
      <c r="HLQ156" s="11"/>
      <c r="HLR156" s="11"/>
      <c r="HLS156" s="11"/>
      <c r="HLT156" s="11"/>
      <c r="HLU156" s="11"/>
      <c r="HLV156" s="11"/>
      <c r="HLW156" s="11"/>
      <c r="HLX156" s="11"/>
      <c r="HLY156" s="10"/>
      <c r="HLZ156" s="10"/>
      <c r="HMA156" s="11"/>
      <c r="HMB156" s="11"/>
      <c r="HMC156" s="11"/>
      <c r="HMD156" s="11"/>
      <c r="HME156" s="11"/>
      <c r="HMF156" s="11"/>
      <c r="HMG156" s="11"/>
      <c r="HMH156" s="11"/>
      <c r="HMI156" s="11"/>
      <c r="HMJ156" s="11"/>
      <c r="HMK156" s="11"/>
      <c r="HML156" s="11"/>
      <c r="HMM156" s="11"/>
      <c r="HMN156" s="11"/>
      <c r="HMO156" s="10"/>
      <c r="HMP156" s="10"/>
      <c r="HMQ156" s="11"/>
      <c r="HMR156" s="11"/>
      <c r="HMS156" s="11"/>
      <c r="HMT156" s="11"/>
      <c r="HMU156" s="11"/>
      <c r="HMV156" s="11"/>
      <c r="HMW156" s="11"/>
      <c r="HMX156" s="11"/>
      <c r="HMY156" s="11"/>
      <c r="HMZ156" s="11"/>
      <c r="HNA156" s="11"/>
      <c r="HNB156" s="11"/>
      <c r="HNC156" s="11"/>
      <c r="HND156" s="11"/>
      <c r="HNE156" s="10"/>
      <c r="HNF156" s="10"/>
      <c r="HNG156" s="11"/>
      <c r="HNH156" s="11"/>
      <c r="HNI156" s="11"/>
      <c r="HNJ156" s="11"/>
      <c r="HNK156" s="11"/>
      <c r="HNL156" s="11"/>
      <c r="HNM156" s="11"/>
      <c r="HNN156" s="11"/>
      <c r="HNO156" s="11"/>
      <c r="HNP156" s="11"/>
      <c r="HNQ156" s="11"/>
      <c r="HNR156" s="11"/>
      <c r="HNS156" s="11"/>
      <c r="HNT156" s="11"/>
      <c r="HNU156" s="10"/>
      <c r="HNV156" s="10"/>
      <c r="HNW156" s="11"/>
      <c r="HNX156" s="11"/>
      <c r="HNY156" s="11"/>
      <c r="HNZ156" s="11"/>
      <c r="HOA156" s="11"/>
      <c r="HOB156" s="11"/>
      <c r="HOC156" s="11"/>
      <c r="HOD156" s="11"/>
      <c r="HOE156" s="11"/>
      <c r="HOF156" s="11"/>
      <c r="HOG156" s="11"/>
      <c r="HOH156" s="11"/>
      <c r="HOI156" s="11"/>
      <c r="HOJ156" s="11"/>
      <c r="HOK156" s="10"/>
      <c r="HOL156" s="10"/>
      <c r="HOM156" s="11"/>
      <c r="HON156" s="11"/>
      <c r="HOO156" s="11"/>
      <c r="HOP156" s="11"/>
      <c r="HOQ156" s="11"/>
      <c r="HOR156" s="11"/>
      <c r="HOS156" s="11"/>
      <c r="HOT156" s="11"/>
      <c r="HOU156" s="11"/>
      <c r="HOV156" s="11"/>
      <c r="HOW156" s="11"/>
      <c r="HOX156" s="11"/>
      <c r="HOY156" s="11"/>
      <c r="HOZ156" s="11"/>
      <c r="HPA156" s="10"/>
      <c r="HPB156" s="10"/>
      <c r="HPC156" s="11"/>
      <c r="HPD156" s="11"/>
      <c r="HPE156" s="11"/>
      <c r="HPF156" s="11"/>
      <c r="HPG156" s="11"/>
      <c r="HPH156" s="11"/>
      <c r="HPI156" s="11"/>
      <c r="HPJ156" s="11"/>
      <c r="HPK156" s="11"/>
      <c r="HPL156" s="11"/>
      <c r="HPM156" s="11"/>
      <c r="HPN156" s="11"/>
      <c r="HPO156" s="11"/>
      <c r="HPP156" s="11"/>
      <c r="HPQ156" s="10"/>
      <c r="HPR156" s="10"/>
      <c r="HPS156" s="11"/>
      <c r="HPT156" s="11"/>
      <c r="HPU156" s="11"/>
      <c r="HPV156" s="11"/>
      <c r="HPW156" s="11"/>
      <c r="HPX156" s="11"/>
      <c r="HPY156" s="11"/>
      <c r="HPZ156" s="11"/>
      <c r="HQA156" s="11"/>
      <c r="HQB156" s="11"/>
      <c r="HQC156" s="11"/>
      <c r="HQD156" s="11"/>
      <c r="HQE156" s="11"/>
      <c r="HQF156" s="11"/>
      <c r="HQG156" s="10"/>
      <c r="HQH156" s="10"/>
      <c r="HQI156" s="11"/>
      <c r="HQJ156" s="11"/>
      <c r="HQK156" s="11"/>
      <c r="HQL156" s="11"/>
      <c r="HQM156" s="11"/>
      <c r="HQN156" s="11"/>
      <c r="HQO156" s="11"/>
      <c r="HQP156" s="11"/>
      <c r="HQQ156" s="11"/>
      <c r="HQR156" s="11"/>
      <c r="HQS156" s="11"/>
      <c r="HQT156" s="11"/>
      <c r="HQU156" s="11"/>
      <c r="HQV156" s="11"/>
      <c r="HQW156" s="10"/>
      <c r="HQX156" s="10"/>
      <c r="HQY156" s="11"/>
      <c r="HQZ156" s="11"/>
      <c r="HRA156" s="11"/>
      <c r="HRB156" s="11"/>
      <c r="HRC156" s="11"/>
      <c r="HRD156" s="11"/>
      <c r="HRE156" s="11"/>
      <c r="HRF156" s="11"/>
      <c r="HRG156" s="11"/>
      <c r="HRH156" s="11"/>
      <c r="HRI156" s="11"/>
      <c r="HRJ156" s="11"/>
      <c r="HRK156" s="11"/>
      <c r="HRL156" s="11"/>
      <c r="HRM156" s="10"/>
      <c r="HRN156" s="10"/>
      <c r="HRO156" s="11"/>
      <c r="HRP156" s="11"/>
      <c r="HRQ156" s="11"/>
      <c r="HRR156" s="11"/>
      <c r="HRS156" s="11"/>
      <c r="HRT156" s="11"/>
      <c r="HRU156" s="11"/>
      <c r="HRV156" s="11"/>
      <c r="HRW156" s="11"/>
      <c r="HRX156" s="11"/>
      <c r="HRY156" s="11"/>
      <c r="HRZ156" s="11"/>
      <c r="HSA156" s="11"/>
      <c r="HSB156" s="11"/>
      <c r="HSC156" s="10"/>
      <c r="HSD156" s="10"/>
      <c r="HSE156" s="11"/>
      <c r="HSF156" s="11"/>
      <c r="HSG156" s="11"/>
      <c r="HSH156" s="11"/>
      <c r="HSI156" s="11"/>
      <c r="HSJ156" s="11"/>
      <c r="HSK156" s="11"/>
      <c r="HSL156" s="11"/>
      <c r="HSM156" s="11"/>
      <c r="HSN156" s="11"/>
      <c r="HSO156" s="11"/>
      <c r="HSP156" s="11"/>
      <c r="HSQ156" s="11"/>
      <c r="HSR156" s="11"/>
      <c r="HSS156" s="10"/>
      <c r="HST156" s="10"/>
      <c r="HSU156" s="11"/>
      <c r="HSV156" s="11"/>
      <c r="HSW156" s="11"/>
      <c r="HSX156" s="11"/>
      <c r="HSY156" s="11"/>
      <c r="HSZ156" s="11"/>
      <c r="HTA156" s="11"/>
      <c r="HTB156" s="11"/>
      <c r="HTC156" s="11"/>
      <c r="HTD156" s="11"/>
      <c r="HTE156" s="11"/>
      <c r="HTF156" s="11"/>
      <c r="HTG156" s="11"/>
      <c r="HTH156" s="11"/>
      <c r="HTI156" s="10"/>
      <c r="HTJ156" s="10"/>
      <c r="HTK156" s="11"/>
      <c r="HTL156" s="11"/>
      <c r="HTM156" s="11"/>
      <c r="HTN156" s="11"/>
      <c r="HTO156" s="11"/>
      <c r="HTP156" s="11"/>
      <c r="HTQ156" s="11"/>
      <c r="HTR156" s="11"/>
      <c r="HTS156" s="11"/>
      <c r="HTT156" s="11"/>
      <c r="HTU156" s="11"/>
      <c r="HTV156" s="11"/>
      <c r="HTW156" s="11"/>
      <c r="HTX156" s="11"/>
      <c r="HTY156" s="10"/>
      <c r="HTZ156" s="10"/>
      <c r="HUA156" s="11"/>
      <c r="HUB156" s="11"/>
      <c r="HUC156" s="11"/>
      <c r="HUD156" s="11"/>
      <c r="HUE156" s="11"/>
      <c r="HUF156" s="11"/>
      <c r="HUG156" s="11"/>
      <c r="HUH156" s="11"/>
      <c r="HUI156" s="11"/>
      <c r="HUJ156" s="11"/>
      <c r="HUK156" s="11"/>
      <c r="HUL156" s="11"/>
      <c r="HUM156" s="11"/>
      <c r="HUN156" s="11"/>
      <c r="HUO156" s="10"/>
      <c r="HUP156" s="10"/>
      <c r="HUQ156" s="11"/>
      <c r="HUR156" s="11"/>
      <c r="HUS156" s="11"/>
      <c r="HUT156" s="11"/>
      <c r="HUU156" s="11"/>
      <c r="HUV156" s="11"/>
      <c r="HUW156" s="11"/>
      <c r="HUX156" s="11"/>
      <c r="HUY156" s="11"/>
      <c r="HUZ156" s="11"/>
      <c r="HVA156" s="11"/>
      <c r="HVB156" s="11"/>
      <c r="HVC156" s="11"/>
      <c r="HVD156" s="11"/>
      <c r="HVE156" s="10"/>
      <c r="HVF156" s="10"/>
      <c r="HVG156" s="11"/>
      <c r="HVH156" s="11"/>
      <c r="HVI156" s="11"/>
      <c r="HVJ156" s="11"/>
      <c r="HVK156" s="11"/>
      <c r="HVL156" s="11"/>
      <c r="HVM156" s="11"/>
      <c r="HVN156" s="11"/>
      <c r="HVO156" s="11"/>
      <c r="HVP156" s="11"/>
      <c r="HVQ156" s="11"/>
      <c r="HVR156" s="11"/>
      <c r="HVS156" s="11"/>
      <c r="HVT156" s="11"/>
      <c r="HVU156" s="10"/>
      <c r="HVV156" s="10"/>
      <c r="HVW156" s="11"/>
      <c r="HVX156" s="11"/>
      <c r="HVY156" s="11"/>
      <c r="HVZ156" s="11"/>
      <c r="HWA156" s="11"/>
      <c r="HWB156" s="11"/>
      <c r="HWC156" s="11"/>
      <c r="HWD156" s="11"/>
      <c r="HWE156" s="11"/>
      <c r="HWF156" s="11"/>
      <c r="HWG156" s="11"/>
      <c r="HWH156" s="11"/>
      <c r="HWI156" s="11"/>
      <c r="HWJ156" s="11"/>
      <c r="HWK156" s="10"/>
      <c r="HWL156" s="10"/>
      <c r="HWM156" s="11"/>
      <c r="HWN156" s="11"/>
      <c r="HWO156" s="11"/>
      <c r="HWP156" s="11"/>
      <c r="HWQ156" s="11"/>
      <c r="HWR156" s="11"/>
      <c r="HWS156" s="11"/>
      <c r="HWT156" s="11"/>
      <c r="HWU156" s="11"/>
      <c r="HWV156" s="11"/>
      <c r="HWW156" s="11"/>
      <c r="HWX156" s="11"/>
      <c r="HWY156" s="11"/>
      <c r="HWZ156" s="11"/>
      <c r="HXA156" s="10"/>
      <c r="HXB156" s="10"/>
      <c r="HXC156" s="11"/>
      <c r="HXD156" s="11"/>
      <c r="HXE156" s="11"/>
      <c r="HXF156" s="11"/>
      <c r="HXG156" s="11"/>
      <c r="HXH156" s="11"/>
      <c r="HXI156" s="11"/>
      <c r="HXJ156" s="11"/>
      <c r="HXK156" s="11"/>
      <c r="HXL156" s="11"/>
      <c r="HXM156" s="11"/>
      <c r="HXN156" s="11"/>
      <c r="HXO156" s="11"/>
      <c r="HXP156" s="11"/>
      <c r="HXQ156" s="10"/>
      <c r="HXR156" s="10"/>
      <c r="HXS156" s="11"/>
      <c r="HXT156" s="11"/>
      <c r="HXU156" s="11"/>
      <c r="HXV156" s="11"/>
      <c r="HXW156" s="11"/>
      <c r="HXX156" s="11"/>
      <c r="HXY156" s="11"/>
      <c r="HXZ156" s="11"/>
      <c r="HYA156" s="11"/>
      <c r="HYB156" s="11"/>
      <c r="HYC156" s="11"/>
      <c r="HYD156" s="11"/>
      <c r="HYE156" s="11"/>
      <c r="HYF156" s="11"/>
      <c r="HYG156" s="10"/>
      <c r="HYH156" s="10"/>
      <c r="HYI156" s="11"/>
      <c r="HYJ156" s="11"/>
      <c r="HYK156" s="11"/>
      <c r="HYL156" s="11"/>
      <c r="HYM156" s="11"/>
      <c r="HYN156" s="11"/>
      <c r="HYO156" s="11"/>
      <c r="HYP156" s="11"/>
      <c r="HYQ156" s="11"/>
      <c r="HYR156" s="11"/>
      <c r="HYS156" s="11"/>
      <c r="HYT156" s="11"/>
      <c r="HYU156" s="11"/>
      <c r="HYV156" s="11"/>
      <c r="HYW156" s="10"/>
      <c r="HYX156" s="10"/>
      <c r="HYY156" s="11"/>
      <c r="HYZ156" s="11"/>
      <c r="HZA156" s="11"/>
      <c r="HZB156" s="11"/>
      <c r="HZC156" s="11"/>
      <c r="HZD156" s="11"/>
      <c r="HZE156" s="11"/>
      <c r="HZF156" s="11"/>
      <c r="HZG156" s="11"/>
      <c r="HZH156" s="11"/>
      <c r="HZI156" s="11"/>
      <c r="HZJ156" s="11"/>
      <c r="HZK156" s="11"/>
      <c r="HZL156" s="11"/>
      <c r="HZM156" s="10"/>
      <c r="HZN156" s="10"/>
      <c r="HZO156" s="11"/>
      <c r="HZP156" s="11"/>
      <c r="HZQ156" s="11"/>
      <c r="HZR156" s="11"/>
      <c r="HZS156" s="11"/>
      <c r="HZT156" s="11"/>
      <c r="HZU156" s="11"/>
      <c r="HZV156" s="11"/>
      <c r="HZW156" s="11"/>
      <c r="HZX156" s="11"/>
      <c r="HZY156" s="11"/>
      <c r="HZZ156" s="11"/>
      <c r="IAA156" s="11"/>
      <c r="IAB156" s="11"/>
      <c r="IAC156" s="10"/>
      <c r="IAD156" s="10"/>
      <c r="IAE156" s="11"/>
      <c r="IAF156" s="11"/>
      <c r="IAG156" s="11"/>
      <c r="IAH156" s="11"/>
      <c r="IAI156" s="11"/>
      <c r="IAJ156" s="11"/>
      <c r="IAK156" s="11"/>
      <c r="IAL156" s="11"/>
      <c r="IAM156" s="11"/>
      <c r="IAN156" s="11"/>
      <c r="IAO156" s="11"/>
      <c r="IAP156" s="11"/>
      <c r="IAQ156" s="11"/>
      <c r="IAR156" s="11"/>
      <c r="IAS156" s="10"/>
      <c r="IAT156" s="10"/>
      <c r="IAU156" s="11"/>
      <c r="IAV156" s="11"/>
      <c r="IAW156" s="11"/>
      <c r="IAX156" s="11"/>
      <c r="IAY156" s="11"/>
      <c r="IAZ156" s="11"/>
      <c r="IBA156" s="11"/>
      <c r="IBB156" s="11"/>
      <c r="IBC156" s="11"/>
      <c r="IBD156" s="11"/>
      <c r="IBE156" s="11"/>
      <c r="IBF156" s="11"/>
      <c r="IBG156" s="11"/>
      <c r="IBH156" s="11"/>
      <c r="IBI156" s="10"/>
      <c r="IBJ156" s="10"/>
      <c r="IBK156" s="11"/>
      <c r="IBL156" s="11"/>
      <c r="IBM156" s="11"/>
      <c r="IBN156" s="11"/>
      <c r="IBO156" s="11"/>
      <c r="IBP156" s="11"/>
      <c r="IBQ156" s="11"/>
      <c r="IBR156" s="11"/>
      <c r="IBS156" s="11"/>
      <c r="IBT156" s="11"/>
      <c r="IBU156" s="11"/>
      <c r="IBV156" s="11"/>
      <c r="IBW156" s="11"/>
      <c r="IBX156" s="11"/>
      <c r="IBY156" s="10"/>
      <c r="IBZ156" s="10"/>
      <c r="ICA156" s="11"/>
      <c r="ICB156" s="11"/>
      <c r="ICC156" s="11"/>
      <c r="ICD156" s="11"/>
      <c r="ICE156" s="11"/>
      <c r="ICF156" s="11"/>
      <c r="ICG156" s="11"/>
      <c r="ICH156" s="11"/>
      <c r="ICI156" s="11"/>
      <c r="ICJ156" s="11"/>
      <c r="ICK156" s="11"/>
      <c r="ICL156" s="11"/>
      <c r="ICM156" s="11"/>
      <c r="ICN156" s="11"/>
      <c r="ICO156" s="10"/>
      <c r="ICP156" s="10"/>
      <c r="ICQ156" s="11"/>
      <c r="ICR156" s="11"/>
      <c r="ICS156" s="11"/>
      <c r="ICT156" s="11"/>
      <c r="ICU156" s="11"/>
      <c r="ICV156" s="11"/>
      <c r="ICW156" s="11"/>
      <c r="ICX156" s="11"/>
      <c r="ICY156" s="11"/>
      <c r="ICZ156" s="11"/>
      <c r="IDA156" s="11"/>
      <c r="IDB156" s="11"/>
      <c r="IDC156" s="11"/>
      <c r="IDD156" s="11"/>
      <c r="IDE156" s="10"/>
      <c r="IDF156" s="10"/>
      <c r="IDG156" s="11"/>
      <c r="IDH156" s="11"/>
      <c r="IDI156" s="11"/>
      <c r="IDJ156" s="11"/>
      <c r="IDK156" s="11"/>
      <c r="IDL156" s="11"/>
      <c r="IDM156" s="11"/>
      <c r="IDN156" s="11"/>
      <c r="IDO156" s="11"/>
      <c r="IDP156" s="11"/>
      <c r="IDQ156" s="11"/>
      <c r="IDR156" s="11"/>
      <c r="IDS156" s="11"/>
      <c r="IDT156" s="11"/>
      <c r="IDU156" s="10"/>
      <c r="IDV156" s="10"/>
      <c r="IDW156" s="11"/>
      <c r="IDX156" s="11"/>
      <c r="IDY156" s="11"/>
      <c r="IDZ156" s="11"/>
      <c r="IEA156" s="11"/>
      <c r="IEB156" s="11"/>
      <c r="IEC156" s="11"/>
      <c r="IED156" s="11"/>
      <c r="IEE156" s="11"/>
      <c r="IEF156" s="11"/>
      <c r="IEG156" s="11"/>
      <c r="IEH156" s="11"/>
      <c r="IEI156" s="11"/>
      <c r="IEJ156" s="11"/>
      <c r="IEK156" s="10"/>
      <c r="IEL156" s="10"/>
      <c r="IEM156" s="11"/>
      <c r="IEN156" s="11"/>
      <c r="IEO156" s="11"/>
      <c r="IEP156" s="11"/>
      <c r="IEQ156" s="11"/>
      <c r="IER156" s="11"/>
      <c r="IES156" s="11"/>
      <c r="IET156" s="11"/>
      <c r="IEU156" s="11"/>
      <c r="IEV156" s="11"/>
      <c r="IEW156" s="11"/>
      <c r="IEX156" s="11"/>
      <c r="IEY156" s="11"/>
      <c r="IEZ156" s="11"/>
      <c r="IFA156" s="10"/>
      <c r="IFB156" s="10"/>
      <c r="IFC156" s="11"/>
      <c r="IFD156" s="11"/>
      <c r="IFE156" s="11"/>
      <c r="IFF156" s="11"/>
      <c r="IFG156" s="11"/>
      <c r="IFH156" s="11"/>
      <c r="IFI156" s="11"/>
      <c r="IFJ156" s="11"/>
      <c r="IFK156" s="11"/>
      <c r="IFL156" s="11"/>
      <c r="IFM156" s="11"/>
      <c r="IFN156" s="11"/>
      <c r="IFO156" s="11"/>
      <c r="IFP156" s="11"/>
      <c r="IFQ156" s="10"/>
      <c r="IFR156" s="10"/>
      <c r="IFS156" s="11"/>
      <c r="IFT156" s="11"/>
      <c r="IFU156" s="11"/>
      <c r="IFV156" s="11"/>
      <c r="IFW156" s="11"/>
      <c r="IFX156" s="11"/>
      <c r="IFY156" s="11"/>
      <c r="IFZ156" s="11"/>
      <c r="IGA156" s="11"/>
      <c r="IGB156" s="11"/>
      <c r="IGC156" s="11"/>
      <c r="IGD156" s="11"/>
      <c r="IGE156" s="11"/>
      <c r="IGF156" s="11"/>
      <c r="IGG156" s="10"/>
      <c r="IGH156" s="10"/>
      <c r="IGI156" s="11"/>
      <c r="IGJ156" s="11"/>
      <c r="IGK156" s="11"/>
      <c r="IGL156" s="11"/>
      <c r="IGM156" s="11"/>
      <c r="IGN156" s="11"/>
      <c r="IGO156" s="11"/>
      <c r="IGP156" s="11"/>
      <c r="IGQ156" s="11"/>
      <c r="IGR156" s="11"/>
      <c r="IGS156" s="11"/>
      <c r="IGT156" s="11"/>
      <c r="IGU156" s="11"/>
      <c r="IGV156" s="11"/>
      <c r="IGW156" s="10"/>
      <c r="IGX156" s="10"/>
      <c r="IGY156" s="11"/>
      <c r="IGZ156" s="11"/>
      <c r="IHA156" s="11"/>
      <c r="IHB156" s="11"/>
      <c r="IHC156" s="11"/>
      <c r="IHD156" s="11"/>
      <c r="IHE156" s="11"/>
      <c r="IHF156" s="11"/>
      <c r="IHG156" s="11"/>
      <c r="IHH156" s="11"/>
      <c r="IHI156" s="11"/>
      <c r="IHJ156" s="11"/>
      <c r="IHK156" s="11"/>
      <c r="IHL156" s="11"/>
      <c r="IHM156" s="10"/>
      <c r="IHN156" s="10"/>
      <c r="IHO156" s="11"/>
      <c r="IHP156" s="11"/>
      <c r="IHQ156" s="11"/>
      <c r="IHR156" s="11"/>
      <c r="IHS156" s="11"/>
      <c r="IHT156" s="11"/>
      <c r="IHU156" s="11"/>
      <c r="IHV156" s="11"/>
      <c r="IHW156" s="11"/>
      <c r="IHX156" s="11"/>
      <c r="IHY156" s="11"/>
      <c r="IHZ156" s="11"/>
      <c r="IIA156" s="11"/>
      <c r="IIB156" s="11"/>
      <c r="IIC156" s="10"/>
      <c r="IID156" s="10"/>
      <c r="IIE156" s="11"/>
      <c r="IIF156" s="11"/>
      <c r="IIG156" s="11"/>
      <c r="IIH156" s="11"/>
      <c r="III156" s="11"/>
      <c r="IIJ156" s="11"/>
      <c r="IIK156" s="11"/>
      <c r="IIL156" s="11"/>
      <c r="IIM156" s="11"/>
      <c r="IIN156" s="11"/>
      <c r="IIO156" s="11"/>
      <c r="IIP156" s="11"/>
      <c r="IIQ156" s="11"/>
      <c r="IIR156" s="11"/>
      <c r="IIS156" s="10"/>
      <c r="IIT156" s="10"/>
      <c r="IIU156" s="11"/>
      <c r="IIV156" s="11"/>
      <c r="IIW156" s="11"/>
      <c r="IIX156" s="11"/>
      <c r="IIY156" s="11"/>
      <c r="IIZ156" s="11"/>
      <c r="IJA156" s="11"/>
      <c r="IJB156" s="11"/>
      <c r="IJC156" s="11"/>
      <c r="IJD156" s="11"/>
      <c r="IJE156" s="11"/>
      <c r="IJF156" s="11"/>
      <c r="IJG156" s="11"/>
      <c r="IJH156" s="11"/>
      <c r="IJI156" s="10"/>
      <c r="IJJ156" s="10"/>
      <c r="IJK156" s="11"/>
      <c r="IJL156" s="11"/>
      <c r="IJM156" s="11"/>
      <c r="IJN156" s="11"/>
      <c r="IJO156" s="11"/>
      <c r="IJP156" s="11"/>
      <c r="IJQ156" s="11"/>
      <c r="IJR156" s="11"/>
      <c r="IJS156" s="11"/>
      <c r="IJT156" s="11"/>
      <c r="IJU156" s="11"/>
      <c r="IJV156" s="11"/>
      <c r="IJW156" s="11"/>
      <c r="IJX156" s="11"/>
      <c r="IJY156" s="10"/>
      <c r="IJZ156" s="10"/>
      <c r="IKA156" s="11"/>
      <c r="IKB156" s="11"/>
      <c r="IKC156" s="11"/>
      <c r="IKD156" s="11"/>
      <c r="IKE156" s="11"/>
      <c r="IKF156" s="11"/>
      <c r="IKG156" s="11"/>
      <c r="IKH156" s="11"/>
      <c r="IKI156" s="11"/>
      <c r="IKJ156" s="11"/>
      <c r="IKK156" s="11"/>
      <c r="IKL156" s="11"/>
      <c r="IKM156" s="11"/>
      <c r="IKN156" s="11"/>
      <c r="IKO156" s="10"/>
      <c r="IKP156" s="10"/>
      <c r="IKQ156" s="11"/>
      <c r="IKR156" s="11"/>
      <c r="IKS156" s="11"/>
      <c r="IKT156" s="11"/>
      <c r="IKU156" s="11"/>
      <c r="IKV156" s="11"/>
      <c r="IKW156" s="11"/>
      <c r="IKX156" s="11"/>
      <c r="IKY156" s="11"/>
      <c r="IKZ156" s="11"/>
      <c r="ILA156" s="11"/>
      <c r="ILB156" s="11"/>
      <c r="ILC156" s="11"/>
      <c r="ILD156" s="11"/>
      <c r="ILE156" s="10"/>
      <c r="ILF156" s="10"/>
      <c r="ILG156" s="11"/>
      <c r="ILH156" s="11"/>
      <c r="ILI156" s="11"/>
      <c r="ILJ156" s="11"/>
      <c r="ILK156" s="11"/>
      <c r="ILL156" s="11"/>
      <c r="ILM156" s="11"/>
      <c r="ILN156" s="11"/>
      <c r="ILO156" s="11"/>
      <c r="ILP156" s="11"/>
      <c r="ILQ156" s="11"/>
      <c r="ILR156" s="11"/>
      <c r="ILS156" s="11"/>
      <c r="ILT156" s="11"/>
      <c r="ILU156" s="10"/>
      <c r="ILV156" s="10"/>
      <c r="ILW156" s="11"/>
      <c r="ILX156" s="11"/>
      <c r="ILY156" s="11"/>
      <c r="ILZ156" s="11"/>
      <c r="IMA156" s="11"/>
      <c r="IMB156" s="11"/>
      <c r="IMC156" s="11"/>
      <c r="IMD156" s="11"/>
      <c r="IME156" s="11"/>
      <c r="IMF156" s="11"/>
      <c r="IMG156" s="11"/>
      <c r="IMH156" s="11"/>
      <c r="IMI156" s="11"/>
      <c r="IMJ156" s="11"/>
      <c r="IMK156" s="10"/>
      <c r="IML156" s="10"/>
      <c r="IMM156" s="11"/>
      <c r="IMN156" s="11"/>
      <c r="IMO156" s="11"/>
      <c r="IMP156" s="11"/>
      <c r="IMQ156" s="11"/>
      <c r="IMR156" s="11"/>
      <c r="IMS156" s="11"/>
      <c r="IMT156" s="11"/>
      <c r="IMU156" s="11"/>
      <c r="IMV156" s="11"/>
      <c r="IMW156" s="11"/>
      <c r="IMX156" s="11"/>
      <c r="IMY156" s="11"/>
      <c r="IMZ156" s="11"/>
      <c r="INA156" s="10"/>
      <c r="INB156" s="10"/>
      <c r="INC156" s="11"/>
      <c r="IND156" s="11"/>
      <c r="INE156" s="11"/>
      <c r="INF156" s="11"/>
      <c r="ING156" s="11"/>
      <c r="INH156" s="11"/>
      <c r="INI156" s="11"/>
      <c r="INJ156" s="11"/>
      <c r="INK156" s="11"/>
      <c r="INL156" s="11"/>
      <c r="INM156" s="11"/>
      <c r="INN156" s="11"/>
      <c r="INO156" s="11"/>
      <c r="INP156" s="11"/>
      <c r="INQ156" s="10"/>
      <c r="INR156" s="10"/>
      <c r="INS156" s="11"/>
      <c r="INT156" s="11"/>
      <c r="INU156" s="11"/>
      <c r="INV156" s="11"/>
      <c r="INW156" s="11"/>
      <c r="INX156" s="11"/>
      <c r="INY156" s="11"/>
      <c r="INZ156" s="11"/>
      <c r="IOA156" s="11"/>
      <c r="IOB156" s="11"/>
      <c r="IOC156" s="11"/>
      <c r="IOD156" s="11"/>
      <c r="IOE156" s="11"/>
      <c r="IOF156" s="11"/>
      <c r="IOG156" s="10"/>
      <c r="IOH156" s="10"/>
      <c r="IOI156" s="11"/>
      <c r="IOJ156" s="11"/>
      <c r="IOK156" s="11"/>
      <c r="IOL156" s="11"/>
      <c r="IOM156" s="11"/>
      <c r="ION156" s="11"/>
      <c r="IOO156" s="11"/>
      <c r="IOP156" s="11"/>
      <c r="IOQ156" s="11"/>
      <c r="IOR156" s="11"/>
      <c r="IOS156" s="11"/>
      <c r="IOT156" s="11"/>
      <c r="IOU156" s="11"/>
      <c r="IOV156" s="11"/>
      <c r="IOW156" s="10"/>
      <c r="IOX156" s="10"/>
      <c r="IOY156" s="11"/>
      <c r="IOZ156" s="11"/>
      <c r="IPA156" s="11"/>
      <c r="IPB156" s="11"/>
      <c r="IPC156" s="11"/>
      <c r="IPD156" s="11"/>
      <c r="IPE156" s="11"/>
      <c r="IPF156" s="11"/>
      <c r="IPG156" s="11"/>
      <c r="IPH156" s="11"/>
      <c r="IPI156" s="11"/>
      <c r="IPJ156" s="11"/>
      <c r="IPK156" s="11"/>
      <c r="IPL156" s="11"/>
      <c r="IPM156" s="10"/>
      <c r="IPN156" s="10"/>
      <c r="IPO156" s="11"/>
      <c r="IPP156" s="11"/>
      <c r="IPQ156" s="11"/>
      <c r="IPR156" s="11"/>
      <c r="IPS156" s="11"/>
      <c r="IPT156" s="11"/>
      <c r="IPU156" s="11"/>
      <c r="IPV156" s="11"/>
      <c r="IPW156" s="11"/>
      <c r="IPX156" s="11"/>
      <c r="IPY156" s="11"/>
      <c r="IPZ156" s="11"/>
      <c r="IQA156" s="11"/>
      <c r="IQB156" s="11"/>
      <c r="IQC156" s="10"/>
      <c r="IQD156" s="10"/>
      <c r="IQE156" s="11"/>
      <c r="IQF156" s="11"/>
      <c r="IQG156" s="11"/>
      <c r="IQH156" s="11"/>
      <c r="IQI156" s="11"/>
      <c r="IQJ156" s="11"/>
      <c r="IQK156" s="11"/>
      <c r="IQL156" s="11"/>
      <c r="IQM156" s="11"/>
      <c r="IQN156" s="11"/>
      <c r="IQO156" s="11"/>
      <c r="IQP156" s="11"/>
      <c r="IQQ156" s="11"/>
      <c r="IQR156" s="11"/>
      <c r="IQS156" s="10"/>
      <c r="IQT156" s="10"/>
      <c r="IQU156" s="11"/>
      <c r="IQV156" s="11"/>
      <c r="IQW156" s="11"/>
      <c r="IQX156" s="11"/>
      <c r="IQY156" s="11"/>
      <c r="IQZ156" s="11"/>
      <c r="IRA156" s="11"/>
      <c r="IRB156" s="11"/>
      <c r="IRC156" s="11"/>
      <c r="IRD156" s="11"/>
      <c r="IRE156" s="11"/>
      <c r="IRF156" s="11"/>
      <c r="IRG156" s="11"/>
      <c r="IRH156" s="11"/>
      <c r="IRI156" s="10"/>
      <c r="IRJ156" s="10"/>
      <c r="IRK156" s="11"/>
      <c r="IRL156" s="11"/>
      <c r="IRM156" s="11"/>
      <c r="IRN156" s="11"/>
      <c r="IRO156" s="11"/>
      <c r="IRP156" s="11"/>
      <c r="IRQ156" s="11"/>
      <c r="IRR156" s="11"/>
      <c r="IRS156" s="11"/>
      <c r="IRT156" s="11"/>
      <c r="IRU156" s="11"/>
      <c r="IRV156" s="11"/>
      <c r="IRW156" s="11"/>
      <c r="IRX156" s="11"/>
      <c r="IRY156" s="10"/>
      <c r="IRZ156" s="10"/>
      <c r="ISA156" s="11"/>
      <c r="ISB156" s="11"/>
      <c r="ISC156" s="11"/>
      <c r="ISD156" s="11"/>
      <c r="ISE156" s="11"/>
      <c r="ISF156" s="11"/>
      <c r="ISG156" s="11"/>
      <c r="ISH156" s="11"/>
      <c r="ISI156" s="11"/>
      <c r="ISJ156" s="11"/>
      <c r="ISK156" s="11"/>
      <c r="ISL156" s="11"/>
      <c r="ISM156" s="11"/>
      <c r="ISN156" s="11"/>
      <c r="ISO156" s="10"/>
      <c r="ISP156" s="10"/>
      <c r="ISQ156" s="11"/>
      <c r="ISR156" s="11"/>
      <c r="ISS156" s="11"/>
      <c r="IST156" s="11"/>
      <c r="ISU156" s="11"/>
      <c r="ISV156" s="11"/>
      <c r="ISW156" s="11"/>
      <c r="ISX156" s="11"/>
      <c r="ISY156" s="11"/>
      <c r="ISZ156" s="11"/>
      <c r="ITA156" s="11"/>
      <c r="ITB156" s="11"/>
      <c r="ITC156" s="11"/>
      <c r="ITD156" s="11"/>
      <c r="ITE156" s="10"/>
      <c r="ITF156" s="10"/>
      <c r="ITG156" s="11"/>
      <c r="ITH156" s="11"/>
      <c r="ITI156" s="11"/>
      <c r="ITJ156" s="11"/>
      <c r="ITK156" s="11"/>
      <c r="ITL156" s="11"/>
      <c r="ITM156" s="11"/>
      <c r="ITN156" s="11"/>
      <c r="ITO156" s="11"/>
      <c r="ITP156" s="11"/>
      <c r="ITQ156" s="11"/>
      <c r="ITR156" s="11"/>
      <c r="ITS156" s="11"/>
      <c r="ITT156" s="11"/>
      <c r="ITU156" s="10"/>
      <c r="ITV156" s="10"/>
      <c r="ITW156" s="11"/>
      <c r="ITX156" s="11"/>
      <c r="ITY156" s="11"/>
      <c r="ITZ156" s="11"/>
      <c r="IUA156" s="11"/>
      <c r="IUB156" s="11"/>
      <c r="IUC156" s="11"/>
      <c r="IUD156" s="11"/>
      <c r="IUE156" s="11"/>
      <c r="IUF156" s="11"/>
      <c r="IUG156" s="11"/>
      <c r="IUH156" s="11"/>
      <c r="IUI156" s="11"/>
      <c r="IUJ156" s="11"/>
      <c r="IUK156" s="10"/>
      <c r="IUL156" s="10"/>
      <c r="IUM156" s="11"/>
      <c r="IUN156" s="11"/>
      <c r="IUO156" s="11"/>
      <c r="IUP156" s="11"/>
      <c r="IUQ156" s="11"/>
      <c r="IUR156" s="11"/>
      <c r="IUS156" s="11"/>
      <c r="IUT156" s="11"/>
      <c r="IUU156" s="11"/>
      <c r="IUV156" s="11"/>
      <c r="IUW156" s="11"/>
      <c r="IUX156" s="11"/>
      <c r="IUY156" s="11"/>
      <c r="IUZ156" s="11"/>
      <c r="IVA156" s="10"/>
      <c r="IVB156" s="10"/>
      <c r="IVC156" s="11"/>
      <c r="IVD156" s="11"/>
      <c r="IVE156" s="11"/>
      <c r="IVF156" s="11"/>
      <c r="IVG156" s="11"/>
      <c r="IVH156" s="11"/>
      <c r="IVI156" s="11"/>
      <c r="IVJ156" s="11"/>
      <c r="IVK156" s="11"/>
      <c r="IVL156" s="11"/>
      <c r="IVM156" s="11"/>
      <c r="IVN156" s="11"/>
      <c r="IVO156" s="11"/>
      <c r="IVP156" s="11"/>
      <c r="IVQ156" s="10"/>
      <c r="IVR156" s="10"/>
      <c r="IVS156" s="11"/>
      <c r="IVT156" s="11"/>
      <c r="IVU156" s="11"/>
      <c r="IVV156" s="11"/>
      <c r="IVW156" s="11"/>
      <c r="IVX156" s="11"/>
      <c r="IVY156" s="11"/>
      <c r="IVZ156" s="11"/>
      <c r="IWA156" s="11"/>
      <c r="IWB156" s="11"/>
      <c r="IWC156" s="11"/>
      <c r="IWD156" s="11"/>
      <c r="IWE156" s="11"/>
      <c r="IWF156" s="11"/>
      <c r="IWG156" s="10"/>
      <c r="IWH156" s="10"/>
      <c r="IWI156" s="11"/>
      <c r="IWJ156" s="11"/>
      <c r="IWK156" s="11"/>
      <c r="IWL156" s="11"/>
      <c r="IWM156" s="11"/>
      <c r="IWN156" s="11"/>
      <c r="IWO156" s="11"/>
      <c r="IWP156" s="11"/>
      <c r="IWQ156" s="11"/>
      <c r="IWR156" s="11"/>
      <c r="IWS156" s="11"/>
      <c r="IWT156" s="11"/>
      <c r="IWU156" s="11"/>
      <c r="IWV156" s="11"/>
      <c r="IWW156" s="10"/>
      <c r="IWX156" s="10"/>
      <c r="IWY156" s="11"/>
      <c r="IWZ156" s="11"/>
      <c r="IXA156" s="11"/>
      <c r="IXB156" s="11"/>
      <c r="IXC156" s="11"/>
      <c r="IXD156" s="11"/>
      <c r="IXE156" s="11"/>
      <c r="IXF156" s="11"/>
      <c r="IXG156" s="11"/>
      <c r="IXH156" s="11"/>
      <c r="IXI156" s="11"/>
      <c r="IXJ156" s="11"/>
      <c r="IXK156" s="11"/>
      <c r="IXL156" s="11"/>
      <c r="IXM156" s="10"/>
      <c r="IXN156" s="10"/>
      <c r="IXO156" s="11"/>
      <c r="IXP156" s="11"/>
      <c r="IXQ156" s="11"/>
      <c r="IXR156" s="11"/>
      <c r="IXS156" s="11"/>
      <c r="IXT156" s="11"/>
      <c r="IXU156" s="11"/>
      <c r="IXV156" s="11"/>
      <c r="IXW156" s="11"/>
      <c r="IXX156" s="11"/>
      <c r="IXY156" s="11"/>
      <c r="IXZ156" s="11"/>
      <c r="IYA156" s="11"/>
      <c r="IYB156" s="11"/>
      <c r="IYC156" s="10"/>
      <c r="IYD156" s="10"/>
      <c r="IYE156" s="11"/>
      <c r="IYF156" s="11"/>
      <c r="IYG156" s="11"/>
      <c r="IYH156" s="11"/>
      <c r="IYI156" s="11"/>
      <c r="IYJ156" s="11"/>
      <c r="IYK156" s="11"/>
      <c r="IYL156" s="11"/>
      <c r="IYM156" s="11"/>
      <c r="IYN156" s="11"/>
      <c r="IYO156" s="11"/>
      <c r="IYP156" s="11"/>
      <c r="IYQ156" s="11"/>
      <c r="IYR156" s="11"/>
      <c r="IYS156" s="10"/>
      <c r="IYT156" s="10"/>
      <c r="IYU156" s="11"/>
      <c r="IYV156" s="11"/>
      <c r="IYW156" s="11"/>
      <c r="IYX156" s="11"/>
      <c r="IYY156" s="11"/>
      <c r="IYZ156" s="11"/>
      <c r="IZA156" s="11"/>
      <c r="IZB156" s="11"/>
      <c r="IZC156" s="11"/>
      <c r="IZD156" s="11"/>
      <c r="IZE156" s="11"/>
      <c r="IZF156" s="11"/>
      <c r="IZG156" s="11"/>
      <c r="IZH156" s="11"/>
      <c r="IZI156" s="10"/>
      <c r="IZJ156" s="10"/>
      <c r="IZK156" s="11"/>
      <c r="IZL156" s="11"/>
      <c r="IZM156" s="11"/>
      <c r="IZN156" s="11"/>
      <c r="IZO156" s="11"/>
      <c r="IZP156" s="11"/>
      <c r="IZQ156" s="11"/>
      <c r="IZR156" s="11"/>
      <c r="IZS156" s="11"/>
      <c r="IZT156" s="11"/>
      <c r="IZU156" s="11"/>
      <c r="IZV156" s="11"/>
      <c r="IZW156" s="11"/>
      <c r="IZX156" s="11"/>
      <c r="IZY156" s="10"/>
      <c r="IZZ156" s="10"/>
      <c r="JAA156" s="11"/>
      <c r="JAB156" s="11"/>
      <c r="JAC156" s="11"/>
      <c r="JAD156" s="11"/>
      <c r="JAE156" s="11"/>
      <c r="JAF156" s="11"/>
      <c r="JAG156" s="11"/>
      <c r="JAH156" s="11"/>
      <c r="JAI156" s="11"/>
      <c r="JAJ156" s="11"/>
      <c r="JAK156" s="11"/>
      <c r="JAL156" s="11"/>
      <c r="JAM156" s="11"/>
      <c r="JAN156" s="11"/>
      <c r="JAO156" s="10"/>
      <c r="JAP156" s="10"/>
      <c r="JAQ156" s="11"/>
      <c r="JAR156" s="11"/>
      <c r="JAS156" s="11"/>
      <c r="JAT156" s="11"/>
      <c r="JAU156" s="11"/>
      <c r="JAV156" s="11"/>
      <c r="JAW156" s="11"/>
      <c r="JAX156" s="11"/>
      <c r="JAY156" s="11"/>
      <c r="JAZ156" s="11"/>
      <c r="JBA156" s="11"/>
      <c r="JBB156" s="11"/>
      <c r="JBC156" s="11"/>
      <c r="JBD156" s="11"/>
      <c r="JBE156" s="10"/>
      <c r="JBF156" s="10"/>
      <c r="JBG156" s="11"/>
      <c r="JBH156" s="11"/>
      <c r="JBI156" s="11"/>
      <c r="JBJ156" s="11"/>
      <c r="JBK156" s="11"/>
      <c r="JBL156" s="11"/>
      <c r="JBM156" s="11"/>
      <c r="JBN156" s="11"/>
      <c r="JBO156" s="11"/>
      <c r="JBP156" s="11"/>
      <c r="JBQ156" s="11"/>
      <c r="JBR156" s="11"/>
      <c r="JBS156" s="11"/>
      <c r="JBT156" s="11"/>
      <c r="JBU156" s="10"/>
      <c r="JBV156" s="10"/>
      <c r="JBW156" s="11"/>
      <c r="JBX156" s="11"/>
      <c r="JBY156" s="11"/>
      <c r="JBZ156" s="11"/>
      <c r="JCA156" s="11"/>
      <c r="JCB156" s="11"/>
      <c r="JCC156" s="11"/>
      <c r="JCD156" s="11"/>
      <c r="JCE156" s="11"/>
      <c r="JCF156" s="11"/>
      <c r="JCG156" s="11"/>
      <c r="JCH156" s="11"/>
      <c r="JCI156" s="11"/>
      <c r="JCJ156" s="11"/>
      <c r="JCK156" s="10"/>
      <c r="JCL156" s="10"/>
      <c r="JCM156" s="11"/>
      <c r="JCN156" s="11"/>
      <c r="JCO156" s="11"/>
      <c r="JCP156" s="11"/>
      <c r="JCQ156" s="11"/>
      <c r="JCR156" s="11"/>
      <c r="JCS156" s="11"/>
      <c r="JCT156" s="11"/>
      <c r="JCU156" s="11"/>
      <c r="JCV156" s="11"/>
      <c r="JCW156" s="11"/>
      <c r="JCX156" s="11"/>
      <c r="JCY156" s="11"/>
      <c r="JCZ156" s="11"/>
      <c r="JDA156" s="10"/>
      <c r="JDB156" s="10"/>
      <c r="JDC156" s="11"/>
      <c r="JDD156" s="11"/>
      <c r="JDE156" s="11"/>
      <c r="JDF156" s="11"/>
      <c r="JDG156" s="11"/>
      <c r="JDH156" s="11"/>
      <c r="JDI156" s="11"/>
      <c r="JDJ156" s="11"/>
      <c r="JDK156" s="11"/>
      <c r="JDL156" s="11"/>
      <c r="JDM156" s="11"/>
      <c r="JDN156" s="11"/>
      <c r="JDO156" s="11"/>
      <c r="JDP156" s="11"/>
      <c r="JDQ156" s="10"/>
      <c r="JDR156" s="10"/>
      <c r="JDS156" s="11"/>
      <c r="JDT156" s="11"/>
      <c r="JDU156" s="11"/>
      <c r="JDV156" s="11"/>
      <c r="JDW156" s="11"/>
      <c r="JDX156" s="11"/>
      <c r="JDY156" s="11"/>
      <c r="JDZ156" s="11"/>
      <c r="JEA156" s="11"/>
      <c r="JEB156" s="11"/>
      <c r="JEC156" s="11"/>
      <c r="JED156" s="11"/>
      <c r="JEE156" s="11"/>
      <c r="JEF156" s="11"/>
      <c r="JEG156" s="10"/>
      <c r="JEH156" s="10"/>
      <c r="JEI156" s="11"/>
      <c r="JEJ156" s="11"/>
      <c r="JEK156" s="11"/>
      <c r="JEL156" s="11"/>
      <c r="JEM156" s="11"/>
      <c r="JEN156" s="11"/>
      <c r="JEO156" s="11"/>
      <c r="JEP156" s="11"/>
      <c r="JEQ156" s="11"/>
      <c r="JER156" s="11"/>
      <c r="JES156" s="11"/>
      <c r="JET156" s="11"/>
      <c r="JEU156" s="11"/>
      <c r="JEV156" s="11"/>
      <c r="JEW156" s="10"/>
      <c r="JEX156" s="10"/>
      <c r="JEY156" s="11"/>
      <c r="JEZ156" s="11"/>
      <c r="JFA156" s="11"/>
      <c r="JFB156" s="11"/>
      <c r="JFC156" s="11"/>
      <c r="JFD156" s="11"/>
      <c r="JFE156" s="11"/>
      <c r="JFF156" s="11"/>
      <c r="JFG156" s="11"/>
      <c r="JFH156" s="11"/>
      <c r="JFI156" s="11"/>
      <c r="JFJ156" s="11"/>
      <c r="JFK156" s="11"/>
      <c r="JFL156" s="11"/>
      <c r="JFM156" s="10"/>
      <c r="JFN156" s="10"/>
      <c r="JFO156" s="11"/>
      <c r="JFP156" s="11"/>
      <c r="JFQ156" s="11"/>
      <c r="JFR156" s="11"/>
      <c r="JFS156" s="11"/>
      <c r="JFT156" s="11"/>
      <c r="JFU156" s="11"/>
      <c r="JFV156" s="11"/>
      <c r="JFW156" s="11"/>
      <c r="JFX156" s="11"/>
      <c r="JFY156" s="11"/>
      <c r="JFZ156" s="11"/>
      <c r="JGA156" s="11"/>
      <c r="JGB156" s="11"/>
      <c r="JGC156" s="10"/>
      <c r="JGD156" s="10"/>
      <c r="JGE156" s="11"/>
      <c r="JGF156" s="11"/>
      <c r="JGG156" s="11"/>
      <c r="JGH156" s="11"/>
      <c r="JGI156" s="11"/>
      <c r="JGJ156" s="11"/>
      <c r="JGK156" s="11"/>
      <c r="JGL156" s="11"/>
      <c r="JGM156" s="11"/>
      <c r="JGN156" s="11"/>
      <c r="JGO156" s="11"/>
      <c r="JGP156" s="11"/>
      <c r="JGQ156" s="11"/>
      <c r="JGR156" s="11"/>
      <c r="JGS156" s="10"/>
      <c r="JGT156" s="10"/>
      <c r="JGU156" s="11"/>
      <c r="JGV156" s="11"/>
      <c r="JGW156" s="11"/>
      <c r="JGX156" s="11"/>
      <c r="JGY156" s="11"/>
      <c r="JGZ156" s="11"/>
      <c r="JHA156" s="11"/>
      <c r="JHB156" s="11"/>
      <c r="JHC156" s="11"/>
      <c r="JHD156" s="11"/>
      <c r="JHE156" s="11"/>
      <c r="JHF156" s="11"/>
      <c r="JHG156" s="11"/>
      <c r="JHH156" s="11"/>
      <c r="JHI156" s="10"/>
      <c r="JHJ156" s="10"/>
      <c r="JHK156" s="11"/>
      <c r="JHL156" s="11"/>
      <c r="JHM156" s="11"/>
      <c r="JHN156" s="11"/>
      <c r="JHO156" s="11"/>
      <c r="JHP156" s="11"/>
      <c r="JHQ156" s="11"/>
      <c r="JHR156" s="11"/>
      <c r="JHS156" s="11"/>
      <c r="JHT156" s="11"/>
      <c r="JHU156" s="11"/>
      <c r="JHV156" s="11"/>
      <c r="JHW156" s="11"/>
      <c r="JHX156" s="11"/>
      <c r="JHY156" s="10"/>
      <c r="JHZ156" s="10"/>
      <c r="JIA156" s="11"/>
      <c r="JIB156" s="11"/>
      <c r="JIC156" s="11"/>
      <c r="JID156" s="11"/>
      <c r="JIE156" s="11"/>
      <c r="JIF156" s="11"/>
      <c r="JIG156" s="11"/>
      <c r="JIH156" s="11"/>
      <c r="JII156" s="11"/>
      <c r="JIJ156" s="11"/>
      <c r="JIK156" s="11"/>
      <c r="JIL156" s="11"/>
      <c r="JIM156" s="11"/>
      <c r="JIN156" s="11"/>
      <c r="JIO156" s="10"/>
      <c r="JIP156" s="10"/>
      <c r="JIQ156" s="11"/>
      <c r="JIR156" s="11"/>
      <c r="JIS156" s="11"/>
      <c r="JIT156" s="11"/>
      <c r="JIU156" s="11"/>
      <c r="JIV156" s="11"/>
      <c r="JIW156" s="11"/>
      <c r="JIX156" s="11"/>
      <c r="JIY156" s="11"/>
      <c r="JIZ156" s="11"/>
      <c r="JJA156" s="11"/>
      <c r="JJB156" s="11"/>
      <c r="JJC156" s="11"/>
      <c r="JJD156" s="11"/>
      <c r="JJE156" s="10"/>
      <c r="JJF156" s="10"/>
      <c r="JJG156" s="11"/>
      <c r="JJH156" s="11"/>
      <c r="JJI156" s="11"/>
      <c r="JJJ156" s="11"/>
      <c r="JJK156" s="11"/>
      <c r="JJL156" s="11"/>
      <c r="JJM156" s="11"/>
      <c r="JJN156" s="11"/>
      <c r="JJO156" s="11"/>
      <c r="JJP156" s="11"/>
      <c r="JJQ156" s="11"/>
      <c r="JJR156" s="11"/>
      <c r="JJS156" s="11"/>
      <c r="JJT156" s="11"/>
      <c r="JJU156" s="10"/>
      <c r="JJV156" s="10"/>
      <c r="JJW156" s="11"/>
      <c r="JJX156" s="11"/>
      <c r="JJY156" s="11"/>
      <c r="JJZ156" s="11"/>
      <c r="JKA156" s="11"/>
      <c r="JKB156" s="11"/>
      <c r="JKC156" s="11"/>
      <c r="JKD156" s="11"/>
      <c r="JKE156" s="11"/>
      <c r="JKF156" s="11"/>
      <c r="JKG156" s="11"/>
      <c r="JKH156" s="11"/>
      <c r="JKI156" s="11"/>
      <c r="JKJ156" s="11"/>
      <c r="JKK156" s="10"/>
      <c r="JKL156" s="10"/>
      <c r="JKM156" s="11"/>
      <c r="JKN156" s="11"/>
      <c r="JKO156" s="11"/>
      <c r="JKP156" s="11"/>
      <c r="JKQ156" s="11"/>
      <c r="JKR156" s="11"/>
      <c r="JKS156" s="11"/>
      <c r="JKT156" s="11"/>
      <c r="JKU156" s="11"/>
      <c r="JKV156" s="11"/>
      <c r="JKW156" s="11"/>
      <c r="JKX156" s="11"/>
      <c r="JKY156" s="11"/>
      <c r="JKZ156" s="11"/>
      <c r="JLA156" s="10"/>
      <c r="JLB156" s="10"/>
      <c r="JLC156" s="11"/>
      <c r="JLD156" s="11"/>
      <c r="JLE156" s="11"/>
      <c r="JLF156" s="11"/>
      <c r="JLG156" s="11"/>
      <c r="JLH156" s="11"/>
      <c r="JLI156" s="11"/>
      <c r="JLJ156" s="11"/>
      <c r="JLK156" s="11"/>
      <c r="JLL156" s="11"/>
      <c r="JLM156" s="11"/>
      <c r="JLN156" s="11"/>
      <c r="JLO156" s="11"/>
      <c r="JLP156" s="11"/>
      <c r="JLQ156" s="10"/>
      <c r="JLR156" s="10"/>
      <c r="JLS156" s="11"/>
      <c r="JLT156" s="11"/>
      <c r="JLU156" s="11"/>
      <c r="JLV156" s="11"/>
      <c r="JLW156" s="11"/>
      <c r="JLX156" s="11"/>
      <c r="JLY156" s="11"/>
      <c r="JLZ156" s="11"/>
      <c r="JMA156" s="11"/>
      <c r="JMB156" s="11"/>
      <c r="JMC156" s="11"/>
      <c r="JMD156" s="11"/>
      <c r="JME156" s="11"/>
      <c r="JMF156" s="11"/>
      <c r="JMG156" s="10"/>
      <c r="JMH156" s="10"/>
      <c r="JMI156" s="11"/>
      <c r="JMJ156" s="11"/>
      <c r="JMK156" s="11"/>
      <c r="JML156" s="11"/>
      <c r="JMM156" s="11"/>
      <c r="JMN156" s="11"/>
      <c r="JMO156" s="11"/>
      <c r="JMP156" s="11"/>
      <c r="JMQ156" s="11"/>
      <c r="JMR156" s="11"/>
      <c r="JMS156" s="11"/>
      <c r="JMT156" s="11"/>
      <c r="JMU156" s="11"/>
      <c r="JMV156" s="11"/>
      <c r="JMW156" s="10"/>
      <c r="JMX156" s="10"/>
      <c r="JMY156" s="11"/>
      <c r="JMZ156" s="11"/>
      <c r="JNA156" s="11"/>
      <c r="JNB156" s="11"/>
      <c r="JNC156" s="11"/>
      <c r="JND156" s="11"/>
      <c r="JNE156" s="11"/>
      <c r="JNF156" s="11"/>
      <c r="JNG156" s="11"/>
      <c r="JNH156" s="11"/>
      <c r="JNI156" s="11"/>
      <c r="JNJ156" s="11"/>
      <c r="JNK156" s="11"/>
      <c r="JNL156" s="11"/>
      <c r="JNM156" s="10"/>
      <c r="JNN156" s="10"/>
      <c r="JNO156" s="11"/>
      <c r="JNP156" s="11"/>
      <c r="JNQ156" s="11"/>
      <c r="JNR156" s="11"/>
      <c r="JNS156" s="11"/>
      <c r="JNT156" s="11"/>
      <c r="JNU156" s="11"/>
      <c r="JNV156" s="11"/>
      <c r="JNW156" s="11"/>
      <c r="JNX156" s="11"/>
      <c r="JNY156" s="11"/>
      <c r="JNZ156" s="11"/>
      <c r="JOA156" s="11"/>
      <c r="JOB156" s="11"/>
      <c r="JOC156" s="10"/>
      <c r="JOD156" s="10"/>
      <c r="JOE156" s="11"/>
      <c r="JOF156" s="11"/>
      <c r="JOG156" s="11"/>
      <c r="JOH156" s="11"/>
      <c r="JOI156" s="11"/>
      <c r="JOJ156" s="11"/>
      <c r="JOK156" s="11"/>
      <c r="JOL156" s="11"/>
      <c r="JOM156" s="11"/>
      <c r="JON156" s="11"/>
      <c r="JOO156" s="11"/>
      <c r="JOP156" s="11"/>
      <c r="JOQ156" s="11"/>
      <c r="JOR156" s="11"/>
      <c r="JOS156" s="10"/>
      <c r="JOT156" s="10"/>
      <c r="JOU156" s="11"/>
      <c r="JOV156" s="11"/>
      <c r="JOW156" s="11"/>
      <c r="JOX156" s="11"/>
      <c r="JOY156" s="11"/>
      <c r="JOZ156" s="11"/>
      <c r="JPA156" s="11"/>
      <c r="JPB156" s="11"/>
      <c r="JPC156" s="11"/>
      <c r="JPD156" s="11"/>
      <c r="JPE156" s="11"/>
      <c r="JPF156" s="11"/>
      <c r="JPG156" s="11"/>
      <c r="JPH156" s="11"/>
      <c r="JPI156" s="10"/>
      <c r="JPJ156" s="10"/>
      <c r="JPK156" s="11"/>
      <c r="JPL156" s="11"/>
      <c r="JPM156" s="11"/>
      <c r="JPN156" s="11"/>
      <c r="JPO156" s="11"/>
      <c r="JPP156" s="11"/>
      <c r="JPQ156" s="11"/>
      <c r="JPR156" s="11"/>
      <c r="JPS156" s="11"/>
      <c r="JPT156" s="11"/>
      <c r="JPU156" s="11"/>
      <c r="JPV156" s="11"/>
      <c r="JPW156" s="11"/>
      <c r="JPX156" s="11"/>
      <c r="JPY156" s="10"/>
      <c r="JPZ156" s="10"/>
      <c r="JQA156" s="11"/>
      <c r="JQB156" s="11"/>
      <c r="JQC156" s="11"/>
      <c r="JQD156" s="11"/>
      <c r="JQE156" s="11"/>
      <c r="JQF156" s="11"/>
      <c r="JQG156" s="11"/>
      <c r="JQH156" s="11"/>
      <c r="JQI156" s="11"/>
      <c r="JQJ156" s="11"/>
      <c r="JQK156" s="11"/>
      <c r="JQL156" s="11"/>
      <c r="JQM156" s="11"/>
      <c r="JQN156" s="11"/>
      <c r="JQO156" s="10"/>
      <c r="JQP156" s="10"/>
      <c r="JQQ156" s="11"/>
      <c r="JQR156" s="11"/>
      <c r="JQS156" s="11"/>
      <c r="JQT156" s="11"/>
      <c r="JQU156" s="11"/>
      <c r="JQV156" s="11"/>
      <c r="JQW156" s="11"/>
      <c r="JQX156" s="11"/>
      <c r="JQY156" s="11"/>
      <c r="JQZ156" s="11"/>
      <c r="JRA156" s="11"/>
      <c r="JRB156" s="11"/>
      <c r="JRC156" s="11"/>
      <c r="JRD156" s="11"/>
      <c r="JRE156" s="10"/>
      <c r="JRF156" s="10"/>
      <c r="JRG156" s="11"/>
      <c r="JRH156" s="11"/>
      <c r="JRI156" s="11"/>
      <c r="JRJ156" s="11"/>
      <c r="JRK156" s="11"/>
      <c r="JRL156" s="11"/>
      <c r="JRM156" s="11"/>
      <c r="JRN156" s="11"/>
      <c r="JRO156" s="11"/>
      <c r="JRP156" s="11"/>
      <c r="JRQ156" s="11"/>
      <c r="JRR156" s="11"/>
      <c r="JRS156" s="11"/>
      <c r="JRT156" s="11"/>
      <c r="JRU156" s="10"/>
      <c r="JRV156" s="10"/>
      <c r="JRW156" s="11"/>
      <c r="JRX156" s="11"/>
      <c r="JRY156" s="11"/>
      <c r="JRZ156" s="11"/>
      <c r="JSA156" s="11"/>
      <c r="JSB156" s="11"/>
      <c r="JSC156" s="11"/>
      <c r="JSD156" s="11"/>
      <c r="JSE156" s="11"/>
      <c r="JSF156" s="11"/>
      <c r="JSG156" s="11"/>
      <c r="JSH156" s="11"/>
      <c r="JSI156" s="11"/>
      <c r="JSJ156" s="11"/>
      <c r="JSK156" s="10"/>
      <c r="JSL156" s="10"/>
      <c r="JSM156" s="11"/>
      <c r="JSN156" s="11"/>
      <c r="JSO156" s="11"/>
      <c r="JSP156" s="11"/>
      <c r="JSQ156" s="11"/>
      <c r="JSR156" s="11"/>
      <c r="JSS156" s="11"/>
      <c r="JST156" s="11"/>
      <c r="JSU156" s="11"/>
      <c r="JSV156" s="11"/>
      <c r="JSW156" s="11"/>
      <c r="JSX156" s="11"/>
      <c r="JSY156" s="11"/>
      <c r="JSZ156" s="11"/>
      <c r="JTA156" s="10"/>
      <c r="JTB156" s="10"/>
      <c r="JTC156" s="11"/>
      <c r="JTD156" s="11"/>
      <c r="JTE156" s="11"/>
      <c r="JTF156" s="11"/>
      <c r="JTG156" s="11"/>
      <c r="JTH156" s="11"/>
      <c r="JTI156" s="11"/>
      <c r="JTJ156" s="11"/>
      <c r="JTK156" s="11"/>
      <c r="JTL156" s="11"/>
      <c r="JTM156" s="11"/>
      <c r="JTN156" s="11"/>
      <c r="JTO156" s="11"/>
      <c r="JTP156" s="11"/>
      <c r="JTQ156" s="10"/>
      <c r="JTR156" s="10"/>
      <c r="JTS156" s="11"/>
      <c r="JTT156" s="11"/>
      <c r="JTU156" s="11"/>
      <c r="JTV156" s="11"/>
      <c r="JTW156" s="11"/>
      <c r="JTX156" s="11"/>
      <c r="JTY156" s="11"/>
      <c r="JTZ156" s="11"/>
      <c r="JUA156" s="11"/>
      <c r="JUB156" s="11"/>
      <c r="JUC156" s="11"/>
      <c r="JUD156" s="11"/>
      <c r="JUE156" s="11"/>
      <c r="JUF156" s="11"/>
      <c r="JUG156" s="10"/>
      <c r="JUH156" s="10"/>
      <c r="JUI156" s="11"/>
      <c r="JUJ156" s="11"/>
      <c r="JUK156" s="11"/>
      <c r="JUL156" s="11"/>
      <c r="JUM156" s="11"/>
      <c r="JUN156" s="11"/>
      <c r="JUO156" s="11"/>
      <c r="JUP156" s="11"/>
      <c r="JUQ156" s="11"/>
      <c r="JUR156" s="11"/>
      <c r="JUS156" s="11"/>
      <c r="JUT156" s="11"/>
      <c r="JUU156" s="11"/>
      <c r="JUV156" s="11"/>
      <c r="JUW156" s="10"/>
      <c r="JUX156" s="10"/>
      <c r="JUY156" s="11"/>
      <c r="JUZ156" s="11"/>
      <c r="JVA156" s="11"/>
      <c r="JVB156" s="11"/>
      <c r="JVC156" s="11"/>
      <c r="JVD156" s="11"/>
      <c r="JVE156" s="11"/>
      <c r="JVF156" s="11"/>
      <c r="JVG156" s="11"/>
      <c r="JVH156" s="11"/>
      <c r="JVI156" s="11"/>
      <c r="JVJ156" s="11"/>
      <c r="JVK156" s="11"/>
      <c r="JVL156" s="11"/>
      <c r="JVM156" s="10"/>
      <c r="JVN156" s="10"/>
      <c r="JVO156" s="11"/>
      <c r="JVP156" s="11"/>
      <c r="JVQ156" s="11"/>
      <c r="JVR156" s="11"/>
      <c r="JVS156" s="11"/>
      <c r="JVT156" s="11"/>
      <c r="JVU156" s="11"/>
      <c r="JVV156" s="11"/>
      <c r="JVW156" s="11"/>
      <c r="JVX156" s="11"/>
      <c r="JVY156" s="11"/>
      <c r="JVZ156" s="11"/>
      <c r="JWA156" s="11"/>
      <c r="JWB156" s="11"/>
      <c r="JWC156" s="10"/>
      <c r="JWD156" s="10"/>
      <c r="JWE156" s="11"/>
      <c r="JWF156" s="11"/>
      <c r="JWG156" s="11"/>
      <c r="JWH156" s="11"/>
      <c r="JWI156" s="11"/>
      <c r="JWJ156" s="11"/>
      <c r="JWK156" s="11"/>
      <c r="JWL156" s="11"/>
      <c r="JWM156" s="11"/>
      <c r="JWN156" s="11"/>
      <c r="JWO156" s="11"/>
      <c r="JWP156" s="11"/>
      <c r="JWQ156" s="11"/>
      <c r="JWR156" s="11"/>
      <c r="JWS156" s="10"/>
      <c r="JWT156" s="10"/>
      <c r="JWU156" s="11"/>
      <c r="JWV156" s="11"/>
      <c r="JWW156" s="11"/>
      <c r="JWX156" s="11"/>
      <c r="JWY156" s="11"/>
      <c r="JWZ156" s="11"/>
      <c r="JXA156" s="11"/>
      <c r="JXB156" s="11"/>
      <c r="JXC156" s="11"/>
      <c r="JXD156" s="11"/>
      <c r="JXE156" s="11"/>
      <c r="JXF156" s="11"/>
      <c r="JXG156" s="11"/>
      <c r="JXH156" s="11"/>
      <c r="JXI156" s="10"/>
      <c r="JXJ156" s="10"/>
      <c r="JXK156" s="11"/>
      <c r="JXL156" s="11"/>
      <c r="JXM156" s="11"/>
      <c r="JXN156" s="11"/>
      <c r="JXO156" s="11"/>
      <c r="JXP156" s="11"/>
      <c r="JXQ156" s="11"/>
      <c r="JXR156" s="11"/>
      <c r="JXS156" s="11"/>
      <c r="JXT156" s="11"/>
      <c r="JXU156" s="11"/>
      <c r="JXV156" s="11"/>
      <c r="JXW156" s="11"/>
      <c r="JXX156" s="11"/>
      <c r="JXY156" s="10"/>
      <c r="JXZ156" s="10"/>
      <c r="JYA156" s="11"/>
      <c r="JYB156" s="11"/>
      <c r="JYC156" s="11"/>
      <c r="JYD156" s="11"/>
      <c r="JYE156" s="11"/>
      <c r="JYF156" s="11"/>
      <c r="JYG156" s="11"/>
      <c r="JYH156" s="11"/>
      <c r="JYI156" s="11"/>
      <c r="JYJ156" s="11"/>
      <c r="JYK156" s="11"/>
      <c r="JYL156" s="11"/>
      <c r="JYM156" s="11"/>
      <c r="JYN156" s="11"/>
      <c r="JYO156" s="10"/>
      <c r="JYP156" s="10"/>
      <c r="JYQ156" s="11"/>
      <c r="JYR156" s="11"/>
      <c r="JYS156" s="11"/>
      <c r="JYT156" s="11"/>
      <c r="JYU156" s="11"/>
      <c r="JYV156" s="11"/>
      <c r="JYW156" s="11"/>
      <c r="JYX156" s="11"/>
      <c r="JYY156" s="11"/>
      <c r="JYZ156" s="11"/>
      <c r="JZA156" s="11"/>
      <c r="JZB156" s="11"/>
      <c r="JZC156" s="11"/>
      <c r="JZD156" s="11"/>
      <c r="JZE156" s="10"/>
      <c r="JZF156" s="10"/>
      <c r="JZG156" s="11"/>
      <c r="JZH156" s="11"/>
      <c r="JZI156" s="11"/>
      <c r="JZJ156" s="11"/>
      <c r="JZK156" s="11"/>
      <c r="JZL156" s="11"/>
      <c r="JZM156" s="11"/>
      <c r="JZN156" s="11"/>
      <c r="JZO156" s="11"/>
      <c r="JZP156" s="11"/>
      <c r="JZQ156" s="11"/>
      <c r="JZR156" s="11"/>
      <c r="JZS156" s="11"/>
      <c r="JZT156" s="11"/>
      <c r="JZU156" s="10"/>
      <c r="JZV156" s="10"/>
      <c r="JZW156" s="11"/>
      <c r="JZX156" s="11"/>
      <c r="JZY156" s="11"/>
      <c r="JZZ156" s="11"/>
      <c r="KAA156" s="11"/>
      <c r="KAB156" s="11"/>
      <c r="KAC156" s="11"/>
      <c r="KAD156" s="11"/>
      <c r="KAE156" s="11"/>
      <c r="KAF156" s="11"/>
      <c r="KAG156" s="11"/>
      <c r="KAH156" s="11"/>
      <c r="KAI156" s="11"/>
      <c r="KAJ156" s="11"/>
      <c r="KAK156" s="10"/>
      <c r="KAL156" s="10"/>
      <c r="KAM156" s="11"/>
      <c r="KAN156" s="11"/>
      <c r="KAO156" s="11"/>
      <c r="KAP156" s="11"/>
      <c r="KAQ156" s="11"/>
      <c r="KAR156" s="11"/>
      <c r="KAS156" s="11"/>
      <c r="KAT156" s="11"/>
      <c r="KAU156" s="11"/>
      <c r="KAV156" s="11"/>
      <c r="KAW156" s="11"/>
      <c r="KAX156" s="11"/>
      <c r="KAY156" s="11"/>
      <c r="KAZ156" s="11"/>
      <c r="KBA156" s="10"/>
      <c r="KBB156" s="10"/>
      <c r="KBC156" s="11"/>
      <c r="KBD156" s="11"/>
      <c r="KBE156" s="11"/>
      <c r="KBF156" s="11"/>
      <c r="KBG156" s="11"/>
      <c r="KBH156" s="11"/>
      <c r="KBI156" s="11"/>
      <c r="KBJ156" s="11"/>
      <c r="KBK156" s="11"/>
      <c r="KBL156" s="11"/>
      <c r="KBM156" s="11"/>
      <c r="KBN156" s="11"/>
      <c r="KBO156" s="11"/>
      <c r="KBP156" s="11"/>
      <c r="KBQ156" s="10"/>
      <c r="KBR156" s="10"/>
      <c r="KBS156" s="11"/>
      <c r="KBT156" s="11"/>
      <c r="KBU156" s="11"/>
      <c r="KBV156" s="11"/>
      <c r="KBW156" s="11"/>
      <c r="KBX156" s="11"/>
      <c r="KBY156" s="11"/>
      <c r="KBZ156" s="11"/>
      <c r="KCA156" s="11"/>
      <c r="KCB156" s="11"/>
      <c r="KCC156" s="11"/>
      <c r="KCD156" s="11"/>
      <c r="KCE156" s="11"/>
      <c r="KCF156" s="11"/>
      <c r="KCG156" s="10"/>
      <c r="KCH156" s="10"/>
      <c r="KCI156" s="11"/>
      <c r="KCJ156" s="11"/>
      <c r="KCK156" s="11"/>
      <c r="KCL156" s="11"/>
      <c r="KCM156" s="11"/>
      <c r="KCN156" s="11"/>
      <c r="KCO156" s="11"/>
      <c r="KCP156" s="11"/>
      <c r="KCQ156" s="11"/>
      <c r="KCR156" s="11"/>
      <c r="KCS156" s="11"/>
      <c r="KCT156" s="11"/>
      <c r="KCU156" s="11"/>
      <c r="KCV156" s="11"/>
      <c r="KCW156" s="10"/>
      <c r="KCX156" s="10"/>
      <c r="KCY156" s="11"/>
      <c r="KCZ156" s="11"/>
      <c r="KDA156" s="11"/>
      <c r="KDB156" s="11"/>
      <c r="KDC156" s="11"/>
      <c r="KDD156" s="11"/>
      <c r="KDE156" s="11"/>
      <c r="KDF156" s="11"/>
      <c r="KDG156" s="11"/>
      <c r="KDH156" s="11"/>
      <c r="KDI156" s="11"/>
      <c r="KDJ156" s="11"/>
      <c r="KDK156" s="11"/>
      <c r="KDL156" s="11"/>
      <c r="KDM156" s="10"/>
      <c r="KDN156" s="10"/>
      <c r="KDO156" s="11"/>
      <c r="KDP156" s="11"/>
      <c r="KDQ156" s="11"/>
      <c r="KDR156" s="11"/>
      <c r="KDS156" s="11"/>
      <c r="KDT156" s="11"/>
      <c r="KDU156" s="11"/>
      <c r="KDV156" s="11"/>
      <c r="KDW156" s="11"/>
      <c r="KDX156" s="11"/>
      <c r="KDY156" s="11"/>
      <c r="KDZ156" s="11"/>
      <c r="KEA156" s="11"/>
      <c r="KEB156" s="11"/>
      <c r="KEC156" s="10"/>
      <c r="KED156" s="10"/>
      <c r="KEE156" s="11"/>
      <c r="KEF156" s="11"/>
      <c r="KEG156" s="11"/>
      <c r="KEH156" s="11"/>
      <c r="KEI156" s="11"/>
      <c r="KEJ156" s="11"/>
      <c r="KEK156" s="11"/>
      <c r="KEL156" s="11"/>
      <c r="KEM156" s="11"/>
      <c r="KEN156" s="11"/>
      <c r="KEO156" s="11"/>
      <c r="KEP156" s="11"/>
      <c r="KEQ156" s="11"/>
      <c r="KER156" s="11"/>
      <c r="KES156" s="10"/>
      <c r="KET156" s="10"/>
      <c r="KEU156" s="11"/>
      <c r="KEV156" s="11"/>
      <c r="KEW156" s="11"/>
      <c r="KEX156" s="11"/>
      <c r="KEY156" s="11"/>
      <c r="KEZ156" s="11"/>
      <c r="KFA156" s="11"/>
      <c r="KFB156" s="11"/>
      <c r="KFC156" s="11"/>
      <c r="KFD156" s="11"/>
      <c r="KFE156" s="11"/>
      <c r="KFF156" s="11"/>
      <c r="KFG156" s="11"/>
      <c r="KFH156" s="11"/>
      <c r="KFI156" s="10"/>
      <c r="KFJ156" s="10"/>
      <c r="KFK156" s="11"/>
      <c r="KFL156" s="11"/>
      <c r="KFM156" s="11"/>
      <c r="KFN156" s="11"/>
      <c r="KFO156" s="11"/>
      <c r="KFP156" s="11"/>
      <c r="KFQ156" s="11"/>
      <c r="KFR156" s="11"/>
      <c r="KFS156" s="11"/>
      <c r="KFT156" s="11"/>
      <c r="KFU156" s="11"/>
      <c r="KFV156" s="11"/>
      <c r="KFW156" s="11"/>
      <c r="KFX156" s="11"/>
      <c r="KFY156" s="10"/>
      <c r="KFZ156" s="10"/>
      <c r="KGA156" s="11"/>
      <c r="KGB156" s="11"/>
      <c r="KGC156" s="11"/>
      <c r="KGD156" s="11"/>
      <c r="KGE156" s="11"/>
      <c r="KGF156" s="11"/>
      <c r="KGG156" s="11"/>
      <c r="KGH156" s="11"/>
      <c r="KGI156" s="11"/>
      <c r="KGJ156" s="11"/>
      <c r="KGK156" s="11"/>
      <c r="KGL156" s="11"/>
      <c r="KGM156" s="11"/>
      <c r="KGN156" s="11"/>
      <c r="KGO156" s="10"/>
      <c r="KGP156" s="10"/>
      <c r="KGQ156" s="11"/>
      <c r="KGR156" s="11"/>
      <c r="KGS156" s="11"/>
      <c r="KGT156" s="11"/>
      <c r="KGU156" s="11"/>
      <c r="KGV156" s="11"/>
      <c r="KGW156" s="11"/>
      <c r="KGX156" s="11"/>
      <c r="KGY156" s="11"/>
      <c r="KGZ156" s="11"/>
      <c r="KHA156" s="11"/>
      <c r="KHB156" s="11"/>
      <c r="KHC156" s="11"/>
      <c r="KHD156" s="11"/>
      <c r="KHE156" s="10"/>
      <c r="KHF156" s="10"/>
      <c r="KHG156" s="11"/>
      <c r="KHH156" s="11"/>
      <c r="KHI156" s="11"/>
      <c r="KHJ156" s="11"/>
      <c r="KHK156" s="11"/>
      <c r="KHL156" s="11"/>
      <c r="KHM156" s="11"/>
      <c r="KHN156" s="11"/>
      <c r="KHO156" s="11"/>
      <c r="KHP156" s="11"/>
      <c r="KHQ156" s="11"/>
      <c r="KHR156" s="11"/>
      <c r="KHS156" s="11"/>
      <c r="KHT156" s="11"/>
      <c r="KHU156" s="10"/>
      <c r="KHV156" s="10"/>
      <c r="KHW156" s="11"/>
      <c r="KHX156" s="11"/>
      <c r="KHY156" s="11"/>
      <c r="KHZ156" s="11"/>
      <c r="KIA156" s="11"/>
      <c r="KIB156" s="11"/>
      <c r="KIC156" s="11"/>
      <c r="KID156" s="11"/>
      <c r="KIE156" s="11"/>
      <c r="KIF156" s="11"/>
      <c r="KIG156" s="11"/>
      <c r="KIH156" s="11"/>
      <c r="KII156" s="11"/>
      <c r="KIJ156" s="11"/>
      <c r="KIK156" s="10"/>
      <c r="KIL156" s="10"/>
      <c r="KIM156" s="11"/>
      <c r="KIN156" s="11"/>
      <c r="KIO156" s="11"/>
      <c r="KIP156" s="11"/>
      <c r="KIQ156" s="11"/>
      <c r="KIR156" s="11"/>
      <c r="KIS156" s="11"/>
      <c r="KIT156" s="11"/>
      <c r="KIU156" s="11"/>
      <c r="KIV156" s="11"/>
      <c r="KIW156" s="11"/>
      <c r="KIX156" s="11"/>
      <c r="KIY156" s="11"/>
      <c r="KIZ156" s="11"/>
      <c r="KJA156" s="10"/>
      <c r="KJB156" s="10"/>
      <c r="KJC156" s="11"/>
      <c r="KJD156" s="11"/>
      <c r="KJE156" s="11"/>
      <c r="KJF156" s="11"/>
      <c r="KJG156" s="11"/>
      <c r="KJH156" s="11"/>
      <c r="KJI156" s="11"/>
      <c r="KJJ156" s="11"/>
      <c r="KJK156" s="11"/>
      <c r="KJL156" s="11"/>
      <c r="KJM156" s="11"/>
      <c r="KJN156" s="11"/>
      <c r="KJO156" s="11"/>
      <c r="KJP156" s="11"/>
      <c r="KJQ156" s="10"/>
      <c r="KJR156" s="10"/>
      <c r="KJS156" s="11"/>
      <c r="KJT156" s="11"/>
      <c r="KJU156" s="11"/>
      <c r="KJV156" s="11"/>
      <c r="KJW156" s="11"/>
      <c r="KJX156" s="11"/>
      <c r="KJY156" s="11"/>
      <c r="KJZ156" s="11"/>
      <c r="KKA156" s="11"/>
      <c r="KKB156" s="11"/>
      <c r="KKC156" s="11"/>
      <c r="KKD156" s="11"/>
      <c r="KKE156" s="11"/>
      <c r="KKF156" s="11"/>
      <c r="KKG156" s="10"/>
      <c r="KKH156" s="10"/>
      <c r="KKI156" s="11"/>
      <c r="KKJ156" s="11"/>
      <c r="KKK156" s="11"/>
      <c r="KKL156" s="11"/>
      <c r="KKM156" s="11"/>
      <c r="KKN156" s="11"/>
      <c r="KKO156" s="11"/>
      <c r="KKP156" s="11"/>
      <c r="KKQ156" s="11"/>
      <c r="KKR156" s="11"/>
      <c r="KKS156" s="11"/>
      <c r="KKT156" s="11"/>
      <c r="KKU156" s="11"/>
      <c r="KKV156" s="11"/>
      <c r="KKW156" s="10"/>
      <c r="KKX156" s="10"/>
      <c r="KKY156" s="11"/>
      <c r="KKZ156" s="11"/>
      <c r="KLA156" s="11"/>
      <c r="KLB156" s="11"/>
      <c r="KLC156" s="11"/>
      <c r="KLD156" s="11"/>
      <c r="KLE156" s="11"/>
      <c r="KLF156" s="11"/>
      <c r="KLG156" s="11"/>
      <c r="KLH156" s="11"/>
      <c r="KLI156" s="11"/>
      <c r="KLJ156" s="11"/>
      <c r="KLK156" s="11"/>
      <c r="KLL156" s="11"/>
      <c r="KLM156" s="10"/>
      <c r="KLN156" s="10"/>
      <c r="KLO156" s="11"/>
      <c r="KLP156" s="11"/>
      <c r="KLQ156" s="11"/>
      <c r="KLR156" s="11"/>
      <c r="KLS156" s="11"/>
      <c r="KLT156" s="11"/>
      <c r="KLU156" s="11"/>
      <c r="KLV156" s="11"/>
      <c r="KLW156" s="11"/>
      <c r="KLX156" s="11"/>
      <c r="KLY156" s="11"/>
      <c r="KLZ156" s="11"/>
      <c r="KMA156" s="11"/>
      <c r="KMB156" s="11"/>
      <c r="KMC156" s="10"/>
      <c r="KMD156" s="10"/>
      <c r="KME156" s="11"/>
      <c r="KMF156" s="11"/>
      <c r="KMG156" s="11"/>
      <c r="KMH156" s="11"/>
      <c r="KMI156" s="11"/>
      <c r="KMJ156" s="11"/>
      <c r="KMK156" s="11"/>
      <c r="KML156" s="11"/>
      <c r="KMM156" s="11"/>
      <c r="KMN156" s="11"/>
      <c r="KMO156" s="11"/>
      <c r="KMP156" s="11"/>
      <c r="KMQ156" s="11"/>
      <c r="KMR156" s="11"/>
      <c r="KMS156" s="10"/>
      <c r="KMT156" s="10"/>
      <c r="KMU156" s="11"/>
      <c r="KMV156" s="11"/>
      <c r="KMW156" s="11"/>
      <c r="KMX156" s="11"/>
      <c r="KMY156" s="11"/>
      <c r="KMZ156" s="11"/>
      <c r="KNA156" s="11"/>
      <c r="KNB156" s="11"/>
      <c r="KNC156" s="11"/>
      <c r="KND156" s="11"/>
      <c r="KNE156" s="11"/>
      <c r="KNF156" s="11"/>
      <c r="KNG156" s="11"/>
      <c r="KNH156" s="11"/>
      <c r="KNI156" s="10"/>
      <c r="KNJ156" s="10"/>
      <c r="KNK156" s="11"/>
      <c r="KNL156" s="11"/>
      <c r="KNM156" s="11"/>
      <c r="KNN156" s="11"/>
      <c r="KNO156" s="11"/>
      <c r="KNP156" s="11"/>
      <c r="KNQ156" s="11"/>
      <c r="KNR156" s="11"/>
      <c r="KNS156" s="11"/>
      <c r="KNT156" s="11"/>
      <c r="KNU156" s="11"/>
      <c r="KNV156" s="11"/>
      <c r="KNW156" s="11"/>
      <c r="KNX156" s="11"/>
      <c r="KNY156" s="10"/>
      <c r="KNZ156" s="10"/>
      <c r="KOA156" s="11"/>
      <c r="KOB156" s="11"/>
      <c r="KOC156" s="11"/>
      <c r="KOD156" s="11"/>
      <c r="KOE156" s="11"/>
      <c r="KOF156" s="11"/>
      <c r="KOG156" s="11"/>
      <c r="KOH156" s="11"/>
      <c r="KOI156" s="11"/>
      <c r="KOJ156" s="11"/>
      <c r="KOK156" s="11"/>
      <c r="KOL156" s="11"/>
      <c r="KOM156" s="11"/>
      <c r="KON156" s="11"/>
      <c r="KOO156" s="10"/>
      <c r="KOP156" s="10"/>
      <c r="KOQ156" s="11"/>
      <c r="KOR156" s="11"/>
      <c r="KOS156" s="11"/>
      <c r="KOT156" s="11"/>
      <c r="KOU156" s="11"/>
      <c r="KOV156" s="11"/>
      <c r="KOW156" s="11"/>
      <c r="KOX156" s="11"/>
      <c r="KOY156" s="11"/>
      <c r="KOZ156" s="11"/>
      <c r="KPA156" s="11"/>
      <c r="KPB156" s="11"/>
      <c r="KPC156" s="11"/>
      <c r="KPD156" s="11"/>
      <c r="KPE156" s="10"/>
      <c r="KPF156" s="10"/>
      <c r="KPG156" s="11"/>
      <c r="KPH156" s="11"/>
      <c r="KPI156" s="11"/>
      <c r="KPJ156" s="11"/>
      <c r="KPK156" s="11"/>
      <c r="KPL156" s="11"/>
      <c r="KPM156" s="11"/>
      <c r="KPN156" s="11"/>
      <c r="KPO156" s="11"/>
      <c r="KPP156" s="11"/>
      <c r="KPQ156" s="11"/>
      <c r="KPR156" s="11"/>
      <c r="KPS156" s="11"/>
      <c r="KPT156" s="11"/>
      <c r="KPU156" s="10"/>
      <c r="KPV156" s="10"/>
      <c r="KPW156" s="11"/>
      <c r="KPX156" s="11"/>
      <c r="KPY156" s="11"/>
      <c r="KPZ156" s="11"/>
      <c r="KQA156" s="11"/>
      <c r="KQB156" s="11"/>
      <c r="KQC156" s="11"/>
      <c r="KQD156" s="11"/>
      <c r="KQE156" s="11"/>
      <c r="KQF156" s="11"/>
      <c r="KQG156" s="11"/>
      <c r="KQH156" s="11"/>
      <c r="KQI156" s="11"/>
      <c r="KQJ156" s="11"/>
      <c r="KQK156" s="10"/>
      <c r="KQL156" s="10"/>
      <c r="KQM156" s="11"/>
      <c r="KQN156" s="11"/>
      <c r="KQO156" s="11"/>
      <c r="KQP156" s="11"/>
      <c r="KQQ156" s="11"/>
      <c r="KQR156" s="11"/>
      <c r="KQS156" s="11"/>
      <c r="KQT156" s="11"/>
      <c r="KQU156" s="11"/>
      <c r="KQV156" s="11"/>
      <c r="KQW156" s="11"/>
      <c r="KQX156" s="11"/>
      <c r="KQY156" s="11"/>
      <c r="KQZ156" s="11"/>
      <c r="KRA156" s="10"/>
      <c r="KRB156" s="10"/>
      <c r="KRC156" s="11"/>
      <c r="KRD156" s="11"/>
      <c r="KRE156" s="11"/>
      <c r="KRF156" s="11"/>
      <c r="KRG156" s="11"/>
      <c r="KRH156" s="11"/>
      <c r="KRI156" s="11"/>
      <c r="KRJ156" s="11"/>
      <c r="KRK156" s="11"/>
      <c r="KRL156" s="11"/>
      <c r="KRM156" s="11"/>
      <c r="KRN156" s="11"/>
      <c r="KRO156" s="11"/>
      <c r="KRP156" s="11"/>
      <c r="KRQ156" s="10"/>
      <c r="KRR156" s="10"/>
      <c r="KRS156" s="11"/>
      <c r="KRT156" s="11"/>
      <c r="KRU156" s="11"/>
      <c r="KRV156" s="11"/>
      <c r="KRW156" s="11"/>
      <c r="KRX156" s="11"/>
      <c r="KRY156" s="11"/>
      <c r="KRZ156" s="11"/>
      <c r="KSA156" s="11"/>
      <c r="KSB156" s="11"/>
      <c r="KSC156" s="11"/>
      <c r="KSD156" s="11"/>
      <c r="KSE156" s="11"/>
      <c r="KSF156" s="11"/>
      <c r="KSG156" s="10"/>
      <c r="KSH156" s="10"/>
      <c r="KSI156" s="11"/>
      <c r="KSJ156" s="11"/>
      <c r="KSK156" s="11"/>
      <c r="KSL156" s="11"/>
      <c r="KSM156" s="11"/>
      <c r="KSN156" s="11"/>
      <c r="KSO156" s="11"/>
      <c r="KSP156" s="11"/>
      <c r="KSQ156" s="11"/>
      <c r="KSR156" s="11"/>
      <c r="KSS156" s="11"/>
      <c r="KST156" s="11"/>
      <c r="KSU156" s="11"/>
      <c r="KSV156" s="11"/>
      <c r="KSW156" s="10"/>
      <c r="KSX156" s="10"/>
      <c r="KSY156" s="11"/>
      <c r="KSZ156" s="11"/>
      <c r="KTA156" s="11"/>
      <c r="KTB156" s="11"/>
      <c r="KTC156" s="11"/>
      <c r="KTD156" s="11"/>
      <c r="KTE156" s="11"/>
      <c r="KTF156" s="11"/>
      <c r="KTG156" s="11"/>
      <c r="KTH156" s="11"/>
      <c r="KTI156" s="11"/>
      <c r="KTJ156" s="11"/>
      <c r="KTK156" s="11"/>
      <c r="KTL156" s="11"/>
      <c r="KTM156" s="10"/>
      <c r="KTN156" s="10"/>
      <c r="KTO156" s="11"/>
      <c r="KTP156" s="11"/>
      <c r="KTQ156" s="11"/>
      <c r="KTR156" s="11"/>
      <c r="KTS156" s="11"/>
      <c r="KTT156" s="11"/>
      <c r="KTU156" s="11"/>
      <c r="KTV156" s="11"/>
      <c r="KTW156" s="11"/>
      <c r="KTX156" s="11"/>
      <c r="KTY156" s="11"/>
      <c r="KTZ156" s="11"/>
      <c r="KUA156" s="11"/>
      <c r="KUB156" s="11"/>
      <c r="KUC156" s="10"/>
      <c r="KUD156" s="10"/>
      <c r="KUE156" s="11"/>
      <c r="KUF156" s="11"/>
      <c r="KUG156" s="11"/>
      <c r="KUH156" s="11"/>
      <c r="KUI156" s="11"/>
      <c r="KUJ156" s="11"/>
      <c r="KUK156" s="11"/>
      <c r="KUL156" s="11"/>
      <c r="KUM156" s="11"/>
      <c r="KUN156" s="11"/>
      <c r="KUO156" s="11"/>
      <c r="KUP156" s="11"/>
      <c r="KUQ156" s="11"/>
      <c r="KUR156" s="11"/>
      <c r="KUS156" s="10"/>
      <c r="KUT156" s="10"/>
      <c r="KUU156" s="11"/>
      <c r="KUV156" s="11"/>
      <c r="KUW156" s="11"/>
      <c r="KUX156" s="11"/>
      <c r="KUY156" s="11"/>
      <c r="KUZ156" s="11"/>
      <c r="KVA156" s="11"/>
      <c r="KVB156" s="11"/>
      <c r="KVC156" s="11"/>
      <c r="KVD156" s="11"/>
      <c r="KVE156" s="11"/>
      <c r="KVF156" s="11"/>
      <c r="KVG156" s="11"/>
      <c r="KVH156" s="11"/>
      <c r="KVI156" s="10"/>
      <c r="KVJ156" s="10"/>
      <c r="KVK156" s="11"/>
      <c r="KVL156" s="11"/>
      <c r="KVM156" s="11"/>
      <c r="KVN156" s="11"/>
      <c r="KVO156" s="11"/>
      <c r="KVP156" s="11"/>
      <c r="KVQ156" s="11"/>
      <c r="KVR156" s="11"/>
      <c r="KVS156" s="11"/>
      <c r="KVT156" s="11"/>
      <c r="KVU156" s="11"/>
      <c r="KVV156" s="11"/>
      <c r="KVW156" s="11"/>
      <c r="KVX156" s="11"/>
      <c r="KVY156" s="10"/>
      <c r="KVZ156" s="10"/>
      <c r="KWA156" s="11"/>
      <c r="KWB156" s="11"/>
      <c r="KWC156" s="11"/>
      <c r="KWD156" s="11"/>
      <c r="KWE156" s="11"/>
      <c r="KWF156" s="11"/>
      <c r="KWG156" s="11"/>
      <c r="KWH156" s="11"/>
      <c r="KWI156" s="11"/>
      <c r="KWJ156" s="11"/>
      <c r="KWK156" s="11"/>
      <c r="KWL156" s="11"/>
      <c r="KWM156" s="11"/>
      <c r="KWN156" s="11"/>
      <c r="KWO156" s="10"/>
      <c r="KWP156" s="10"/>
      <c r="KWQ156" s="11"/>
      <c r="KWR156" s="11"/>
      <c r="KWS156" s="11"/>
      <c r="KWT156" s="11"/>
      <c r="KWU156" s="11"/>
      <c r="KWV156" s="11"/>
      <c r="KWW156" s="11"/>
      <c r="KWX156" s="11"/>
      <c r="KWY156" s="11"/>
      <c r="KWZ156" s="11"/>
      <c r="KXA156" s="11"/>
      <c r="KXB156" s="11"/>
      <c r="KXC156" s="11"/>
      <c r="KXD156" s="11"/>
      <c r="KXE156" s="10"/>
      <c r="KXF156" s="10"/>
      <c r="KXG156" s="11"/>
      <c r="KXH156" s="11"/>
      <c r="KXI156" s="11"/>
      <c r="KXJ156" s="11"/>
      <c r="KXK156" s="11"/>
      <c r="KXL156" s="11"/>
      <c r="KXM156" s="11"/>
      <c r="KXN156" s="11"/>
      <c r="KXO156" s="11"/>
      <c r="KXP156" s="11"/>
      <c r="KXQ156" s="11"/>
      <c r="KXR156" s="11"/>
      <c r="KXS156" s="11"/>
      <c r="KXT156" s="11"/>
      <c r="KXU156" s="10"/>
      <c r="KXV156" s="10"/>
      <c r="KXW156" s="11"/>
      <c r="KXX156" s="11"/>
      <c r="KXY156" s="11"/>
      <c r="KXZ156" s="11"/>
      <c r="KYA156" s="11"/>
      <c r="KYB156" s="11"/>
      <c r="KYC156" s="11"/>
      <c r="KYD156" s="11"/>
      <c r="KYE156" s="11"/>
      <c r="KYF156" s="11"/>
      <c r="KYG156" s="11"/>
      <c r="KYH156" s="11"/>
      <c r="KYI156" s="11"/>
      <c r="KYJ156" s="11"/>
      <c r="KYK156" s="10"/>
      <c r="KYL156" s="10"/>
      <c r="KYM156" s="11"/>
      <c r="KYN156" s="11"/>
      <c r="KYO156" s="11"/>
      <c r="KYP156" s="11"/>
      <c r="KYQ156" s="11"/>
      <c r="KYR156" s="11"/>
      <c r="KYS156" s="11"/>
      <c r="KYT156" s="11"/>
      <c r="KYU156" s="11"/>
      <c r="KYV156" s="11"/>
      <c r="KYW156" s="11"/>
      <c r="KYX156" s="11"/>
      <c r="KYY156" s="11"/>
      <c r="KYZ156" s="11"/>
      <c r="KZA156" s="10"/>
      <c r="KZB156" s="10"/>
      <c r="KZC156" s="11"/>
      <c r="KZD156" s="11"/>
      <c r="KZE156" s="11"/>
      <c r="KZF156" s="11"/>
      <c r="KZG156" s="11"/>
      <c r="KZH156" s="11"/>
      <c r="KZI156" s="11"/>
      <c r="KZJ156" s="11"/>
      <c r="KZK156" s="11"/>
      <c r="KZL156" s="11"/>
      <c r="KZM156" s="11"/>
      <c r="KZN156" s="11"/>
      <c r="KZO156" s="11"/>
      <c r="KZP156" s="11"/>
      <c r="KZQ156" s="10"/>
      <c r="KZR156" s="10"/>
      <c r="KZS156" s="11"/>
      <c r="KZT156" s="11"/>
      <c r="KZU156" s="11"/>
      <c r="KZV156" s="11"/>
      <c r="KZW156" s="11"/>
      <c r="KZX156" s="11"/>
      <c r="KZY156" s="11"/>
      <c r="KZZ156" s="11"/>
      <c r="LAA156" s="11"/>
      <c r="LAB156" s="11"/>
      <c r="LAC156" s="11"/>
      <c r="LAD156" s="11"/>
      <c r="LAE156" s="11"/>
      <c r="LAF156" s="11"/>
      <c r="LAG156" s="10"/>
      <c r="LAH156" s="10"/>
      <c r="LAI156" s="11"/>
      <c r="LAJ156" s="11"/>
      <c r="LAK156" s="11"/>
      <c r="LAL156" s="11"/>
      <c r="LAM156" s="11"/>
      <c r="LAN156" s="11"/>
      <c r="LAO156" s="11"/>
      <c r="LAP156" s="11"/>
      <c r="LAQ156" s="11"/>
      <c r="LAR156" s="11"/>
      <c r="LAS156" s="11"/>
      <c r="LAT156" s="11"/>
      <c r="LAU156" s="11"/>
      <c r="LAV156" s="11"/>
      <c r="LAW156" s="10"/>
      <c r="LAX156" s="10"/>
      <c r="LAY156" s="11"/>
      <c r="LAZ156" s="11"/>
      <c r="LBA156" s="11"/>
      <c r="LBB156" s="11"/>
      <c r="LBC156" s="11"/>
      <c r="LBD156" s="11"/>
      <c r="LBE156" s="11"/>
      <c r="LBF156" s="11"/>
      <c r="LBG156" s="11"/>
      <c r="LBH156" s="11"/>
      <c r="LBI156" s="11"/>
      <c r="LBJ156" s="11"/>
      <c r="LBK156" s="11"/>
      <c r="LBL156" s="11"/>
      <c r="LBM156" s="10"/>
      <c r="LBN156" s="10"/>
      <c r="LBO156" s="11"/>
      <c r="LBP156" s="11"/>
      <c r="LBQ156" s="11"/>
      <c r="LBR156" s="11"/>
      <c r="LBS156" s="11"/>
      <c r="LBT156" s="11"/>
      <c r="LBU156" s="11"/>
      <c r="LBV156" s="11"/>
      <c r="LBW156" s="11"/>
      <c r="LBX156" s="11"/>
      <c r="LBY156" s="11"/>
      <c r="LBZ156" s="11"/>
      <c r="LCA156" s="11"/>
      <c r="LCB156" s="11"/>
      <c r="LCC156" s="10"/>
      <c r="LCD156" s="10"/>
      <c r="LCE156" s="11"/>
      <c r="LCF156" s="11"/>
      <c r="LCG156" s="11"/>
      <c r="LCH156" s="11"/>
      <c r="LCI156" s="11"/>
      <c r="LCJ156" s="11"/>
      <c r="LCK156" s="11"/>
      <c r="LCL156" s="11"/>
      <c r="LCM156" s="11"/>
      <c r="LCN156" s="11"/>
      <c r="LCO156" s="11"/>
      <c r="LCP156" s="11"/>
      <c r="LCQ156" s="11"/>
      <c r="LCR156" s="11"/>
      <c r="LCS156" s="10"/>
      <c r="LCT156" s="10"/>
      <c r="LCU156" s="11"/>
      <c r="LCV156" s="11"/>
      <c r="LCW156" s="11"/>
      <c r="LCX156" s="11"/>
      <c r="LCY156" s="11"/>
      <c r="LCZ156" s="11"/>
      <c r="LDA156" s="11"/>
      <c r="LDB156" s="11"/>
      <c r="LDC156" s="11"/>
      <c r="LDD156" s="11"/>
      <c r="LDE156" s="11"/>
      <c r="LDF156" s="11"/>
      <c r="LDG156" s="11"/>
      <c r="LDH156" s="11"/>
      <c r="LDI156" s="10"/>
      <c r="LDJ156" s="10"/>
      <c r="LDK156" s="11"/>
      <c r="LDL156" s="11"/>
      <c r="LDM156" s="11"/>
      <c r="LDN156" s="11"/>
      <c r="LDO156" s="11"/>
      <c r="LDP156" s="11"/>
      <c r="LDQ156" s="11"/>
      <c r="LDR156" s="11"/>
      <c r="LDS156" s="11"/>
      <c r="LDT156" s="11"/>
      <c r="LDU156" s="11"/>
      <c r="LDV156" s="11"/>
      <c r="LDW156" s="11"/>
      <c r="LDX156" s="11"/>
      <c r="LDY156" s="10"/>
      <c r="LDZ156" s="10"/>
      <c r="LEA156" s="11"/>
      <c r="LEB156" s="11"/>
      <c r="LEC156" s="11"/>
      <c r="LED156" s="11"/>
      <c r="LEE156" s="11"/>
      <c r="LEF156" s="11"/>
      <c r="LEG156" s="11"/>
      <c r="LEH156" s="11"/>
      <c r="LEI156" s="11"/>
      <c r="LEJ156" s="11"/>
      <c r="LEK156" s="11"/>
      <c r="LEL156" s="11"/>
      <c r="LEM156" s="11"/>
      <c r="LEN156" s="11"/>
      <c r="LEO156" s="10"/>
      <c r="LEP156" s="10"/>
      <c r="LEQ156" s="11"/>
      <c r="LER156" s="11"/>
      <c r="LES156" s="11"/>
      <c r="LET156" s="11"/>
      <c r="LEU156" s="11"/>
      <c r="LEV156" s="11"/>
      <c r="LEW156" s="11"/>
      <c r="LEX156" s="11"/>
      <c r="LEY156" s="11"/>
      <c r="LEZ156" s="11"/>
      <c r="LFA156" s="11"/>
      <c r="LFB156" s="11"/>
      <c r="LFC156" s="11"/>
      <c r="LFD156" s="11"/>
      <c r="LFE156" s="10"/>
      <c r="LFF156" s="10"/>
      <c r="LFG156" s="11"/>
      <c r="LFH156" s="11"/>
      <c r="LFI156" s="11"/>
      <c r="LFJ156" s="11"/>
      <c r="LFK156" s="11"/>
      <c r="LFL156" s="11"/>
      <c r="LFM156" s="11"/>
      <c r="LFN156" s="11"/>
      <c r="LFO156" s="11"/>
      <c r="LFP156" s="11"/>
      <c r="LFQ156" s="11"/>
      <c r="LFR156" s="11"/>
      <c r="LFS156" s="11"/>
      <c r="LFT156" s="11"/>
      <c r="LFU156" s="10"/>
      <c r="LFV156" s="10"/>
      <c r="LFW156" s="11"/>
      <c r="LFX156" s="11"/>
      <c r="LFY156" s="11"/>
      <c r="LFZ156" s="11"/>
      <c r="LGA156" s="11"/>
      <c r="LGB156" s="11"/>
      <c r="LGC156" s="11"/>
      <c r="LGD156" s="11"/>
      <c r="LGE156" s="11"/>
      <c r="LGF156" s="11"/>
      <c r="LGG156" s="11"/>
      <c r="LGH156" s="11"/>
      <c r="LGI156" s="11"/>
      <c r="LGJ156" s="11"/>
      <c r="LGK156" s="10"/>
      <c r="LGL156" s="10"/>
      <c r="LGM156" s="11"/>
      <c r="LGN156" s="11"/>
      <c r="LGO156" s="11"/>
      <c r="LGP156" s="11"/>
      <c r="LGQ156" s="11"/>
      <c r="LGR156" s="11"/>
      <c r="LGS156" s="11"/>
      <c r="LGT156" s="11"/>
      <c r="LGU156" s="11"/>
      <c r="LGV156" s="11"/>
      <c r="LGW156" s="11"/>
      <c r="LGX156" s="11"/>
      <c r="LGY156" s="11"/>
      <c r="LGZ156" s="11"/>
      <c r="LHA156" s="10"/>
      <c r="LHB156" s="10"/>
      <c r="LHC156" s="11"/>
      <c r="LHD156" s="11"/>
      <c r="LHE156" s="11"/>
      <c r="LHF156" s="11"/>
      <c r="LHG156" s="11"/>
      <c r="LHH156" s="11"/>
      <c r="LHI156" s="11"/>
      <c r="LHJ156" s="11"/>
      <c r="LHK156" s="11"/>
      <c r="LHL156" s="11"/>
      <c r="LHM156" s="11"/>
      <c r="LHN156" s="11"/>
      <c r="LHO156" s="11"/>
      <c r="LHP156" s="11"/>
      <c r="LHQ156" s="10"/>
      <c r="LHR156" s="10"/>
      <c r="LHS156" s="11"/>
      <c r="LHT156" s="11"/>
      <c r="LHU156" s="11"/>
      <c r="LHV156" s="11"/>
      <c r="LHW156" s="11"/>
      <c r="LHX156" s="11"/>
      <c r="LHY156" s="11"/>
      <c r="LHZ156" s="11"/>
      <c r="LIA156" s="11"/>
      <c r="LIB156" s="11"/>
      <c r="LIC156" s="11"/>
      <c r="LID156" s="11"/>
      <c r="LIE156" s="11"/>
      <c r="LIF156" s="11"/>
      <c r="LIG156" s="10"/>
      <c r="LIH156" s="10"/>
      <c r="LII156" s="11"/>
      <c r="LIJ156" s="11"/>
      <c r="LIK156" s="11"/>
      <c r="LIL156" s="11"/>
      <c r="LIM156" s="11"/>
      <c r="LIN156" s="11"/>
      <c r="LIO156" s="11"/>
      <c r="LIP156" s="11"/>
      <c r="LIQ156" s="11"/>
      <c r="LIR156" s="11"/>
      <c r="LIS156" s="11"/>
      <c r="LIT156" s="11"/>
      <c r="LIU156" s="11"/>
      <c r="LIV156" s="11"/>
      <c r="LIW156" s="10"/>
      <c r="LIX156" s="10"/>
      <c r="LIY156" s="11"/>
      <c r="LIZ156" s="11"/>
      <c r="LJA156" s="11"/>
      <c r="LJB156" s="11"/>
      <c r="LJC156" s="11"/>
      <c r="LJD156" s="11"/>
      <c r="LJE156" s="11"/>
      <c r="LJF156" s="11"/>
      <c r="LJG156" s="11"/>
      <c r="LJH156" s="11"/>
      <c r="LJI156" s="11"/>
      <c r="LJJ156" s="11"/>
      <c r="LJK156" s="11"/>
      <c r="LJL156" s="11"/>
      <c r="LJM156" s="10"/>
      <c r="LJN156" s="10"/>
      <c r="LJO156" s="11"/>
      <c r="LJP156" s="11"/>
      <c r="LJQ156" s="11"/>
      <c r="LJR156" s="11"/>
      <c r="LJS156" s="11"/>
      <c r="LJT156" s="11"/>
      <c r="LJU156" s="11"/>
      <c r="LJV156" s="11"/>
      <c r="LJW156" s="11"/>
      <c r="LJX156" s="11"/>
      <c r="LJY156" s="11"/>
      <c r="LJZ156" s="11"/>
      <c r="LKA156" s="11"/>
      <c r="LKB156" s="11"/>
      <c r="LKC156" s="10"/>
      <c r="LKD156" s="10"/>
      <c r="LKE156" s="11"/>
      <c r="LKF156" s="11"/>
      <c r="LKG156" s="11"/>
      <c r="LKH156" s="11"/>
      <c r="LKI156" s="11"/>
      <c r="LKJ156" s="11"/>
      <c r="LKK156" s="11"/>
      <c r="LKL156" s="11"/>
      <c r="LKM156" s="11"/>
      <c r="LKN156" s="11"/>
      <c r="LKO156" s="11"/>
      <c r="LKP156" s="11"/>
      <c r="LKQ156" s="11"/>
      <c r="LKR156" s="11"/>
      <c r="LKS156" s="10"/>
      <c r="LKT156" s="10"/>
      <c r="LKU156" s="11"/>
      <c r="LKV156" s="11"/>
      <c r="LKW156" s="11"/>
      <c r="LKX156" s="11"/>
      <c r="LKY156" s="11"/>
      <c r="LKZ156" s="11"/>
      <c r="LLA156" s="11"/>
      <c r="LLB156" s="11"/>
      <c r="LLC156" s="11"/>
      <c r="LLD156" s="11"/>
      <c r="LLE156" s="11"/>
      <c r="LLF156" s="11"/>
      <c r="LLG156" s="11"/>
      <c r="LLH156" s="11"/>
      <c r="LLI156" s="10"/>
      <c r="LLJ156" s="10"/>
      <c r="LLK156" s="11"/>
      <c r="LLL156" s="11"/>
      <c r="LLM156" s="11"/>
      <c r="LLN156" s="11"/>
      <c r="LLO156" s="11"/>
      <c r="LLP156" s="11"/>
      <c r="LLQ156" s="11"/>
      <c r="LLR156" s="11"/>
      <c r="LLS156" s="11"/>
      <c r="LLT156" s="11"/>
      <c r="LLU156" s="11"/>
      <c r="LLV156" s="11"/>
      <c r="LLW156" s="11"/>
      <c r="LLX156" s="11"/>
      <c r="LLY156" s="10"/>
      <c r="LLZ156" s="10"/>
      <c r="LMA156" s="11"/>
      <c r="LMB156" s="11"/>
      <c r="LMC156" s="11"/>
      <c r="LMD156" s="11"/>
      <c r="LME156" s="11"/>
      <c r="LMF156" s="11"/>
      <c r="LMG156" s="11"/>
      <c r="LMH156" s="11"/>
      <c r="LMI156" s="11"/>
      <c r="LMJ156" s="11"/>
      <c r="LMK156" s="11"/>
      <c r="LML156" s="11"/>
      <c r="LMM156" s="11"/>
      <c r="LMN156" s="11"/>
      <c r="LMO156" s="10"/>
      <c r="LMP156" s="10"/>
      <c r="LMQ156" s="11"/>
      <c r="LMR156" s="11"/>
      <c r="LMS156" s="11"/>
      <c r="LMT156" s="11"/>
      <c r="LMU156" s="11"/>
      <c r="LMV156" s="11"/>
      <c r="LMW156" s="11"/>
      <c r="LMX156" s="11"/>
      <c r="LMY156" s="11"/>
      <c r="LMZ156" s="11"/>
      <c r="LNA156" s="11"/>
      <c r="LNB156" s="11"/>
      <c r="LNC156" s="11"/>
      <c r="LND156" s="11"/>
      <c r="LNE156" s="10"/>
      <c r="LNF156" s="10"/>
      <c r="LNG156" s="11"/>
      <c r="LNH156" s="11"/>
      <c r="LNI156" s="11"/>
      <c r="LNJ156" s="11"/>
      <c r="LNK156" s="11"/>
      <c r="LNL156" s="11"/>
      <c r="LNM156" s="11"/>
      <c r="LNN156" s="11"/>
      <c r="LNO156" s="11"/>
      <c r="LNP156" s="11"/>
      <c r="LNQ156" s="11"/>
      <c r="LNR156" s="11"/>
      <c r="LNS156" s="11"/>
      <c r="LNT156" s="11"/>
      <c r="LNU156" s="10"/>
      <c r="LNV156" s="10"/>
      <c r="LNW156" s="11"/>
      <c r="LNX156" s="11"/>
      <c r="LNY156" s="11"/>
      <c r="LNZ156" s="11"/>
      <c r="LOA156" s="11"/>
      <c r="LOB156" s="11"/>
      <c r="LOC156" s="11"/>
      <c r="LOD156" s="11"/>
      <c r="LOE156" s="11"/>
      <c r="LOF156" s="11"/>
      <c r="LOG156" s="11"/>
      <c r="LOH156" s="11"/>
      <c r="LOI156" s="11"/>
      <c r="LOJ156" s="11"/>
      <c r="LOK156" s="10"/>
      <c r="LOL156" s="10"/>
      <c r="LOM156" s="11"/>
      <c r="LON156" s="11"/>
      <c r="LOO156" s="11"/>
      <c r="LOP156" s="11"/>
      <c r="LOQ156" s="11"/>
      <c r="LOR156" s="11"/>
      <c r="LOS156" s="11"/>
      <c r="LOT156" s="11"/>
      <c r="LOU156" s="11"/>
      <c r="LOV156" s="11"/>
      <c r="LOW156" s="11"/>
      <c r="LOX156" s="11"/>
      <c r="LOY156" s="11"/>
      <c r="LOZ156" s="11"/>
      <c r="LPA156" s="10"/>
      <c r="LPB156" s="10"/>
      <c r="LPC156" s="11"/>
      <c r="LPD156" s="11"/>
      <c r="LPE156" s="11"/>
      <c r="LPF156" s="11"/>
      <c r="LPG156" s="11"/>
      <c r="LPH156" s="11"/>
      <c r="LPI156" s="11"/>
      <c r="LPJ156" s="11"/>
      <c r="LPK156" s="11"/>
      <c r="LPL156" s="11"/>
      <c r="LPM156" s="11"/>
      <c r="LPN156" s="11"/>
      <c r="LPO156" s="11"/>
      <c r="LPP156" s="11"/>
      <c r="LPQ156" s="10"/>
      <c r="LPR156" s="10"/>
      <c r="LPS156" s="11"/>
      <c r="LPT156" s="11"/>
      <c r="LPU156" s="11"/>
      <c r="LPV156" s="11"/>
      <c r="LPW156" s="11"/>
      <c r="LPX156" s="11"/>
      <c r="LPY156" s="11"/>
      <c r="LPZ156" s="11"/>
      <c r="LQA156" s="11"/>
      <c r="LQB156" s="11"/>
      <c r="LQC156" s="11"/>
      <c r="LQD156" s="11"/>
      <c r="LQE156" s="11"/>
      <c r="LQF156" s="11"/>
      <c r="LQG156" s="10"/>
      <c r="LQH156" s="10"/>
      <c r="LQI156" s="11"/>
      <c r="LQJ156" s="11"/>
      <c r="LQK156" s="11"/>
      <c r="LQL156" s="11"/>
      <c r="LQM156" s="11"/>
      <c r="LQN156" s="11"/>
      <c r="LQO156" s="11"/>
      <c r="LQP156" s="11"/>
      <c r="LQQ156" s="11"/>
      <c r="LQR156" s="11"/>
      <c r="LQS156" s="11"/>
      <c r="LQT156" s="11"/>
      <c r="LQU156" s="11"/>
      <c r="LQV156" s="11"/>
      <c r="LQW156" s="10"/>
      <c r="LQX156" s="10"/>
      <c r="LQY156" s="11"/>
      <c r="LQZ156" s="11"/>
      <c r="LRA156" s="11"/>
      <c r="LRB156" s="11"/>
      <c r="LRC156" s="11"/>
      <c r="LRD156" s="11"/>
      <c r="LRE156" s="11"/>
      <c r="LRF156" s="11"/>
      <c r="LRG156" s="11"/>
      <c r="LRH156" s="11"/>
      <c r="LRI156" s="11"/>
      <c r="LRJ156" s="11"/>
      <c r="LRK156" s="11"/>
      <c r="LRL156" s="11"/>
      <c r="LRM156" s="10"/>
      <c r="LRN156" s="10"/>
      <c r="LRO156" s="11"/>
      <c r="LRP156" s="11"/>
      <c r="LRQ156" s="11"/>
      <c r="LRR156" s="11"/>
      <c r="LRS156" s="11"/>
      <c r="LRT156" s="11"/>
      <c r="LRU156" s="11"/>
      <c r="LRV156" s="11"/>
      <c r="LRW156" s="11"/>
      <c r="LRX156" s="11"/>
      <c r="LRY156" s="11"/>
      <c r="LRZ156" s="11"/>
      <c r="LSA156" s="11"/>
      <c r="LSB156" s="11"/>
      <c r="LSC156" s="10"/>
      <c r="LSD156" s="10"/>
      <c r="LSE156" s="11"/>
      <c r="LSF156" s="11"/>
      <c r="LSG156" s="11"/>
      <c r="LSH156" s="11"/>
      <c r="LSI156" s="11"/>
      <c r="LSJ156" s="11"/>
      <c r="LSK156" s="11"/>
      <c r="LSL156" s="11"/>
      <c r="LSM156" s="11"/>
      <c r="LSN156" s="11"/>
      <c r="LSO156" s="11"/>
      <c r="LSP156" s="11"/>
      <c r="LSQ156" s="11"/>
      <c r="LSR156" s="11"/>
      <c r="LSS156" s="10"/>
      <c r="LST156" s="10"/>
      <c r="LSU156" s="11"/>
      <c r="LSV156" s="11"/>
      <c r="LSW156" s="11"/>
      <c r="LSX156" s="11"/>
      <c r="LSY156" s="11"/>
      <c r="LSZ156" s="11"/>
      <c r="LTA156" s="11"/>
      <c r="LTB156" s="11"/>
      <c r="LTC156" s="11"/>
      <c r="LTD156" s="11"/>
      <c r="LTE156" s="11"/>
      <c r="LTF156" s="11"/>
      <c r="LTG156" s="11"/>
      <c r="LTH156" s="11"/>
      <c r="LTI156" s="10"/>
      <c r="LTJ156" s="10"/>
      <c r="LTK156" s="11"/>
      <c r="LTL156" s="11"/>
      <c r="LTM156" s="11"/>
      <c r="LTN156" s="11"/>
      <c r="LTO156" s="11"/>
      <c r="LTP156" s="11"/>
      <c r="LTQ156" s="11"/>
      <c r="LTR156" s="11"/>
      <c r="LTS156" s="11"/>
      <c r="LTT156" s="11"/>
      <c r="LTU156" s="11"/>
      <c r="LTV156" s="11"/>
      <c r="LTW156" s="11"/>
      <c r="LTX156" s="11"/>
      <c r="LTY156" s="10"/>
      <c r="LTZ156" s="10"/>
      <c r="LUA156" s="11"/>
      <c r="LUB156" s="11"/>
      <c r="LUC156" s="11"/>
      <c r="LUD156" s="11"/>
      <c r="LUE156" s="11"/>
      <c r="LUF156" s="11"/>
      <c r="LUG156" s="11"/>
      <c r="LUH156" s="11"/>
      <c r="LUI156" s="11"/>
      <c r="LUJ156" s="11"/>
      <c r="LUK156" s="11"/>
      <c r="LUL156" s="11"/>
      <c r="LUM156" s="11"/>
      <c r="LUN156" s="11"/>
      <c r="LUO156" s="10"/>
      <c r="LUP156" s="10"/>
      <c r="LUQ156" s="11"/>
      <c r="LUR156" s="11"/>
      <c r="LUS156" s="11"/>
      <c r="LUT156" s="11"/>
      <c r="LUU156" s="11"/>
      <c r="LUV156" s="11"/>
      <c r="LUW156" s="11"/>
      <c r="LUX156" s="11"/>
      <c r="LUY156" s="11"/>
      <c r="LUZ156" s="11"/>
      <c r="LVA156" s="11"/>
      <c r="LVB156" s="11"/>
      <c r="LVC156" s="11"/>
      <c r="LVD156" s="11"/>
      <c r="LVE156" s="10"/>
      <c r="LVF156" s="10"/>
      <c r="LVG156" s="11"/>
      <c r="LVH156" s="11"/>
      <c r="LVI156" s="11"/>
      <c r="LVJ156" s="11"/>
      <c r="LVK156" s="11"/>
      <c r="LVL156" s="11"/>
      <c r="LVM156" s="11"/>
      <c r="LVN156" s="11"/>
      <c r="LVO156" s="11"/>
      <c r="LVP156" s="11"/>
      <c r="LVQ156" s="11"/>
      <c r="LVR156" s="11"/>
      <c r="LVS156" s="11"/>
      <c r="LVT156" s="11"/>
      <c r="LVU156" s="10"/>
      <c r="LVV156" s="10"/>
      <c r="LVW156" s="11"/>
      <c r="LVX156" s="11"/>
      <c r="LVY156" s="11"/>
      <c r="LVZ156" s="11"/>
      <c r="LWA156" s="11"/>
      <c r="LWB156" s="11"/>
      <c r="LWC156" s="11"/>
      <c r="LWD156" s="11"/>
      <c r="LWE156" s="11"/>
      <c r="LWF156" s="11"/>
      <c r="LWG156" s="11"/>
      <c r="LWH156" s="11"/>
      <c r="LWI156" s="11"/>
      <c r="LWJ156" s="11"/>
      <c r="LWK156" s="10"/>
      <c r="LWL156" s="10"/>
      <c r="LWM156" s="11"/>
      <c r="LWN156" s="11"/>
      <c r="LWO156" s="11"/>
      <c r="LWP156" s="11"/>
      <c r="LWQ156" s="11"/>
      <c r="LWR156" s="11"/>
      <c r="LWS156" s="11"/>
      <c r="LWT156" s="11"/>
      <c r="LWU156" s="11"/>
      <c r="LWV156" s="11"/>
      <c r="LWW156" s="11"/>
      <c r="LWX156" s="11"/>
      <c r="LWY156" s="11"/>
      <c r="LWZ156" s="11"/>
      <c r="LXA156" s="10"/>
      <c r="LXB156" s="10"/>
      <c r="LXC156" s="11"/>
      <c r="LXD156" s="11"/>
      <c r="LXE156" s="11"/>
      <c r="LXF156" s="11"/>
      <c r="LXG156" s="11"/>
      <c r="LXH156" s="11"/>
      <c r="LXI156" s="11"/>
      <c r="LXJ156" s="11"/>
      <c r="LXK156" s="11"/>
      <c r="LXL156" s="11"/>
      <c r="LXM156" s="11"/>
      <c r="LXN156" s="11"/>
      <c r="LXO156" s="11"/>
      <c r="LXP156" s="11"/>
      <c r="LXQ156" s="10"/>
      <c r="LXR156" s="10"/>
      <c r="LXS156" s="11"/>
      <c r="LXT156" s="11"/>
      <c r="LXU156" s="11"/>
      <c r="LXV156" s="11"/>
      <c r="LXW156" s="11"/>
      <c r="LXX156" s="11"/>
      <c r="LXY156" s="11"/>
      <c r="LXZ156" s="11"/>
      <c r="LYA156" s="11"/>
      <c r="LYB156" s="11"/>
      <c r="LYC156" s="11"/>
      <c r="LYD156" s="11"/>
      <c r="LYE156" s="11"/>
      <c r="LYF156" s="11"/>
      <c r="LYG156" s="10"/>
      <c r="LYH156" s="10"/>
      <c r="LYI156" s="11"/>
      <c r="LYJ156" s="11"/>
      <c r="LYK156" s="11"/>
      <c r="LYL156" s="11"/>
      <c r="LYM156" s="11"/>
      <c r="LYN156" s="11"/>
      <c r="LYO156" s="11"/>
      <c r="LYP156" s="11"/>
      <c r="LYQ156" s="11"/>
      <c r="LYR156" s="11"/>
      <c r="LYS156" s="11"/>
      <c r="LYT156" s="11"/>
      <c r="LYU156" s="11"/>
      <c r="LYV156" s="11"/>
      <c r="LYW156" s="10"/>
      <c r="LYX156" s="10"/>
      <c r="LYY156" s="11"/>
      <c r="LYZ156" s="11"/>
      <c r="LZA156" s="11"/>
      <c r="LZB156" s="11"/>
      <c r="LZC156" s="11"/>
      <c r="LZD156" s="11"/>
      <c r="LZE156" s="11"/>
      <c r="LZF156" s="11"/>
      <c r="LZG156" s="11"/>
      <c r="LZH156" s="11"/>
      <c r="LZI156" s="11"/>
      <c r="LZJ156" s="11"/>
      <c r="LZK156" s="11"/>
      <c r="LZL156" s="11"/>
      <c r="LZM156" s="10"/>
      <c r="LZN156" s="10"/>
      <c r="LZO156" s="11"/>
      <c r="LZP156" s="11"/>
      <c r="LZQ156" s="11"/>
      <c r="LZR156" s="11"/>
      <c r="LZS156" s="11"/>
      <c r="LZT156" s="11"/>
      <c r="LZU156" s="11"/>
      <c r="LZV156" s="11"/>
      <c r="LZW156" s="11"/>
      <c r="LZX156" s="11"/>
      <c r="LZY156" s="11"/>
      <c r="LZZ156" s="11"/>
      <c r="MAA156" s="11"/>
      <c r="MAB156" s="11"/>
      <c r="MAC156" s="10"/>
      <c r="MAD156" s="10"/>
      <c r="MAE156" s="11"/>
      <c r="MAF156" s="11"/>
      <c r="MAG156" s="11"/>
      <c r="MAH156" s="11"/>
      <c r="MAI156" s="11"/>
      <c r="MAJ156" s="11"/>
      <c r="MAK156" s="11"/>
      <c r="MAL156" s="11"/>
      <c r="MAM156" s="11"/>
      <c r="MAN156" s="11"/>
      <c r="MAO156" s="11"/>
      <c r="MAP156" s="11"/>
      <c r="MAQ156" s="11"/>
      <c r="MAR156" s="11"/>
      <c r="MAS156" s="10"/>
      <c r="MAT156" s="10"/>
      <c r="MAU156" s="11"/>
      <c r="MAV156" s="11"/>
      <c r="MAW156" s="11"/>
      <c r="MAX156" s="11"/>
      <c r="MAY156" s="11"/>
      <c r="MAZ156" s="11"/>
      <c r="MBA156" s="11"/>
      <c r="MBB156" s="11"/>
      <c r="MBC156" s="11"/>
      <c r="MBD156" s="11"/>
      <c r="MBE156" s="11"/>
      <c r="MBF156" s="11"/>
      <c r="MBG156" s="11"/>
      <c r="MBH156" s="11"/>
      <c r="MBI156" s="10"/>
      <c r="MBJ156" s="10"/>
      <c r="MBK156" s="11"/>
      <c r="MBL156" s="11"/>
      <c r="MBM156" s="11"/>
      <c r="MBN156" s="11"/>
      <c r="MBO156" s="11"/>
      <c r="MBP156" s="11"/>
      <c r="MBQ156" s="11"/>
      <c r="MBR156" s="11"/>
      <c r="MBS156" s="11"/>
      <c r="MBT156" s="11"/>
      <c r="MBU156" s="11"/>
      <c r="MBV156" s="11"/>
      <c r="MBW156" s="11"/>
      <c r="MBX156" s="11"/>
      <c r="MBY156" s="10"/>
      <c r="MBZ156" s="10"/>
      <c r="MCA156" s="11"/>
      <c r="MCB156" s="11"/>
      <c r="MCC156" s="11"/>
      <c r="MCD156" s="11"/>
      <c r="MCE156" s="11"/>
      <c r="MCF156" s="11"/>
      <c r="MCG156" s="11"/>
      <c r="MCH156" s="11"/>
      <c r="MCI156" s="11"/>
      <c r="MCJ156" s="11"/>
      <c r="MCK156" s="11"/>
      <c r="MCL156" s="11"/>
      <c r="MCM156" s="11"/>
      <c r="MCN156" s="11"/>
      <c r="MCO156" s="10"/>
      <c r="MCP156" s="10"/>
      <c r="MCQ156" s="11"/>
      <c r="MCR156" s="11"/>
      <c r="MCS156" s="11"/>
      <c r="MCT156" s="11"/>
      <c r="MCU156" s="11"/>
      <c r="MCV156" s="11"/>
      <c r="MCW156" s="11"/>
      <c r="MCX156" s="11"/>
      <c r="MCY156" s="11"/>
      <c r="MCZ156" s="11"/>
      <c r="MDA156" s="11"/>
      <c r="MDB156" s="11"/>
      <c r="MDC156" s="11"/>
      <c r="MDD156" s="11"/>
      <c r="MDE156" s="10"/>
      <c r="MDF156" s="10"/>
      <c r="MDG156" s="11"/>
      <c r="MDH156" s="11"/>
      <c r="MDI156" s="11"/>
      <c r="MDJ156" s="11"/>
      <c r="MDK156" s="11"/>
      <c r="MDL156" s="11"/>
      <c r="MDM156" s="11"/>
      <c r="MDN156" s="11"/>
      <c r="MDO156" s="11"/>
      <c r="MDP156" s="11"/>
      <c r="MDQ156" s="11"/>
      <c r="MDR156" s="11"/>
      <c r="MDS156" s="11"/>
      <c r="MDT156" s="11"/>
      <c r="MDU156" s="10"/>
      <c r="MDV156" s="10"/>
      <c r="MDW156" s="11"/>
      <c r="MDX156" s="11"/>
      <c r="MDY156" s="11"/>
      <c r="MDZ156" s="11"/>
      <c r="MEA156" s="11"/>
      <c r="MEB156" s="11"/>
      <c r="MEC156" s="11"/>
      <c r="MED156" s="11"/>
      <c r="MEE156" s="11"/>
      <c r="MEF156" s="11"/>
      <c r="MEG156" s="11"/>
      <c r="MEH156" s="11"/>
      <c r="MEI156" s="11"/>
      <c r="MEJ156" s="11"/>
      <c r="MEK156" s="10"/>
      <c r="MEL156" s="10"/>
      <c r="MEM156" s="11"/>
      <c r="MEN156" s="11"/>
      <c r="MEO156" s="11"/>
      <c r="MEP156" s="11"/>
      <c r="MEQ156" s="11"/>
      <c r="MER156" s="11"/>
      <c r="MES156" s="11"/>
      <c r="MET156" s="11"/>
      <c r="MEU156" s="11"/>
      <c r="MEV156" s="11"/>
      <c r="MEW156" s="11"/>
      <c r="MEX156" s="11"/>
      <c r="MEY156" s="11"/>
      <c r="MEZ156" s="11"/>
      <c r="MFA156" s="10"/>
      <c r="MFB156" s="10"/>
      <c r="MFC156" s="11"/>
      <c r="MFD156" s="11"/>
      <c r="MFE156" s="11"/>
      <c r="MFF156" s="11"/>
      <c r="MFG156" s="11"/>
      <c r="MFH156" s="11"/>
      <c r="MFI156" s="11"/>
      <c r="MFJ156" s="11"/>
      <c r="MFK156" s="11"/>
      <c r="MFL156" s="11"/>
      <c r="MFM156" s="11"/>
      <c r="MFN156" s="11"/>
      <c r="MFO156" s="11"/>
      <c r="MFP156" s="11"/>
      <c r="MFQ156" s="10"/>
      <c r="MFR156" s="10"/>
      <c r="MFS156" s="11"/>
      <c r="MFT156" s="11"/>
      <c r="MFU156" s="11"/>
      <c r="MFV156" s="11"/>
      <c r="MFW156" s="11"/>
      <c r="MFX156" s="11"/>
      <c r="MFY156" s="11"/>
      <c r="MFZ156" s="11"/>
      <c r="MGA156" s="11"/>
      <c r="MGB156" s="11"/>
      <c r="MGC156" s="11"/>
      <c r="MGD156" s="11"/>
      <c r="MGE156" s="11"/>
      <c r="MGF156" s="11"/>
      <c r="MGG156" s="10"/>
      <c r="MGH156" s="10"/>
      <c r="MGI156" s="11"/>
      <c r="MGJ156" s="11"/>
      <c r="MGK156" s="11"/>
      <c r="MGL156" s="11"/>
      <c r="MGM156" s="11"/>
      <c r="MGN156" s="11"/>
      <c r="MGO156" s="11"/>
      <c r="MGP156" s="11"/>
      <c r="MGQ156" s="11"/>
      <c r="MGR156" s="11"/>
      <c r="MGS156" s="11"/>
      <c r="MGT156" s="11"/>
      <c r="MGU156" s="11"/>
      <c r="MGV156" s="11"/>
      <c r="MGW156" s="10"/>
      <c r="MGX156" s="10"/>
      <c r="MGY156" s="11"/>
      <c r="MGZ156" s="11"/>
      <c r="MHA156" s="11"/>
      <c r="MHB156" s="11"/>
      <c r="MHC156" s="11"/>
      <c r="MHD156" s="11"/>
      <c r="MHE156" s="11"/>
      <c r="MHF156" s="11"/>
      <c r="MHG156" s="11"/>
      <c r="MHH156" s="11"/>
      <c r="MHI156" s="11"/>
      <c r="MHJ156" s="11"/>
      <c r="MHK156" s="11"/>
      <c r="MHL156" s="11"/>
      <c r="MHM156" s="10"/>
      <c r="MHN156" s="10"/>
      <c r="MHO156" s="11"/>
      <c r="MHP156" s="11"/>
      <c r="MHQ156" s="11"/>
      <c r="MHR156" s="11"/>
      <c r="MHS156" s="11"/>
      <c r="MHT156" s="11"/>
      <c r="MHU156" s="11"/>
      <c r="MHV156" s="11"/>
      <c r="MHW156" s="11"/>
      <c r="MHX156" s="11"/>
      <c r="MHY156" s="11"/>
      <c r="MHZ156" s="11"/>
      <c r="MIA156" s="11"/>
      <c r="MIB156" s="11"/>
      <c r="MIC156" s="10"/>
      <c r="MID156" s="10"/>
      <c r="MIE156" s="11"/>
      <c r="MIF156" s="11"/>
      <c r="MIG156" s="11"/>
      <c r="MIH156" s="11"/>
      <c r="MII156" s="11"/>
      <c r="MIJ156" s="11"/>
      <c r="MIK156" s="11"/>
      <c r="MIL156" s="11"/>
      <c r="MIM156" s="11"/>
      <c r="MIN156" s="11"/>
      <c r="MIO156" s="11"/>
      <c r="MIP156" s="11"/>
      <c r="MIQ156" s="11"/>
      <c r="MIR156" s="11"/>
      <c r="MIS156" s="10"/>
      <c r="MIT156" s="10"/>
      <c r="MIU156" s="11"/>
      <c r="MIV156" s="11"/>
      <c r="MIW156" s="11"/>
      <c r="MIX156" s="11"/>
      <c r="MIY156" s="11"/>
      <c r="MIZ156" s="11"/>
      <c r="MJA156" s="11"/>
      <c r="MJB156" s="11"/>
      <c r="MJC156" s="11"/>
      <c r="MJD156" s="11"/>
      <c r="MJE156" s="11"/>
      <c r="MJF156" s="11"/>
      <c r="MJG156" s="11"/>
      <c r="MJH156" s="11"/>
      <c r="MJI156" s="10"/>
      <c r="MJJ156" s="10"/>
      <c r="MJK156" s="11"/>
      <c r="MJL156" s="11"/>
      <c r="MJM156" s="11"/>
      <c r="MJN156" s="11"/>
      <c r="MJO156" s="11"/>
      <c r="MJP156" s="11"/>
      <c r="MJQ156" s="11"/>
      <c r="MJR156" s="11"/>
      <c r="MJS156" s="11"/>
      <c r="MJT156" s="11"/>
      <c r="MJU156" s="11"/>
      <c r="MJV156" s="11"/>
      <c r="MJW156" s="11"/>
      <c r="MJX156" s="11"/>
      <c r="MJY156" s="10"/>
      <c r="MJZ156" s="10"/>
      <c r="MKA156" s="11"/>
      <c r="MKB156" s="11"/>
      <c r="MKC156" s="11"/>
      <c r="MKD156" s="11"/>
      <c r="MKE156" s="11"/>
      <c r="MKF156" s="11"/>
      <c r="MKG156" s="11"/>
      <c r="MKH156" s="11"/>
      <c r="MKI156" s="11"/>
      <c r="MKJ156" s="11"/>
      <c r="MKK156" s="11"/>
      <c r="MKL156" s="11"/>
      <c r="MKM156" s="11"/>
      <c r="MKN156" s="11"/>
      <c r="MKO156" s="10"/>
      <c r="MKP156" s="10"/>
      <c r="MKQ156" s="11"/>
      <c r="MKR156" s="11"/>
      <c r="MKS156" s="11"/>
      <c r="MKT156" s="11"/>
      <c r="MKU156" s="11"/>
      <c r="MKV156" s="11"/>
      <c r="MKW156" s="11"/>
      <c r="MKX156" s="11"/>
      <c r="MKY156" s="11"/>
      <c r="MKZ156" s="11"/>
      <c r="MLA156" s="11"/>
      <c r="MLB156" s="11"/>
      <c r="MLC156" s="11"/>
      <c r="MLD156" s="11"/>
      <c r="MLE156" s="10"/>
      <c r="MLF156" s="10"/>
      <c r="MLG156" s="11"/>
      <c r="MLH156" s="11"/>
      <c r="MLI156" s="11"/>
      <c r="MLJ156" s="11"/>
      <c r="MLK156" s="11"/>
      <c r="MLL156" s="11"/>
      <c r="MLM156" s="11"/>
      <c r="MLN156" s="11"/>
      <c r="MLO156" s="11"/>
      <c r="MLP156" s="11"/>
      <c r="MLQ156" s="11"/>
      <c r="MLR156" s="11"/>
      <c r="MLS156" s="11"/>
      <c r="MLT156" s="11"/>
      <c r="MLU156" s="10"/>
      <c r="MLV156" s="10"/>
      <c r="MLW156" s="11"/>
      <c r="MLX156" s="11"/>
      <c r="MLY156" s="11"/>
      <c r="MLZ156" s="11"/>
      <c r="MMA156" s="11"/>
      <c r="MMB156" s="11"/>
      <c r="MMC156" s="11"/>
      <c r="MMD156" s="11"/>
      <c r="MME156" s="11"/>
      <c r="MMF156" s="11"/>
      <c r="MMG156" s="11"/>
      <c r="MMH156" s="11"/>
      <c r="MMI156" s="11"/>
      <c r="MMJ156" s="11"/>
      <c r="MMK156" s="10"/>
      <c r="MML156" s="10"/>
      <c r="MMM156" s="11"/>
      <c r="MMN156" s="11"/>
      <c r="MMO156" s="11"/>
      <c r="MMP156" s="11"/>
      <c r="MMQ156" s="11"/>
      <c r="MMR156" s="11"/>
      <c r="MMS156" s="11"/>
      <c r="MMT156" s="11"/>
      <c r="MMU156" s="11"/>
      <c r="MMV156" s="11"/>
      <c r="MMW156" s="11"/>
      <c r="MMX156" s="11"/>
      <c r="MMY156" s="11"/>
      <c r="MMZ156" s="11"/>
      <c r="MNA156" s="10"/>
      <c r="MNB156" s="10"/>
      <c r="MNC156" s="11"/>
      <c r="MND156" s="11"/>
      <c r="MNE156" s="11"/>
      <c r="MNF156" s="11"/>
      <c r="MNG156" s="11"/>
      <c r="MNH156" s="11"/>
      <c r="MNI156" s="11"/>
      <c r="MNJ156" s="11"/>
      <c r="MNK156" s="11"/>
      <c r="MNL156" s="11"/>
      <c r="MNM156" s="11"/>
      <c r="MNN156" s="11"/>
      <c r="MNO156" s="11"/>
      <c r="MNP156" s="11"/>
      <c r="MNQ156" s="10"/>
      <c r="MNR156" s="10"/>
      <c r="MNS156" s="11"/>
      <c r="MNT156" s="11"/>
      <c r="MNU156" s="11"/>
      <c r="MNV156" s="11"/>
      <c r="MNW156" s="11"/>
      <c r="MNX156" s="11"/>
      <c r="MNY156" s="11"/>
      <c r="MNZ156" s="11"/>
      <c r="MOA156" s="11"/>
      <c r="MOB156" s="11"/>
      <c r="MOC156" s="11"/>
      <c r="MOD156" s="11"/>
      <c r="MOE156" s="11"/>
      <c r="MOF156" s="11"/>
      <c r="MOG156" s="10"/>
      <c r="MOH156" s="10"/>
      <c r="MOI156" s="11"/>
      <c r="MOJ156" s="11"/>
      <c r="MOK156" s="11"/>
      <c r="MOL156" s="11"/>
      <c r="MOM156" s="11"/>
      <c r="MON156" s="11"/>
      <c r="MOO156" s="11"/>
      <c r="MOP156" s="11"/>
      <c r="MOQ156" s="11"/>
      <c r="MOR156" s="11"/>
      <c r="MOS156" s="11"/>
      <c r="MOT156" s="11"/>
      <c r="MOU156" s="11"/>
      <c r="MOV156" s="11"/>
      <c r="MOW156" s="10"/>
      <c r="MOX156" s="10"/>
      <c r="MOY156" s="11"/>
      <c r="MOZ156" s="11"/>
      <c r="MPA156" s="11"/>
      <c r="MPB156" s="11"/>
      <c r="MPC156" s="11"/>
      <c r="MPD156" s="11"/>
      <c r="MPE156" s="11"/>
      <c r="MPF156" s="11"/>
      <c r="MPG156" s="11"/>
      <c r="MPH156" s="11"/>
      <c r="MPI156" s="11"/>
      <c r="MPJ156" s="11"/>
      <c r="MPK156" s="11"/>
      <c r="MPL156" s="11"/>
      <c r="MPM156" s="10"/>
      <c r="MPN156" s="10"/>
      <c r="MPO156" s="11"/>
      <c r="MPP156" s="11"/>
      <c r="MPQ156" s="11"/>
      <c r="MPR156" s="11"/>
      <c r="MPS156" s="11"/>
      <c r="MPT156" s="11"/>
      <c r="MPU156" s="11"/>
      <c r="MPV156" s="11"/>
      <c r="MPW156" s="11"/>
      <c r="MPX156" s="11"/>
      <c r="MPY156" s="11"/>
      <c r="MPZ156" s="11"/>
      <c r="MQA156" s="11"/>
      <c r="MQB156" s="11"/>
      <c r="MQC156" s="10"/>
      <c r="MQD156" s="10"/>
      <c r="MQE156" s="11"/>
      <c r="MQF156" s="11"/>
      <c r="MQG156" s="11"/>
      <c r="MQH156" s="11"/>
      <c r="MQI156" s="11"/>
      <c r="MQJ156" s="11"/>
      <c r="MQK156" s="11"/>
      <c r="MQL156" s="11"/>
      <c r="MQM156" s="11"/>
      <c r="MQN156" s="11"/>
      <c r="MQO156" s="11"/>
      <c r="MQP156" s="11"/>
      <c r="MQQ156" s="11"/>
      <c r="MQR156" s="11"/>
      <c r="MQS156" s="10"/>
      <c r="MQT156" s="10"/>
      <c r="MQU156" s="11"/>
      <c r="MQV156" s="11"/>
      <c r="MQW156" s="11"/>
      <c r="MQX156" s="11"/>
      <c r="MQY156" s="11"/>
      <c r="MQZ156" s="11"/>
      <c r="MRA156" s="11"/>
      <c r="MRB156" s="11"/>
      <c r="MRC156" s="11"/>
      <c r="MRD156" s="11"/>
      <c r="MRE156" s="11"/>
      <c r="MRF156" s="11"/>
      <c r="MRG156" s="11"/>
      <c r="MRH156" s="11"/>
      <c r="MRI156" s="10"/>
      <c r="MRJ156" s="10"/>
      <c r="MRK156" s="11"/>
      <c r="MRL156" s="11"/>
      <c r="MRM156" s="11"/>
      <c r="MRN156" s="11"/>
      <c r="MRO156" s="11"/>
      <c r="MRP156" s="11"/>
      <c r="MRQ156" s="11"/>
      <c r="MRR156" s="11"/>
      <c r="MRS156" s="11"/>
      <c r="MRT156" s="11"/>
      <c r="MRU156" s="11"/>
      <c r="MRV156" s="11"/>
      <c r="MRW156" s="11"/>
      <c r="MRX156" s="11"/>
      <c r="MRY156" s="10"/>
      <c r="MRZ156" s="10"/>
      <c r="MSA156" s="11"/>
      <c r="MSB156" s="11"/>
      <c r="MSC156" s="11"/>
      <c r="MSD156" s="11"/>
      <c r="MSE156" s="11"/>
      <c r="MSF156" s="11"/>
      <c r="MSG156" s="11"/>
      <c r="MSH156" s="11"/>
      <c r="MSI156" s="11"/>
      <c r="MSJ156" s="11"/>
      <c r="MSK156" s="11"/>
      <c r="MSL156" s="11"/>
      <c r="MSM156" s="11"/>
      <c r="MSN156" s="11"/>
      <c r="MSO156" s="10"/>
      <c r="MSP156" s="10"/>
      <c r="MSQ156" s="11"/>
      <c r="MSR156" s="11"/>
      <c r="MSS156" s="11"/>
      <c r="MST156" s="11"/>
      <c r="MSU156" s="11"/>
      <c r="MSV156" s="11"/>
      <c r="MSW156" s="11"/>
      <c r="MSX156" s="11"/>
      <c r="MSY156" s="11"/>
      <c r="MSZ156" s="11"/>
      <c r="MTA156" s="11"/>
      <c r="MTB156" s="11"/>
      <c r="MTC156" s="11"/>
      <c r="MTD156" s="11"/>
      <c r="MTE156" s="10"/>
      <c r="MTF156" s="10"/>
      <c r="MTG156" s="11"/>
      <c r="MTH156" s="11"/>
      <c r="MTI156" s="11"/>
      <c r="MTJ156" s="11"/>
      <c r="MTK156" s="11"/>
      <c r="MTL156" s="11"/>
      <c r="MTM156" s="11"/>
      <c r="MTN156" s="11"/>
      <c r="MTO156" s="11"/>
      <c r="MTP156" s="11"/>
      <c r="MTQ156" s="11"/>
      <c r="MTR156" s="11"/>
      <c r="MTS156" s="11"/>
      <c r="MTT156" s="11"/>
      <c r="MTU156" s="10"/>
      <c r="MTV156" s="10"/>
      <c r="MTW156" s="11"/>
      <c r="MTX156" s="11"/>
      <c r="MTY156" s="11"/>
      <c r="MTZ156" s="11"/>
      <c r="MUA156" s="11"/>
      <c r="MUB156" s="11"/>
      <c r="MUC156" s="11"/>
      <c r="MUD156" s="11"/>
      <c r="MUE156" s="11"/>
      <c r="MUF156" s="11"/>
      <c r="MUG156" s="11"/>
      <c r="MUH156" s="11"/>
      <c r="MUI156" s="11"/>
      <c r="MUJ156" s="11"/>
      <c r="MUK156" s="10"/>
      <c r="MUL156" s="10"/>
      <c r="MUM156" s="11"/>
      <c r="MUN156" s="11"/>
      <c r="MUO156" s="11"/>
      <c r="MUP156" s="11"/>
      <c r="MUQ156" s="11"/>
      <c r="MUR156" s="11"/>
      <c r="MUS156" s="11"/>
      <c r="MUT156" s="11"/>
      <c r="MUU156" s="11"/>
      <c r="MUV156" s="11"/>
      <c r="MUW156" s="11"/>
      <c r="MUX156" s="11"/>
      <c r="MUY156" s="11"/>
      <c r="MUZ156" s="11"/>
      <c r="MVA156" s="10"/>
      <c r="MVB156" s="10"/>
      <c r="MVC156" s="11"/>
      <c r="MVD156" s="11"/>
      <c r="MVE156" s="11"/>
      <c r="MVF156" s="11"/>
      <c r="MVG156" s="11"/>
      <c r="MVH156" s="11"/>
      <c r="MVI156" s="11"/>
      <c r="MVJ156" s="11"/>
      <c r="MVK156" s="11"/>
      <c r="MVL156" s="11"/>
      <c r="MVM156" s="11"/>
      <c r="MVN156" s="11"/>
      <c r="MVO156" s="11"/>
      <c r="MVP156" s="11"/>
      <c r="MVQ156" s="10"/>
      <c r="MVR156" s="10"/>
      <c r="MVS156" s="11"/>
      <c r="MVT156" s="11"/>
      <c r="MVU156" s="11"/>
      <c r="MVV156" s="11"/>
      <c r="MVW156" s="11"/>
      <c r="MVX156" s="11"/>
      <c r="MVY156" s="11"/>
      <c r="MVZ156" s="11"/>
      <c r="MWA156" s="11"/>
      <c r="MWB156" s="11"/>
      <c r="MWC156" s="11"/>
      <c r="MWD156" s="11"/>
      <c r="MWE156" s="11"/>
      <c r="MWF156" s="11"/>
      <c r="MWG156" s="10"/>
      <c r="MWH156" s="10"/>
      <c r="MWI156" s="11"/>
      <c r="MWJ156" s="11"/>
      <c r="MWK156" s="11"/>
      <c r="MWL156" s="11"/>
      <c r="MWM156" s="11"/>
      <c r="MWN156" s="11"/>
      <c r="MWO156" s="11"/>
      <c r="MWP156" s="11"/>
      <c r="MWQ156" s="11"/>
      <c r="MWR156" s="11"/>
      <c r="MWS156" s="11"/>
      <c r="MWT156" s="11"/>
      <c r="MWU156" s="11"/>
      <c r="MWV156" s="11"/>
      <c r="MWW156" s="10"/>
      <c r="MWX156" s="10"/>
      <c r="MWY156" s="11"/>
      <c r="MWZ156" s="11"/>
      <c r="MXA156" s="11"/>
      <c r="MXB156" s="11"/>
      <c r="MXC156" s="11"/>
      <c r="MXD156" s="11"/>
      <c r="MXE156" s="11"/>
      <c r="MXF156" s="11"/>
      <c r="MXG156" s="11"/>
      <c r="MXH156" s="11"/>
      <c r="MXI156" s="11"/>
      <c r="MXJ156" s="11"/>
      <c r="MXK156" s="11"/>
      <c r="MXL156" s="11"/>
      <c r="MXM156" s="10"/>
      <c r="MXN156" s="10"/>
      <c r="MXO156" s="11"/>
      <c r="MXP156" s="11"/>
      <c r="MXQ156" s="11"/>
      <c r="MXR156" s="11"/>
      <c r="MXS156" s="11"/>
      <c r="MXT156" s="11"/>
      <c r="MXU156" s="11"/>
      <c r="MXV156" s="11"/>
      <c r="MXW156" s="11"/>
      <c r="MXX156" s="11"/>
      <c r="MXY156" s="11"/>
      <c r="MXZ156" s="11"/>
      <c r="MYA156" s="11"/>
      <c r="MYB156" s="11"/>
      <c r="MYC156" s="10"/>
      <c r="MYD156" s="10"/>
      <c r="MYE156" s="11"/>
      <c r="MYF156" s="11"/>
      <c r="MYG156" s="11"/>
      <c r="MYH156" s="11"/>
      <c r="MYI156" s="11"/>
      <c r="MYJ156" s="11"/>
      <c r="MYK156" s="11"/>
      <c r="MYL156" s="11"/>
      <c r="MYM156" s="11"/>
      <c r="MYN156" s="11"/>
      <c r="MYO156" s="11"/>
      <c r="MYP156" s="11"/>
      <c r="MYQ156" s="11"/>
      <c r="MYR156" s="11"/>
      <c r="MYS156" s="10"/>
      <c r="MYT156" s="10"/>
      <c r="MYU156" s="11"/>
      <c r="MYV156" s="11"/>
      <c r="MYW156" s="11"/>
      <c r="MYX156" s="11"/>
      <c r="MYY156" s="11"/>
      <c r="MYZ156" s="11"/>
      <c r="MZA156" s="11"/>
      <c r="MZB156" s="11"/>
      <c r="MZC156" s="11"/>
      <c r="MZD156" s="11"/>
      <c r="MZE156" s="11"/>
      <c r="MZF156" s="11"/>
      <c r="MZG156" s="11"/>
      <c r="MZH156" s="11"/>
      <c r="MZI156" s="10"/>
      <c r="MZJ156" s="10"/>
      <c r="MZK156" s="11"/>
      <c r="MZL156" s="11"/>
      <c r="MZM156" s="11"/>
      <c r="MZN156" s="11"/>
      <c r="MZO156" s="11"/>
      <c r="MZP156" s="11"/>
      <c r="MZQ156" s="11"/>
      <c r="MZR156" s="11"/>
      <c r="MZS156" s="11"/>
      <c r="MZT156" s="11"/>
      <c r="MZU156" s="11"/>
      <c r="MZV156" s="11"/>
      <c r="MZW156" s="11"/>
      <c r="MZX156" s="11"/>
      <c r="MZY156" s="10"/>
      <c r="MZZ156" s="10"/>
      <c r="NAA156" s="11"/>
      <c r="NAB156" s="11"/>
      <c r="NAC156" s="11"/>
      <c r="NAD156" s="11"/>
      <c r="NAE156" s="11"/>
      <c r="NAF156" s="11"/>
      <c r="NAG156" s="11"/>
      <c r="NAH156" s="11"/>
      <c r="NAI156" s="11"/>
      <c r="NAJ156" s="11"/>
      <c r="NAK156" s="11"/>
      <c r="NAL156" s="11"/>
      <c r="NAM156" s="11"/>
      <c r="NAN156" s="11"/>
      <c r="NAO156" s="10"/>
      <c r="NAP156" s="10"/>
      <c r="NAQ156" s="11"/>
      <c r="NAR156" s="11"/>
      <c r="NAS156" s="11"/>
      <c r="NAT156" s="11"/>
      <c r="NAU156" s="11"/>
      <c r="NAV156" s="11"/>
      <c r="NAW156" s="11"/>
      <c r="NAX156" s="11"/>
      <c r="NAY156" s="11"/>
      <c r="NAZ156" s="11"/>
      <c r="NBA156" s="11"/>
      <c r="NBB156" s="11"/>
      <c r="NBC156" s="11"/>
      <c r="NBD156" s="11"/>
      <c r="NBE156" s="10"/>
      <c r="NBF156" s="10"/>
      <c r="NBG156" s="11"/>
      <c r="NBH156" s="11"/>
      <c r="NBI156" s="11"/>
      <c r="NBJ156" s="11"/>
      <c r="NBK156" s="11"/>
      <c r="NBL156" s="11"/>
      <c r="NBM156" s="11"/>
      <c r="NBN156" s="11"/>
      <c r="NBO156" s="11"/>
      <c r="NBP156" s="11"/>
      <c r="NBQ156" s="11"/>
      <c r="NBR156" s="11"/>
      <c r="NBS156" s="11"/>
      <c r="NBT156" s="11"/>
      <c r="NBU156" s="10"/>
      <c r="NBV156" s="10"/>
      <c r="NBW156" s="11"/>
      <c r="NBX156" s="11"/>
      <c r="NBY156" s="11"/>
      <c r="NBZ156" s="11"/>
      <c r="NCA156" s="11"/>
      <c r="NCB156" s="11"/>
      <c r="NCC156" s="11"/>
      <c r="NCD156" s="11"/>
      <c r="NCE156" s="11"/>
      <c r="NCF156" s="11"/>
      <c r="NCG156" s="11"/>
      <c r="NCH156" s="11"/>
      <c r="NCI156" s="11"/>
      <c r="NCJ156" s="11"/>
      <c r="NCK156" s="10"/>
      <c r="NCL156" s="10"/>
      <c r="NCM156" s="11"/>
      <c r="NCN156" s="11"/>
      <c r="NCO156" s="11"/>
      <c r="NCP156" s="11"/>
      <c r="NCQ156" s="11"/>
      <c r="NCR156" s="11"/>
      <c r="NCS156" s="11"/>
      <c r="NCT156" s="11"/>
      <c r="NCU156" s="11"/>
      <c r="NCV156" s="11"/>
      <c r="NCW156" s="11"/>
      <c r="NCX156" s="11"/>
      <c r="NCY156" s="11"/>
      <c r="NCZ156" s="11"/>
      <c r="NDA156" s="10"/>
      <c r="NDB156" s="10"/>
      <c r="NDC156" s="11"/>
      <c r="NDD156" s="11"/>
      <c r="NDE156" s="11"/>
      <c r="NDF156" s="11"/>
      <c r="NDG156" s="11"/>
      <c r="NDH156" s="11"/>
      <c r="NDI156" s="11"/>
      <c r="NDJ156" s="11"/>
      <c r="NDK156" s="11"/>
      <c r="NDL156" s="11"/>
      <c r="NDM156" s="11"/>
      <c r="NDN156" s="11"/>
      <c r="NDO156" s="11"/>
      <c r="NDP156" s="11"/>
      <c r="NDQ156" s="10"/>
      <c r="NDR156" s="10"/>
      <c r="NDS156" s="11"/>
      <c r="NDT156" s="11"/>
      <c r="NDU156" s="11"/>
      <c r="NDV156" s="11"/>
      <c r="NDW156" s="11"/>
      <c r="NDX156" s="11"/>
      <c r="NDY156" s="11"/>
      <c r="NDZ156" s="11"/>
      <c r="NEA156" s="11"/>
      <c r="NEB156" s="11"/>
      <c r="NEC156" s="11"/>
      <c r="NED156" s="11"/>
      <c r="NEE156" s="11"/>
      <c r="NEF156" s="11"/>
      <c r="NEG156" s="10"/>
      <c r="NEH156" s="10"/>
      <c r="NEI156" s="11"/>
      <c r="NEJ156" s="11"/>
      <c r="NEK156" s="11"/>
      <c r="NEL156" s="11"/>
      <c r="NEM156" s="11"/>
      <c r="NEN156" s="11"/>
      <c r="NEO156" s="11"/>
      <c r="NEP156" s="11"/>
      <c r="NEQ156" s="11"/>
      <c r="NER156" s="11"/>
      <c r="NES156" s="11"/>
      <c r="NET156" s="11"/>
      <c r="NEU156" s="11"/>
      <c r="NEV156" s="11"/>
      <c r="NEW156" s="10"/>
      <c r="NEX156" s="10"/>
      <c r="NEY156" s="11"/>
      <c r="NEZ156" s="11"/>
      <c r="NFA156" s="11"/>
      <c r="NFB156" s="11"/>
      <c r="NFC156" s="11"/>
      <c r="NFD156" s="11"/>
      <c r="NFE156" s="11"/>
      <c r="NFF156" s="11"/>
      <c r="NFG156" s="11"/>
      <c r="NFH156" s="11"/>
      <c r="NFI156" s="11"/>
      <c r="NFJ156" s="11"/>
      <c r="NFK156" s="11"/>
      <c r="NFL156" s="11"/>
      <c r="NFM156" s="10"/>
      <c r="NFN156" s="10"/>
      <c r="NFO156" s="11"/>
      <c r="NFP156" s="11"/>
      <c r="NFQ156" s="11"/>
      <c r="NFR156" s="11"/>
      <c r="NFS156" s="11"/>
      <c r="NFT156" s="11"/>
      <c r="NFU156" s="11"/>
      <c r="NFV156" s="11"/>
      <c r="NFW156" s="11"/>
      <c r="NFX156" s="11"/>
      <c r="NFY156" s="11"/>
      <c r="NFZ156" s="11"/>
      <c r="NGA156" s="11"/>
      <c r="NGB156" s="11"/>
      <c r="NGC156" s="10"/>
      <c r="NGD156" s="10"/>
      <c r="NGE156" s="11"/>
      <c r="NGF156" s="11"/>
      <c r="NGG156" s="11"/>
      <c r="NGH156" s="11"/>
      <c r="NGI156" s="11"/>
      <c r="NGJ156" s="11"/>
      <c r="NGK156" s="11"/>
      <c r="NGL156" s="11"/>
      <c r="NGM156" s="11"/>
      <c r="NGN156" s="11"/>
      <c r="NGO156" s="11"/>
      <c r="NGP156" s="11"/>
      <c r="NGQ156" s="11"/>
      <c r="NGR156" s="11"/>
      <c r="NGS156" s="10"/>
      <c r="NGT156" s="10"/>
      <c r="NGU156" s="11"/>
      <c r="NGV156" s="11"/>
      <c r="NGW156" s="11"/>
      <c r="NGX156" s="11"/>
      <c r="NGY156" s="11"/>
      <c r="NGZ156" s="11"/>
      <c r="NHA156" s="11"/>
      <c r="NHB156" s="11"/>
      <c r="NHC156" s="11"/>
      <c r="NHD156" s="11"/>
      <c r="NHE156" s="11"/>
      <c r="NHF156" s="11"/>
      <c r="NHG156" s="11"/>
      <c r="NHH156" s="11"/>
      <c r="NHI156" s="10"/>
      <c r="NHJ156" s="10"/>
      <c r="NHK156" s="11"/>
      <c r="NHL156" s="11"/>
      <c r="NHM156" s="11"/>
      <c r="NHN156" s="11"/>
      <c r="NHO156" s="11"/>
      <c r="NHP156" s="11"/>
      <c r="NHQ156" s="11"/>
      <c r="NHR156" s="11"/>
      <c r="NHS156" s="11"/>
      <c r="NHT156" s="11"/>
      <c r="NHU156" s="11"/>
      <c r="NHV156" s="11"/>
      <c r="NHW156" s="11"/>
      <c r="NHX156" s="11"/>
      <c r="NHY156" s="10"/>
      <c r="NHZ156" s="10"/>
      <c r="NIA156" s="11"/>
      <c r="NIB156" s="11"/>
      <c r="NIC156" s="11"/>
      <c r="NID156" s="11"/>
      <c r="NIE156" s="11"/>
      <c r="NIF156" s="11"/>
      <c r="NIG156" s="11"/>
      <c r="NIH156" s="11"/>
      <c r="NII156" s="11"/>
      <c r="NIJ156" s="11"/>
      <c r="NIK156" s="11"/>
      <c r="NIL156" s="11"/>
      <c r="NIM156" s="11"/>
      <c r="NIN156" s="11"/>
      <c r="NIO156" s="10"/>
      <c r="NIP156" s="10"/>
      <c r="NIQ156" s="11"/>
      <c r="NIR156" s="11"/>
      <c r="NIS156" s="11"/>
      <c r="NIT156" s="11"/>
      <c r="NIU156" s="11"/>
      <c r="NIV156" s="11"/>
      <c r="NIW156" s="11"/>
      <c r="NIX156" s="11"/>
      <c r="NIY156" s="11"/>
      <c r="NIZ156" s="11"/>
      <c r="NJA156" s="11"/>
      <c r="NJB156" s="11"/>
      <c r="NJC156" s="11"/>
      <c r="NJD156" s="11"/>
      <c r="NJE156" s="10"/>
      <c r="NJF156" s="10"/>
      <c r="NJG156" s="11"/>
      <c r="NJH156" s="11"/>
      <c r="NJI156" s="11"/>
      <c r="NJJ156" s="11"/>
      <c r="NJK156" s="11"/>
      <c r="NJL156" s="11"/>
      <c r="NJM156" s="11"/>
      <c r="NJN156" s="11"/>
      <c r="NJO156" s="11"/>
      <c r="NJP156" s="11"/>
      <c r="NJQ156" s="11"/>
      <c r="NJR156" s="11"/>
      <c r="NJS156" s="11"/>
      <c r="NJT156" s="11"/>
      <c r="NJU156" s="10"/>
      <c r="NJV156" s="10"/>
      <c r="NJW156" s="11"/>
      <c r="NJX156" s="11"/>
      <c r="NJY156" s="11"/>
      <c r="NJZ156" s="11"/>
      <c r="NKA156" s="11"/>
      <c r="NKB156" s="11"/>
      <c r="NKC156" s="11"/>
      <c r="NKD156" s="11"/>
      <c r="NKE156" s="11"/>
      <c r="NKF156" s="11"/>
      <c r="NKG156" s="11"/>
      <c r="NKH156" s="11"/>
      <c r="NKI156" s="11"/>
      <c r="NKJ156" s="11"/>
      <c r="NKK156" s="10"/>
      <c r="NKL156" s="10"/>
      <c r="NKM156" s="11"/>
      <c r="NKN156" s="11"/>
      <c r="NKO156" s="11"/>
      <c r="NKP156" s="11"/>
      <c r="NKQ156" s="11"/>
      <c r="NKR156" s="11"/>
      <c r="NKS156" s="11"/>
      <c r="NKT156" s="11"/>
      <c r="NKU156" s="11"/>
      <c r="NKV156" s="11"/>
      <c r="NKW156" s="11"/>
      <c r="NKX156" s="11"/>
      <c r="NKY156" s="11"/>
      <c r="NKZ156" s="11"/>
      <c r="NLA156" s="10"/>
      <c r="NLB156" s="10"/>
      <c r="NLC156" s="11"/>
      <c r="NLD156" s="11"/>
      <c r="NLE156" s="11"/>
      <c r="NLF156" s="11"/>
      <c r="NLG156" s="11"/>
      <c r="NLH156" s="11"/>
      <c r="NLI156" s="11"/>
      <c r="NLJ156" s="11"/>
      <c r="NLK156" s="11"/>
      <c r="NLL156" s="11"/>
      <c r="NLM156" s="11"/>
      <c r="NLN156" s="11"/>
      <c r="NLO156" s="11"/>
      <c r="NLP156" s="11"/>
      <c r="NLQ156" s="10"/>
      <c r="NLR156" s="10"/>
      <c r="NLS156" s="11"/>
      <c r="NLT156" s="11"/>
      <c r="NLU156" s="11"/>
      <c r="NLV156" s="11"/>
      <c r="NLW156" s="11"/>
      <c r="NLX156" s="11"/>
      <c r="NLY156" s="11"/>
      <c r="NLZ156" s="11"/>
      <c r="NMA156" s="11"/>
      <c r="NMB156" s="11"/>
      <c r="NMC156" s="11"/>
      <c r="NMD156" s="11"/>
      <c r="NME156" s="11"/>
      <c r="NMF156" s="11"/>
      <c r="NMG156" s="10"/>
      <c r="NMH156" s="10"/>
      <c r="NMI156" s="11"/>
      <c r="NMJ156" s="11"/>
      <c r="NMK156" s="11"/>
      <c r="NML156" s="11"/>
      <c r="NMM156" s="11"/>
      <c r="NMN156" s="11"/>
      <c r="NMO156" s="11"/>
      <c r="NMP156" s="11"/>
      <c r="NMQ156" s="11"/>
      <c r="NMR156" s="11"/>
      <c r="NMS156" s="11"/>
      <c r="NMT156" s="11"/>
      <c r="NMU156" s="11"/>
      <c r="NMV156" s="11"/>
      <c r="NMW156" s="10"/>
      <c r="NMX156" s="10"/>
      <c r="NMY156" s="11"/>
      <c r="NMZ156" s="11"/>
      <c r="NNA156" s="11"/>
      <c r="NNB156" s="11"/>
      <c r="NNC156" s="11"/>
      <c r="NND156" s="11"/>
      <c r="NNE156" s="11"/>
      <c r="NNF156" s="11"/>
      <c r="NNG156" s="11"/>
      <c r="NNH156" s="11"/>
      <c r="NNI156" s="11"/>
      <c r="NNJ156" s="11"/>
      <c r="NNK156" s="11"/>
      <c r="NNL156" s="11"/>
      <c r="NNM156" s="10"/>
      <c r="NNN156" s="10"/>
      <c r="NNO156" s="11"/>
      <c r="NNP156" s="11"/>
      <c r="NNQ156" s="11"/>
      <c r="NNR156" s="11"/>
      <c r="NNS156" s="11"/>
      <c r="NNT156" s="11"/>
      <c r="NNU156" s="11"/>
      <c r="NNV156" s="11"/>
      <c r="NNW156" s="11"/>
      <c r="NNX156" s="11"/>
      <c r="NNY156" s="11"/>
      <c r="NNZ156" s="11"/>
      <c r="NOA156" s="11"/>
      <c r="NOB156" s="11"/>
      <c r="NOC156" s="10"/>
      <c r="NOD156" s="10"/>
      <c r="NOE156" s="11"/>
      <c r="NOF156" s="11"/>
      <c r="NOG156" s="11"/>
      <c r="NOH156" s="11"/>
      <c r="NOI156" s="11"/>
      <c r="NOJ156" s="11"/>
      <c r="NOK156" s="11"/>
      <c r="NOL156" s="11"/>
      <c r="NOM156" s="11"/>
      <c r="NON156" s="11"/>
      <c r="NOO156" s="11"/>
      <c r="NOP156" s="11"/>
      <c r="NOQ156" s="11"/>
      <c r="NOR156" s="11"/>
      <c r="NOS156" s="10"/>
      <c r="NOT156" s="10"/>
      <c r="NOU156" s="11"/>
      <c r="NOV156" s="11"/>
      <c r="NOW156" s="11"/>
      <c r="NOX156" s="11"/>
      <c r="NOY156" s="11"/>
      <c r="NOZ156" s="11"/>
      <c r="NPA156" s="11"/>
      <c r="NPB156" s="11"/>
      <c r="NPC156" s="11"/>
      <c r="NPD156" s="11"/>
      <c r="NPE156" s="11"/>
      <c r="NPF156" s="11"/>
      <c r="NPG156" s="11"/>
      <c r="NPH156" s="11"/>
      <c r="NPI156" s="10"/>
      <c r="NPJ156" s="10"/>
      <c r="NPK156" s="11"/>
      <c r="NPL156" s="11"/>
      <c r="NPM156" s="11"/>
      <c r="NPN156" s="11"/>
      <c r="NPO156" s="11"/>
      <c r="NPP156" s="11"/>
      <c r="NPQ156" s="11"/>
      <c r="NPR156" s="11"/>
      <c r="NPS156" s="11"/>
      <c r="NPT156" s="11"/>
      <c r="NPU156" s="11"/>
      <c r="NPV156" s="11"/>
      <c r="NPW156" s="11"/>
      <c r="NPX156" s="11"/>
      <c r="NPY156" s="10"/>
      <c r="NPZ156" s="10"/>
      <c r="NQA156" s="11"/>
      <c r="NQB156" s="11"/>
      <c r="NQC156" s="11"/>
      <c r="NQD156" s="11"/>
      <c r="NQE156" s="11"/>
      <c r="NQF156" s="11"/>
      <c r="NQG156" s="11"/>
      <c r="NQH156" s="11"/>
      <c r="NQI156" s="11"/>
      <c r="NQJ156" s="11"/>
      <c r="NQK156" s="11"/>
      <c r="NQL156" s="11"/>
      <c r="NQM156" s="11"/>
      <c r="NQN156" s="11"/>
      <c r="NQO156" s="10"/>
      <c r="NQP156" s="10"/>
      <c r="NQQ156" s="11"/>
      <c r="NQR156" s="11"/>
      <c r="NQS156" s="11"/>
      <c r="NQT156" s="11"/>
      <c r="NQU156" s="11"/>
      <c r="NQV156" s="11"/>
      <c r="NQW156" s="11"/>
      <c r="NQX156" s="11"/>
      <c r="NQY156" s="11"/>
      <c r="NQZ156" s="11"/>
      <c r="NRA156" s="11"/>
      <c r="NRB156" s="11"/>
      <c r="NRC156" s="11"/>
      <c r="NRD156" s="11"/>
      <c r="NRE156" s="10"/>
      <c r="NRF156" s="10"/>
      <c r="NRG156" s="11"/>
      <c r="NRH156" s="11"/>
      <c r="NRI156" s="11"/>
      <c r="NRJ156" s="11"/>
      <c r="NRK156" s="11"/>
      <c r="NRL156" s="11"/>
      <c r="NRM156" s="11"/>
      <c r="NRN156" s="11"/>
      <c r="NRO156" s="11"/>
      <c r="NRP156" s="11"/>
      <c r="NRQ156" s="11"/>
      <c r="NRR156" s="11"/>
      <c r="NRS156" s="11"/>
      <c r="NRT156" s="11"/>
      <c r="NRU156" s="10"/>
      <c r="NRV156" s="10"/>
      <c r="NRW156" s="11"/>
      <c r="NRX156" s="11"/>
      <c r="NRY156" s="11"/>
      <c r="NRZ156" s="11"/>
      <c r="NSA156" s="11"/>
      <c r="NSB156" s="11"/>
      <c r="NSC156" s="11"/>
      <c r="NSD156" s="11"/>
      <c r="NSE156" s="11"/>
      <c r="NSF156" s="11"/>
      <c r="NSG156" s="11"/>
      <c r="NSH156" s="11"/>
      <c r="NSI156" s="11"/>
      <c r="NSJ156" s="11"/>
      <c r="NSK156" s="10"/>
      <c r="NSL156" s="10"/>
      <c r="NSM156" s="11"/>
      <c r="NSN156" s="11"/>
      <c r="NSO156" s="11"/>
      <c r="NSP156" s="11"/>
      <c r="NSQ156" s="11"/>
      <c r="NSR156" s="11"/>
      <c r="NSS156" s="11"/>
      <c r="NST156" s="11"/>
      <c r="NSU156" s="11"/>
      <c r="NSV156" s="11"/>
      <c r="NSW156" s="11"/>
      <c r="NSX156" s="11"/>
      <c r="NSY156" s="11"/>
      <c r="NSZ156" s="11"/>
      <c r="NTA156" s="10"/>
      <c r="NTB156" s="10"/>
      <c r="NTC156" s="11"/>
      <c r="NTD156" s="11"/>
      <c r="NTE156" s="11"/>
      <c r="NTF156" s="11"/>
      <c r="NTG156" s="11"/>
      <c r="NTH156" s="11"/>
      <c r="NTI156" s="11"/>
      <c r="NTJ156" s="11"/>
      <c r="NTK156" s="11"/>
      <c r="NTL156" s="11"/>
      <c r="NTM156" s="11"/>
      <c r="NTN156" s="11"/>
      <c r="NTO156" s="11"/>
      <c r="NTP156" s="11"/>
      <c r="NTQ156" s="10"/>
      <c r="NTR156" s="10"/>
      <c r="NTS156" s="11"/>
      <c r="NTT156" s="11"/>
      <c r="NTU156" s="11"/>
      <c r="NTV156" s="11"/>
      <c r="NTW156" s="11"/>
      <c r="NTX156" s="11"/>
      <c r="NTY156" s="11"/>
      <c r="NTZ156" s="11"/>
      <c r="NUA156" s="11"/>
      <c r="NUB156" s="11"/>
      <c r="NUC156" s="11"/>
      <c r="NUD156" s="11"/>
      <c r="NUE156" s="11"/>
      <c r="NUF156" s="11"/>
      <c r="NUG156" s="10"/>
      <c r="NUH156" s="10"/>
      <c r="NUI156" s="11"/>
      <c r="NUJ156" s="11"/>
      <c r="NUK156" s="11"/>
      <c r="NUL156" s="11"/>
      <c r="NUM156" s="11"/>
      <c r="NUN156" s="11"/>
      <c r="NUO156" s="11"/>
      <c r="NUP156" s="11"/>
      <c r="NUQ156" s="11"/>
      <c r="NUR156" s="11"/>
      <c r="NUS156" s="11"/>
      <c r="NUT156" s="11"/>
      <c r="NUU156" s="11"/>
      <c r="NUV156" s="11"/>
      <c r="NUW156" s="10"/>
      <c r="NUX156" s="10"/>
      <c r="NUY156" s="11"/>
      <c r="NUZ156" s="11"/>
      <c r="NVA156" s="11"/>
      <c r="NVB156" s="11"/>
      <c r="NVC156" s="11"/>
      <c r="NVD156" s="11"/>
      <c r="NVE156" s="11"/>
      <c r="NVF156" s="11"/>
      <c r="NVG156" s="11"/>
      <c r="NVH156" s="11"/>
      <c r="NVI156" s="11"/>
      <c r="NVJ156" s="11"/>
      <c r="NVK156" s="11"/>
      <c r="NVL156" s="11"/>
      <c r="NVM156" s="10"/>
      <c r="NVN156" s="10"/>
      <c r="NVO156" s="11"/>
      <c r="NVP156" s="11"/>
      <c r="NVQ156" s="11"/>
      <c r="NVR156" s="11"/>
      <c r="NVS156" s="11"/>
      <c r="NVT156" s="11"/>
      <c r="NVU156" s="11"/>
      <c r="NVV156" s="11"/>
      <c r="NVW156" s="11"/>
      <c r="NVX156" s="11"/>
      <c r="NVY156" s="11"/>
      <c r="NVZ156" s="11"/>
      <c r="NWA156" s="11"/>
      <c r="NWB156" s="11"/>
      <c r="NWC156" s="10"/>
      <c r="NWD156" s="10"/>
      <c r="NWE156" s="11"/>
      <c r="NWF156" s="11"/>
      <c r="NWG156" s="11"/>
      <c r="NWH156" s="11"/>
      <c r="NWI156" s="11"/>
      <c r="NWJ156" s="11"/>
      <c r="NWK156" s="11"/>
      <c r="NWL156" s="11"/>
      <c r="NWM156" s="11"/>
      <c r="NWN156" s="11"/>
      <c r="NWO156" s="11"/>
      <c r="NWP156" s="11"/>
      <c r="NWQ156" s="11"/>
      <c r="NWR156" s="11"/>
      <c r="NWS156" s="10"/>
      <c r="NWT156" s="10"/>
      <c r="NWU156" s="11"/>
      <c r="NWV156" s="11"/>
      <c r="NWW156" s="11"/>
      <c r="NWX156" s="11"/>
      <c r="NWY156" s="11"/>
      <c r="NWZ156" s="11"/>
      <c r="NXA156" s="11"/>
      <c r="NXB156" s="11"/>
      <c r="NXC156" s="11"/>
      <c r="NXD156" s="11"/>
      <c r="NXE156" s="11"/>
      <c r="NXF156" s="11"/>
      <c r="NXG156" s="11"/>
      <c r="NXH156" s="11"/>
      <c r="NXI156" s="10"/>
      <c r="NXJ156" s="10"/>
      <c r="NXK156" s="11"/>
      <c r="NXL156" s="11"/>
      <c r="NXM156" s="11"/>
      <c r="NXN156" s="11"/>
      <c r="NXO156" s="11"/>
      <c r="NXP156" s="11"/>
      <c r="NXQ156" s="11"/>
      <c r="NXR156" s="11"/>
      <c r="NXS156" s="11"/>
      <c r="NXT156" s="11"/>
      <c r="NXU156" s="11"/>
      <c r="NXV156" s="11"/>
      <c r="NXW156" s="11"/>
      <c r="NXX156" s="11"/>
      <c r="NXY156" s="10"/>
      <c r="NXZ156" s="10"/>
      <c r="NYA156" s="11"/>
      <c r="NYB156" s="11"/>
      <c r="NYC156" s="11"/>
      <c r="NYD156" s="11"/>
      <c r="NYE156" s="11"/>
      <c r="NYF156" s="11"/>
      <c r="NYG156" s="11"/>
      <c r="NYH156" s="11"/>
      <c r="NYI156" s="11"/>
      <c r="NYJ156" s="11"/>
      <c r="NYK156" s="11"/>
      <c r="NYL156" s="11"/>
      <c r="NYM156" s="11"/>
      <c r="NYN156" s="11"/>
      <c r="NYO156" s="10"/>
      <c r="NYP156" s="10"/>
      <c r="NYQ156" s="11"/>
      <c r="NYR156" s="11"/>
      <c r="NYS156" s="11"/>
      <c r="NYT156" s="11"/>
      <c r="NYU156" s="11"/>
      <c r="NYV156" s="11"/>
      <c r="NYW156" s="11"/>
      <c r="NYX156" s="11"/>
      <c r="NYY156" s="11"/>
      <c r="NYZ156" s="11"/>
      <c r="NZA156" s="11"/>
      <c r="NZB156" s="11"/>
      <c r="NZC156" s="11"/>
      <c r="NZD156" s="11"/>
      <c r="NZE156" s="10"/>
      <c r="NZF156" s="10"/>
      <c r="NZG156" s="11"/>
      <c r="NZH156" s="11"/>
      <c r="NZI156" s="11"/>
      <c r="NZJ156" s="11"/>
      <c r="NZK156" s="11"/>
      <c r="NZL156" s="11"/>
      <c r="NZM156" s="11"/>
      <c r="NZN156" s="11"/>
      <c r="NZO156" s="11"/>
      <c r="NZP156" s="11"/>
      <c r="NZQ156" s="11"/>
      <c r="NZR156" s="11"/>
      <c r="NZS156" s="11"/>
      <c r="NZT156" s="11"/>
      <c r="NZU156" s="10"/>
      <c r="NZV156" s="10"/>
      <c r="NZW156" s="11"/>
      <c r="NZX156" s="11"/>
      <c r="NZY156" s="11"/>
      <c r="NZZ156" s="11"/>
      <c r="OAA156" s="11"/>
      <c r="OAB156" s="11"/>
      <c r="OAC156" s="11"/>
      <c r="OAD156" s="11"/>
      <c r="OAE156" s="11"/>
      <c r="OAF156" s="11"/>
      <c r="OAG156" s="11"/>
      <c r="OAH156" s="11"/>
      <c r="OAI156" s="11"/>
      <c r="OAJ156" s="11"/>
      <c r="OAK156" s="10"/>
      <c r="OAL156" s="10"/>
      <c r="OAM156" s="11"/>
      <c r="OAN156" s="11"/>
      <c r="OAO156" s="11"/>
      <c r="OAP156" s="11"/>
      <c r="OAQ156" s="11"/>
      <c r="OAR156" s="11"/>
      <c r="OAS156" s="11"/>
      <c r="OAT156" s="11"/>
      <c r="OAU156" s="11"/>
      <c r="OAV156" s="11"/>
      <c r="OAW156" s="11"/>
      <c r="OAX156" s="11"/>
      <c r="OAY156" s="11"/>
      <c r="OAZ156" s="11"/>
      <c r="OBA156" s="10"/>
      <c r="OBB156" s="10"/>
      <c r="OBC156" s="11"/>
      <c r="OBD156" s="11"/>
      <c r="OBE156" s="11"/>
      <c r="OBF156" s="11"/>
      <c r="OBG156" s="11"/>
      <c r="OBH156" s="11"/>
      <c r="OBI156" s="11"/>
      <c r="OBJ156" s="11"/>
      <c r="OBK156" s="11"/>
      <c r="OBL156" s="11"/>
      <c r="OBM156" s="11"/>
      <c r="OBN156" s="11"/>
      <c r="OBO156" s="11"/>
      <c r="OBP156" s="11"/>
      <c r="OBQ156" s="10"/>
      <c r="OBR156" s="10"/>
      <c r="OBS156" s="11"/>
      <c r="OBT156" s="11"/>
      <c r="OBU156" s="11"/>
      <c r="OBV156" s="11"/>
      <c r="OBW156" s="11"/>
      <c r="OBX156" s="11"/>
      <c r="OBY156" s="11"/>
      <c r="OBZ156" s="11"/>
      <c r="OCA156" s="11"/>
      <c r="OCB156" s="11"/>
      <c r="OCC156" s="11"/>
      <c r="OCD156" s="11"/>
      <c r="OCE156" s="11"/>
      <c r="OCF156" s="11"/>
      <c r="OCG156" s="10"/>
      <c r="OCH156" s="10"/>
      <c r="OCI156" s="11"/>
      <c r="OCJ156" s="11"/>
      <c r="OCK156" s="11"/>
      <c r="OCL156" s="11"/>
      <c r="OCM156" s="11"/>
      <c r="OCN156" s="11"/>
      <c r="OCO156" s="11"/>
      <c r="OCP156" s="11"/>
      <c r="OCQ156" s="11"/>
      <c r="OCR156" s="11"/>
      <c r="OCS156" s="11"/>
      <c r="OCT156" s="11"/>
      <c r="OCU156" s="11"/>
      <c r="OCV156" s="11"/>
      <c r="OCW156" s="10"/>
      <c r="OCX156" s="10"/>
      <c r="OCY156" s="11"/>
      <c r="OCZ156" s="11"/>
      <c r="ODA156" s="11"/>
      <c r="ODB156" s="11"/>
      <c r="ODC156" s="11"/>
      <c r="ODD156" s="11"/>
      <c r="ODE156" s="11"/>
      <c r="ODF156" s="11"/>
      <c r="ODG156" s="11"/>
      <c r="ODH156" s="11"/>
      <c r="ODI156" s="11"/>
      <c r="ODJ156" s="11"/>
      <c r="ODK156" s="11"/>
      <c r="ODL156" s="11"/>
      <c r="ODM156" s="10"/>
      <c r="ODN156" s="10"/>
      <c r="ODO156" s="11"/>
      <c r="ODP156" s="11"/>
      <c r="ODQ156" s="11"/>
      <c r="ODR156" s="11"/>
      <c r="ODS156" s="11"/>
      <c r="ODT156" s="11"/>
      <c r="ODU156" s="11"/>
      <c r="ODV156" s="11"/>
      <c r="ODW156" s="11"/>
      <c r="ODX156" s="11"/>
      <c r="ODY156" s="11"/>
      <c r="ODZ156" s="11"/>
      <c r="OEA156" s="11"/>
      <c r="OEB156" s="11"/>
      <c r="OEC156" s="10"/>
      <c r="OED156" s="10"/>
      <c r="OEE156" s="11"/>
      <c r="OEF156" s="11"/>
      <c r="OEG156" s="11"/>
      <c r="OEH156" s="11"/>
      <c r="OEI156" s="11"/>
      <c r="OEJ156" s="11"/>
      <c r="OEK156" s="11"/>
      <c r="OEL156" s="11"/>
      <c r="OEM156" s="11"/>
      <c r="OEN156" s="11"/>
      <c r="OEO156" s="11"/>
      <c r="OEP156" s="11"/>
      <c r="OEQ156" s="11"/>
      <c r="OER156" s="11"/>
      <c r="OES156" s="10"/>
      <c r="OET156" s="10"/>
      <c r="OEU156" s="11"/>
      <c r="OEV156" s="11"/>
      <c r="OEW156" s="11"/>
      <c r="OEX156" s="11"/>
      <c r="OEY156" s="11"/>
      <c r="OEZ156" s="11"/>
      <c r="OFA156" s="11"/>
      <c r="OFB156" s="11"/>
      <c r="OFC156" s="11"/>
      <c r="OFD156" s="11"/>
      <c r="OFE156" s="11"/>
      <c r="OFF156" s="11"/>
      <c r="OFG156" s="11"/>
      <c r="OFH156" s="11"/>
      <c r="OFI156" s="10"/>
      <c r="OFJ156" s="10"/>
      <c r="OFK156" s="11"/>
      <c r="OFL156" s="11"/>
      <c r="OFM156" s="11"/>
      <c r="OFN156" s="11"/>
      <c r="OFO156" s="11"/>
      <c r="OFP156" s="11"/>
      <c r="OFQ156" s="11"/>
      <c r="OFR156" s="11"/>
      <c r="OFS156" s="11"/>
      <c r="OFT156" s="11"/>
      <c r="OFU156" s="11"/>
      <c r="OFV156" s="11"/>
      <c r="OFW156" s="11"/>
      <c r="OFX156" s="11"/>
      <c r="OFY156" s="10"/>
      <c r="OFZ156" s="10"/>
      <c r="OGA156" s="11"/>
      <c r="OGB156" s="11"/>
      <c r="OGC156" s="11"/>
      <c r="OGD156" s="11"/>
      <c r="OGE156" s="11"/>
      <c r="OGF156" s="11"/>
      <c r="OGG156" s="11"/>
      <c r="OGH156" s="11"/>
      <c r="OGI156" s="11"/>
      <c r="OGJ156" s="11"/>
      <c r="OGK156" s="11"/>
      <c r="OGL156" s="11"/>
      <c r="OGM156" s="11"/>
      <c r="OGN156" s="11"/>
      <c r="OGO156" s="10"/>
      <c r="OGP156" s="10"/>
      <c r="OGQ156" s="11"/>
      <c r="OGR156" s="11"/>
      <c r="OGS156" s="11"/>
      <c r="OGT156" s="11"/>
      <c r="OGU156" s="11"/>
      <c r="OGV156" s="11"/>
      <c r="OGW156" s="11"/>
      <c r="OGX156" s="11"/>
      <c r="OGY156" s="11"/>
      <c r="OGZ156" s="11"/>
      <c r="OHA156" s="11"/>
      <c r="OHB156" s="11"/>
      <c r="OHC156" s="11"/>
      <c r="OHD156" s="11"/>
      <c r="OHE156" s="10"/>
      <c r="OHF156" s="10"/>
      <c r="OHG156" s="11"/>
      <c r="OHH156" s="11"/>
      <c r="OHI156" s="11"/>
      <c r="OHJ156" s="11"/>
      <c r="OHK156" s="11"/>
      <c r="OHL156" s="11"/>
      <c r="OHM156" s="11"/>
      <c r="OHN156" s="11"/>
      <c r="OHO156" s="11"/>
      <c r="OHP156" s="11"/>
      <c r="OHQ156" s="11"/>
      <c r="OHR156" s="11"/>
      <c r="OHS156" s="11"/>
      <c r="OHT156" s="11"/>
      <c r="OHU156" s="10"/>
      <c r="OHV156" s="10"/>
      <c r="OHW156" s="11"/>
      <c r="OHX156" s="11"/>
      <c r="OHY156" s="11"/>
      <c r="OHZ156" s="11"/>
      <c r="OIA156" s="11"/>
      <c r="OIB156" s="11"/>
      <c r="OIC156" s="11"/>
      <c r="OID156" s="11"/>
      <c r="OIE156" s="11"/>
      <c r="OIF156" s="11"/>
      <c r="OIG156" s="11"/>
      <c r="OIH156" s="11"/>
      <c r="OII156" s="11"/>
      <c r="OIJ156" s="11"/>
      <c r="OIK156" s="10"/>
      <c r="OIL156" s="10"/>
      <c r="OIM156" s="11"/>
      <c r="OIN156" s="11"/>
      <c r="OIO156" s="11"/>
      <c r="OIP156" s="11"/>
      <c r="OIQ156" s="11"/>
      <c r="OIR156" s="11"/>
      <c r="OIS156" s="11"/>
      <c r="OIT156" s="11"/>
      <c r="OIU156" s="11"/>
      <c r="OIV156" s="11"/>
      <c r="OIW156" s="11"/>
      <c r="OIX156" s="11"/>
      <c r="OIY156" s="11"/>
      <c r="OIZ156" s="11"/>
      <c r="OJA156" s="10"/>
      <c r="OJB156" s="10"/>
      <c r="OJC156" s="11"/>
      <c r="OJD156" s="11"/>
      <c r="OJE156" s="11"/>
      <c r="OJF156" s="11"/>
      <c r="OJG156" s="11"/>
      <c r="OJH156" s="11"/>
      <c r="OJI156" s="11"/>
      <c r="OJJ156" s="11"/>
      <c r="OJK156" s="11"/>
      <c r="OJL156" s="11"/>
      <c r="OJM156" s="11"/>
      <c r="OJN156" s="11"/>
      <c r="OJO156" s="11"/>
      <c r="OJP156" s="11"/>
      <c r="OJQ156" s="10"/>
      <c r="OJR156" s="10"/>
      <c r="OJS156" s="11"/>
      <c r="OJT156" s="11"/>
      <c r="OJU156" s="11"/>
      <c r="OJV156" s="11"/>
      <c r="OJW156" s="11"/>
      <c r="OJX156" s="11"/>
      <c r="OJY156" s="11"/>
      <c r="OJZ156" s="11"/>
      <c r="OKA156" s="11"/>
      <c r="OKB156" s="11"/>
      <c r="OKC156" s="11"/>
      <c r="OKD156" s="11"/>
      <c r="OKE156" s="11"/>
      <c r="OKF156" s="11"/>
      <c r="OKG156" s="10"/>
      <c r="OKH156" s="10"/>
      <c r="OKI156" s="11"/>
      <c r="OKJ156" s="11"/>
      <c r="OKK156" s="11"/>
      <c r="OKL156" s="11"/>
      <c r="OKM156" s="11"/>
      <c r="OKN156" s="11"/>
      <c r="OKO156" s="11"/>
      <c r="OKP156" s="11"/>
      <c r="OKQ156" s="11"/>
      <c r="OKR156" s="11"/>
      <c r="OKS156" s="11"/>
      <c r="OKT156" s="11"/>
      <c r="OKU156" s="11"/>
      <c r="OKV156" s="11"/>
      <c r="OKW156" s="10"/>
      <c r="OKX156" s="10"/>
      <c r="OKY156" s="11"/>
      <c r="OKZ156" s="11"/>
      <c r="OLA156" s="11"/>
      <c r="OLB156" s="11"/>
      <c r="OLC156" s="11"/>
      <c r="OLD156" s="11"/>
      <c r="OLE156" s="11"/>
      <c r="OLF156" s="11"/>
      <c r="OLG156" s="11"/>
      <c r="OLH156" s="11"/>
      <c r="OLI156" s="11"/>
      <c r="OLJ156" s="11"/>
      <c r="OLK156" s="11"/>
      <c r="OLL156" s="11"/>
      <c r="OLM156" s="10"/>
      <c r="OLN156" s="10"/>
      <c r="OLO156" s="11"/>
      <c r="OLP156" s="11"/>
      <c r="OLQ156" s="11"/>
      <c r="OLR156" s="11"/>
      <c r="OLS156" s="11"/>
      <c r="OLT156" s="11"/>
      <c r="OLU156" s="11"/>
      <c r="OLV156" s="11"/>
      <c r="OLW156" s="11"/>
      <c r="OLX156" s="11"/>
      <c r="OLY156" s="11"/>
      <c r="OLZ156" s="11"/>
      <c r="OMA156" s="11"/>
      <c r="OMB156" s="11"/>
      <c r="OMC156" s="10"/>
      <c r="OMD156" s="10"/>
      <c r="OME156" s="11"/>
      <c r="OMF156" s="11"/>
      <c r="OMG156" s="11"/>
      <c r="OMH156" s="11"/>
      <c r="OMI156" s="11"/>
      <c r="OMJ156" s="11"/>
      <c r="OMK156" s="11"/>
      <c r="OML156" s="11"/>
      <c r="OMM156" s="11"/>
      <c r="OMN156" s="11"/>
      <c r="OMO156" s="11"/>
      <c r="OMP156" s="11"/>
      <c r="OMQ156" s="11"/>
      <c r="OMR156" s="11"/>
      <c r="OMS156" s="10"/>
      <c r="OMT156" s="10"/>
      <c r="OMU156" s="11"/>
      <c r="OMV156" s="11"/>
      <c r="OMW156" s="11"/>
      <c r="OMX156" s="11"/>
      <c r="OMY156" s="11"/>
      <c r="OMZ156" s="11"/>
      <c r="ONA156" s="11"/>
      <c r="ONB156" s="11"/>
      <c r="ONC156" s="11"/>
      <c r="OND156" s="11"/>
      <c r="ONE156" s="11"/>
      <c r="ONF156" s="11"/>
      <c r="ONG156" s="11"/>
      <c r="ONH156" s="11"/>
      <c r="ONI156" s="10"/>
      <c r="ONJ156" s="10"/>
      <c r="ONK156" s="11"/>
      <c r="ONL156" s="11"/>
      <c r="ONM156" s="11"/>
      <c r="ONN156" s="11"/>
      <c r="ONO156" s="11"/>
      <c r="ONP156" s="11"/>
      <c r="ONQ156" s="11"/>
      <c r="ONR156" s="11"/>
      <c r="ONS156" s="11"/>
      <c r="ONT156" s="11"/>
      <c r="ONU156" s="11"/>
      <c r="ONV156" s="11"/>
      <c r="ONW156" s="11"/>
      <c r="ONX156" s="11"/>
      <c r="ONY156" s="10"/>
      <c r="ONZ156" s="10"/>
      <c r="OOA156" s="11"/>
      <c r="OOB156" s="11"/>
      <c r="OOC156" s="11"/>
      <c r="OOD156" s="11"/>
      <c r="OOE156" s="11"/>
      <c r="OOF156" s="11"/>
      <c r="OOG156" s="11"/>
      <c r="OOH156" s="11"/>
      <c r="OOI156" s="11"/>
      <c r="OOJ156" s="11"/>
      <c r="OOK156" s="11"/>
      <c r="OOL156" s="11"/>
      <c r="OOM156" s="11"/>
      <c r="OON156" s="11"/>
      <c r="OOO156" s="10"/>
      <c r="OOP156" s="10"/>
      <c r="OOQ156" s="11"/>
      <c r="OOR156" s="11"/>
      <c r="OOS156" s="11"/>
      <c r="OOT156" s="11"/>
      <c r="OOU156" s="11"/>
      <c r="OOV156" s="11"/>
      <c r="OOW156" s="11"/>
      <c r="OOX156" s="11"/>
      <c r="OOY156" s="11"/>
      <c r="OOZ156" s="11"/>
      <c r="OPA156" s="11"/>
      <c r="OPB156" s="11"/>
      <c r="OPC156" s="11"/>
      <c r="OPD156" s="11"/>
      <c r="OPE156" s="10"/>
      <c r="OPF156" s="10"/>
      <c r="OPG156" s="11"/>
      <c r="OPH156" s="11"/>
      <c r="OPI156" s="11"/>
      <c r="OPJ156" s="11"/>
      <c r="OPK156" s="11"/>
      <c r="OPL156" s="11"/>
      <c r="OPM156" s="11"/>
      <c r="OPN156" s="11"/>
      <c r="OPO156" s="11"/>
      <c r="OPP156" s="11"/>
      <c r="OPQ156" s="11"/>
      <c r="OPR156" s="11"/>
      <c r="OPS156" s="11"/>
      <c r="OPT156" s="11"/>
      <c r="OPU156" s="10"/>
      <c r="OPV156" s="10"/>
      <c r="OPW156" s="11"/>
      <c r="OPX156" s="11"/>
      <c r="OPY156" s="11"/>
      <c r="OPZ156" s="11"/>
      <c r="OQA156" s="11"/>
      <c r="OQB156" s="11"/>
      <c r="OQC156" s="11"/>
      <c r="OQD156" s="11"/>
      <c r="OQE156" s="11"/>
      <c r="OQF156" s="11"/>
      <c r="OQG156" s="11"/>
      <c r="OQH156" s="11"/>
      <c r="OQI156" s="11"/>
      <c r="OQJ156" s="11"/>
      <c r="OQK156" s="10"/>
      <c r="OQL156" s="10"/>
      <c r="OQM156" s="11"/>
      <c r="OQN156" s="11"/>
      <c r="OQO156" s="11"/>
      <c r="OQP156" s="11"/>
      <c r="OQQ156" s="11"/>
      <c r="OQR156" s="11"/>
      <c r="OQS156" s="11"/>
      <c r="OQT156" s="11"/>
      <c r="OQU156" s="11"/>
      <c r="OQV156" s="11"/>
      <c r="OQW156" s="11"/>
      <c r="OQX156" s="11"/>
      <c r="OQY156" s="11"/>
      <c r="OQZ156" s="11"/>
      <c r="ORA156" s="10"/>
      <c r="ORB156" s="10"/>
      <c r="ORC156" s="11"/>
      <c r="ORD156" s="11"/>
      <c r="ORE156" s="11"/>
      <c r="ORF156" s="11"/>
      <c r="ORG156" s="11"/>
      <c r="ORH156" s="11"/>
      <c r="ORI156" s="11"/>
      <c r="ORJ156" s="11"/>
      <c r="ORK156" s="11"/>
      <c r="ORL156" s="11"/>
      <c r="ORM156" s="11"/>
      <c r="ORN156" s="11"/>
      <c r="ORO156" s="11"/>
      <c r="ORP156" s="11"/>
      <c r="ORQ156" s="10"/>
      <c r="ORR156" s="10"/>
      <c r="ORS156" s="11"/>
      <c r="ORT156" s="11"/>
      <c r="ORU156" s="11"/>
      <c r="ORV156" s="11"/>
      <c r="ORW156" s="11"/>
      <c r="ORX156" s="11"/>
      <c r="ORY156" s="11"/>
      <c r="ORZ156" s="11"/>
      <c r="OSA156" s="11"/>
      <c r="OSB156" s="11"/>
      <c r="OSC156" s="11"/>
      <c r="OSD156" s="11"/>
      <c r="OSE156" s="11"/>
      <c r="OSF156" s="11"/>
      <c r="OSG156" s="10"/>
      <c r="OSH156" s="10"/>
      <c r="OSI156" s="11"/>
      <c r="OSJ156" s="11"/>
      <c r="OSK156" s="11"/>
      <c r="OSL156" s="11"/>
      <c r="OSM156" s="11"/>
      <c r="OSN156" s="11"/>
      <c r="OSO156" s="11"/>
      <c r="OSP156" s="11"/>
      <c r="OSQ156" s="11"/>
      <c r="OSR156" s="11"/>
      <c r="OSS156" s="11"/>
      <c r="OST156" s="11"/>
      <c r="OSU156" s="11"/>
      <c r="OSV156" s="11"/>
      <c r="OSW156" s="10"/>
      <c r="OSX156" s="10"/>
      <c r="OSY156" s="11"/>
      <c r="OSZ156" s="11"/>
      <c r="OTA156" s="11"/>
      <c r="OTB156" s="11"/>
      <c r="OTC156" s="11"/>
      <c r="OTD156" s="11"/>
      <c r="OTE156" s="11"/>
      <c r="OTF156" s="11"/>
      <c r="OTG156" s="11"/>
      <c r="OTH156" s="11"/>
      <c r="OTI156" s="11"/>
      <c r="OTJ156" s="11"/>
      <c r="OTK156" s="11"/>
      <c r="OTL156" s="11"/>
      <c r="OTM156" s="10"/>
      <c r="OTN156" s="10"/>
      <c r="OTO156" s="11"/>
      <c r="OTP156" s="11"/>
      <c r="OTQ156" s="11"/>
      <c r="OTR156" s="11"/>
      <c r="OTS156" s="11"/>
      <c r="OTT156" s="11"/>
      <c r="OTU156" s="11"/>
      <c r="OTV156" s="11"/>
      <c r="OTW156" s="11"/>
      <c r="OTX156" s="11"/>
      <c r="OTY156" s="11"/>
      <c r="OTZ156" s="11"/>
      <c r="OUA156" s="11"/>
      <c r="OUB156" s="11"/>
      <c r="OUC156" s="10"/>
      <c r="OUD156" s="10"/>
      <c r="OUE156" s="11"/>
      <c r="OUF156" s="11"/>
      <c r="OUG156" s="11"/>
      <c r="OUH156" s="11"/>
      <c r="OUI156" s="11"/>
      <c r="OUJ156" s="11"/>
      <c r="OUK156" s="11"/>
      <c r="OUL156" s="11"/>
      <c r="OUM156" s="11"/>
      <c r="OUN156" s="11"/>
      <c r="OUO156" s="11"/>
      <c r="OUP156" s="11"/>
      <c r="OUQ156" s="11"/>
      <c r="OUR156" s="11"/>
      <c r="OUS156" s="10"/>
      <c r="OUT156" s="10"/>
      <c r="OUU156" s="11"/>
      <c r="OUV156" s="11"/>
      <c r="OUW156" s="11"/>
      <c r="OUX156" s="11"/>
      <c r="OUY156" s="11"/>
      <c r="OUZ156" s="11"/>
      <c r="OVA156" s="11"/>
      <c r="OVB156" s="11"/>
      <c r="OVC156" s="11"/>
      <c r="OVD156" s="11"/>
      <c r="OVE156" s="11"/>
      <c r="OVF156" s="11"/>
      <c r="OVG156" s="11"/>
      <c r="OVH156" s="11"/>
      <c r="OVI156" s="10"/>
      <c r="OVJ156" s="10"/>
      <c r="OVK156" s="11"/>
      <c r="OVL156" s="11"/>
      <c r="OVM156" s="11"/>
      <c r="OVN156" s="11"/>
      <c r="OVO156" s="11"/>
      <c r="OVP156" s="11"/>
      <c r="OVQ156" s="11"/>
      <c r="OVR156" s="11"/>
      <c r="OVS156" s="11"/>
      <c r="OVT156" s="11"/>
      <c r="OVU156" s="11"/>
      <c r="OVV156" s="11"/>
      <c r="OVW156" s="11"/>
      <c r="OVX156" s="11"/>
      <c r="OVY156" s="10"/>
      <c r="OVZ156" s="10"/>
      <c r="OWA156" s="11"/>
      <c r="OWB156" s="11"/>
      <c r="OWC156" s="11"/>
      <c r="OWD156" s="11"/>
      <c r="OWE156" s="11"/>
      <c r="OWF156" s="11"/>
      <c r="OWG156" s="11"/>
      <c r="OWH156" s="11"/>
      <c r="OWI156" s="11"/>
      <c r="OWJ156" s="11"/>
      <c r="OWK156" s="11"/>
      <c r="OWL156" s="11"/>
      <c r="OWM156" s="11"/>
      <c r="OWN156" s="11"/>
      <c r="OWO156" s="10"/>
      <c r="OWP156" s="10"/>
      <c r="OWQ156" s="11"/>
      <c r="OWR156" s="11"/>
      <c r="OWS156" s="11"/>
      <c r="OWT156" s="11"/>
      <c r="OWU156" s="11"/>
      <c r="OWV156" s="11"/>
      <c r="OWW156" s="11"/>
      <c r="OWX156" s="11"/>
      <c r="OWY156" s="11"/>
      <c r="OWZ156" s="11"/>
      <c r="OXA156" s="11"/>
      <c r="OXB156" s="11"/>
      <c r="OXC156" s="11"/>
      <c r="OXD156" s="11"/>
      <c r="OXE156" s="10"/>
      <c r="OXF156" s="10"/>
      <c r="OXG156" s="11"/>
      <c r="OXH156" s="11"/>
      <c r="OXI156" s="11"/>
      <c r="OXJ156" s="11"/>
      <c r="OXK156" s="11"/>
      <c r="OXL156" s="11"/>
      <c r="OXM156" s="11"/>
      <c r="OXN156" s="11"/>
      <c r="OXO156" s="11"/>
      <c r="OXP156" s="11"/>
      <c r="OXQ156" s="11"/>
      <c r="OXR156" s="11"/>
      <c r="OXS156" s="11"/>
      <c r="OXT156" s="11"/>
      <c r="OXU156" s="10"/>
      <c r="OXV156" s="10"/>
      <c r="OXW156" s="11"/>
      <c r="OXX156" s="11"/>
      <c r="OXY156" s="11"/>
      <c r="OXZ156" s="11"/>
      <c r="OYA156" s="11"/>
      <c r="OYB156" s="11"/>
      <c r="OYC156" s="11"/>
      <c r="OYD156" s="11"/>
      <c r="OYE156" s="11"/>
      <c r="OYF156" s="11"/>
      <c r="OYG156" s="11"/>
      <c r="OYH156" s="11"/>
      <c r="OYI156" s="11"/>
      <c r="OYJ156" s="11"/>
      <c r="OYK156" s="10"/>
      <c r="OYL156" s="10"/>
      <c r="OYM156" s="11"/>
      <c r="OYN156" s="11"/>
      <c r="OYO156" s="11"/>
      <c r="OYP156" s="11"/>
      <c r="OYQ156" s="11"/>
      <c r="OYR156" s="11"/>
      <c r="OYS156" s="11"/>
      <c r="OYT156" s="11"/>
      <c r="OYU156" s="11"/>
      <c r="OYV156" s="11"/>
      <c r="OYW156" s="11"/>
      <c r="OYX156" s="11"/>
      <c r="OYY156" s="11"/>
      <c r="OYZ156" s="11"/>
      <c r="OZA156" s="10"/>
      <c r="OZB156" s="10"/>
      <c r="OZC156" s="11"/>
      <c r="OZD156" s="11"/>
      <c r="OZE156" s="11"/>
      <c r="OZF156" s="11"/>
      <c r="OZG156" s="11"/>
      <c r="OZH156" s="11"/>
      <c r="OZI156" s="11"/>
      <c r="OZJ156" s="11"/>
      <c r="OZK156" s="11"/>
      <c r="OZL156" s="11"/>
      <c r="OZM156" s="11"/>
      <c r="OZN156" s="11"/>
      <c r="OZO156" s="11"/>
      <c r="OZP156" s="11"/>
      <c r="OZQ156" s="10"/>
      <c r="OZR156" s="10"/>
      <c r="OZS156" s="11"/>
      <c r="OZT156" s="11"/>
      <c r="OZU156" s="11"/>
      <c r="OZV156" s="11"/>
      <c r="OZW156" s="11"/>
      <c r="OZX156" s="11"/>
      <c r="OZY156" s="11"/>
      <c r="OZZ156" s="11"/>
      <c r="PAA156" s="11"/>
      <c r="PAB156" s="11"/>
      <c r="PAC156" s="11"/>
      <c r="PAD156" s="11"/>
      <c r="PAE156" s="11"/>
      <c r="PAF156" s="11"/>
      <c r="PAG156" s="10"/>
      <c r="PAH156" s="10"/>
      <c r="PAI156" s="11"/>
      <c r="PAJ156" s="11"/>
      <c r="PAK156" s="11"/>
      <c r="PAL156" s="11"/>
      <c r="PAM156" s="11"/>
      <c r="PAN156" s="11"/>
      <c r="PAO156" s="11"/>
      <c r="PAP156" s="11"/>
      <c r="PAQ156" s="11"/>
      <c r="PAR156" s="11"/>
      <c r="PAS156" s="11"/>
      <c r="PAT156" s="11"/>
      <c r="PAU156" s="11"/>
      <c r="PAV156" s="11"/>
      <c r="PAW156" s="10"/>
      <c r="PAX156" s="10"/>
      <c r="PAY156" s="11"/>
      <c r="PAZ156" s="11"/>
      <c r="PBA156" s="11"/>
      <c r="PBB156" s="11"/>
      <c r="PBC156" s="11"/>
      <c r="PBD156" s="11"/>
      <c r="PBE156" s="11"/>
      <c r="PBF156" s="11"/>
      <c r="PBG156" s="11"/>
      <c r="PBH156" s="11"/>
      <c r="PBI156" s="11"/>
      <c r="PBJ156" s="11"/>
      <c r="PBK156" s="11"/>
      <c r="PBL156" s="11"/>
      <c r="PBM156" s="10"/>
      <c r="PBN156" s="10"/>
      <c r="PBO156" s="11"/>
      <c r="PBP156" s="11"/>
      <c r="PBQ156" s="11"/>
      <c r="PBR156" s="11"/>
      <c r="PBS156" s="11"/>
      <c r="PBT156" s="11"/>
      <c r="PBU156" s="11"/>
      <c r="PBV156" s="11"/>
      <c r="PBW156" s="11"/>
      <c r="PBX156" s="11"/>
      <c r="PBY156" s="11"/>
      <c r="PBZ156" s="11"/>
      <c r="PCA156" s="11"/>
      <c r="PCB156" s="11"/>
      <c r="PCC156" s="10"/>
      <c r="PCD156" s="10"/>
      <c r="PCE156" s="11"/>
      <c r="PCF156" s="11"/>
      <c r="PCG156" s="11"/>
      <c r="PCH156" s="11"/>
      <c r="PCI156" s="11"/>
      <c r="PCJ156" s="11"/>
      <c r="PCK156" s="11"/>
      <c r="PCL156" s="11"/>
      <c r="PCM156" s="11"/>
      <c r="PCN156" s="11"/>
      <c r="PCO156" s="11"/>
      <c r="PCP156" s="11"/>
      <c r="PCQ156" s="11"/>
      <c r="PCR156" s="11"/>
      <c r="PCS156" s="10"/>
      <c r="PCT156" s="10"/>
      <c r="PCU156" s="11"/>
      <c r="PCV156" s="11"/>
      <c r="PCW156" s="11"/>
      <c r="PCX156" s="11"/>
      <c r="PCY156" s="11"/>
      <c r="PCZ156" s="11"/>
      <c r="PDA156" s="11"/>
      <c r="PDB156" s="11"/>
      <c r="PDC156" s="11"/>
      <c r="PDD156" s="11"/>
      <c r="PDE156" s="11"/>
      <c r="PDF156" s="11"/>
      <c r="PDG156" s="11"/>
      <c r="PDH156" s="11"/>
      <c r="PDI156" s="10"/>
      <c r="PDJ156" s="10"/>
      <c r="PDK156" s="11"/>
      <c r="PDL156" s="11"/>
      <c r="PDM156" s="11"/>
      <c r="PDN156" s="11"/>
      <c r="PDO156" s="11"/>
      <c r="PDP156" s="11"/>
      <c r="PDQ156" s="11"/>
      <c r="PDR156" s="11"/>
      <c r="PDS156" s="11"/>
      <c r="PDT156" s="11"/>
      <c r="PDU156" s="11"/>
      <c r="PDV156" s="11"/>
      <c r="PDW156" s="11"/>
      <c r="PDX156" s="11"/>
      <c r="PDY156" s="10"/>
      <c r="PDZ156" s="10"/>
      <c r="PEA156" s="11"/>
      <c r="PEB156" s="11"/>
      <c r="PEC156" s="11"/>
      <c r="PED156" s="11"/>
      <c r="PEE156" s="11"/>
      <c r="PEF156" s="11"/>
      <c r="PEG156" s="11"/>
      <c r="PEH156" s="11"/>
      <c r="PEI156" s="11"/>
      <c r="PEJ156" s="11"/>
      <c r="PEK156" s="11"/>
      <c r="PEL156" s="11"/>
      <c r="PEM156" s="11"/>
      <c r="PEN156" s="11"/>
      <c r="PEO156" s="10"/>
      <c r="PEP156" s="10"/>
      <c r="PEQ156" s="11"/>
      <c r="PER156" s="11"/>
      <c r="PES156" s="11"/>
      <c r="PET156" s="11"/>
      <c r="PEU156" s="11"/>
      <c r="PEV156" s="11"/>
      <c r="PEW156" s="11"/>
      <c r="PEX156" s="11"/>
      <c r="PEY156" s="11"/>
      <c r="PEZ156" s="11"/>
      <c r="PFA156" s="11"/>
      <c r="PFB156" s="11"/>
      <c r="PFC156" s="11"/>
      <c r="PFD156" s="11"/>
      <c r="PFE156" s="10"/>
      <c r="PFF156" s="10"/>
      <c r="PFG156" s="11"/>
      <c r="PFH156" s="11"/>
      <c r="PFI156" s="11"/>
      <c r="PFJ156" s="11"/>
      <c r="PFK156" s="11"/>
      <c r="PFL156" s="11"/>
      <c r="PFM156" s="11"/>
      <c r="PFN156" s="11"/>
      <c r="PFO156" s="11"/>
      <c r="PFP156" s="11"/>
      <c r="PFQ156" s="11"/>
      <c r="PFR156" s="11"/>
      <c r="PFS156" s="11"/>
      <c r="PFT156" s="11"/>
      <c r="PFU156" s="10"/>
      <c r="PFV156" s="10"/>
      <c r="PFW156" s="11"/>
      <c r="PFX156" s="11"/>
      <c r="PFY156" s="11"/>
      <c r="PFZ156" s="11"/>
      <c r="PGA156" s="11"/>
      <c r="PGB156" s="11"/>
      <c r="PGC156" s="11"/>
      <c r="PGD156" s="11"/>
      <c r="PGE156" s="11"/>
      <c r="PGF156" s="11"/>
      <c r="PGG156" s="11"/>
      <c r="PGH156" s="11"/>
      <c r="PGI156" s="11"/>
      <c r="PGJ156" s="11"/>
      <c r="PGK156" s="10"/>
      <c r="PGL156" s="10"/>
      <c r="PGM156" s="11"/>
      <c r="PGN156" s="11"/>
      <c r="PGO156" s="11"/>
      <c r="PGP156" s="11"/>
      <c r="PGQ156" s="11"/>
      <c r="PGR156" s="11"/>
      <c r="PGS156" s="11"/>
      <c r="PGT156" s="11"/>
      <c r="PGU156" s="11"/>
      <c r="PGV156" s="11"/>
      <c r="PGW156" s="11"/>
      <c r="PGX156" s="11"/>
      <c r="PGY156" s="11"/>
      <c r="PGZ156" s="11"/>
      <c r="PHA156" s="10"/>
      <c r="PHB156" s="10"/>
      <c r="PHC156" s="11"/>
      <c r="PHD156" s="11"/>
      <c r="PHE156" s="11"/>
      <c r="PHF156" s="11"/>
      <c r="PHG156" s="11"/>
      <c r="PHH156" s="11"/>
      <c r="PHI156" s="11"/>
      <c r="PHJ156" s="11"/>
      <c r="PHK156" s="11"/>
      <c r="PHL156" s="11"/>
      <c r="PHM156" s="11"/>
      <c r="PHN156" s="11"/>
      <c r="PHO156" s="11"/>
      <c r="PHP156" s="11"/>
      <c r="PHQ156" s="10"/>
      <c r="PHR156" s="10"/>
      <c r="PHS156" s="11"/>
      <c r="PHT156" s="11"/>
      <c r="PHU156" s="11"/>
      <c r="PHV156" s="11"/>
      <c r="PHW156" s="11"/>
      <c r="PHX156" s="11"/>
      <c r="PHY156" s="11"/>
      <c r="PHZ156" s="11"/>
      <c r="PIA156" s="11"/>
      <c r="PIB156" s="11"/>
      <c r="PIC156" s="11"/>
      <c r="PID156" s="11"/>
      <c r="PIE156" s="11"/>
      <c r="PIF156" s="11"/>
      <c r="PIG156" s="10"/>
      <c r="PIH156" s="10"/>
      <c r="PII156" s="11"/>
      <c r="PIJ156" s="11"/>
      <c r="PIK156" s="11"/>
      <c r="PIL156" s="11"/>
      <c r="PIM156" s="11"/>
      <c r="PIN156" s="11"/>
      <c r="PIO156" s="11"/>
      <c r="PIP156" s="11"/>
      <c r="PIQ156" s="11"/>
      <c r="PIR156" s="11"/>
      <c r="PIS156" s="11"/>
      <c r="PIT156" s="11"/>
      <c r="PIU156" s="11"/>
      <c r="PIV156" s="11"/>
      <c r="PIW156" s="10"/>
      <c r="PIX156" s="10"/>
      <c r="PIY156" s="11"/>
      <c r="PIZ156" s="11"/>
      <c r="PJA156" s="11"/>
      <c r="PJB156" s="11"/>
      <c r="PJC156" s="11"/>
      <c r="PJD156" s="11"/>
      <c r="PJE156" s="11"/>
      <c r="PJF156" s="11"/>
      <c r="PJG156" s="11"/>
      <c r="PJH156" s="11"/>
      <c r="PJI156" s="11"/>
      <c r="PJJ156" s="11"/>
      <c r="PJK156" s="11"/>
      <c r="PJL156" s="11"/>
      <c r="PJM156" s="10"/>
      <c r="PJN156" s="10"/>
      <c r="PJO156" s="11"/>
      <c r="PJP156" s="11"/>
      <c r="PJQ156" s="11"/>
      <c r="PJR156" s="11"/>
      <c r="PJS156" s="11"/>
      <c r="PJT156" s="11"/>
      <c r="PJU156" s="11"/>
      <c r="PJV156" s="11"/>
      <c r="PJW156" s="11"/>
      <c r="PJX156" s="11"/>
      <c r="PJY156" s="11"/>
      <c r="PJZ156" s="11"/>
      <c r="PKA156" s="11"/>
      <c r="PKB156" s="11"/>
      <c r="PKC156" s="10"/>
      <c r="PKD156" s="10"/>
      <c r="PKE156" s="11"/>
      <c r="PKF156" s="11"/>
      <c r="PKG156" s="11"/>
      <c r="PKH156" s="11"/>
      <c r="PKI156" s="11"/>
      <c r="PKJ156" s="11"/>
      <c r="PKK156" s="11"/>
      <c r="PKL156" s="11"/>
      <c r="PKM156" s="11"/>
      <c r="PKN156" s="11"/>
      <c r="PKO156" s="11"/>
      <c r="PKP156" s="11"/>
      <c r="PKQ156" s="11"/>
      <c r="PKR156" s="11"/>
      <c r="PKS156" s="10"/>
      <c r="PKT156" s="10"/>
      <c r="PKU156" s="11"/>
      <c r="PKV156" s="11"/>
      <c r="PKW156" s="11"/>
      <c r="PKX156" s="11"/>
      <c r="PKY156" s="11"/>
      <c r="PKZ156" s="11"/>
      <c r="PLA156" s="11"/>
      <c r="PLB156" s="11"/>
      <c r="PLC156" s="11"/>
      <c r="PLD156" s="11"/>
      <c r="PLE156" s="11"/>
      <c r="PLF156" s="11"/>
      <c r="PLG156" s="11"/>
      <c r="PLH156" s="11"/>
      <c r="PLI156" s="10"/>
      <c r="PLJ156" s="10"/>
      <c r="PLK156" s="11"/>
      <c r="PLL156" s="11"/>
      <c r="PLM156" s="11"/>
      <c r="PLN156" s="11"/>
      <c r="PLO156" s="11"/>
      <c r="PLP156" s="11"/>
      <c r="PLQ156" s="11"/>
      <c r="PLR156" s="11"/>
      <c r="PLS156" s="11"/>
      <c r="PLT156" s="11"/>
      <c r="PLU156" s="11"/>
      <c r="PLV156" s="11"/>
      <c r="PLW156" s="11"/>
      <c r="PLX156" s="11"/>
      <c r="PLY156" s="10"/>
      <c r="PLZ156" s="10"/>
      <c r="PMA156" s="11"/>
      <c r="PMB156" s="11"/>
      <c r="PMC156" s="11"/>
      <c r="PMD156" s="11"/>
      <c r="PME156" s="11"/>
      <c r="PMF156" s="11"/>
      <c r="PMG156" s="11"/>
      <c r="PMH156" s="11"/>
      <c r="PMI156" s="11"/>
      <c r="PMJ156" s="11"/>
      <c r="PMK156" s="11"/>
      <c r="PML156" s="11"/>
      <c r="PMM156" s="11"/>
      <c r="PMN156" s="11"/>
      <c r="PMO156" s="10"/>
      <c r="PMP156" s="10"/>
      <c r="PMQ156" s="11"/>
      <c r="PMR156" s="11"/>
      <c r="PMS156" s="11"/>
      <c r="PMT156" s="11"/>
      <c r="PMU156" s="11"/>
      <c r="PMV156" s="11"/>
      <c r="PMW156" s="11"/>
      <c r="PMX156" s="11"/>
      <c r="PMY156" s="11"/>
      <c r="PMZ156" s="11"/>
      <c r="PNA156" s="11"/>
      <c r="PNB156" s="11"/>
      <c r="PNC156" s="11"/>
      <c r="PND156" s="11"/>
      <c r="PNE156" s="10"/>
      <c r="PNF156" s="10"/>
      <c r="PNG156" s="11"/>
      <c r="PNH156" s="11"/>
      <c r="PNI156" s="11"/>
      <c r="PNJ156" s="11"/>
      <c r="PNK156" s="11"/>
      <c r="PNL156" s="11"/>
      <c r="PNM156" s="11"/>
      <c r="PNN156" s="11"/>
      <c r="PNO156" s="11"/>
      <c r="PNP156" s="11"/>
      <c r="PNQ156" s="11"/>
      <c r="PNR156" s="11"/>
      <c r="PNS156" s="11"/>
      <c r="PNT156" s="11"/>
      <c r="PNU156" s="10"/>
      <c r="PNV156" s="10"/>
      <c r="PNW156" s="11"/>
      <c r="PNX156" s="11"/>
      <c r="PNY156" s="11"/>
      <c r="PNZ156" s="11"/>
      <c r="POA156" s="11"/>
      <c r="POB156" s="11"/>
      <c r="POC156" s="11"/>
      <c r="POD156" s="11"/>
      <c r="POE156" s="11"/>
      <c r="POF156" s="11"/>
      <c r="POG156" s="11"/>
      <c r="POH156" s="11"/>
      <c r="POI156" s="11"/>
      <c r="POJ156" s="11"/>
      <c r="POK156" s="10"/>
      <c r="POL156" s="10"/>
      <c r="POM156" s="11"/>
      <c r="PON156" s="11"/>
      <c r="POO156" s="11"/>
      <c r="POP156" s="11"/>
      <c r="POQ156" s="11"/>
      <c r="POR156" s="11"/>
      <c r="POS156" s="11"/>
      <c r="POT156" s="11"/>
      <c r="POU156" s="11"/>
      <c r="POV156" s="11"/>
      <c r="POW156" s="11"/>
      <c r="POX156" s="11"/>
      <c r="POY156" s="11"/>
      <c r="POZ156" s="11"/>
      <c r="PPA156" s="10"/>
      <c r="PPB156" s="10"/>
      <c r="PPC156" s="11"/>
      <c r="PPD156" s="11"/>
      <c r="PPE156" s="11"/>
      <c r="PPF156" s="11"/>
      <c r="PPG156" s="11"/>
      <c r="PPH156" s="11"/>
      <c r="PPI156" s="11"/>
      <c r="PPJ156" s="11"/>
      <c r="PPK156" s="11"/>
      <c r="PPL156" s="11"/>
      <c r="PPM156" s="11"/>
      <c r="PPN156" s="11"/>
      <c r="PPO156" s="11"/>
      <c r="PPP156" s="11"/>
      <c r="PPQ156" s="10"/>
      <c r="PPR156" s="10"/>
      <c r="PPS156" s="11"/>
      <c r="PPT156" s="11"/>
      <c r="PPU156" s="11"/>
      <c r="PPV156" s="11"/>
      <c r="PPW156" s="11"/>
      <c r="PPX156" s="11"/>
      <c r="PPY156" s="11"/>
      <c r="PPZ156" s="11"/>
      <c r="PQA156" s="11"/>
      <c r="PQB156" s="11"/>
      <c r="PQC156" s="11"/>
      <c r="PQD156" s="11"/>
      <c r="PQE156" s="11"/>
      <c r="PQF156" s="11"/>
      <c r="PQG156" s="10"/>
      <c r="PQH156" s="10"/>
      <c r="PQI156" s="11"/>
      <c r="PQJ156" s="11"/>
      <c r="PQK156" s="11"/>
      <c r="PQL156" s="11"/>
      <c r="PQM156" s="11"/>
      <c r="PQN156" s="11"/>
      <c r="PQO156" s="11"/>
      <c r="PQP156" s="11"/>
      <c r="PQQ156" s="11"/>
      <c r="PQR156" s="11"/>
      <c r="PQS156" s="11"/>
      <c r="PQT156" s="11"/>
      <c r="PQU156" s="11"/>
      <c r="PQV156" s="11"/>
      <c r="PQW156" s="10"/>
      <c r="PQX156" s="10"/>
      <c r="PQY156" s="11"/>
      <c r="PQZ156" s="11"/>
      <c r="PRA156" s="11"/>
      <c r="PRB156" s="11"/>
      <c r="PRC156" s="11"/>
      <c r="PRD156" s="11"/>
      <c r="PRE156" s="11"/>
      <c r="PRF156" s="11"/>
      <c r="PRG156" s="11"/>
      <c r="PRH156" s="11"/>
      <c r="PRI156" s="11"/>
      <c r="PRJ156" s="11"/>
      <c r="PRK156" s="11"/>
      <c r="PRL156" s="11"/>
      <c r="PRM156" s="10"/>
      <c r="PRN156" s="10"/>
      <c r="PRO156" s="11"/>
      <c r="PRP156" s="11"/>
      <c r="PRQ156" s="11"/>
      <c r="PRR156" s="11"/>
      <c r="PRS156" s="11"/>
      <c r="PRT156" s="11"/>
      <c r="PRU156" s="11"/>
      <c r="PRV156" s="11"/>
      <c r="PRW156" s="11"/>
      <c r="PRX156" s="11"/>
      <c r="PRY156" s="11"/>
      <c r="PRZ156" s="11"/>
      <c r="PSA156" s="11"/>
      <c r="PSB156" s="11"/>
      <c r="PSC156" s="10"/>
      <c r="PSD156" s="10"/>
      <c r="PSE156" s="11"/>
      <c r="PSF156" s="11"/>
      <c r="PSG156" s="11"/>
      <c r="PSH156" s="11"/>
      <c r="PSI156" s="11"/>
      <c r="PSJ156" s="11"/>
      <c r="PSK156" s="11"/>
      <c r="PSL156" s="11"/>
      <c r="PSM156" s="11"/>
      <c r="PSN156" s="11"/>
      <c r="PSO156" s="11"/>
      <c r="PSP156" s="11"/>
      <c r="PSQ156" s="11"/>
      <c r="PSR156" s="11"/>
      <c r="PSS156" s="10"/>
      <c r="PST156" s="10"/>
      <c r="PSU156" s="11"/>
      <c r="PSV156" s="11"/>
      <c r="PSW156" s="11"/>
      <c r="PSX156" s="11"/>
      <c r="PSY156" s="11"/>
      <c r="PSZ156" s="11"/>
      <c r="PTA156" s="11"/>
      <c r="PTB156" s="11"/>
      <c r="PTC156" s="11"/>
      <c r="PTD156" s="11"/>
      <c r="PTE156" s="11"/>
      <c r="PTF156" s="11"/>
      <c r="PTG156" s="11"/>
      <c r="PTH156" s="11"/>
      <c r="PTI156" s="10"/>
      <c r="PTJ156" s="10"/>
      <c r="PTK156" s="11"/>
      <c r="PTL156" s="11"/>
      <c r="PTM156" s="11"/>
      <c r="PTN156" s="11"/>
      <c r="PTO156" s="11"/>
      <c r="PTP156" s="11"/>
      <c r="PTQ156" s="11"/>
      <c r="PTR156" s="11"/>
      <c r="PTS156" s="11"/>
      <c r="PTT156" s="11"/>
      <c r="PTU156" s="11"/>
      <c r="PTV156" s="11"/>
      <c r="PTW156" s="11"/>
      <c r="PTX156" s="11"/>
      <c r="PTY156" s="10"/>
      <c r="PTZ156" s="10"/>
      <c r="PUA156" s="11"/>
      <c r="PUB156" s="11"/>
      <c r="PUC156" s="11"/>
      <c r="PUD156" s="11"/>
      <c r="PUE156" s="11"/>
      <c r="PUF156" s="11"/>
      <c r="PUG156" s="11"/>
      <c r="PUH156" s="11"/>
      <c r="PUI156" s="11"/>
      <c r="PUJ156" s="11"/>
      <c r="PUK156" s="11"/>
      <c r="PUL156" s="11"/>
      <c r="PUM156" s="11"/>
      <c r="PUN156" s="11"/>
      <c r="PUO156" s="10"/>
      <c r="PUP156" s="10"/>
      <c r="PUQ156" s="11"/>
      <c r="PUR156" s="11"/>
      <c r="PUS156" s="11"/>
      <c r="PUT156" s="11"/>
      <c r="PUU156" s="11"/>
      <c r="PUV156" s="11"/>
      <c r="PUW156" s="11"/>
      <c r="PUX156" s="11"/>
      <c r="PUY156" s="11"/>
      <c r="PUZ156" s="11"/>
      <c r="PVA156" s="11"/>
      <c r="PVB156" s="11"/>
      <c r="PVC156" s="11"/>
      <c r="PVD156" s="11"/>
      <c r="PVE156" s="10"/>
      <c r="PVF156" s="10"/>
      <c r="PVG156" s="11"/>
      <c r="PVH156" s="11"/>
      <c r="PVI156" s="11"/>
      <c r="PVJ156" s="11"/>
      <c r="PVK156" s="11"/>
      <c r="PVL156" s="11"/>
      <c r="PVM156" s="11"/>
      <c r="PVN156" s="11"/>
      <c r="PVO156" s="11"/>
      <c r="PVP156" s="11"/>
      <c r="PVQ156" s="11"/>
      <c r="PVR156" s="11"/>
      <c r="PVS156" s="11"/>
      <c r="PVT156" s="11"/>
      <c r="PVU156" s="10"/>
      <c r="PVV156" s="10"/>
      <c r="PVW156" s="11"/>
      <c r="PVX156" s="11"/>
      <c r="PVY156" s="11"/>
      <c r="PVZ156" s="11"/>
      <c r="PWA156" s="11"/>
      <c r="PWB156" s="11"/>
      <c r="PWC156" s="11"/>
      <c r="PWD156" s="11"/>
      <c r="PWE156" s="11"/>
      <c r="PWF156" s="11"/>
      <c r="PWG156" s="11"/>
      <c r="PWH156" s="11"/>
      <c r="PWI156" s="11"/>
      <c r="PWJ156" s="11"/>
      <c r="PWK156" s="10"/>
      <c r="PWL156" s="10"/>
      <c r="PWM156" s="11"/>
      <c r="PWN156" s="11"/>
      <c r="PWO156" s="11"/>
      <c r="PWP156" s="11"/>
      <c r="PWQ156" s="11"/>
      <c r="PWR156" s="11"/>
      <c r="PWS156" s="11"/>
      <c r="PWT156" s="11"/>
      <c r="PWU156" s="11"/>
      <c r="PWV156" s="11"/>
      <c r="PWW156" s="11"/>
      <c r="PWX156" s="11"/>
      <c r="PWY156" s="11"/>
      <c r="PWZ156" s="11"/>
      <c r="PXA156" s="10"/>
      <c r="PXB156" s="10"/>
      <c r="PXC156" s="11"/>
      <c r="PXD156" s="11"/>
      <c r="PXE156" s="11"/>
      <c r="PXF156" s="11"/>
      <c r="PXG156" s="11"/>
      <c r="PXH156" s="11"/>
      <c r="PXI156" s="11"/>
      <c r="PXJ156" s="11"/>
      <c r="PXK156" s="11"/>
      <c r="PXL156" s="11"/>
      <c r="PXM156" s="11"/>
      <c r="PXN156" s="11"/>
      <c r="PXO156" s="11"/>
      <c r="PXP156" s="11"/>
      <c r="PXQ156" s="10"/>
      <c r="PXR156" s="10"/>
      <c r="PXS156" s="11"/>
      <c r="PXT156" s="11"/>
      <c r="PXU156" s="11"/>
      <c r="PXV156" s="11"/>
      <c r="PXW156" s="11"/>
      <c r="PXX156" s="11"/>
      <c r="PXY156" s="11"/>
      <c r="PXZ156" s="11"/>
      <c r="PYA156" s="11"/>
      <c r="PYB156" s="11"/>
      <c r="PYC156" s="11"/>
      <c r="PYD156" s="11"/>
      <c r="PYE156" s="11"/>
      <c r="PYF156" s="11"/>
      <c r="PYG156" s="10"/>
      <c r="PYH156" s="10"/>
      <c r="PYI156" s="11"/>
      <c r="PYJ156" s="11"/>
      <c r="PYK156" s="11"/>
      <c r="PYL156" s="11"/>
      <c r="PYM156" s="11"/>
      <c r="PYN156" s="11"/>
      <c r="PYO156" s="11"/>
      <c r="PYP156" s="11"/>
      <c r="PYQ156" s="11"/>
      <c r="PYR156" s="11"/>
      <c r="PYS156" s="11"/>
      <c r="PYT156" s="11"/>
      <c r="PYU156" s="11"/>
      <c r="PYV156" s="11"/>
      <c r="PYW156" s="10"/>
      <c r="PYX156" s="10"/>
      <c r="PYY156" s="11"/>
      <c r="PYZ156" s="11"/>
      <c r="PZA156" s="11"/>
      <c r="PZB156" s="11"/>
      <c r="PZC156" s="11"/>
      <c r="PZD156" s="11"/>
      <c r="PZE156" s="11"/>
      <c r="PZF156" s="11"/>
      <c r="PZG156" s="11"/>
      <c r="PZH156" s="11"/>
      <c r="PZI156" s="11"/>
      <c r="PZJ156" s="11"/>
      <c r="PZK156" s="11"/>
      <c r="PZL156" s="11"/>
      <c r="PZM156" s="10"/>
      <c r="PZN156" s="10"/>
      <c r="PZO156" s="11"/>
      <c r="PZP156" s="11"/>
      <c r="PZQ156" s="11"/>
      <c r="PZR156" s="11"/>
      <c r="PZS156" s="11"/>
      <c r="PZT156" s="11"/>
      <c r="PZU156" s="11"/>
      <c r="PZV156" s="11"/>
      <c r="PZW156" s="11"/>
      <c r="PZX156" s="11"/>
      <c r="PZY156" s="11"/>
      <c r="PZZ156" s="11"/>
      <c r="QAA156" s="11"/>
      <c r="QAB156" s="11"/>
      <c r="QAC156" s="10"/>
      <c r="QAD156" s="10"/>
      <c r="QAE156" s="11"/>
      <c r="QAF156" s="11"/>
      <c r="QAG156" s="11"/>
      <c r="QAH156" s="11"/>
      <c r="QAI156" s="11"/>
      <c r="QAJ156" s="11"/>
      <c r="QAK156" s="11"/>
      <c r="QAL156" s="11"/>
      <c r="QAM156" s="11"/>
      <c r="QAN156" s="11"/>
      <c r="QAO156" s="11"/>
      <c r="QAP156" s="11"/>
      <c r="QAQ156" s="11"/>
      <c r="QAR156" s="11"/>
      <c r="QAS156" s="10"/>
      <c r="QAT156" s="10"/>
      <c r="QAU156" s="11"/>
      <c r="QAV156" s="11"/>
      <c r="QAW156" s="11"/>
      <c r="QAX156" s="11"/>
      <c r="QAY156" s="11"/>
      <c r="QAZ156" s="11"/>
      <c r="QBA156" s="11"/>
      <c r="QBB156" s="11"/>
      <c r="QBC156" s="11"/>
      <c r="QBD156" s="11"/>
      <c r="QBE156" s="11"/>
      <c r="QBF156" s="11"/>
      <c r="QBG156" s="11"/>
      <c r="QBH156" s="11"/>
      <c r="QBI156" s="10"/>
      <c r="QBJ156" s="10"/>
      <c r="QBK156" s="11"/>
      <c r="QBL156" s="11"/>
      <c r="QBM156" s="11"/>
      <c r="QBN156" s="11"/>
      <c r="QBO156" s="11"/>
      <c r="QBP156" s="11"/>
      <c r="QBQ156" s="11"/>
      <c r="QBR156" s="11"/>
      <c r="QBS156" s="11"/>
      <c r="QBT156" s="11"/>
      <c r="QBU156" s="11"/>
      <c r="QBV156" s="11"/>
      <c r="QBW156" s="11"/>
      <c r="QBX156" s="11"/>
      <c r="QBY156" s="10"/>
      <c r="QBZ156" s="10"/>
      <c r="QCA156" s="11"/>
      <c r="QCB156" s="11"/>
      <c r="QCC156" s="11"/>
      <c r="QCD156" s="11"/>
      <c r="QCE156" s="11"/>
      <c r="QCF156" s="11"/>
      <c r="QCG156" s="11"/>
      <c r="QCH156" s="11"/>
      <c r="QCI156" s="11"/>
      <c r="QCJ156" s="11"/>
      <c r="QCK156" s="11"/>
      <c r="QCL156" s="11"/>
      <c r="QCM156" s="11"/>
      <c r="QCN156" s="11"/>
      <c r="QCO156" s="10"/>
      <c r="QCP156" s="10"/>
      <c r="QCQ156" s="11"/>
      <c r="QCR156" s="11"/>
      <c r="QCS156" s="11"/>
      <c r="QCT156" s="11"/>
      <c r="QCU156" s="11"/>
      <c r="QCV156" s="11"/>
      <c r="QCW156" s="11"/>
      <c r="QCX156" s="11"/>
      <c r="QCY156" s="11"/>
      <c r="QCZ156" s="11"/>
      <c r="QDA156" s="11"/>
      <c r="QDB156" s="11"/>
      <c r="QDC156" s="11"/>
      <c r="QDD156" s="11"/>
      <c r="QDE156" s="10"/>
      <c r="QDF156" s="10"/>
      <c r="QDG156" s="11"/>
      <c r="QDH156" s="11"/>
      <c r="QDI156" s="11"/>
      <c r="QDJ156" s="11"/>
      <c r="QDK156" s="11"/>
      <c r="QDL156" s="11"/>
      <c r="QDM156" s="11"/>
      <c r="QDN156" s="11"/>
      <c r="QDO156" s="11"/>
      <c r="QDP156" s="11"/>
      <c r="QDQ156" s="11"/>
      <c r="QDR156" s="11"/>
      <c r="QDS156" s="11"/>
      <c r="QDT156" s="11"/>
      <c r="QDU156" s="10"/>
      <c r="QDV156" s="10"/>
      <c r="QDW156" s="11"/>
      <c r="QDX156" s="11"/>
      <c r="QDY156" s="11"/>
      <c r="QDZ156" s="11"/>
      <c r="QEA156" s="11"/>
      <c r="QEB156" s="11"/>
      <c r="QEC156" s="11"/>
      <c r="QED156" s="11"/>
      <c r="QEE156" s="11"/>
      <c r="QEF156" s="11"/>
      <c r="QEG156" s="11"/>
      <c r="QEH156" s="11"/>
      <c r="QEI156" s="11"/>
      <c r="QEJ156" s="11"/>
      <c r="QEK156" s="10"/>
      <c r="QEL156" s="10"/>
      <c r="QEM156" s="11"/>
      <c r="QEN156" s="11"/>
      <c r="QEO156" s="11"/>
      <c r="QEP156" s="11"/>
      <c r="QEQ156" s="11"/>
      <c r="QER156" s="11"/>
      <c r="QES156" s="11"/>
      <c r="QET156" s="11"/>
      <c r="QEU156" s="11"/>
      <c r="QEV156" s="11"/>
      <c r="QEW156" s="11"/>
      <c r="QEX156" s="11"/>
      <c r="QEY156" s="11"/>
      <c r="QEZ156" s="11"/>
      <c r="QFA156" s="10"/>
      <c r="QFB156" s="10"/>
      <c r="QFC156" s="11"/>
      <c r="QFD156" s="11"/>
      <c r="QFE156" s="11"/>
      <c r="QFF156" s="11"/>
      <c r="QFG156" s="11"/>
      <c r="QFH156" s="11"/>
      <c r="QFI156" s="11"/>
      <c r="QFJ156" s="11"/>
      <c r="QFK156" s="11"/>
      <c r="QFL156" s="11"/>
      <c r="QFM156" s="11"/>
      <c r="QFN156" s="11"/>
      <c r="QFO156" s="11"/>
      <c r="QFP156" s="11"/>
      <c r="QFQ156" s="10"/>
      <c r="QFR156" s="10"/>
      <c r="QFS156" s="11"/>
      <c r="QFT156" s="11"/>
      <c r="QFU156" s="11"/>
      <c r="QFV156" s="11"/>
      <c r="QFW156" s="11"/>
      <c r="QFX156" s="11"/>
      <c r="QFY156" s="11"/>
      <c r="QFZ156" s="11"/>
      <c r="QGA156" s="11"/>
      <c r="QGB156" s="11"/>
      <c r="QGC156" s="11"/>
      <c r="QGD156" s="11"/>
      <c r="QGE156" s="11"/>
      <c r="QGF156" s="11"/>
      <c r="QGG156" s="10"/>
      <c r="QGH156" s="10"/>
      <c r="QGI156" s="11"/>
      <c r="QGJ156" s="11"/>
      <c r="QGK156" s="11"/>
      <c r="QGL156" s="11"/>
      <c r="QGM156" s="11"/>
      <c r="QGN156" s="11"/>
      <c r="QGO156" s="11"/>
      <c r="QGP156" s="11"/>
      <c r="QGQ156" s="11"/>
      <c r="QGR156" s="11"/>
      <c r="QGS156" s="11"/>
      <c r="QGT156" s="11"/>
      <c r="QGU156" s="11"/>
      <c r="QGV156" s="11"/>
      <c r="QGW156" s="10"/>
      <c r="QGX156" s="10"/>
      <c r="QGY156" s="11"/>
      <c r="QGZ156" s="11"/>
      <c r="QHA156" s="11"/>
      <c r="QHB156" s="11"/>
      <c r="QHC156" s="11"/>
      <c r="QHD156" s="11"/>
      <c r="QHE156" s="11"/>
      <c r="QHF156" s="11"/>
      <c r="QHG156" s="11"/>
      <c r="QHH156" s="11"/>
      <c r="QHI156" s="11"/>
      <c r="QHJ156" s="11"/>
      <c r="QHK156" s="11"/>
      <c r="QHL156" s="11"/>
      <c r="QHM156" s="10"/>
      <c r="QHN156" s="10"/>
      <c r="QHO156" s="11"/>
      <c r="QHP156" s="11"/>
      <c r="QHQ156" s="11"/>
      <c r="QHR156" s="11"/>
      <c r="QHS156" s="11"/>
      <c r="QHT156" s="11"/>
      <c r="QHU156" s="11"/>
      <c r="QHV156" s="11"/>
      <c r="QHW156" s="11"/>
      <c r="QHX156" s="11"/>
      <c r="QHY156" s="11"/>
      <c r="QHZ156" s="11"/>
      <c r="QIA156" s="11"/>
      <c r="QIB156" s="11"/>
      <c r="QIC156" s="10"/>
      <c r="QID156" s="10"/>
      <c r="QIE156" s="11"/>
      <c r="QIF156" s="11"/>
      <c r="QIG156" s="11"/>
      <c r="QIH156" s="11"/>
      <c r="QII156" s="11"/>
      <c r="QIJ156" s="11"/>
      <c r="QIK156" s="11"/>
      <c r="QIL156" s="11"/>
      <c r="QIM156" s="11"/>
      <c r="QIN156" s="11"/>
      <c r="QIO156" s="11"/>
      <c r="QIP156" s="11"/>
      <c r="QIQ156" s="11"/>
      <c r="QIR156" s="11"/>
      <c r="QIS156" s="10"/>
      <c r="QIT156" s="10"/>
      <c r="QIU156" s="11"/>
      <c r="QIV156" s="11"/>
      <c r="QIW156" s="11"/>
      <c r="QIX156" s="11"/>
      <c r="QIY156" s="11"/>
      <c r="QIZ156" s="11"/>
      <c r="QJA156" s="11"/>
      <c r="QJB156" s="11"/>
      <c r="QJC156" s="11"/>
      <c r="QJD156" s="11"/>
      <c r="QJE156" s="11"/>
      <c r="QJF156" s="11"/>
      <c r="QJG156" s="11"/>
      <c r="QJH156" s="11"/>
      <c r="QJI156" s="10"/>
      <c r="QJJ156" s="10"/>
      <c r="QJK156" s="11"/>
      <c r="QJL156" s="11"/>
      <c r="QJM156" s="11"/>
      <c r="QJN156" s="11"/>
      <c r="QJO156" s="11"/>
      <c r="QJP156" s="11"/>
      <c r="QJQ156" s="11"/>
      <c r="QJR156" s="11"/>
      <c r="QJS156" s="11"/>
      <c r="QJT156" s="11"/>
      <c r="QJU156" s="11"/>
      <c r="QJV156" s="11"/>
      <c r="QJW156" s="11"/>
      <c r="QJX156" s="11"/>
      <c r="QJY156" s="10"/>
      <c r="QJZ156" s="10"/>
      <c r="QKA156" s="11"/>
      <c r="QKB156" s="11"/>
      <c r="QKC156" s="11"/>
      <c r="QKD156" s="11"/>
      <c r="QKE156" s="11"/>
      <c r="QKF156" s="11"/>
      <c r="QKG156" s="11"/>
      <c r="QKH156" s="11"/>
      <c r="QKI156" s="11"/>
      <c r="QKJ156" s="11"/>
      <c r="QKK156" s="11"/>
      <c r="QKL156" s="11"/>
      <c r="QKM156" s="11"/>
      <c r="QKN156" s="11"/>
      <c r="QKO156" s="10"/>
      <c r="QKP156" s="10"/>
      <c r="QKQ156" s="11"/>
      <c r="QKR156" s="11"/>
      <c r="QKS156" s="11"/>
      <c r="QKT156" s="11"/>
      <c r="QKU156" s="11"/>
      <c r="QKV156" s="11"/>
      <c r="QKW156" s="11"/>
      <c r="QKX156" s="11"/>
      <c r="QKY156" s="11"/>
      <c r="QKZ156" s="11"/>
      <c r="QLA156" s="11"/>
      <c r="QLB156" s="11"/>
      <c r="QLC156" s="11"/>
      <c r="QLD156" s="11"/>
      <c r="QLE156" s="10"/>
      <c r="QLF156" s="10"/>
      <c r="QLG156" s="11"/>
      <c r="QLH156" s="11"/>
      <c r="QLI156" s="11"/>
      <c r="QLJ156" s="11"/>
      <c r="QLK156" s="11"/>
      <c r="QLL156" s="11"/>
      <c r="QLM156" s="11"/>
      <c r="QLN156" s="11"/>
      <c r="QLO156" s="11"/>
      <c r="QLP156" s="11"/>
      <c r="QLQ156" s="11"/>
      <c r="QLR156" s="11"/>
      <c r="QLS156" s="11"/>
      <c r="QLT156" s="11"/>
      <c r="QLU156" s="10"/>
      <c r="QLV156" s="10"/>
      <c r="QLW156" s="11"/>
      <c r="QLX156" s="11"/>
      <c r="QLY156" s="11"/>
      <c r="QLZ156" s="11"/>
      <c r="QMA156" s="11"/>
      <c r="QMB156" s="11"/>
      <c r="QMC156" s="11"/>
      <c r="QMD156" s="11"/>
      <c r="QME156" s="11"/>
      <c r="QMF156" s="11"/>
      <c r="QMG156" s="11"/>
      <c r="QMH156" s="11"/>
      <c r="QMI156" s="11"/>
      <c r="QMJ156" s="11"/>
      <c r="QMK156" s="10"/>
      <c r="QML156" s="10"/>
      <c r="QMM156" s="11"/>
      <c r="QMN156" s="11"/>
      <c r="QMO156" s="11"/>
      <c r="QMP156" s="11"/>
      <c r="QMQ156" s="11"/>
      <c r="QMR156" s="11"/>
      <c r="QMS156" s="11"/>
      <c r="QMT156" s="11"/>
      <c r="QMU156" s="11"/>
      <c r="QMV156" s="11"/>
      <c r="QMW156" s="11"/>
      <c r="QMX156" s="11"/>
      <c r="QMY156" s="11"/>
      <c r="QMZ156" s="11"/>
      <c r="QNA156" s="10"/>
      <c r="QNB156" s="10"/>
      <c r="QNC156" s="11"/>
      <c r="QND156" s="11"/>
      <c r="QNE156" s="11"/>
      <c r="QNF156" s="11"/>
      <c r="QNG156" s="11"/>
      <c r="QNH156" s="11"/>
      <c r="QNI156" s="11"/>
      <c r="QNJ156" s="11"/>
      <c r="QNK156" s="11"/>
      <c r="QNL156" s="11"/>
      <c r="QNM156" s="11"/>
      <c r="QNN156" s="11"/>
      <c r="QNO156" s="11"/>
      <c r="QNP156" s="11"/>
      <c r="QNQ156" s="10"/>
      <c r="QNR156" s="10"/>
      <c r="QNS156" s="11"/>
      <c r="QNT156" s="11"/>
      <c r="QNU156" s="11"/>
      <c r="QNV156" s="11"/>
      <c r="QNW156" s="11"/>
      <c r="QNX156" s="11"/>
      <c r="QNY156" s="11"/>
      <c r="QNZ156" s="11"/>
      <c r="QOA156" s="11"/>
      <c r="QOB156" s="11"/>
      <c r="QOC156" s="11"/>
      <c r="QOD156" s="11"/>
      <c r="QOE156" s="11"/>
      <c r="QOF156" s="11"/>
      <c r="QOG156" s="10"/>
      <c r="QOH156" s="10"/>
      <c r="QOI156" s="11"/>
      <c r="QOJ156" s="11"/>
      <c r="QOK156" s="11"/>
      <c r="QOL156" s="11"/>
      <c r="QOM156" s="11"/>
      <c r="QON156" s="11"/>
      <c r="QOO156" s="11"/>
      <c r="QOP156" s="11"/>
      <c r="QOQ156" s="11"/>
      <c r="QOR156" s="11"/>
      <c r="QOS156" s="11"/>
      <c r="QOT156" s="11"/>
      <c r="QOU156" s="11"/>
      <c r="QOV156" s="11"/>
      <c r="QOW156" s="10"/>
      <c r="QOX156" s="10"/>
      <c r="QOY156" s="11"/>
      <c r="QOZ156" s="11"/>
      <c r="QPA156" s="11"/>
      <c r="QPB156" s="11"/>
      <c r="QPC156" s="11"/>
      <c r="QPD156" s="11"/>
      <c r="QPE156" s="11"/>
      <c r="QPF156" s="11"/>
      <c r="QPG156" s="11"/>
      <c r="QPH156" s="11"/>
      <c r="QPI156" s="11"/>
      <c r="QPJ156" s="11"/>
      <c r="QPK156" s="11"/>
      <c r="QPL156" s="11"/>
      <c r="QPM156" s="10"/>
      <c r="QPN156" s="10"/>
      <c r="QPO156" s="11"/>
      <c r="QPP156" s="11"/>
      <c r="QPQ156" s="11"/>
      <c r="QPR156" s="11"/>
      <c r="QPS156" s="11"/>
      <c r="QPT156" s="11"/>
      <c r="QPU156" s="11"/>
      <c r="QPV156" s="11"/>
      <c r="QPW156" s="11"/>
      <c r="QPX156" s="11"/>
      <c r="QPY156" s="11"/>
      <c r="QPZ156" s="11"/>
      <c r="QQA156" s="11"/>
      <c r="QQB156" s="11"/>
      <c r="QQC156" s="10"/>
      <c r="QQD156" s="10"/>
      <c r="QQE156" s="11"/>
      <c r="QQF156" s="11"/>
      <c r="QQG156" s="11"/>
      <c r="QQH156" s="11"/>
      <c r="QQI156" s="11"/>
      <c r="QQJ156" s="11"/>
      <c r="QQK156" s="11"/>
      <c r="QQL156" s="11"/>
      <c r="QQM156" s="11"/>
      <c r="QQN156" s="11"/>
      <c r="QQO156" s="11"/>
      <c r="QQP156" s="11"/>
      <c r="QQQ156" s="11"/>
      <c r="QQR156" s="11"/>
      <c r="QQS156" s="10"/>
      <c r="QQT156" s="10"/>
      <c r="QQU156" s="11"/>
      <c r="QQV156" s="11"/>
      <c r="QQW156" s="11"/>
      <c r="QQX156" s="11"/>
      <c r="QQY156" s="11"/>
      <c r="QQZ156" s="11"/>
      <c r="QRA156" s="11"/>
      <c r="QRB156" s="11"/>
      <c r="QRC156" s="11"/>
      <c r="QRD156" s="11"/>
      <c r="QRE156" s="11"/>
      <c r="QRF156" s="11"/>
      <c r="QRG156" s="11"/>
      <c r="QRH156" s="11"/>
      <c r="QRI156" s="10"/>
      <c r="QRJ156" s="10"/>
      <c r="QRK156" s="11"/>
      <c r="QRL156" s="11"/>
      <c r="QRM156" s="11"/>
      <c r="QRN156" s="11"/>
      <c r="QRO156" s="11"/>
      <c r="QRP156" s="11"/>
      <c r="QRQ156" s="11"/>
      <c r="QRR156" s="11"/>
      <c r="QRS156" s="11"/>
      <c r="QRT156" s="11"/>
      <c r="QRU156" s="11"/>
      <c r="QRV156" s="11"/>
      <c r="QRW156" s="11"/>
      <c r="QRX156" s="11"/>
      <c r="QRY156" s="10"/>
      <c r="QRZ156" s="10"/>
      <c r="QSA156" s="11"/>
      <c r="QSB156" s="11"/>
      <c r="QSC156" s="11"/>
      <c r="QSD156" s="11"/>
      <c r="QSE156" s="11"/>
      <c r="QSF156" s="11"/>
      <c r="QSG156" s="11"/>
      <c r="QSH156" s="11"/>
      <c r="QSI156" s="11"/>
      <c r="QSJ156" s="11"/>
      <c r="QSK156" s="11"/>
      <c r="QSL156" s="11"/>
      <c r="QSM156" s="11"/>
      <c r="QSN156" s="11"/>
      <c r="QSO156" s="10"/>
      <c r="QSP156" s="10"/>
      <c r="QSQ156" s="11"/>
      <c r="QSR156" s="11"/>
      <c r="QSS156" s="11"/>
      <c r="QST156" s="11"/>
      <c r="QSU156" s="11"/>
      <c r="QSV156" s="11"/>
      <c r="QSW156" s="11"/>
      <c r="QSX156" s="11"/>
      <c r="QSY156" s="11"/>
      <c r="QSZ156" s="11"/>
      <c r="QTA156" s="11"/>
      <c r="QTB156" s="11"/>
      <c r="QTC156" s="11"/>
      <c r="QTD156" s="11"/>
      <c r="QTE156" s="10"/>
      <c r="QTF156" s="10"/>
      <c r="QTG156" s="11"/>
      <c r="QTH156" s="11"/>
      <c r="QTI156" s="11"/>
      <c r="QTJ156" s="11"/>
      <c r="QTK156" s="11"/>
      <c r="QTL156" s="11"/>
      <c r="QTM156" s="11"/>
      <c r="QTN156" s="11"/>
      <c r="QTO156" s="11"/>
      <c r="QTP156" s="11"/>
      <c r="QTQ156" s="11"/>
      <c r="QTR156" s="11"/>
      <c r="QTS156" s="11"/>
      <c r="QTT156" s="11"/>
      <c r="QTU156" s="10"/>
      <c r="QTV156" s="10"/>
      <c r="QTW156" s="11"/>
      <c r="QTX156" s="11"/>
      <c r="QTY156" s="11"/>
      <c r="QTZ156" s="11"/>
      <c r="QUA156" s="11"/>
      <c r="QUB156" s="11"/>
      <c r="QUC156" s="11"/>
      <c r="QUD156" s="11"/>
      <c r="QUE156" s="11"/>
      <c r="QUF156" s="11"/>
      <c r="QUG156" s="11"/>
      <c r="QUH156" s="11"/>
      <c r="QUI156" s="11"/>
      <c r="QUJ156" s="11"/>
      <c r="QUK156" s="10"/>
      <c r="QUL156" s="10"/>
      <c r="QUM156" s="11"/>
      <c r="QUN156" s="11"/>
      <c r="QUO156" s="11"/>
      <c r="QUP156" s="11"/>
      <c r="QUQ156" s="11"/>
      <c r="QUR156" s="11"/>
      <c r="QUS156" s="11"/>
      <c r="QUT156" s="11"/>
      <c r="QUU156" s="11"/>
      <c r="QUV156" s="11"/>
      <c r="QUW156" s="11"/>
      <c r="QUX156" s="11"/>
      <c r="QUY156" s="11"/>
      <c r="QUZ156" s="11"/>
      <c r="QVA156" s="10"/>
      <c r="QVB156" s="10"/>
      <c r="QVC156" s="11"/>
      <c r="QVD156" s="11"/>
      <c r="QVE156" s="11"/>
      <c r="QVF156" s="11"/>
      <c r="QVG156" s="11"/>
      <c r="QVH156" s="11"/>
      <c r="QVI156" s="11"/>
      <c r="QVJ156" s="11"/>
      <c r="QVK156" s="11"/>
      <c r="QVL156" s="11"/>
      <c r="QVM156" s="11"/>
      <c r="QVN156" s="11"/>
      <c r="QVO156" s="11"/>
      <c r="QVP156" s="11"/>
      <c r="QVQ156" s="10"/>
      <c r="QVR156" s="10"/>
      <c r="QVS156" s="11"/>
      <c r="QVT156" s="11"/>
      <c r="QVU156" s="11"/>
      <c r="QVV156" s="11"/>
      <c r="QVW156" s="11"/>
      <c r="QVX156" s="11"/>
      <c r="QVY156" s="11"/>
      <c r="QVZ156" s="11"/>
      <c r="QWA156" s="11"/>
      <c r="QWB156" s="11"/>
      <c r="QWC156" s="11"/>
      <c r="QWD156" s="11"/>
      <c r="QWE156" s="11"/>
      <c r="QWF156" s="11"/>
      <c r="QWG156" s="10"/>
      <c r="QWH156" s="10"/>
      <c r="QWI156" s="11"/>
      <c r="QWJ156" s="11"/>
      <c r="QWK156" s="11"/>
      <c r="QWL156" s="11"/>
      <c r="QWM156" s="11"/>
      <c r="QWN156" s="11"/>
      <c r="QWO156" s="11"/>
      <c r="QWP156" s="11"/>
      <c r="QWQ156" s="11"/>
      <c r="QWR156" s="11"/>
      <c r="QWS156" s="11"/>
      <c r="QWT156" s="11"/>
      <c r="QWU156" s="11"/>
      <c r="QWV156" s="11"/>
      <c r="QWW156" s="10"/>
      <c r="QWX156" s="10"/>
      <c r="QWY156" s="11"/>
      <c r="QWZ156" s="11"/>
      <c r="QXA156" s="11"/>
      <c r="QXB156" s="11"/>
      <c r="QXC156" s="11"/>
      <c r="QXD156" s="11"/>
      <c r="QXE156" s="11"/>
      <c r="QXF156" s="11"/>
      <c r="QXG156" s="11"/>
      <c r="QXH156" s="11"/>
      <c r="QXI156" s="11"/>
      <c r="QXJ156" s="11"/>
      <c r="QXK156" s="11"/>
      <c r="QXL156" s="11"/>
      <c r="QXM156" s="10"/>
      <c r="QXN156" s="10"/>
      <c r="QXO156" s="11"/>
      <c r="QXP156" s="11"/>
      <c r="QXQ156" s="11"/>
      <c r="QXR156" s="11"/>
      <c r="QXS156" s="11"/>
      <c r="QXT156" s="11"/>
      <c r="QXU156" s="11"/>
      <c r="QXV156" s="11"/>
      <c r="QXW156" s="11"/>
      <c r="QXX156" s="11"/>
      <c r="QXY156" s="11"/>
      <c r="QXZ156" s="11"/>
      <c r="QYA156" s="11"/>
      <c r="QYB156" s="11"/>
      <c r="QYC156" s="10"/>
      <c r="QYD156" s="10"/>
      <c r="QYE156" s="11"/>
      <c r="QYF156" s="11"/>
      <c r="QYG156" s="11"/>
      <c r="QYH156" s="11"/>
      <c r="QYI156" s="11"/>
      <c r="QYJ156" s="11"/>
      <c r="QYK156" s="11"/>
      <c r="QYL156" s="11"/>
      <c r="QYM156" s="11"/>
      <c r="QYN156" s="11"/>
      <c r="QYO156" s="11"/>
      <c r="QYP156" s="11"/>
      <c r="QYQ156" s="11"/>
      <c r="QYR156" s="11"/>
      <c r="QYS156" s="10"/>
      <c r="QYT156" s="10"/>
      <c r="QYU156" s="11"/>
      <c r="QYV156" s="11"/>
      <c r="QYW156" s="11"/>
      <c r="QYX156" s="11"/>
      <c r="QYY156" s="11"/>
      <c r="QYZ156" s="11"/>
      <c r="QZA156" s="11"/>
      <c r="QZB156" s="11"/>
      <c r="QZC156" s="11"/>
      <c r="QZD156" s="11"/>
      <c r="QZE156" s="11"/>
      <c r="QZF156" s="11"/>
      <c r="QZG156" s="11"/>
      <c r="QZH156" s="11"/>
      <c r="QZI156" s="10"/>
      <c r="QZJ156" s="10"/>
      <c r="QZK156" s="11"/>
      <c r="QZL156" s="11"/>
      <c r="QZM156" s="11"/>
      <c r="QZN156" s="11"/>
      <c r="QZO156" s="11"/>
      <c r="QZP156" s="11"/>
      <c r="QZQ156" s="11"/>
      <c r="QZR156" s="11"/>
      <c r="QZS156" s="11"/>
      <c r="QZT156" s="11"/>
      <c r="QZU156" s="11"/>
      <c r="QZV156" s="11"/>
      <c r="QZW156" s="11"/>
      <c r="QZX156" s="11"/>
      <c r="QZY156" s="10"/>
      <c r="QZZ156" s="10"/>
      <c r="RAA156" s="11"/>
      <c r="RAB156" s="11"/>
      <c r="RAC156" s="11"/>
      <c r="RAD156" s="11"/>
      <c r="RAE156" s="11"/>
      <c r="RAF156" s="11"/>
      <c r="RAG156" s="11"/>
      <c r="RAH156" s="11"/>
      <c r="RAI156" s="11"/>
      <c r="RAJ156" s="11"/>
      <c r="RAK156" s="11"/>
      <c r="RAL156" s="11"/>
      <c r="RAM156" s="11"/>
      <c r="RAN156" s="11"/>
      <c r="RAO156" s="10"/>
      <c r="RAP156" s="10"/>
      <c r="RAQ156" s="11"/>
      <c r="RAR156" s="11"/>
      <c r="RAS156" s="11"/>
      <c r="RAT156" s="11"/>
      <c r="RAU156" s="11"/>
      <c r="RAV156" s="11"/>
      <c r="RAW156" s="11"/>
      <c r="RAX156" s="11"/>
      <c r="RAY156" s="11"/>
      <c r="RAZ156" s="11"/>
      <c r="RBA156" s="11"/>
      <c r="RBB156" s="11"/>
      <c r="RBC156" s="11"/>
      <c r="RBD156" s="11"/>
      <c r="RBE156" s="10"/>
      <c r="RBF156" s="10"/>
      <c r="RBG156" s="11"/>
      <c r="RBH156" s="11"/>
      <c r="RBI156" s="11"/>
      <c r="RBJ156" s="11"/>
      <c r="RBK156" s="11"/>
      <c r="RBL156" s="11"/>
      <c r="RBM156" s="11"/>
      <c r="RBN156" s="11"/>
      <c r="RBO156" s="11"/>
      <c r="RBP156" s="11"/>
      <c r="RBQ156" s="11"/>
      <c r="RBR156" s="11"/>
      <c r="RBS156" s="11"/>
      <c r="RBT156" s="11"/>
      <c r="RBU156" s="10"/>
      <c r="RBV156" s="10"/>
      <c r="RBW156" s="11"/>
      <c r="RBX156" s="11"/>
      <c r="RBY156" s="11"/>
      <c r="RBZ156" s="11"/>
      <c r="RCA156" s="11"/>
      <c r="RCB156" s="11"/>
      <c r="RCC156" s="11"/>
      <c r="RCD156" s="11"/>
      <c r="RCE156" s="11"/>
      <c r="RCF156" s="11"/>
      <c r="RCG156" s="11"/>
      <c r="RCH156" s="11"/>
      <c r="RCI156" s="11"/>
      <c r="RCJ156" s="11"/>
      <c r="RCK156" s="10"/>
      <c r="RCL156" s="10"/>
      <c r="RCM156" s="11"/>
      <c r="RCN156" s="11"/>
      <c r="RCO156" s="11"/>
      <c r="RCP156" s="11"/>
      <c r="RCQ156" s="11"/>
      <c r="RCR156" s="11"/>
      <c r="RCS156" s="11"/>
      <c r="RCT156" s="11"/>
      <c r="RCU156" s="11"/>
      <c r="RCV156" s="11"/>
      <c r="RCW156" s="11"/>
      <c r="RCX156" s="11"/>
      <c r="RCY156" s="11"/>
      <c r="RCZ156" s="11"/>
      <c r="RDA156" s="10"/>
      <c r="RDB156" s="10"/>
      <c r="RDC156" s="11"/>
      <c r="RDD156" s="11"/>
      <c r="RDE156" s="11"/>
      <c r="RDF156" s="11"/>
      <c r="RDG156" s="11"/>
      <c r="RDH156" s="11"/>
      <c r="RDI156" s="11"/>
      <c r="RDJ156" s="11"/>
      <c r="RDK156" s="11"/>
      <c r="RDL156" s="11"/>
      <c r="RDM156" s="11"/>
      <c r="RDN156" s="11"/>
      <c r="RDO156" s="11"/>
      <c r="RDP156" s="11"/>
      <c r="RDQ156" s="10"/>
      <c r="RDR156" s="10"/>
      <c r="RDS156" s="11"/>
      <c r="RDT156" s="11"/>
      <c r="RDU156" s="11"/>
      <c r="RDV156" s="11"/>
      <c r="RDW156" s="11"/>
      <c r="RDX156" s="11"/>
      <c r="RDY156" s="11"/>
      <c r="RDZ156" s="11"/>
      <c r="REA156" s="11"/>
      <c r="REB156" s="11"/>
      <c r="REC156" s="11"/>
      <c r="RED156" s="11"/>
      <c r="REE156" s="11"/>
      <c r="REF156" s="11"/>
      <c r="REG156" s="10"/>
      <c r="REH156" s="10"/>
      <c r="REI156" s="11"/>
      <c r="REJ156" s="11"/>
      <c r="REK156" s="11"/>
      <c r="REL156" s="11"/>
      <c r="REM156" s="11"/>
      <c r="REN156" s="11"/>
      <c r="REO156" s="11"/>
      <c r="REP156" s="11"/>
      <c r="REQ156" s="11"/>
      <c r="RER156" s="11"/>
      <c r="RES156" s="11"/>
      <c r="RET156" s="11"/>
      <c r="REU156" s="11"/>
      <c r="REV156" s="11"/>
      <c r="REW156" s="10"/>
      <c r="REX156" s="10"/>
      <c r="REY156" s="11"/>
      <c r="REZ156" s="11"/>
      <c r="RFA156" s="11"/>
      <c r="RFB156" s="11"/>
      <c r="RFC156" s="11"/>
      <c r="RFD156" s="11"/>
      <c r="RFE156" s="11"/>
      <c r="RFF156" s="11"/>
      <c r="RFG156" s="11"/>
      <c r="RFH156" s="11"/>
      <c r="RFI156" s="11"/>
      <c r="RFJ156" s="11"/>
      <c r="RFK156" s="11"/>
      <c r="RFL156" s="11"/>
      <c r="RFM156" s="10"/>
      <c r="RFN156" s="10"/>
      <c r="RFO156" s="11"/>
      <c r="RFP156" s="11"/>
      <c r="RFQ156" s="11"/>
      <c r="RFR156" s="11"/>
      <c r="RFS156" s="11"/>
      <c r="RFT156" s="11"/>
      <c r="RFU156" s="11"/>
      <c r="RFV156" s="11"/>
      <c r="RFW156" s="11"/>
      <c r="RFX156" s="11"/>
      <c r="RFY156" s="11"/>
      <c r="RFZ156" s="11"/>
      <c r="RGA156" s="11"/>
      <c r="RGB156" s="11"/>
      <c r="RGC156" s="10"/>
      <c r="RGD156" s="10"/>
      <c r="RGE156" s="11"/>
      <c r="RGF156" s="11"/>
      <c r="RGG156" s="11"/>
      <c r="RGH156" s="11"/>
      <c r="RGI156" s="11"/>
      <c r="RGJ156" s="11"/>
      <c r="RGK156" s="11"/>
      <c r="RGL156" s="11"/>
      <c r="RGM156" s="11"/>
      <c r="RGN156" s="11"/>
      <c r="RGO156" s="11"/>
      <c r="RGP156" s="11"/>
      <c r="RGQ156" s="11"/>
      <c r="RGR156" s="11"/>
      <c r="RGS156" s="10"/>
      <c r="RGT156" s="10"/>
      <c r="RGU156" s="11"/>
      <c r="RGV156" s="11"/>
      <c r="RGW156" s="11"/>
      <c r="RGX156" s="11"/>
      <c r="RGY156" s="11"/>
      <c r="RGZ156" s="11"/>
      <c r="RHA156" s="11"/>
      <c r="RHB156" s="11"/>
      <c r="RHC156" s="11"/>
      <c r="RHD156" s="11"/>
      <c r="RHE156" s="11"/>
      <c r="RHF156" s="11"/>
      <c r="RHG156" s="11"/>
      <c r="RHH156" s="11"/>
      <c r="RHI156" s="10"/>
      <c r="RHJ156" s="10"/>
      <c r="RHK156" s="11"/>
      <c r="RHL156" s="11"/>
      <c r="RHM156" s="11"/>
      <c r="RHN156" s="11"/>
      <c r="RHO156" s="11"/>
      <c r="RHP156" s="11"/>
      <c r="RHQ156" s="11"/>
      <c r="RHR156" s="11"/>
      <c r="RHS156" s="11"/>
      <c r="RHT156" s="11"/>
      <c r="RHU156" s="11"/>
      <c r="RHV156" s="11"/>
      <c r="RHW156" s="11"/>
      <c r="RHX156" s="11"/>
      <c r="RHY156" s="10"/>
      <c r="RHZ156" s="10"/>
      <c r="RIA156" s="11"/>
      <c r="RIB156" s="11"/>
      <c r="RIC156" s="11"/>
      <c r="RID156" s="11"/>
      <c r="RIE156" s="11"/>
      <c r="RIF156" s="11"/>
      <c r="RIG156" s="11"/>
      <c r="RIH156" s="11"/>
      <c r="RII156" s="11"/>
      <c r="RIJ156" s="11"/>
      <c r="RIK156" s="11"/>
      <c r="RIL156" s="11"/>
      <c r="RIM156" s="11"/>
      <c r="RIN156" s="11"/>
      <c r="RIO156" s="10"/>
      <c r="RIP156" s="10"/>
      <c r="RIQ156" s="11"/>
      <c r="RIR156" s="11"/>
      <c r="RIS156" s="11"/>
      <c r="RIT156" s="11"/>
      <c r="RIU156" s="11"/>
      <c r="RIV156" s="11"/>
      <c r="RIW156" s="11"/>
      <c r="RIX156" s="11"/>
      <c r="RIY156" s="11"/>
      <c r="RIZ156" s="11"/>
      <c r="RJA156" s="11"/>
      <c r="RJB156" s="11"/>
      <c r="RJC156" s="11"/>
      <c r="RJD156" s="11"/>
      <c r="RJE156" s="10"/>
      <c r="RJF156" s="10"/>
      <c r="RJG156" s="11"/>
      <c r="RJH156" s="11"/>
      <c r="RJI156" s="11"/>
      <c r="RJJ156" s="11"/>
      <c r="RJK156" s="11"/>
      <c r="RJL156" s="11"/>
      <c r="RJM156" s="11"/>
      <c r="RJN156" s="11"/>
      <c r="RJO156" s="11"/>
      <c r="RJP156" s="11"/>
      <c r="RJQ156" s="11"/>
      <c r="RJR156" s="11"/>
      <c r="RJS156" s="11"/>
      <c r="RJT156" s="11"/>
      <c r="RJU156" s="10"/>
      <c r="RJV156" s="10"/>
      <c r="RJW156" s="11"/>
      <c r="RJX156" s="11"/>
      <c r="RJY156" s="11"/>
      <c r="RJZ156" s="11"/>
      <c r="RKA156" s="11"/>
      <c r="RKB156" s="11"/>
      <c r="RKC156" s="11"/>
      <c r="RKD156" s="11"/>
      <c r="RKE156" s="11"/>
      <c r="RKF156" s="11"/>
      <c r="RKG156" s="11"/>
      <c r="RKH156" s="11"/>
      <c r="RKI156" s="11"/>
      <c r="RKJ156" s="11"/>
      <c r="RKK156" s="10"/>
      <c r="RKL156" s="10"/>
      <c r="RKM156" s="11"/>
      <c r="RKN156" s="11"/>
      <c r="RKO156" s="11"/>
      <c r="RKP156" s="11"/>
      <c r="RKQ156" s="11"/>
      <c r="RKR156" s="11"/>
      <c r="RKS156" s="11"/>
      <c r="RKT156" s="11"/>
      <c r="RKU156" s="11"/>
      <c r="RKV156" s="11"/>
      <c r="RKW156" s="11"/>
      <c r="RKX156" s="11"/>
      <c r="RKY156" s="11"/>
      <c r="RKZ156" s="11"/>
      <c r="RLA156" s="10"/>
      <c r="RLB156" s="10"/>
      <c r="RLC156" s="11"/>
      <c r="RLD156" s="11"/>
      <c r="RLE156" s="11"/>
      <c r="RLF156" s="11"/>
      <c r="RLG156" s="11"/>
      <c r="RLH156" s="11"/>
      <c r="RLI156" s="11"/>
      <c r="RLJ156" s="11"/>
      <c r="RLK156" s="11"/>
      <c r="RLL156" s="11"/>
      <c r="RLM156" s="11"/>
      <c r="RLN156" s="11"/>
      <c r="RLO156" s="11"/>
      <c r="RLP156" s="11"/>
      <c r="RLQ156" s="10"/>
      <c r="RLR156" s="10"/>
      <c r="RLS156" s="11"/>
      <c r="RLT156" s="11"/>
      <c r="RLU156" s="11"/>
      <c r="RLV156" s="11"/>
      <c r="RLW156" s="11"/>
      <c r="RLX156" s="11"/>
      <c r="RLY156" s="11"/>
      <c r="RLZ156" s="11"/>
      <c r="RMA156" s="11"/>
      <c r="RMB156" s="11"/>
      <c r="RMC156" s="11"/>
      <c r="RMD156" s="11"/>
      <c r="RME156" s="11"/>
      <c r="RMF156" s="11"/>
      <c r="RMG156" s="10"/>
      <c r="RMH156" s="10"/>
      <c r="RMI156" s="11"/>
      <c r="RMJ156" s="11"/>
      <c r="RMK156" s="11"/>
      <c r="RML156" s="11"/>
      <c r="RMM156" s="11"/>
      <c r="RMN156" s="11"/>
      <c r="RMO156" s="11"/>
      <c r="RMP156" s="11"/>
      <c r="RMQ156" s="11"/>
      <c r="RMR156" s="11"/>
      <c r="RMS156" s="11"/>
      <c r="RMT156" s="11"/>
      <c r="RMU156" s="11"/>
      <c r="RMV156" s="11"/>
      <c r="RMW156" s="10"/>
      <c r="RMX156" s="10"/>
      <c r="RMY156" s="11"/>
      <c r="RMZ156" s="11"/>
      <c r="RNA156" s="11"/>
      <c r="RNB156" s="11"/>
      <c r="RNC156" s="11"/>
      <c r="RND156" s="11"/>
      <c r="RNE156" s="11"/>
      <c r="RNF156" s="11"/>
      <c r="RNG156" s="11"/>
      <c r="RNH156" s="11"/>
      <c r="RNI156" s="11"/>
      <c r="RNJ156" s="11"/>
      <c r="RNK156" s="11"/>
      <c r="RNL156" s="11"/>
      <c r="RNM156" s="10"/>
      <c r="RNN156" s="10"/>
      <c r="RNO156" s="11"/>
      <c r="RNP156" s="11"/>
      <c r="RNQ156" s="11"/>
      <c r="RNR156" s="11"/>
      <c r="RNS156" s="11"/>
      <c r="RNT156" s="11"/>
      <c r="RNU156" s="11"/>
      <c r="RNV156" s="11"/>
      <c r="RNW156" s="11"/>
      <c r="RNX156" s="11"/>
      <c r="RNY156" s="11"/>
      <c r="RNZ156" s="11"/>
      <c r="ROA156" s="11"/>
      <c r="ROB156" s="11"/>
      <c r="ROC156" s="10"/>
      <c r="ROD156" s="10"/>
      <c r="ROE156" s="11"/>
      <c r="ROF156" s="11"/>
      <c r="ROG156" s="11"/>
      <c r="ROH156" s="11"/>
      <c r="ROI156" s="11"/>
      <c r="ROJ156" s="11"/>
      <c r="ROK156" s="11"/>
      <c r="ROL156" s="11"/>
      <c r="ROM156" s="11"/>
      <c r="RON156" s="11"/>
      <c r="ROO156" s="11"/>
      <c r="ROP156" s="11"/>
      <c r="ROQ156" s="11"/>
      <c r="ROR156" s="11"/>
      <c r="ROS156" s="10"/>
      <c r="ROT156" s="10"/>
      <c r="ROU156" s="11"/>
      <c r="ROV156" s="11"/>
      <c r="ROW156" s="11"/>
      <c r="ROX156" s="11"/>
      <c r="ROY156" s="11"/>
      <c r="ROZ156" s="11"/>
      <c r="RPA156" s="11"/>
      <c r="RPB156" s="11"/>
      <c r="RPC156" s="11"/>
      <c r="RPD156" s="11"/>
      <c r="RPE156" s="11"/>
      <c r="RPF156" s="11"/>
      <c r="RPG156" s="11"/>
      <c r="RPH156" s="11"/>
      <c r="RPI156" s="10"/>
      <c r="RPJ156" s="10"/>
      <c r="RPK156" s="11"/>
      <c r="RPL156" s="11"/>
      <c r="RPM156" s="11"/>
      <c r="RPN156" s="11"/>
      <c r="RPO156" s="11"/>
      <c r="RPP156" s="11"/>
      <c r="RPQ156" s="11"/>
      <c r="RPR156" s="11"/>
      <c r="RPS156" s="11"/>
      <c r="RPT156" s="11"/>
      <c r="RPU156" s="11"/>
      <c r="RPV156" s="11"/>
      <c r="RPW156" s="11"/>
      <c r="RPX156" s="11"/>
      <c r="RPY156" s="10"/>
      <c r="RPZ156" s="10"/>
      <c r="RQA156" s="11"/>
      <c r="RQB156" s="11"/>
      <c r="RQC156" s="11"/>
      <c r="RQD156" s="11"/>
      <c r="RQE156" s="11"/>
      <c r="RQF156" s="11"/>
      <c r="RQG156" s="11"/>
      <c r="RQH156" s="11"/>
      <c r="RQI156" s="11"/>
      <c r="RQJ156" s="11"/>
      <c r="RQK156" s="11"/>
      <c r="RQL156" s="11"/>
      <c r="RQM156" s="11"/>
      <c r="RQN156" s="11"/>
      <c r="RQO156" s="10"/>
      <c r="RQP156" s="10"/>
      <c r="RQQ156" s="11"/>
      <c r="RQR156" s="11"/>
      <c r="RQS156" s="11"/>
      <c r="RQT156" s="11"/>
      <c r="RQU156" s="11"/>
      <c r="RQV156" s="11"/>
      <c r="RQW156" s="11"/>
      <c r="RQX156" s="11"/>
      <c r="RQY156" s="11"/>
      <c r="RQZ156" s="11"/>
      <c r="RRA156" s="11"/>
      <c r="RRB156" s="11"/>
      <c r="RRC156" s="11"/>
      <c r="RRD156" s="11"/>
      <c r="RRE156" s="10"/>
      <c r="RRF156" s="10"/>
      <c r="RRG156" s="11"/>
      <c r="RRH156" s="11"/>
      <c r="RRI156" s="11"/>
      <c r="RRJ156" s="11"/>
      <c r="RRK156" s="11"/>
      <c r="RRL156" s="11"/>
      <c r="RRM156" s="11"/>
      <c r="RRN156" s="11"/>
      <c r="RRO156" s="11"/>
      <c r="RRP156" s="11"/>
      <c r="RRQ156" s="11"/>
      <c r="RRR156" s="11"/>
      <c r="RRS156" s="11"/>
      <c r="RRT156" s="11"/>
      <c r="RRU156" s="10"/>
      <c r="RRV156" s="10"/>
      <c r="RRW156" s="11"/>
      <c r="RRX156" s="11"/>
      <c r="RRY156" s="11"/>
      <c r="RRZ156" s="11"/>
      <c r="RSA156" s="11"/>
      <c r="RSB156" s="11"/>
      <c r="RSC156" s="11"/>
      <c r="RSD156" s="11"/>
      <c r="RSE156" s="11"/>
      <c r="RSF156" s="11"/>
      <c r="RSG156" s="11"/>
      <c r="RSH156" s="11"/>
      <c r="RSI156" s="11"/>
      <c r="RSJ156" s="11"/>
      <c r="RSK156" s="10"/>
      <c r="RSL156" s="10"/>
      <c r="RSM156" s="11"/>
      <c r="RSN156" s="11"/>
      <c r="RSO156" s="11"/>
      <c r="RSP156" s="11"/>
      <c r="RSQ156" s="11"/>
      <c r="RSR156" s="11"/>
      <c r="RSS156" s="11"/>
      <c r="RST156" s="11"/>
      <c r="RSU156" s="11"/>
      <c r="RSV156" s="11"/>
      <c r="RSW156" s="11"/>
      <c r="RSX156" s="11"/>
      <c r="RSY156" s="11"/>
      <c r="RSZ156" s="11"/>
      <c r="RTA156" s="10"/>
      <c r="RTB156" s="10"/>
      <c r="RTC156" s="11"/>
      <c r="RTD156" s="11"/>
      <c r="RTE156" s="11"/>
      <c r="RTF156" s="11"/>
      <c r="RTG156" s="11"/>
      <c r="RTH156" s="11"/>
      <c r="RTI156" s="11"/>
      <c r="RTJ156" s="11"/>
      <c r="RTK156" s="11"/>
      <c r="RTL156" s="11"/>
      <c r="RTM156" s="11"/>
      <c r="RTN156" s="11"/>
      <c r="RTO156" s="11"/>
      <c r="RTP156" s="11"/>
      <c r="RTQ156" s="10"/>
      <c r="RTR156" s="10"/>
      <c r="RTS156" s="11"/>
      <c r="RTT156" s="11"/>
      <c r="RTU156" s="11"/>
      <c r="RTV156" s="11"/>
      <c r="RTW156" s="11"/>
      <c r="RTX156" s="11"/>
      <c r="RTY156" s="11"/>
      <c r="RTZ156" s="11"/>
      <c r="RUA156" s="11"/>
      <c r="RUB156" s="11"/>
      <c r="RUC156" s="11"/>
      <c r="RUD156" s="11"/>
      <c r="RUE156" s="11"/>
      <c r="RUF156" s="11"/>
      <c r="RUG156" s="10"/>
      <c r="RUH156" s="10"/>
      <c r="RUI156" s="11"/>
      <c r="RUJ156" s="11"/>
      <c r="RUK156" s="11"/>
      <c r="RUL156" s="11"/>
      <c r="RUM156" s="11"/>
      <c r="RUN156" s="11"/>
      <c r="RUO156" s="11"/>
      <c r="RUP156" s="11"/>
      <c r="RUQ156" s="11"/>
      <c r="RUR156" s="11"/>
      <c r="RUS156" s="11"/>
      <c r="RUT156" s="11"/>
      <c r="RUU156" s="11"/>
      <c r="RUV156" s="11"/>
      <c r="RUW156" s="10"/>
      <c r="RUX156" s="10"/>
      <c r="RUY156" s="11"/>
      <c r="RUZ156" s="11"/>
      <c r="RVA156" s="11"/>
      <c r="RVB156" s="11"/>
      <c r="RVC156" s="11"/>
      <c r="RVD156" s="11"/>
      <c r="RVE156" s="11"/>
      <c r="RVF156" s="11"/>
      <c r="RVG156" s="11"/>
      <c r="RVH156" s="11"/>
      <c r="RVI156" s="11"/>
      <c r="RVJ156" s="11"/>
      <c r="RVK156" s="11"/>
      <c r="RVL156" s="11"/>
      <c r="RVM156" s="10"/>
      <c r="RVN156" s="10"/>
      <c r="RVO156" s="11"/>
      <c r="RVP156" s="11"/>
      <c r="RVQ156" s="11"/>
      <c r="RVR156" s="11"/>
      <c r="RVS156" s="11"/>
      <c r="RVT156" s="11"/>
      <c r="RVU156" s="11"/>
      <c r="RVV156" s="11"/>
      <c r="RVW156" s="11"/>
      <c r="RVX156" s="11"/>
      <c r="RVY156" s="11"/>
      <c r="RVZ156" s="11"/>
      <c r="RWA156" s="11"/>
      <c r="RWB156" s="11"/>
      <c r="RWC156" s="10"/>
      <c r="RWD156" s="10"/>
      <c r="RWE156" s="11"/>
      <c r="RWF156" s="11"/>
      <c r="RWG156" s="11"/>
      <c r="RWH156" s="11"/>
      <c r="RWI156" s="11"/>
      <c r="RWJ156" s="11"/>
      <c r="RWK156" s="11"/>
      <c r="RWL156" s="11"/>
      <c r="RWM156" s="11"/>
      <c r="RWN156" s="11"/>
      <c r="RWO156" s="11"/>
      <c r="RWP156" s="11"/>
      <c r="RWQ156" s="11"/>
      <c r="RWR156" s="11"/>
      <c r="RWS156" s="10"/>
      <c r="RWT156" s="10"/>
      <c r="RWU156" s="11"/>
      <c r="RWV156" s="11"/>
      <c r="RWW156" s="11"/>
      <c r="RWX156" s="11"/>
      <c r="RWY156" s="11"/>
      <c r="RWZ156" s="11"/>
      <c r="RXA156" s="11"/>
      <c r="RXB156" s="11"/>
      <c r="RXC156" s="11"/>
      <c r="RXD156" s="11"/>
      <c r="RXE156" s="11"/>
      <c r="RXF156" s="11"/>
      <c r="RXG156" s="11"/>
      <c r="RXH156" s="11"/>
      <c r="RXI156" s="10"/>
      <c r="RXJ156" s="10"/>
      <c r="RXK156" s="11"/>
      <c r="RXL156" s="11"/>
      <c r="RXM156" s="11"/>
      <c r="RXN156" s="11"/>
      <c r="RXO156" s="11"/>
      <c r="RXP156" s="11"/>
      <c r="RXQ156" s="11"/>
      <c r="RXR156" s="11"/>
      <c r="RXS156" s="11"/>
      <c r="RXT156" s="11"/>
      <c r="RXU156" s="11"/>
      <c r="RXV156" s="11"/>
      <c r="RXW156" s="11"/>
      <c r="RXX156" s="11"/>
      <c r="RXY156" s="10"/>
      <c r="RXZ156" s="10"/>
      <c r="RYA156" s="11"/>
      <c r="RYB156" s="11"/>
      <c r="RYC156" s="11"/>
      <c r="RYD156" s="11"/>
      <c r="RYE156" s="11"/>
      <c r="RYF156" s="11"/>
      <c r="RYG156" s="11"/>
      <c r="RYH156" s="11"/>
      <c r="RYI156" s="11"/>
      <c r="RYJ156" s="11"/>
      <c r="RYK156" s="11"/>
      <c r="RYL156" s="11"/>
      <c r="RYM156" s="11"/>
      <c r="RYN156" s="11"/>
      <c r="RYO156" s="10"/>
      <c r="RYP156" s="10"/>
      <c r="RYQ156" s="11"/>
      <c r="RYR156" s="11"/>
      <c r="RYS156" s="11"/>
      <c r="RYT156" s="11"/>
      <c r="RYU156" s="11"/>
      <c r="RYV156" s="11"/>
      <c r="RYW156" s="11"/>
      <c r="RYX156" s="11"/>
      <c r="RYY156" s="11"/>
      <c r="RYZ156" s="11"/>
      <c r="RZA156" s="11"/>
      <c r="RZB156" s="11"/>
      <c r="RZC156" s="11"/>
      <c r="RZD156" s="11"/>
      <c r="RZE156" s="10"/>
      <c r="RZF156" s="10"/>
      <c r="RZG156" s="11"/>
      <c r="RZH156" s="11"/>
      <c r="RZI156" s="11"/>
      <c r="RZJ156" s="11"/>
      <c r="RZK156" s="11"/>
      <c r="RZL156" s="11"/>
      <c r="RZM156" s="11"/>
      <c r="RZN156" s="11"/>
      <c r="RZO156" s="11"/>
      <c r="RZP156" s="11"/>
      <c r="RZQ156" s="11"/>
      <c r="RZR156" s="11"/>
      <c r="RZS156" s="11"/>
      <c r="RZT156" s="11"/>
      <c r="RZU156" s="10"/>
      <c r="RZV156" s="10"/>
      <c r="RZW156" s="11"/>
      <c r="RZX156" s="11"/>
      <c r="RZY156" s="11"/>
      <c r="RZZ156" s="11"/>
      <c r="SAA156" s="11"/>
      <c r="SAB156" s="11"/>
      <c r="SAC156" s="11"/>
      <c r="SAD156" s="11"/>
      <c r="SAE156" s="11"/>
      <c r="SAF156" s="11"/>
      <c r="SAG156" s="11"/>
      <c r="SAH156" s="11"/>
      <c r="SAI156" s="11"/>
      <c r="SAJ156" s="11"/>
      <c r="SAK156" s="10"/>
      <c r="SAL156" s="10"/>
      <c r="SAM156" s="11"/>
      <c r="SAN156" s="11"/>
      <c r="SAO156" s="11"/>
      <c r="SAP156" s="11"/>
      <c r="SAQ156" s="11"/>
      <c r="SAR156" s="11"/>
      <c r="SAS156" s="11"/>
      <c r="SAT156" s="11"/>
      <c r="SAU156" s="11"/>
      <c r="SAV156" s="11"/>
      <c r="SAW156" s="11"/>
      <c r="SAX156" s="11"/>
      <c r="SAY156" s="11"/>
      <c r="SAZ156" s="11"/>
      <c r="SBA156" s="10"/>
      <c r="SBB156" s="10"/>
      <c r="SBC156" s="11"/>
      <c r="SBD156" s="11"/>
      <c r="SBE156" s="11"/>
      <c r="SBF156" s="11"/>
      <c r="SBG156" s="11"/>
      <c r="SBH156" s="11"/>
      <c r="SBI156" s="11"/>
      <c r="SBJ156" s="11"/>
      <c r="SBK156" s="11"/>
      <c r="SBL156" s="11"/>
      <c r="SBM156" s="11"/>
      <c r="SBN156" s="11"/>
      <c r="SBO156" s="11"/>
      <c r="SBP156" s="11"/>
      <c r="SBQ156" s="10"/>
      <c r="SBR156" s="10"/>
      <c r="SBS156" s="11"/>
      <c r="SBT156" s="11"/>
      <c r="SBU156" s="11"/>
      <c r="SBV156" s="11"/>
      <c r="SBW156" s="11"/>
      <c r="SBX156" s="11"/>
      <c r="SBY156" s="11"/>
      <c r="SBZ156" s="11"/>
      <c r="SCA156" s="11"/>
      <c r="SCB156" s="11"/>
      <c r="SCC156" s="11"/>
      <c r="SCD156" s="11"/>
      <c r="SCE156" s="11"/>
      <c r="SCF156" s="11"/>
      <c r="SCG156" s="10"/>
      <c r="SCH156" s="10"/>
      <c r="SCI156" s="11"/>
      <c r="SCJ156" s="11"/>
      <c r="SCK156" s="11"/>
      <c r="SCL156" s="11"/>
      <c r="SCM156" s="11"/>
      <c r="SCN156" s="11"/>
      <c r="SCO156" s="11"/>
      <c r="SCP156" s="11"/>
      <c r="SCQ156" s="11"/>
      <c r="SCR156" s="11"/>
      <c r="SCS156" s="11"/>
      <c r="SCT156" s="11"/>
      <c r="SCU156" s="11"/>
      <c r="SCV156" s="11"/>
      <c r="SCW156" s="10"/>
      <c r="SCX156" s="10"/>
      <c r="SCY156" s="11"/>
      <c r="SCZ156" s="11"/>
      <c r="SDA156" s="11"/>
      <c r="SDB156" s="11"/>
      <c r="SDC156" s="11"/>
      <c r="SDD156" s="11"/>
      <c r="SDE156" s="11"/>
      <c r="SDF156" s="11"/>
      <c r="SDG156" s="11"/>
      <c r="SDH156" s="11"/>
      <c r="SDI156" s="11"/>
      <c r="SDJ156" s="11"/>
      <c r="SDK156" s="11"/>
      <c r="SDL156" s="11"/>
      <c r="SDM156" s="10"/>
      <c r="SDN156" s="10"/>
      <c r="SDO156" s="11"/>
      <c r="SDP156" s="11"/>
      <c r="SDQ156" s="11"/>
      <c r="SDR156" s="11"/>
      <c r="SDS156" s="11"/>
      <c r="SDT156" s="11"/>
      <c r="SDU156" s="11"/>
      <c r="SDV156" s="11"/>
      <c r="SDW156" s="11"/>
      <c r="SDX156" s="11"/>
      <c r="SDY156" s="11"/>
      <c r="SDZ156" s="11"/>
      <c r="SEA156" s="11"/>
      <c r="SEB156" s="11"/>
      <c r="SEC156" s="10"/>
      <c r="SED156" s="10"/>
      <c r="SEE156" s="11"/>
      <c r="SEF156" s="11"/>
      <c r="SEG156" s="11"/>
      <c r="SEH156" s="11"/>
      <c r="SEI156" s="11"/>
      <c r="SEJ156" s="11"/>
      <c r="SEK156" s="11"/>
      <c r="SEL156" s="11"/>
      <c r="SEM156" s="11"/>
      <c r="SEN156" s="11"/>
      <c r="SEO156" s="11"/>
      <c r="SEP156" s="11"/>
      <c r="SEQ156" s="11"/>
      <c r="SER156" s="11"/>
      <c r="SES156" s="10"/>
      <c r="SET156" s="10"/>
      <c r="SEU156" s="11"/>
      <c r="SEV156" s="11"/>
      <c r="SEW156" s="11"/>
      <c r="SEX156" s="11"/>
      <c r="SEY156" s="11"/>
      <c r="SEZ156" s="11"/>
      <c r="SFA156" s="11"/>
      <c r="SFB156" s="11"/>
      <c r="SFC156" s="11"/>
      <c r="SFD156" s="11"/>
      <c r="SFE156" s="11"/>
      <c r="SFF156" s="11"/>
      <c r="SFG156" s="11"/>
      <c r="SFH156" s="11"/>
      <c r="SFI156" s="10"/>
      <c r="SFJ156" s="10"/>
      <c r="SFK156" s="11"/>
      <c r="SFL156" s="11"/>
      <c r="SFM156" s="11"/>
      <c r="SFN156" s="11"/>
      <c r="SFO156" s="11"/>
      <c r="SFP156" s="11"/>
      <c r="SFQ156" s="11"/>
      <c r="SFR156" s="11"/>
      <c r="SFS156" s="11"/>
      <c r="SFT156" s="11"/>
      <c r="SFU156" s="11"/>
      <c r="SFV156" s="11"/>
      <c r="SFW156" s="11"/>
      <c r="SFX156" s="11"/>
      <c r="SFY156" s="10"/>
      <c r="SFZ156" s="10"/>
      <c r="SGA156" s="11"/>
      <c r="SGB156" s="11"/>
      <c r="SGC156" s="11"/>
      <c r="SGD156" s="11"/>
      <c r="SGE156" s="11"/>
      <c r="SGF156" s="11"/>
      <c r="SGG156" s="11"/>
      <c r="SGH156" s="11"/>
      <c r="SGI156" s="11"/>
      <c r="SGJ156" s="11"/>
      <c r="SGK156" s="11"/>
      <c r="SGL156" s="11"/>
      <c r="SGM156" s="11"/>
      <c r="SGN156" s="11"/>
      <c r="SGO156" s="10"/>
      <c r="SGP156" s="10"/>
      <c r="SGQ156" s="11"/>
      <c r="SGR156" s="11"/>
      <c r="SGS156" s="11"/>
      <c r="SGT156" s="11"/>
      <c r="SGU156" s="11"/>
      <c r="SGV156" s="11"/>
      <c r="SGW156" s="11"/>
      <c r="SGX156" s="11"/>
      <c r="SGY156" s="11"/>
      <c r="SGZ156" s="11"/>
      <c r="SHA156" s="11"/>
      <c r="SHB156" s="11"/>
      <c r="SHC156" s="11"/>
      <c r="SHD156" s="11"/>
      <c r="SHE156" s="10"/>
      <c r="SHF156" s="10"/>
      <c r="SHG156" s="11"/>
      <c r="SHH156" s="11"/>
      <c r="SHI156" s="11"/>
      <c r="SHJ156" s="11"/>
      <c r="SHK156" s="11"/>
      <c r="SHL156" s="11"/>
      <c r="SHM156" s="11"/>
      <c r="SHN156" s="11"/>
      <c r="SHO156" s="11"/>
      <c r="SHP156" s="11"/>
      <c r="SHQ156" s="11"/>
      <c r="SHR156" s="11"/>
      <c r="SHS156" s="11"/>
      <c r="SHT156" s="11"/>
      <c r="SHU156" s="10"/>
      <c r="SHV156" s="10"/>
      <c r="SHW156" s="11"/>
      <c r="SHX156" s="11"/>
      <c r="SHY156" s="11"/>
      <c r="SHZ156" s="11"/>
      <c r="SIA156" s="11"/>
      <c r="SIB156" s="11"/>
      <c r="SIC156" s="11"/>
      <c r="SID156" s="11"/>
      <c r="SIE156" s="11"/>
      <c r="SIF156" s="11"/>
      <c r="SIG156" s="11"/>
      <c r="SIH156" s="11"/>
      <c r="SII156" s="11"/>
      <c r="SIJ156" s="11"/>
      <c r="SIK156" s="10"/>
      <c r="SIL156" s="10"/>
      <c r="SIM156" s="11"/>
      <c r="SIN156" s="11"/>
      <c r="SIO156" s="11"/>
      <c r="SIP156" s="11"/>
      <c r="SIQ156" s="11"/>
      <c r="SIR156" s="11"/>
      <c r="SIS156" s="11"/>
      <c r="SIT156" s="11"/>
      <c r="SIU156" s="11"/>
      <c r="SIV156" s="11"/>
      <c r="SIW156" s="11"/>
      <c r="SIX156" s="11"/>
      <c r="SIY156" s="11"/>
      <c r="SIZ156" s="11"/>
      <c r="SJA156" s="10"/>
      <c r="SJB156" s="10"/>
      <c r="SJC156" s="11"/>
      <c r="SJD156" s="11"/>
      <c r="SJE156" s="11"/>
      <c r="SJF156" s="11"/>
      <c r="SJG156" s="11"/>
      <c r="SJH156" s="11"/>
      <c r="SJI156" s="11"/>
      <c r="SJJ156" s="11"/>
      <c r="SJK156" s="11"/>
      <c r="SJL156" s="11"/>
      <c r="SJM156" s="11"/>
      <c r="SJN156" s="11"/>
      <c r="SJO156" s="11"/>
      <c r="SJP156" s="11"/>
      <c r="SJQ156" s="10"/>
      <c r="SJR156" s="10"/>
      <c r="SJS156" s="11"/>
      <c r="SJT156" s="11"/>
      <c r="SJU156" s="11"/>
      <c r="SJV156" s="11"/>
      <c r="SJW156" s="11"/>
      <c r="SJX156" s="11"/>
      <c r="SJY156" s="11"/>
      <c r="SJZ156" s="11"/>
      <c r="SKA156" s="11"/>
      <c r="SKB156" s="11"/>
      <c r="SKC156" s="11"/>
      <c r="SKD156" s="11"/>
      <c r="SKE156" s="11"/>
      <c r="SKF156" s="11"/>
      <c r="SKG156" s="10"/>
      <c r="SKH156" s="10"/>
      <c r="SKI156" s="11"/>
      <c r="SKJ156" s="11"/>
      <c r="SKK156" s="11"/>
      <c r="SKL156" s="11"/>
      <c r="SKM156" s="11"/>
      <c r="SKN156" s="11"/>
      <c r="SKO156" s="11"/>
      <c r="SKP156" s="11"/>
      <c r="SKQ156" s="11"/>
      <c r="SKR156" s="11"/>
      <c r="SKS156" s="11"/>
      <c r="SKT156" s="11"/>
      <c r="SKU156" s="11"/>
      <c r="SKV156" s="11"/>
      <c r="SKW156" s="10"/>
      <c r="SKX156" s="10"/>
      <c r="SKY156" s="11"/>
      <c r="SKZ156" s="11"/>
      <c r="SLA156" s="11"/>
      <c r="SLB156" s="11"/>
      <c r="SLC156" s="11"/>
      <c r="SLD156" s="11"/>
      <c r="SLE156" s="11"/>
      <c r="SLF156" s="11"/>
      <c r="SLG156" s="11"/>
      <c r="SLH156" s="11"/>
      <c r="SLI156" s="11"/>
      <c r="SLJ156" s="11"/>
      <c r="SLK156" s="11"/>
      <c r="SLL156" s="11"/>
      <c r="SLM156" s="10"/>
      <c r="SLN156" s="10"/>
      <c r="SLO156" s="11"/>
      <c r="SLP156" s="11"/>
      <c r="SLQ156" s="11"/>
      <c r="SLR156" s="11"/>
      <c r="SLS156" s="11"/>
      <c r="SLT156" s="11"/>
      <c r="SLU156" s="11"/>
      <c r="SLV156" s="11"/>
      <c r="SLW156" s="11"/>
      <c r="SLX156" s="11"/>
      <c r="SLY156" s="11"/>
      <c r="SLZ156" s="11"/>
      <c r="SMA156" s="11"/>
      <c r="SMB156" s="11"/>
      <c r="SMC156" s="10"/>
      <c r="SMD156" s="10"/>
      <c r="SME156" s="11"/>
      <c r="SMF156" s="11"/>
      <c r="SMG156" s="11"/>
      <c r="SMH156" s="11"/>
      <c r="SMI156" s="11"/>
      <c r="SMJ156" s="11"/>
      <c r="SMK156" s="11"/>
      <c r="SML156" s="11"/>
      <c r="SMM156" s="11"/>
      <c r="SMN156" s="11"/>
      <c r="SMO156" s="11"/>
      <c r="SMP156" s="11"/>
      <c r="SMQ156" s="11"/>
      <c r="SMR156" s="11"/>
      <c r="SMS156" s="10"/>
      <c r="SMT156" s="10"/>
      <c r="SMU156" s="11"/>
      <c r="SMV156" s="11"/>
      <c r="SMW156" s="11"/>
      <c r="SMX156" s="11"/>
      <c r="SMY156" s="11"/>
      <c r="SMZ156" s="11"/>
      <c r="SNA156" s="11"/>
      <c r="SNB156" s="11"/>
      <c r="SNC156" s="11"/>
      <c r="SND156" s="11"/>
      <c r="SNE156" s="11"/>
      <c r="SNF156" s="11"/>
      <c r="SNG156" s="11"/>
      <c r="SNH156" s="11"/>
      <c r="SNI156" s="10"/>
      <c r="SNJ156" s="10"/>
      <c r="SNK156" s="11"/>
      <c r="SNL156" s="11"/>
      <c r="SNM156" s="11"/>
      <c r="SNN156" s="11"/>
      <c r="SNO156" s="11"/>
      <c r="SNP156" s="11"/>
      <c r="SNQ156" s="11"/>
      <c r="SNR156" s="11"/>
      <c r="SNS156" s="11"/>
      <c r="SNT156" s="11"/>
      <c r="SNU156" s="11"/>
      <c r="SNV156" s="11"/>
      <c r="SNW156" s="11"/>
      <c r="SNX156" s="11"/>
      <c r="SNY156" s="10"/>
      <c r="SNZ156" s="10"/>
      <c r="SOA156" s="11"/>
      <c r="SOB156" s="11"/>
      <c r="SOC156" s="11"/>
      <c r="SOD156" s="11"/>
      <c r="SOE156" s="11"/>
      <c r="SOF156" s="11"/>
      <c r="SOG156" s="11"/>
      <c r="SOH156" s="11"/>
      <c r="SOI156" s="11"/>
      <c r="SOJ156" s="11"/>
      <c r="SOK156" s="11"/>
      <c r="SOL156" s="11"/>
      <c r="SOM156" s="11"/>
      <c r="SON156" s="11"/>
      <c r="SOO156" s="10"/>
      <c r="SOP156" s="10"/>
      <c r="SOQ156" s="11"/>
      <c r="SOR156" s="11"/>
      <c r="SOS156" s="11"/>
      <c r="SOT156" s="11"/>
      <c r="SOU156" s="11"/>
      <c r="SOV156" s="11"/>
      <c r="SOW156" s="11"/>
      <c r="SOX156" s="11"/>
      <c r="SOY156" s="11"/>
      <c r="SOZ156" s="11"/>
      <c r="SPA156" s="11"/>
      <c r="SPB156" s="11"/>
      <c r="SPC156" s="11"/>
      <c r="SPD156" s="11"/>
      <c r="SPE156" s="10"/>
      <c r="SPF156" s="10"/>
      <c r="SPG156" s="11"/>
      <c r="SPH156" s="11"/>
      <c r="SPI156" s="11"/>
      <c r="SPJ156" s="11"/>
      <c r="SPK156" s="11"/>
      <c r="SPL156" s="11"/>
      <c r="SPM156" s="11"/>
      <c r="SPN156" s="11"/>
      <c r="SPO156" s="11"/>
      <c r="SPP156" s="11"/>
      <c r="SPQ156" s="11"/>
      <c r="SPR156" s="11"/>
      <c r="SPS156" s="11"/>
      <c r="SPT156" s="11"/>
      <c r="SPU156" s="10"/>
      <c r="SPV156" s="10"/>
      <c r="SPW156" s="11"/>
      <c r="SPX156" s="11"/>
      <c r="SPY156" s="11"/>
      <c r="SPZ156" s="11"/>
      <c r="SQA156" s="11"/>
      <c r="SQB156" s="11"/>
      <c r="SQC156" s="11"/>
      <c r="SQD156" s="11"/>
      <c r="SQE156" s="11"/>
      <c r="SQF156" s="11"/>
      <c r="SQG156" s="11"/>
      <c r="SQH156" s="11"/>
      <c r="SQI156" s="11"/>
      <c r="SQJ156" s="11"/>
      <c r="SQK156" s="10"/>
      <c r="SQL156" s="10"/>
      <c r="SQM156" s="11"/>
      <c r="SQN156" s="11"/>
      <c r="SQO156" s="11"/>
      <c r="SQP156" s="11"/>
      <c r="SQQ156" s="11"/>
      <c r="SQR156" s="11"/>
      <c r="SQS156" s="11"/>
      <c r="SQT156" s="11"/>
      <c r="SQU156" s="11"/>
      <c r="SQV156" s="11"/>
      <c r="SQW156" s="11"/>
      <c r="SQX156" s="11"/>
      <c r="SQY156" s="11"/>
      <c r="SQZ156" s="11"/>
      <c r="SRA156" s="10"/>
      <c r="SRB156" s="10"/>
      <c r="SRC156" s="11"/>
      <c r="SRD156" s="11"/>
      <c r="SRE156" s="11"/>
      <c r="SRF156" s="11"/>
      <c r="SRG156" s="11"/>
      <c r="SRH156" s="11"/>
      <c r="SRI156" s="11"/>
      <c r="SRJ156" s="11"/>
      <c r="SRK156" s="11"/>
      <c r="SRL156" s="11"/>
      <c r="SRM156" s="11"/>
      <c r="SRN156" s="11"/>
      <c r="SRO156" s="11"/>
      <c r="SRP156" s="11"/>
      <c r="SRQ156" s="10"/>
      <c r="SRR156" s="10"/>
      <c r="SRS156" s="11"/>
      <c r="SRT156" s="11"/>
      <c r="SRU156" s="11"/>
      <c r="SRV156" s="11"/>
      <c r="SRW156" s="11"/>
      <c r="SRX156" s="11"/>
      <c r="SRY156" s="11"/>
      <c r="SRZ156" s="11"/>
      <c r="SSA156" s="11"/>
      <c r="SSB156" s="11"/>
      <c r="SSC156" s="11"/>
      <c r="SSD156" s="11"/>
      <c r="SSE156" s="11"/>
      <c r="SSF156" s="11"/>
      <c r="SSG156" s="10"/>
      <c r="SSH156" s="10"/>
      <c r="SSI156" s="11"/>
      <c r="SSJ156" s="11"/>
      <c r="SSK156" s="11"/>
      <c r="SSL156" s="11"/>
      <c r="SSM156" s="11"/>
      <c r="SSN156" s="11"/>
      <c r="SSO156" s="11"/>
      <c r="SSP156" s="11"/>
      <c r="SSQ156" s="11"/>
      <c r="SSR156" s="11"/>
      <c r="SSS156" s="11"/>
      <c r="SST156" s="11"/>
      <c r="SSU156" s="11"/>
      <c r="SSV156" s="11"/>
      <c r="SSW156" s="10"/>
      <c r="SSX156" s="10"/>
      <c r="SSY156" s="11"/>
      <c r="SSZ156" s="11"/>
      <c r="STA156" s="11"/>
      <c r="STB156" s="11"/>
      <c r="STC156" s="11"/>
      <c r="STD156" s="11"/>
      <c r="STE156" s="11"/>
      <c r="STF156" s="11"/>
      <c r="STG156" s="11"/>
      <c r="STH156" s="11"/>
      <c r="STI156" s="11"/>
      <c r="STJ156" s="11"/>
      <c r="STK156" s="11"/>
      <c r="STL156" s="11"/>
      <c r="STM156" s="10"/>
      <c r="STN156" s="10"/>
      <c r="STO156" s="11"/>
      <c r="STP156" s="11"/>
      <c r="STQ156" s="11"/>
      <c r="STR156" s="11"/>
      <c r="STS156" s="11"/>
      <c r="STT156" s="11"/>
      <c r="STU156" s="11"/>
      <c r="STV156" s="11"/>
      <c r="STW156" s="11"/>
      <c r="STX156" s="11"/>
      <c r="STY156" s="11"/>
      <c r="STZ156" s="11"/>
      <c r="SUA156" s="11"/>
      <c r="SUB156" s="11"/>
      <c r="SUC156" s="10"/>
      <c r="SUD156" s="10"/>
      <c r="SUE156" s="11"/>
      <c r="SUF156" s="11"/>
      <c r="SUG156" s="11"/>
      <c r="SUH156" s="11"/>
      <c r="SUI156" s="11"/>
      <c r="SUJ156" s="11"/>
      <c r="SUK156" s="11"/>
      <c r="SUL156" s="11"/>
      <c r="SUM156" s="11"/>
      <c r="SUN156" s="11"/>
      <c r="SUO156" s="11"/>
      <c r="SUP156" s="11"/>
      <c r="SUQ156" s="11"/>
      <c r="SUR156" s="11"/>
      <c r="SUS156" s="10"/>
      <c r="SUT156" s="10"/>
      <c r="SUU156" s="11"/>
      <c r="SUV156" s="11"/>
      <c r="SUW156" s="11"/>
      <c r="SUX156" s="11"/>
      <c r="SUY156" s="11"/>
      <c r="SUZ156" s="11"/>
      <c r="SVA156" s="11"/>
      <c r="SVB156" s="11"/>
      <c r="SVC156" s="11"/>
      <c r="SVD156" s="11"/>
      <c r="SVE156" s="11"/>
      <c r="SVF156" s="11"/>
      <c r="SVG156" s="11"/>
      <c r="SVH156" s="11"/>
      <c r="SVI156" s="10"/>
      <c r="SVJ156" s="10"/>
      <c r="SVK156" s="11"/>
      <c r="SVL156" s="11"/>
      <c r="SVM156" s="11"/>
      <c r="SVN156" s="11"/>
      <c r="SVO156" s="11"/>
      <c r="SVP156" s="11"/>
      <c r="SVQ156" s="11"/>
      <c r="SVR156" s="11"/>
      <c r="SVS156" s="11"/>
      <c r="SVT156" s="11"/>
      <c r="SVU156" s="11"/>
      <c r="SVV156" s="11"/>
      <c r="SVW156" s="11"/>
      <c r="SVX156" s="11"/>
      <c r="SVY156" s="10"/>
      <c r="SVZ156" s="10"/>
      <c r="SWA156" s="11"/>
      <c r="SWB156" s="11"/>
      <c r="SWC156" s="11"/>
      <c r="SWD156" s="11"/>
      <c r="SWE156" s="11"/>
      <c r="SWF156" s="11"/>
      <c r="SWG156" s="11"/>
      <c r="SWH156" s="11"/>
      <c r="SWI156" s="11"/>
      <c r="SWJ156" s="11"/>
      <c r="SWK156" s="11"/>
      <c r="SWL156" s="11"/>
      <c r="SWM156" s="11"/>
      <c r="SWN156" s="11"/>
      <c r="SWO156" s="10"/>
      <c r="SWP156" s="10"/>
      <c r="SWQ156" s="11"/>
      <c r="SWR156" s="11"/>
      <c r="SWS156" s="11"/>
      <c r="SWT156" s="11"/>
      <c r="SWU156" s="11"/>
      <c r="SWV156" s="11"/>
      <c r="SWW156" s="11"/>
      <c r="SWX156" s="11"/>
      <c r="SWY156" s="11"/>
      <c r="SWZ156" s="11"/>
      <c r="SXA156" s="11"/>
      <c r="SXB156" s="11"/>
      <c r="SXC156" s="11"/>
      <c r="SXD156" s="11"/>
      <c r="SXE156" s="10"/>
      <c r="SXF156" s="10"/>
      <c r="SXG156" s="11"/>
      <c r="SXH156" s="11"/>
      <c r="SXI156" s="11"/>
      <c r="SXJ156" s="11"/>
      <c r="SXK156" s="11"/>
      <c r="SXL156" s="11"/>
      <c r="SXM156" s="11"/>
      <c r="SXN156" s="11"/>
      <c r="SXO156" s="11"/>
      <c r="SXP156" s="11"/>
      <c r="SXQ156" s="11"/>
      <c r="SXR156" s="11"/>
      <c r="SXS156" s="11"/>
      <c r="SXT156" s="11"/>
      <c r="SXU156" s="10"/>
      <c r="SXV156" s="10"/>
      <c r="SXW156" s="11"/>
      <c r="SXX156" s="11"/>
      <c r="SXY156" s="11"/>
      <c r="SXZ156" s="11"/>
      <c r="SYA156" s="11"/>
      <c r="SYB156" s="11"/>
      <c r="SYC156" s="11"/>
      <c r="SYD156" s="11"/>
      <c r="SYE156" s="11"/>
      <c r="SYF156" s="11"/>
      <c r="SYG156" s="11"/>
      <c r="SYH156" s="11"/>
      <c r="SYI156" s="11"/>
      <c r="SYJ156" s="11"/>
      <c r="SYK156" s="10"/>
      <c r="SYL156" s="10"/>
      <c r="SYM156" s="11"/>
      <c r="SYN156" s="11"/>
      <c r="SYO156" s="11"/>
      <c r="SYP156" s="11"/>
      <c r="SYQ156" s="11"/>
      <c r="SYR156" s="11"/>
      <c r="SYS156" s="11"/>
      <c r="SYT156" s="11"/>
      <c r="SYU156" s="11"/>
      <c r="SYV156" s="11"/>
      <c r="SYW156" s="11"/>
      <c r="SYX156" s="11"/>
      <c r="SYY156" s="11"/>
      <c r="SYZ156" s="11"/>
      <c r="SZA156" s="10"/>
      <c r="SZB156" s="10"/>
      <c r="SZC156" s="11"/>
      <c r="SZD156" s="11"/>
      <c r="SZE156" s="11"/>
      <c r="SZF156" s="11"/>
      <c r="SZG156" s="11"/>
      <c r="SZH156" s="11"/>
      <c r="SZI156" s="11"/>
      <c r="SZJ156" s="11"/>
      <c r="SZK156" s="11"/>
      <c r="SZL156" s="11"/>
      <c r="SZM156" s="11"/>
      <c r="SZN156" s="11"/>
      <c r="SZO156" s="11"/>
      <c r="SZP156" s="11"/>
      <c r="SZQ156" s="10"/>
      <c r="SZR156" s="10"/>
      <c r="SZS156" s="11"/>
      <c r="SZT156" s="11"/>
      <c r="SZU156" s="11"/>
      <c r="SZV156" s="11"/>
      <c r="SZW156" s="11"/>
      <c r="SZX156" s="11"/>
      <c r="SZY156" s="11"/>
      <c r="SZZ156" s="11"/>
      <c r="TAA156" s="11"/>
      <c r="TAB156" s="11"/>
      <c r="TAC156" s="11"/>
      <c r="TAD156" s="11"/>
      <c r="TAE156" s="11"/>
      <c r="TAF156" s="11"/>
      <c r="TAG156" s="10"/>
      <c r="TAH156" s="10"/>
      <c r="TAI156" s="11"/>
      <c r="TAJ156" s="11"/>
      <c r="TAK156" s="11"/>
      <c r="TAL156" s="11"/>
      <c r="TAM156" s="11"/>
      <c r="TAN156" s="11"/>
      <c r="TAO156" s="11"/>
      <c r="TAP156" s="11"/>
      <c r="TAQ156" s="11"/>
      <c r="TAR156" s="11"/>
      <c r="TAS156" s="11"/>
      <c r="TAT156" s="11"/>
      <c r="TAU156" s="11"/>
      <c r="TAV156" s="11"/>
      <c r="TAW156" s="10"/>
      <c r="TAX156" s="10"/>
      <c r="TAY156" s="11"/>
      <c r="TAZ156" s="11"/>
      <c r="TBA156" s="11"/>
      <c r="TBB156" s="11"/>
      <c r="TBC156" s="11"/>
      <c r="TBD156" s="11"/>
      <c r="TBE156" s="11"/>
      <c r="TBF156" s="11"/>
      <c r="TBG156" s="11"/>
      <c r="TBH156" s="11"/>
      <c r="TBI156" s="11"/>
      <c r="TBJ156" s="11"/>
      <c r="TBK156" s="11"/>
      <c r="TBL156" s="11"/>
      <c r="TBM156" s="10"/>
      <c r="TBN156" s="10"/>
      <c r="TBO156" s="11"/>
      <c r="TBP156" s="11"/>
      <c r="TBQ156" s="11"/>
      <c r="TBR156" s="11"/>
      <c r="TBS156" s="11"/>
      <c r="TBT156" s="11"/>
      <c r="TBU156" s="11"/>
      <c r="TBV156" s="11"/>
      <c r="TBW156" s="11"/>
      <c r="TBX156" s="11"/>
      <c r="TBY156" s="11"/>
      <c r="TBZ156" s="11"/>
      <c r="TCA156" s="11"/>
      <c r="TCB156" s="11"/>
      <c r="TCC156" s="10"/>
      <c r="TCD156" s="10"/>
      <c r="TCE156" s="11"/>
      <c r="TCF156" s="11"/>
      <c r="TCG156" s="11"/>
      <c r="TCH156" s="11"/>
      <c r="TCI156" s="11"/>
      <c r="TCJ156" s="11"/>
      <c r="TCK156" s="11"/>
      <c r="TCL156" s="11"/>
      <c r="TCM156" s="11"/>
      <c r="TCN156" s="11"/>
      <c r="TCO156" s="11"/>
      <c r="TCP156" s="11"/>
      <c r="TCQ156" s="11"/>
      <c r="TCR156" s="11"/>
      <c r="TCS156" s="10"/>
      <c r="TCT156" s="10"/>
      <c r="TCU156" s="11"/>
      <c r="TCV156" s="11"/>
      <c r="TCW156" s="11"/>
      <c r="TCX156" s="11"/>
      <c r="TCY156" s="11"/>
      <c r="TCZ156" s="11"/>
      <c r="TDA156" s="11"/>
      <c r="TDB156" s="11"/>
      <c r="TDC156" s="11"/>
      <c r="TDD156" s="11"/>
      <c r="TDE156" s="11"/>
      <c r="TDF156" s="11"/>
      <c r="TDG156" s="11"/>
      <c r="TDH156" s="11"/>
      <c r="TDI156" s="10"/>
      <c r="TDJ156" s="10"/>
      <c r="TDK156" s="11"/>
      <c r="TDL156" s="11"/>
      <c r="TDM156" s="11"/>
      <c r="TDN156" s="11"/>
      <c r="TDO156" s="11"/>
      <c r="TDP156" s="11"/>
      <c r="TDQ156" s="11"/>
      <c r="TDR156" s="11"/>
      <c r="TDS156" s="11"/>
      <c r="TDT156" s="11"/>
      <c r="TDU156" s="11"/>
      <c r="TDV156" s="11"/>
      <c r="TDW156" s="11"/>
      <c r="TDX156" s="11"/>
      <c r="TDY156" s="10"/>
      <c r="TDZ156" s="10"/>
      <c r="TEA156" s="11"/>
      <c r="TEB156" s="11"/>
      <c r="TEC156" s="11"/>
      <c r="TED156" s="11"/>
      <c r="TEE156" s="11"/>
      <c r="TEF156" s="11"/>
      <c r="TEG156" s="11"/>
      <c r="TEH156" s="11"/>
      <c r="TEI156" s="11"/>
      <c r="TEJ156" s="11"/>
      <c r="TEK156" s="11"/>
      <c r="TEL156" s="11"/>
      <c r="TEM156" s="11"/>
      <c r="TEN156" s="11"/>
      <c r="TEO156" s="10"/>
      <c r="TEP156" s="10"/>
      <c r="TEQ156" s="11"/>
      <c r="TER156" s="11"/>
      <c r="TES156" s="11"/>
      <c r="TET156" s="11"/>
      <c r="TEU156" s="11"/>
      <c r="TEV156" s="11"/>
      <c r="TEW156" s="11"/>
      <c r="TEX156" s="11"/>
      <c r="TEY156" s="11"/>
      <c r="TEZ156" s="11"/>
      <c r="TFA156" s="11"/>
      <c r="TFB156" s="11"/>
      <c r="TFC156" s="11"/>
      <c r="TFD156" s="11"/>
      <c r="TFE156" s="10"/>
      <c r="TFF156" s="10"/>
      <c r="TFG156" s="11"/>
      <c r="TFH156" s="11"/>
      <c r="TFI156" s="11"/>
      <c r="TFJ156" s="11"/>
      <c r="TFK156" s="11"/>
      <c r="TFL156" s="11"/>
      <c r="TFM156" s="11"/>
      <c r="TFN156" s="11"/>
      <c r="TFO156" s="11"/>
      <c r="TFP156" s="11"/>
      <c r="TFQ156" s="11"/>
      <c r="TFR156" s="11"/>
      <c r="TFS156" s="11"/>
      <c r="TFT156" s="11"/>
      <c r="TFU156" s="10"/>
      <c r="TFV156" s="10"/>
      <c r="TFW156" s="11"/>
      <c r="TFX156" s="11"/>
      <c r="TFY156" s="11"/>
      <c r="TFZ156" s="11"/>
      <c r="TGA156" s="11"/>
      <c r="TGB156" s="11"/>
      <c r="TGC156" s="11"/>
      <c r="TGD156" s="11"/>
      <c r="TGE156" s="11"/>
      <c r="TGF156" s="11"/>
      <c r="TGG156" s="11"/>
      <c r="TGH156" s="11"/>
      <c r="TGI156" s="11"/>
      <c r="TGJ156" s="11"/>
      <c r="TGK156" s="10"/>
      <c r="TGL156" s="10"/>
      <c r="TGM156" s="11"/>
      <c r="TGN156" s="11"/>
      <c r="TGO156" s="11"/>
      <c r="TGP156" s="11"/>
      <c r="TGQ156" s="11"/>
      <c r="TGR156" s="11"/>
      <c r="TGS156" s="11"/>
      <c r="TGT156" s="11"/>
      <c r="TGU156" s="11"/>
      <c r="TGV156" s="11"/>
      <c r="TGW156" s="11"/>
      <c r="TGX156" s="11"/>
      <c r="TGY156" s="11"/>
      <c r="TGZ156" s="11"/>
      <c r="THA156" s="10"/>
      <c r="THB156" s="10"/>
      <c r="THC156" s="11"/>
      <c r="THD156" s="11"/>
      <c r="THE156" s="11"/>
      <c r="THF156" s="11"/>
      <c r="THG156" s="11"/>
      <c r="THH156" s="11"/>
      <c r="THI156" s="11"/>
      <c r="THJ156" s="11"/>
      <c r="THK156" s="11"/>
      <c r="THL156" s="11"/>
      <c r="THM156" s="11"/>
      <c r="THN156" s="11"/>
      <c r="THO156" s="11"/>
      <c r="THP156" s="11"/>
      <c r="THQ156" s="10"/>
      <c r="THR156" s="10"/>
      <c r="THS156" s="11"/>
      <c r="THT156" s="11"/>
      <c r="THU156" s="11"/>
      <c r="THV156" s="11"/>
      <c r="THW156" s="11"/>
      <c r="THX156" s="11"/>
      <c r="THY156" s="11"/>
      <c r="THZ156" s="11"/>
      <c r="TIA156" s="11"/>
      <c r="TIB156" s="11"/>
      <c r="TIC156" s="11"/>
      <c r="TID156" s="11"/>
      <c r="TIE156" s="11"/>
      <c r="TIF156" s="11"/>
      <c r="TIG156" s="10"/>
      <c r="TIH156" s="10"/>
      <c r="TII156" s="11"/>
      <c r="TIJ156" s="11"/>
      <c r="TIK156" s="11"/>
      <c r="TIL156" s="11"/>
      <c r="TIM156" s="11"/>
      <c r="TIN156" s="11"/>
      <c r="TIO156" s="11"/>
      <c r="TIP156" s="11"/>
      <c r="TIQ156" s="11"/>
      <c r="TIR156" s="11"/>
      <c r="TIS156" s="11"/>
      <c r="TIT156" s="11"/>
      <c r="TIU156" s="11"/>
      <c r="TIV156" s="11"/>
      <c r="TIW156" s="10"/>
      <c r="TIX156" s="10"/>
      <c r="TIY156" s="11"/>
      <c r="TIZ156" s="11"/>
      <c r="TJA156" s="11"/>
      <c r="TJB156" s="11"/>
      <c r="TJC156" s="11"/>
      <c r="TJD156" s="11"/>
      <c r="TJE156" s="11"/>
      <c r="TJF156" s="11"/>
      <c r="TJG156" s="11"/>
      <c r="TJH156" s="11"/>
      <c r="TJI156" s="11"/>
      <c r="TJJ156" s="11"/>
      <c r="TJK156" s="11"/>
      <c r="TJL156" s="11"/>
      <c r="TJM156" s="10"/>
      <c r="TJN156" s="10"/>
      <c r="TJO156" s="11"/>
      <c r="TJP156" s="11"/>
      <c r="TJQ156" s="11"/>
      <c r="TJR156" s="11"/>
      <c r="TJS156" s="11"/>
      <c r="TJT156" s="11"/>
      <c r="TJU156" s="11"/>
      <c r="TJV156" s="11"/>
      <c r="TJW156" s="11"/>
      <c r="TJX156" s="11"/>
      <c r="TJY156" s="11"/>
      <c r="TJZ156" s="11"/>
      <c r="TKA156" s="11"/>
      <c r="TKB156" s="11"/>
      <c r="TKC156" s="10"/>
      <c r="TKD156" s="10"/>
      <c r="TKE156" s="11"/>
      <c r="TKF156" s="11"/>
      <c r="TKG156" s="11"/>
      <c r="TKH156" s="11"/>
      <c r="TKI156" s="11"/>
      <c r="TKJ156" s="11"/>
      <c r="TKK156" s="11"/>
      <c r="TKL156" s="11"/>
      <c r="TKM156" s="11"/>
      <c r="TKN156" s="11"/>
      <c r="TKO156" s="11"/>
      <c r="TKP156" s="11"/>
      <c r="TKQ156" s="11"/>
      <c r="TKR156" s="11"/>
      <c r="TKS156" s="10"/>
      <c r="TKT156" s="10"/>
      <c r="TKU156" s="11"/>
      <c r="TKV156" s="11"/>
      <c r="TKW156" s="11"/>
      <c r="TKX156" s="11"/>
      <c r="TKY156" s="11"/>
      <c r="TKZ156" s="11"/>
      <c r="TLA156" s="11"/>
      <c r="TLB156" s="11"/>
      <c r="TLC156" s="11"/>
      <c r="TLD156" s="11"/>
      <c r="TLE156" s="11"/>
      <c r="TLF156" s="11"/>
      <c r="TLG156" s="11"/>
      <c r="TLH156" s="11"/>
      <c r="TLI156" s="10"/>
      <c r="TLJ156" s="10"/>
      <c r="TLK156" s="11"/>
      <c r="TLL156" s="11"/>
      <c r="TLM156" s="11"/>
      <c r="TLN156" s="11"/>
      <c r="TLO156" s="11"/>
      <c r="TLP156" s="11"/>
      <c r="TLQ156" s="11"/>
      <c r="TLR156" s="11"/>
      <c r="TLS156" s="11"/>
      <c r="TLT156" s="11"/>
      <c r="TLU156" s="11"/>
      <c r="TLV156" s="11"/>
      <c r="TLW156" s="11"/>
      <c r="TLX156" s="11"/>
      <c r="TLY156" s="10"/>
      <c r="TLZ156" s="10"/>
      <c r="TMA156" s="11"/>
      <c r="TMB156" s="11"/>
      <c r="TMC156" s="11"/>
      <c r="TMD156" s="11"/>
      <c r="TME156" s="11"/>
      <c r="TMF156" s="11"/>
      <c r="TMG156" s="11"/>
      <c r="TMH156" s="11"/>
      <c r="TMI156" s="11"/>
      <c r="TMJ156" s="11"/>
      <c r="TMK156" s="11"/>
      <c r="TML156" s="11"/>
      <c r="TMM156" s="11"/>
      <c r="TMN156" s="11"/>
      <c r="TMO156" s="10"/>
      <c r="TMP156" s="10"/>
      <c r="TMQ156" s="11"/>
      <c r="TMR156" s="11"/>
      <c r="TMS156" s="11"/>
      <c r="TMT156" s="11"/>
      <c r="TMU156" s="11"/>
      <c r="TMV156" s="11"/>
      <c r="TMW156" s="11"/>
      <c r="TMX156" s="11"/>
      <c r="TMY156" s="11"/>
      <c r="TMZ156" s="11"/>
      <c r="TNA156" s="11"/>
      <c r="TNB156" s="11"/>
      <c r="TNC156" s="11"/>
      <c r="TND156" s="11"/>
      <c r="TNE156" s="10"/>
      <c r="TNF156" s="10"/>
      <c r="TNG156" s="11"/>
      <c r="TNH156" s="11"/>
      <c r="TNI156" s="11"/>
      <c r="TNJ156" s="11"/>
      <c r="TNK156" s="11"/>
      <c r="TNL156" s="11"/>
      <c r="TNM156" s="11"/>
      <c r="TNN156" s="11"/>
      <c r="TNO156" s="11"/>
      <c r="TNP156" s="11"/>
      <c r="TNQ156" s="11"/>
      <c r="TNR156" s="11"/>
      <c r="TNS156" s="11"/>
      <c r="TNT156" s="11"/>
      <c r="TNU156" s="10"/>
      <c r="TNV156" s="10"/>
      <c r="TNW156" s="11"/>
      <c r="TNX156" s="11"/>
      <c r="TNY156" s="11"/>
      <c r="TNZ156" s="11"/>
      <c r="TOA156" s="11"/>
      <c r="TOB156" s="11"/>
      <c r="TOC156" s="11"/>
      <c r="TOD156" s="11"/>
      <c r="TOE156" s="11"/>
      <c r="TOF156" s="11"/>
      <c r="TOG156" s="11"/>
      <c r="TOH156" s="11"/>
      <c r="TOI156" s="11"/>
      <c r="TOJ156" s="11"/>
      <c r="TOK156" s="10"/>
      <c r="TOL156" s="10"/>
      <c r="TOM156" s="11"/>
      <c r="TON156" s="11"/>
      <c r="TOO156" s="11"/>
      <c r="TOP156" s="11"/>
      <c r="TOQ156" s="11"/>
      <c r="TOR156" s="11"/>
      <c r="TOS156" s="11"/>
      <c r="TOT156" s="11"/>
      <c r="TOU156" s="11"/>
      <c r="TOV156" s="11"/>
      <c r="TOW156" s="11"/>
      <c r="TOX156" s="11"/>
      <c r="TOY156" s="11"/>
      <c r="TOZ156" s="11"/>
      <c r="TPA156" s="10"/>
      <c r="TPB156" s="10"/>
      <c r="TPC156" s="11"/>
      <c r="TPD156" s="11"/>
      <c r="TPE156" s="11"/>
      <c r="TPF156" s="11"/>
      <c r="TPG156" s="11"/>
      <c r="TPH156" s="11"/>
      <c r="TPI156" s="11"/>
      <c r="TPJ156" s="11"/>
      <c r="TPK156" s="11"/>
      <c r="TPL156" s="11"/>
      <c r="TPM156" s="11"/>
      <c r="TPN156" s="11"/>
      <c r="TPO156" s="11"/>
      <c r="TPP156" s="11"/>
      <c r="TPQ156" s="10"/>
      <c r="TPR156" s="10"/>
      <c r="TPS156" s="11"/>
      <c r="TPT156" s="11"/>
      <c r="TPU156" s="11"/>
      <c r="TPV156" s="11"/>
      <c r="TPW156" s="11"/>
      <c r="TPX156" s="11"/>
      <c r="TPY156" s="11"/>
      <c r="TPZ156" s="11"/>
      <c r="TQA156" s="11"/>
      <c r="TQB156" s="11"/>
      <c r="TQC156" s="11"/>
      <c r="TQD156" s="11"/>
      <c r="TQE156" s="11"/>
      <c r="TQF156" s="11"/>
      <c r="TQG156" s="10"/>
      <c r="TQH156" s="10"/>
      <c r="TQI156" s="11"/>
      <c r="TQJ156" s="11"/>
      <c r="TQK156" s="11"/>
      <c r="TQL156" s="11"/>
      <c r="TQM156" s="11"/>
      <c r="TQN156" s="11"/>
      <c r="TQO156" s="11"/>
      <c r="TQP156" s="11"/>
      <c r="TQQ156" s="11"/>
      <c r="TQR156" s="11"/>
      <c r="TQS156" s="11"/>
      <c r="TQT156" s="11"/>
      <c r="TQU156" s="11"/>
      <c r="TQV156" s="11"/>
      <c r="TQW156" s="10"/>
      <c r="TQX156" s="10"/>
      <c r="TQY156" s="11"/>
      <c r="TQZ156" s="11"/>
      <c r="TRA156" s="11"/>
      <c r="TRB156" s="11"/>
      <c r="TRC156" s="11"/>
      <c r="TRD156" s="11"/>
      <c r="TRE156" s="11"/>
      <c r="TRF156" s="11"/>
      <c r="TRG156" s="11"/>
      <c r="TRH156" s="11"/>
      <c r="TRI156" s="11"/>
      <c r="TRJ156" s="11"/>
      <c r="TRK156" s="11"/>
      <c r="TRL156" s="11"/>
      <c r="TRM156" s="10"/>
      <c r="TRN156" s="10"/>
      <c r="TRO156" s="11"/>
      <c r="TRP156" s="11"/>
      <c r="TRQ156" s="11"/>
      <c r="TRR156" s="11"/>
      <c r="TRS156" s="11"/>
      <c r="TRT156" s="11"/>
      <c r="TRU156" s="11"/>
      <c r="TRV156" s="11"/>
      <c r="TRW156" s="11"/>
      <c r="TRX156" s="11"/>
      <c r="TRY156" s="11"/>
      <c r="TRZ156" s="11"/>
      <c r="TSA156" s="11"/>
      <c r="TSB156" s="11"/>
      <c r="TSC156" s="10"/>
      <c r="TSD156" s="10"/>
      <c r="TSE156" s="11"/>
      <c r="TSF156" s="11"/>
      <c r="TSG156" s="11"/>
      <c r="TSH156" s="11"/>
      <c r="TSI156" s="11"/>
      <c r="TSJ156" s="11"/>
      <c r="TSK156" s="11"/>
      <c r="TSL156" s="11"/>
      <c r="TSM156" s="11"/>
      <c r="TSN156" s="11"/>
      <c r="TSO156" s="11"/>
      <c r="TSP156" s="11"/>
      <c r="TSQ156" s="11"/>
      <c r="TSR156" s="11"/>
      <c r="TSS156" s="10"/>
      <c r="TST156" s="10"/>
      <c r="TSU156" s="11"/>
      <c r="TSV156" s="11"/>
      <c r="TSW156" s="11"/>
      <c r="TSX156" s="11"/>
      <c r="TSY156" s="11"/>
      <c r="TSZ156" s="11"/>
      <c r="TTA156" s="11"/>
      <c r="TTB156" s="11"/>
      <c r="TTC156" s="11"/>
      <c r="TTD156" s="11"/>
      <c r="TTE156" s="11"/>
      <c r="TTF156" s="11"/>
      <c r="TTG156" s="11"/>
      <c r="TTH156" s="11"/>
      <c r="TTI156" s="10"/>
      <c r="TTJ156" s="10"/>
      <c r="TTK156" s="11"/>
      <c r="TTL156" s="11"/>
      <c r="TTM156" s="11"/>
      <c r="TTN156" s="11"/>
      <c r="TTO156" s="11"/>
      <c r="TTP156" s="11"/>
      <c r="TTQ156" s="11"/>
      <c r="TTR156" s="11"/>
      <c r="TTS156" s="11"/>
      <c r="TTT156" s="11"/>
      <c r="TTU156" s="11"/>
      <c r="TTV156" s="11"/>
      <c r="TTW156" s="11"/>
      <c r="TTX156" s="11"/>
      <c r="TTY156" s="10"/>
      <c r="TTZ156" s="10"/>
      <c r="TUA156" s="11"/>
      <c r="TUB156" s="11"/>
      <c r="TUC156" s="11"/>
      <c r="TUD156" s="11"/>
      <c r="TUE156" s="11"/>
      <c r="TUF156" s="11"/>
      <c r="TUG156" s="11"/>
      <c r="TUH156" s="11"/>
      <c r="TUI156" s="11"/>
      <c r="TUJ156" s="11"/>
      <c r="TUK156" s="11"/>
      <c r="TUL156" s="11"/>
      <c r="TUM156" s="11"/>
      <c r="TUN156" s="11"/>
      <c r="TUO156" s="10"/>
      <c r="TUP156" s="10"/>
      <c r="TUQ156" s="11"/>
      <c r="TUR156" s="11"/>
      <c r="TUS156" s="11"/>
      <c r="TUT156" s="11"/>
      <c r="TUU156" s="11"/>
      <c r="TUV156" s="11"/>
      <c r="TUW156" s="11"/>
      <c r="TUX156" s="11"/>
      <c r="TUY156" s="11"/>
      <c r="TUZ156" s="11"/>
      <c r="TVA156" s="11"/>
      <c r="TVB156" s="11"/>
      <c r="TVC156" s="11"/>
      <c r="TVD156" s="11"/>
      <c r="TVE156" s="10"/>
      <c r="TVF156" s="10"/>
      <c r="TVG156" s="11"/>
      <c r="TVH156" s="11"/>
      <c r="TVI156" s="11"/>
      <c r="TVJ156" s="11"/>
      <c r="TVK156" s="11"/>
      <c r="TVL156" s="11"/>
      <c r="TVM156" s="11"/>
      <c r="TVN156" s="11"/>
      <c r="TVO156" s="11"/>
      <c r="TVP156" s="11"/>
      <c r="TVQ156" s="11"/>
      <c r="TVR156" s="11"/>
      <c r="TVS156" s="11"/>
      <c r="TVT156" s="11"/>
      <c r="TVU156" s="10"/>
      <c r="TVV156" s="10"/>
      <c r="TVW156" s="11"/>
      <c r="TVX156" s="11"/>
      <c r="TVY156" s="11"/>
      <c r="TVZ156" s="11"/>
      <c r="TWA156" s="11"/>
      <c r="TWB156" s="11"/>
      <c r="TWC156" s="11"/>
      <c r="TWD156" s="11"/>
      <c r="TWE156" s="11"/>
      <c r="TWF156" s="11"/>
      <c r="TWG156" s="11"/>
      <c r="TWH156" s="11"/>
      <c r="TWI156" s="11"/>
      <c r="TWJ156" s="11"/>
      <c r="TWK156" s="10"/>
      <c r="TWL156" s="10"/>
      <c r="TWM156" s="11"/>
      <c r="TWN156" s="11"/>
      <c r="TWO156" s="11"/>
      <c r="TWP156" s="11"/>
      <c r="TWQ156" s="11"/>
      <c r="TWR156" s="11"/>
      <c r="TWS156" s="11"/>
      <c r="TWT156" s="11"/>
      <c r="TWU156" s="11"/>
      <c r="TWV156" s="11"/>
      <c r="TWW156" s="11"/>
      <c r="TWX156" s="11"/>
      <c r="TWY156" s="11"/>
      <c r="TWZ156" s="11"/>
      <c r="TXA156" s="10"/>
      <c r="TXB156" s="10"/>
      <c r="TXC156" s="11"/>
      <c r="TXD156" s="11"/>
      <c r="TXE156" s="11"/>
      <c r="TXF156" s="11"/>
      <c r="TXG156" s="11"/>
      <c r="TXH156" s="11"/>
      <c r="TXI156" s="11"/>
      <c r="TXJ156" s="11"/>
      <c r="TXK156" s="11"/>
      <c r="TXL156" s="11"/>
      <c r="TXM156" s="11"/>
      <c r="TXN156" s="11"/>
      <c r="TXO156" s="11"/>
      <c r="TXP156" s="11"/>
      <c r="TXQ156" s="10"/>
      <c r="TXR156" s="10"/>
      <c r="TXS156" s="11"/>
      <c r="TXT156" s="11"/>
      <c r="TXU156" s="11"/>
      <c r="TXV156" s="11"/>
      <c r="TXW156" s="11"/>
      <c r="TXX156" s="11"/>
      <c r="TXY156" s="11"/>
      <c r="TXZ156" s="11"/>
      <c r="TYA156" s="11"/>
      <c r="TYB156" s="11"/>
      <c r="TYC156" s="11"/>
      <c r="TYD156" s="11"/>
      <c r="TYE156" s="11"/>
      <c r="TYF156" s="11"/>
      <c r="TYG156" s="10"/>
      <c r="TYH156" s="10"/>
      <c r="TYI156" s="11"/>
      <c r="TYJ156" s="11"/>
      <c r="TYK156" s="11"/>
      <c r="TYL156" s="11"/>
      <c r="TYM156" s="11"/>
      <c r="TYN156" s="11"/>
      <c r="TYO156" s="11"/>
      <c r="TYP156" s="11"/>
      <c r="TYQ156" s="11"/>
      <c r="TYR156" s="11"/>
      <c r="TYS156" s="11"/>
      <c r="TYT156" s="11"/>
      <c r="TYU156" s="11"/>
      <c r="TYV156" s="11"/>
      <c r="TYW156" s="10"/>
      <c r="TYX156" s="10"/>
      <c r="TYY156" s="11"/>
      <c r="TYZ156" s="11"/>
      <c r="TZA156" s="11"/>
      <c r="TZB156" s="11"/>
      <c r="TZC156" s="11"/>
      <c r="TZD156" s="11"/>
      <c r="TZE156" s="11"/>
      <c r="TZF156" s="11"/>
      <c r="TZG156" s="11"/>
      <c r="TZH156" s="11"/>
      <c r="TZI156" s="11"/>
      <c r="TZJ156" s="11"/>
      <c r="TZK156" s="11"/>
      <c r="TZL156" s="11"/>
      <c r="TZM156" s="10"/>
      <c r="TZN156" s="10"/>
      <c r="TZO156" s="11"/>
      <c r="TZP156" s="11"/>
      <c r="TZQ156" s="11"/>
      <c r="TZR156" s="11"/>
      <c r="TZS156" s="11"/>
      <c r="TZT156" s="11"/>
      <c r="TZU156" s="11"/>
      <c r="TZV156" s="11"/>
      <c r="TZW156" s="11"/>
      <c r="TZX156" s="11"/>
      <c r="TZY156" s="11"/>
      <c r="TZZ156" s="11"/>
      <c r="UAA156" s="11"/>
      <c r="UAB156" s="11"/>
      <c r="UAC156" s="10"/>
      <c r="UAD156" s="10"/>
      <c r="UAE156" s="11"/>
      <c r="UAF156" s="11"/>
      <c r="UAG156" s="11"/>
      <c r="UAH156" s="11"/>
      <c r="UAI156" s="11"/>
      <c r="UAJ156" s="11"/>
      <c r="UAK156" s="11"/>
      <c r="UAL156" s="11"/>
      <c r="UAM156" s="11"/>
      <c r="UAN156" s="11"/>
      <c r="UAO156" s="11"/>
      <c r="UAP156" s="11"/>
      <c r="UAQ156" s="11"/>
      <c r="UAR156" s="11"/>
      <c r="UAS156" s="10"/>
      <c r="UAT156" s="10"/>
      <c r="UAU156" s="11"/>
      <c r="UAV156" s="11"/>
      <c r="UAW156" s="11"/>
      <c r="UAX156" s="11"/>
      <c r="UAY156" s="11"/>
      <c r="UAZ156" s="11"/>
      <c r="UBA156" s="11"/>
      <c r="UBB156" s="11"/>
      <c r="UBC156" s="11"/>
      <c r="UBD156" s="11"/>
      <c r="UBE156" s="11"/>
      <c r="UBF156" s="11"/>
      <c r="UBG156" s="11"/>
      <c r="UBH156" s="11"/>
      <c r="UBI156" s="10"/>
      <c r="UBJ156" s="10"/>
      <c r="UBK156" s="11"/>
      <c r="UBL156" s="11"/>
      <c r="UBM156" s="11"/>
      <c r="UBN156" s="11"/>
      <c r="UBO156" s="11"/>
      <c r="UBP156" s="11"/>
      <c r="UBQ156" s="11"/>
      <c r="UBR156" s="11"/>
      <c r="UBS156" s="11"/>
      <c r="UBT156" s="11"/>
      <c r="UBU156" s="11"/>
      <c r="UBV156" s="11"/>
      <c r="UBW156" s="11"/>
      <c r="UBX156" s="11"/>
      <c r="UBY156" s="10"/>
      <c r="UBZ156" s="10"/>
      <c r="UCA156" s="11"/>
      <c r="UCB156" s="11"/>
      <c r="UCC156" s="11"/>
      <c r="UCD156" s="11"/>
      <c r="UCE156" s="11"/>
      <c r="UCF156" s="11"/>
      <c r="UCG156" s="11"/>
      <c r="UCH156" s="11"/>
      <c r="UCI156" s="11"/>
      <c r="UCJ156" s="11"/>
      <c r="UCK156" s="11"/>
      <c r="UCL156" s="11"/>
      <c r="UCM156" s="11"/>
      <c r="UCN156" s="11"/>
      <c r="UCO156" s="10"/>
      <c r="UCP156" s="10"/>
      <c r="UCQ156" s="11"/>
      <c r="UCR156" s="11"/>
      <c r="UCS156" s="11"/>
      <c r="UCT156" s="11"/>
      <c r="UCU156" s="11"/>
      <c r="UCV156" s="11"/>
      <c r="UCW156" s="11"/>
      <c r="UCX156" s="11"/>
      <c r="UCY156" s="11"/>
      <c r="UCZ156" s="11"/>
      <c r="UDA156" s="11"/>
      <c r="UDB156" s="11"/>
      <c r="UDC156" s="11"/>
      <c r="UDD156" s="11"/>
      <c r="UDE156" s="10"/>
      <c r="UDF156" s="10"/>
      <c r="UDG156" s="11"/>
      <c r="UDH156" s="11"/>
      <c r="UDI156" s="11"/>
      <c r="UDJ156" s="11"/>
      <c r="UDK156" s="11"/>
      <c r="UDL156" s="11"/>
      <c r="UDM156" s="11"/>
      <c r="UDN156" s="11"/>
      <c r="UDO156" s="11"/>
      <c r="UDP156" s="11"/>
      <c r="UDQ156" s="11"/>
      <c r="UDR156" s="11"/>
      <c r="UDS156" s="11"/>
      <c r="UDT156" s="11"/>
      <c r="UDU156" s="10"/>
      <c r="UDV156" s="10"/>
      <c r="UDW156" s="11"/>
      <c r="UDX156" s="11"/>
      <c r="UDY156" s="11"/>
      <c r="UDZ156" s="11"/>
      <c r="UEA156" s="11"/>
      <c r="UEB156" s="11"/>
      <c r="UEC156" s="11"/>
      <c r="UED156" s="11"/>
      <c r="UEE156" s="11"/>
      <c r="UEF156" s="11"/>
      <c r="UEG156" s="11"/>
      <c r="UEH156" s="11"/>
      <c r="UEI156" s="11"/>
      <c r="UEJ156" s="11"/>
      <c r="UEK156" s="10"/>
      <c r="UEL156" s="10"/>
      <c r="UEM156" s="11"/>
      <c r="UEN156" s="11"/>
      <c r="UEO156" s="11"/>
      <c r="UEP156" s="11"/>
      <c r="UEQ156" s="11"/>
      <c r="UER156" s="11"/>
      <c r="UES156" s="11"/>
      <c r="UET156" s="11"/>
      <c r="UEU156" s="11"/>
      <c r="UEV156" s="11"/>
      <c r="UEW156" s="11"/>
      <c r="UEX156" s="11"/>
      <c r="UEY156" s="11"/>
      <c r="UEZ156" s="11"/>
      <c r="UFA156" s="10"/>
      <c r="UFB156" s="10"/>
      <c r="UFC156" s="11"/>
      <c r="UFD156" s="11"/>
      <c r="UFE156" s="11"/>
      <c r="UFF156" s="11"/>
      <c r="UFG156" s="11"/>
      <c r="UFH156" s="11"/>
      <c r="UFI156" s="11"/>
      <c r="UFJ156" s="11"/>
      <c r="UFK156" s="11"/>
      <c r="UFL156" s="11"/>
      <c r="UFM156" s="11"/>
      <c r="UFN156" s="11"/>
      <c r="UFO156" s="11"/>
      <c r="UFP156" s="11"/>
      <c r="UFQ156" s="10"/>
      <c r="UFR156" s="10"/>
      <c r="UFS156" s="11"/>
      <c r="UFT156" s="11"/>
      <c r="UFU156" s="11"/>
      <c r="UFV156" s="11"/>
      <c r="UFW156" s="11"/>
      <c r="UFX156" s="11"/>
      <c r="UFY156" s="11"/>
      <c r="UFZ156" s="11"/>
      <c r="UGA156" s="11"/>
      <c r="UGB156" s="11"/>
      <c r="UGC156" s="11"/>
      <c r="UGD156" s="11"/>
      <c r="UGE156" s="11"/>
      <c r="UGF156" s="11"/>
      <c r="UGG156" s="10"/>
      <c r="UGH156" s="10"/>
      <c r="UGI156" s="11"/>
      <c r="UGJ156" s="11"/>
      <c r="UGK156" s="11"/>
      <c r="UGL156" s="11"/>
      <c r="UGM156" s="11"/>
      <c r="UGN156" s="11"/>
      <c r="UGO156" s="11"/>
      <c r="UGP156" s="11"/>
      <c r="UGQ156" s="11"/>
      <c r="UGR156" s="11"/>
      <c r="UGS156" s="11"/>
      <c r="UGT156" s="11"/>
      <c r="UGU156" s="11"/>
      <c r="UGV156" s="11"/>
      <c r="UGW156" s="10"/>
      <c r="UGX156" s="10"/>
      <c r="UGY156" s="11"/>
      <c r="UGZ156" s="11"/>
      <c r="UHA156" s="11"/>
      <c r="UHB156" s="11"/>
      <c r="UHC156" s="11"/>
      <c r="UHD156" s="11"/>
      <c r="UHE156" s="11"/>
      <c r="UHF156" s="11"/>
      <c r="UHG156" s="11"/>
      <c r="UHH156" s="11"/>
      <c r="UHI156" s="11"/>
      <c r="UHJ156" s="11"/>
      <c r="UHK156" s="11"/>
      <c r="UHL156" s="11"/>
      <c r="UHM156" s="10"/>
      <c r="UHN156" s="10"/>
      <c r="UHO156" s="11"/>
      <c r="UHP156" s="11"/>
      <c r="UHQ156" s="11"/>
      <c r="UHR156" s="11"/>
      <c r="UHS156" s="11"/>
      <c r="UHT156" s="11"/>
      <c r="UHU156" s="11"/>
      <c r="UHV156" s="11"/>
      <c r="UHW156" s="11"/>
      <c r="UHX156" s="11"/>
      <c r="UHY156" s="11"/>
      <c r="UHZ156" s="11"/>
      <c r="UIA156" s="11"/>
      <c r="UIB156" s="11"/>
      <c r="UIC156" s="10"/>
      <c r="UID156" s="10"/>
      <c r="UIE156" s="11"/>
      <c r="UIF156" s="11"/>
      <c r="UIG156" s="11"/>
      <c r="UIH156" s="11"/>
      <c r="UII156" s="11"/>
      <c r="UIJ156" s="11"/>
      <c r="UIK156" s="11"/>
      <c r="UIL156" s="11"/>
      <c r="UIM156" s="11"/>
      <c r="UIN156" s="11"/>
      <c r="UIO156" s="11"/>
      <c r="UIP156" s="11"/>
      <c r="UIQ156" s="11"/>
      <c r="UIR156" s="11"/>
      <c r="UIS156" s="10"/>
      <c r="UIT156" s="10"/>
      <c r="UIU156" s="11"/>
      <c r="UIV156" s="11"/>
      <c r="UIW156" s="11"/>
      <c r="UIX156" s="11"/>
      <c r="UIY156" s="11"/>
      <c r="UIZ156" s="11"/>
      <c r="UJA156" s="11"/>
      <c r="UJB156" s="11"/>
      <c r="UJC156" s="11"/>
      <c r="UJD156" s="11"/>
      <c r="UJE156" s="11"/>
      <c r="UJF156" s="11"/>
      <c r="UJG156" s="11"/>
      <c r="UJH156" s="11"/>
      <c r="UJI156" s="10"/>
      <c r="UJJ156" s="10"/>
      <c r="UJK156" s="11"/>
      <c r="UJL156" s="11"/>
      <c r="UJM156" s="11"/>
      <c r="UJN156" s="11"/>
      <c r="UJO156" s="11"/>
      <c r="UJP156" s="11"/>
      <c r="UJQ156" s="11"/>
      <c r="UJR156" s="11"/>
      <c r="UJS156" s="11"/>
      <c r="UJT156" s="11"/>
      <c r="UJU156" s="11"/>
      <c r="UJV156" s="11"/>
      <c r="UJW156" s="11"/>
      <c r="UJX156" s="11"/>
      <c r="UJY156" s="10"/>
      <c r="UJZ156" s="10"/>
      <c r="UKA156" s="11"/>
      <c r="UKB156" s="11"/>
      <c r="UKC156" s="11"/>
      <c r="UKD156" s="11"/>
      <c r="UKE156" s="11"/>
      <c r="UKF156" s="11"/>
      <c r="UKG156" s="11"/>
      <c r="UKH156" s="11"/>
      <c r="UKI156" s="11"/>
      <c r="UKJ156" s="11"/>
      <c r="UKK156" s="11"/>
      <c r="UKL156" s="11"/>
      <c r="UKM156" s="11"/>
      <c r="UKN156" s="11"/>
      <c r="UKO156" s="10"/>
      <c r="UKP156" s="10"/>
      <c r="UKQ156" s="11"/>
      <c r="UKR156" s="11"/>
      <c r="UKS156" s="11"/>
      <c r="UKT156" s="11"/>
      <c r="UKU156" s="11"/>
      <c r="UKV156" s="11"/>
      <c r="UKW156" s="11"/>
      <c r="UKX156" s="11"/>
      <c r="UKY156" s="11"/>
      <c r="UKZ156" s="11"/>
      <c r="ULA156" s="11"/>
      <c r="ULB156" s="11"/>
      <c r="ULC156" s="11"/>
      <c r="ULD156" s="11"/>
      <c r="ULE156" s="10"/>
      <c r="ULF156" s="10"/>
      <c r="ULG156" s="11"/>
      <c r="ULH156" s="11"/>
      <c r="ULI156" s="11"/>
      <c r="ULJ156" s="11"/>
      <c r="ULK156" s="11"/>
      <c r="ULL156" s="11"/>
      <c r="ULM156" s="11"/>
      <c r="ULN156" s="11"/>
      <c r="ULO156" s="11"/>
      <c r="ULP156" s="11"/>
      <c r="ULQ156" s="11"/>
      <c r="ULR156" s="11"/>
      <c r="ULS156" s="11"/>
      <c r="ULT156" s="11"/>
      <c r="ULU156" s="10"/>
      <c r="ULV156" s="10"/>
      <c r="ULW156" s="11"/>
      <c r="ULX156" s="11"/>
      <c r="ULY156" s="11"/>
      <c r="ULZ156" s="11"/>
      <c r="UMA156" s="11"/>
      <c r="UMB156" s="11"/>
      <c r="UMC156" s="11"/>
      <c r="UMD156" s="11"/>
      <c r="UME156" s="11"/>
      <c r="UMF156" s="11"/>
      <c r="UMG156" s="11"/>
      <c r="UMH156" s="11"/>
      <c r="UMI156" s="11"/>
      <c r="UMJ156" s="11"/>
      <c r="UMK156" s="10"/>
      <c r="UML156" s="10"/>
      <c r="UMM156" s="11"/>
      <c r="UMN156" s="11"/>
      <c r="UMO156" s="11"/>
      <c r="UMP156" s="11"/>
      <c r="UMQ156" s="11"/>
      <c r="UMR156" s="11"/>
      <c r="UMS156" s="11"/>
      <c r="UMT156" s="11"/>
      <c r="UMU156" s="11"/>
      <c r="UMV156" s="11"/>
      <c r="UMW156" s="11"/>
      <c r="UMX156" s="11"/>
      <c r="UMY156" s="11"/>
      <c r="UMZ156" s="11"/>
      <c r="UNA156" s="10"/>
      <c r="UNB156" s="10"/>
      <c r="UNC156" s="11"/>
      <c r="UND156" s="11"/>
      <c r="UNE156" s="11"/>
      <c r="UNF156" s="11"/>
      <c r="UNG156" s="11"/>
      <c r="UNH156" s="11"/>
      <c r="UNI156" s="11"/>
      <c r="UNJ156" s="11"/>
      <c r="UNK156" s="11"/>
      <c r="UNL156" s="11"/>
      <c r="UNM156" s="11"/>
      <c r="UNN156" s="11"/>
      <c r="UNO156" s="11"/>
      <c r="UNP156" s="11"/>
      <c r="UNQ156" s="10"/>
      <c r="UNR156" s="10"/>
      <c r="UNS156" s="11"/>
      <c r="UNT156" s="11"/>
      <c r="UNU156" s="11"/>
      <c r="UNV156" s="11"/>
      <c r="UNW156" s="11"/>
      <c r="UNX156" s="11"/>
      <c r="UNY156" s="11"/>
      <c r="UNZ156" s="11"/>
      <c r="UOA156" s="11"/>
      <c r="UOB156" s="11"/>
      <c r="UOC156" s="11"/>
      <c r="UOD156" s="11"/>
      <c r="UOE156" s="11"/>
      <c r="UOF156" s="11"/>
      <c r="UOG156" s="10"/>
      <c r="UOH156" s="10"/>
      <c r="UOI156" s="11"/>
      <c r="UOJ156" s="11"/>
      <c r="UOK156" s="11"/>
      <c r="UOL156" s="11"/>
      <c r="UOM156" s="11"/>
      <c r="UON156" s="11"/>
      <c r="UOO156" s="11"/>
      <c r="UOP156" s="11"/>
      <c r="UOQ156" s="11"/>
      <c r="UOR156" s="11"/>
      <c r="UOS156" s="11"/>
      <c r="UOT156" s="11"/>
      <c r="UOU156" s="11"/>
      <c r="UOV156" s="11"/>
      <c r="UOW156" s="10"/>
      <c r="UOX156" s="10"/>
      <c r="UOY156" s="11"/>
      <c r="UOZ156" s="11"/>
      <c r="UPA156" s="11"/>
      <c r="UPB156" s="11"/>
      <c r="UPC156" s="11"/>
      <c r="UPD156" s="11"/>
      <c r="UPE156" s="11"/>
      <c r="UPF156" s="11"/>
      <c r="UPG156" s="11"/>
      <c r="UPH156" s="11"/>
      <c r="UPI156" s="11"/>
      <c r="UPJ156" s="11"/>
      <c r="UPK156" s="11"/>
      <c r="UPL156" s="11"/>
      <c r="UPM156" s="10"/>
      <c r="UPN156" s="10"/>
      <c r="UPO156" s="11"/>
      <c r="UPP156" s="11"/>
      <c r="UPQ156" s="11"/>
      <c r="UPR156" s="11"/>
      <c r="UPS156" s="11"/>
      <c r="UPT156" s="11"/>
      <c r="UPU156" s="11"/>
      <c r="UPV156" s="11"/>
      <c r="UPW156" s="11"/>
      <c r="UPX156" s="11"/>
      <c r="UPY156" s="11"/>
      <c r="UPZ156" s="11"/>
      <c r="UQA156" s="11"/>
      <c r="UQB156" s="11"/>
      <c r="UQC156" s="10"/>
      <c r="UQD156" s="10"/>
      <c r="UQE156" s="11"/>
      <c r="UQF156" s="11"/>
      <c r="UQG156" s="11"/>
      <c r="UQH156" s="11"/>
      <c r="UQI156" s="11"/>
      <c r="UQJ156" s="11"/>
      <c r="UQK156" s="11"/>
      <c r="UQL156" s="11"/>
      <c r="UQM156" s="11"/>
      <c r="UQN156" s="11"/>
      <c r="UQO156" s="11"/>
      <c r="UQP156" s="11"/>
      <c r="UQQ156" s="11"/>
      <c r="UQR156" s="11"/>
      <c r="UQS156" s="10"/>
      <c r="UQT156" s="10"/>
      <c r="UQU156" s="11"/>
      <c r="UQV156" s="11"/>
      <c r="UQW156" s="11"/>
      <c r="UQX156" s="11"/>
      <c r="UQY156" s="11"/>
      <c r="UQZ156" s="11"/>
      <c r="URA156" s="11"/>
      <c r="URB156" s="11"/>
      <c r="URC156" s="11"/>
      <c r="URD156" s="11"/>
      <c r="URE156" s="11"/>
      <c r="URF156" s="11"/>
      <c r="URG156" s="11"/>
      <c r="URH156" s="11"/>
      <c r="URI156" s="10"/>
      <c r="URJ156" s="10"/>
      <c r="URK156" s="11"/>
      <c r="URL156" s="11"/>
      <c r="URM156" s="11"/>
      <c r="URN156" s="11"/>
      <c r="URO156" s="11"/>
      <c r="URP156" s="11"/>
      <c r="URQ156" s="11"/>
      <c r="URR156" s="11"/>
      <c r="URS156" s="11"/>
      <c r="URT156" s="11"/>
      <c r="URU156" s="11"/>
      <c r="URV156" s="11"/>
      <c r="URW156" s="11"/>
      <c r="URX156" s="11"/>
      <c r="URY156" s="10"/>
      <c r="URZ156" s="10"/>
      <c r="USA156" s="11"/>
      <c r="USB156" s="11"/>
      <c r="USC156" s="11"/>
      <c r="USD156" s="11"/>
      <c r="USE156" s="11"/>
      <c r="USF156" s="11"/>
      <c r="USG156" s="11"/>
      <c r="USH156" s="11"/>
      <c r="USI156" s="11"/>
      <c r="USJ156" s="11"/>
      <c r="USK156" s="11"/>
      <c r="USL156" s="11"/>
      <c r="USM156" s="11"/>
      <c r="USN156" s="11"/>
      <c r="USO156" s="10"/>
      <c r="USP156" s="10"/>
      <c r="USQ156" s="11"/>
      <c r="USR156" s="11"/>
      <c r="USS156" s="11"/>
      <c r="UST156" s="11"/>
      <c r="USU156" s="11"/>
      <c r="USV156" s="11"/>
      <c r="USW156" s="11"/>
      <c r="USX156" s="11"/>
      <c r="USY156" s="11"/>
      <c r="USZ156" s="11"/>
      <c r="UTA156" s="11"/>
      <c r="UTB156" s="11"/>
      <c r="UTC156" s="11"/>
      <c r="UTD156" s="11"/>
      <c r="UTE156" s="10"/>
      <c r="UTF156" s="10"/>
      <c r="UTG156" s="11"/>
      <c r="UTH156" s="11"/>
      <c r="UTI156" s="11"/>
      <c r="UTJ156" s="11"/>
      <c r="UTK156" s="11"/>
      <c r="UTL156" s="11"/>
      <c r="UTM156" s="11"/>
      <c r="UTN156" s="11"/>
      <c r="UTO156" s="11"/>
      <c r="UTP156" s="11"/>
      <c r="UTQ156" s="11"/>
      <c r="UTR156" s="11"/>
      <c r="UTS156" s="11"/>
      <c r="UTT156" s="11"/>
      <c r="UTU156" s="10"/>
      <c r="UTV156" s="10"/>
      <c r="UTW156" s="11"/>
      <c r="UTX156" s="11"/>
      <c r="UTY156" s="11"/>
      <c r="UTZ156" s="11"/>
      <c r="UUA156" s="11"/>
      <c r="UUB156" s="11"/>
      <c r="UUC156" s="11"/>
      <c r="UUD156" s="11"/>
      <c r="UUE156" s="11"/>
      <c r="UUF156" s="11"/>
      <c r="UUG156" s="11"/>
      <c r="UUH156" s="11"/>
      <c r="UUI156" s="11"/>
      <c r="UUJ156" s="11"/>
      <c r="UUK156" s="10"/>
      <c r="UUL156" s="10"/>
      <c r="UUM156" s="11"/>
      <c r="UUN156" s="11"/>
      <c r="UUO156" s="11"/>
      <c r="UUP156" s="11"/>
      <c r="UUQ156" s="11"/>
      <c r="UUR156" s="11"/>
      <c r="UUS156" s="11"/>
      <c r="UUT156" s="11"/>
      <c r="UUU156" s="11"/>
      <c r="UUV156" s="11"/>
      <c r="UUW156" s="11"/>
      <c r="UUX156" s="11"/>
      <c r="UUY156" s="11"/>
      <c r="UUZ156" s="11"/>
      <c r="UVA156" s="10"/>
      <c r="UVB156" s="10"/>
      <c r="UVC156" s="11"/>
      <c r="UVD156" s="11"/>
      <c r="UVE156" s="11"/>
      <c r="UVF156" s="11"/>
      <c r="UVG156" s="11"/>
      <c r="UVH156" s="11"/>
      <c r="UVI156" s="11"/>
      <c r="UVJ156" s="11"/>
      <c r="UVK156" s="11"/>
      <c r="UVL156" s="11"/>
      <c r="UVM156" s="11"/>
      <c r="UVN156" s="11"/>
      <c r="UVO156" s="11"/>
      <c r="UVP156" s="11"/>
      <c r="UVQ156" s="10"/>
      <c r="UVR156" s="10"/>
      <c r="UVS156" s="11"/>
      <c r="UVT156" s="11"/>
      <c r="UVU156" s="11"/>
      <c r="UVV156" s="11"/>
      <c r="UVW156" s="11"/>
      <c r="UVX156" s="11"/>
      <c r="UVY156" s="11"/>
      <c r="UVZ156" s="11"/>
      <c r="UWA156" s="11"/>
      <c r="UWB156" s="11"/>
      <c r="UWC156" s="11"/>
      <c r="UWD156" s="11"/>
      <c r="UWE156" s="11"/>
      <c r="UWF156" s="11"/>
      <c r="UWG156" s="10"/>
      <c r="UWH156" s="10"/>
      <c r="UWI156" s="11"/>
      <c r="UWJ156" s="11"/>
      <c r="UWK156" s="11"/>
      <c r="UWL156" s="11"/>
      <c r="UWM156" s="11"/>
      <c r="UWN156" s="11"/>
      <c r="UWO156" s="11"/>
      <c r="UWP156" s="11"/>
      <c r="UWQ156" s="11"/>
      <c r="UWR156" s="11"/>
      <c r="UWS156" s="11"/>
      <c r="UWT156" s="11"/>
      <c r="UWU156" s="11"/>
      <c r="UWV156" s="11"/>
      <c r="UWW156" s="10"/>
      <c r="UWX156" s="10"/>
      <c r="UWY156" s="11"/>
      <c r="UWZ156" s="11"/>
      <c r="UXA156" s="11"/>
      <c r="UXB156" s="11"/>
      <c r="UXC156" s="11"/>
      <c r="UXD156" s="11"/>
      <c r="UXE156" s="11"/>
      <c r="UXF156" s="11"/>
      <c r="UXG156" s="11"/>
      <c r="UXH156" s="11"/>
      <c r="UXI156" s="11"/>
      <c r="UXJ156" s="11"/>
      <c r="UXK156" s="11"/>
      <c r="UXL156" s="11"/>
      <c r="UXM156" s="10"/>
      <c r="UXN156" s="10"/>
      <c r="UXO156" s="11"/>
      <c r="UXP156" s="11"/>
      <c r="UXQ156" s="11"/>
      <c r="UXR156" s="11"/>
      <c r="UXS156" s="11"/>
      <c r="UXT156" s="11"/>
      <c r="UXU156" s="11"/>
      <c r="UXV156" s="11"/>
      <c r="UXW156" s="11"/>
      <c r="UXX156" s="11"/>
      <c r="UXY156" s="11"/>
      <c r="UXZ156" s="11"/>
      <c r="UYA156" s="11"/>
      <c r="UYB156" s="11"/>
      <c r="UYC156" s="10"/>
      <c r="UYD156" s="10"/>
      <c r="UYE156" s="11"/>
      <c r="UYF156" s="11"/>
      <c r="UYG156" s="11"/>
      <c r="UYH156" s="11"/>
      <c r="UYI156" s="11"/>
      <c r="UYJ156" s="11"/>
      <c r="UYK156" s="11"/>
      <c r="UYL156" s="11"/>
      <c r="UYM156" s="11"/>
      <c r="UYN156" s="11"/>
      <c r="UYO156" s="11"/>
      <c r="UYP156" s="11"/>
      <c r="UYQ156" s="11"/>
      <c r="UYR156" s="11"/>
      <c r="UYS156" s="10"/>
      <c r="UYT156" s="10"/>
      <c r="UYU156" s="11"/>
      <c r="UYV156" s="11"/>
      <c r="UYW156" s="11"/>
      <c r="UYX156" s="11"/>
      <c r="UYY156" s="11"/>
      <c r="UYZ156" s="11"/>
      <c r="UZA156" s="11"/>
      <c r="UZB156" s="11"/>
      <c r="UZC156" s="11"/>
      <c r="UZD156" s="11"/>
      <c r="UZE156" s="11"/>
      <c r="UZF156" s="11"/>
      <c r="UZG156" s="11"/>
      <c r="UZH156" s="11"/>
      <c r="UZI156" s="10"/>
      <c r="UZJ156" s="10"/>
      <c r="UZK156" s="11"/>
      <c r="UZL156" s="11"/>
      <c r="UZM156" s="11"/>
      <c r="UZN156" s="11"/>
      <c r="UZO156" s="11"/>
      <c r="UZP156" s="11"/>
      <c r="UZQ156" s="11"/>
      <c r="UZR156" s="11"/>
      <c r="UZS156" s="11"/>
      <c r="UZT156" s="11"/>
      <c r="UZU156" s="11"/>
      <c r="UZV156" s="11"/>
      <c r="UZW156" s="11"/>
      <c r="UZX156" s="11"/>
      <c r="UZY156" s="10"/>
      <c r="UZZ156" s="10"/>
      <c r="VAA156" s="11"/>
      <c r="VAB156" s="11"/>
      <c r="VAC156" s="11"/>
      <c r="VAD156" s="11"/>
      <c r="VAE156" s="11"/>
      <c r="VAF156" s="11"/>
      <c r="VAG156" s="11"/>
      <c r="VAH156" s="11"/>
      <c r="VAI156" s="11"/>
      <c r="VAJ156" s="11"/>
      <c r="VAK156" s="11"/>
      <c r="VAL156" s="11"/>
      <c r="VAM156" s="11"/>
      <c r="VAN156" s="11"/>
      <c r="VAO156" s="10"/>
      <c r="VAP156" s="10"/>
      <c r="VAQ156" s="11"/>
      <c r="VAR156" s="11"/>
      <c r="VAS156" s="11"/>
      <c r="VAT156" s="11"/>
      <c r="VAU156" s="11"/>
      <c r="VAV156" s="11"/>
      <c r="VAW156" s="11"/>
      <c r="VAX156" s="11"/>
      <c r="VAY156" s="11"/>
      <c r="VAZ156" s="11"/>
      <c r="VBA156" s="11"/>
      <c r="VBB156" s="11"/>
      <c r="VBC156" s="11"/>
      <c r="VBD156" s="11"/>
      <c r="VBE156" s="10"/>
      <c r="VBF156" s="10"/>
      <c r="VBG156" s="11"/>
      <c r="VBH156" s="11"/>
      <c r="VBI156" s="11"/>
      <c r="VBJ156" s="11"/>
      <c r="VBK156" s="11"/>
      <c r="VBL156" s="11"/>
      <c r="VBM156" s="11"/>
      <c r="VBN156" s="11"/>
      <c r="VBO156" s="11"/>
      <c r="VBP156" s="11"/>
      <c r="VBQ156" s="11"/>
      <c r="VBR156" s="11"/>
      <c r="VBS156" s="11"/>
      <c r="VBT156" s="11"/>
      <c r="VBU156" s="10"/>
      <c r="VBV156" s="10"/>
      <c r="VBW156" s="11"/>
      <c r="VBX156" s="11"/>
      <c r="VBY156" s="11"/>
      <c r="VBZ156" s="11"/>
      <c r="VCA156" s="11"/>
      <c r="VCB156" s="11"/>
      <c r="VCC156" s="11"/>
      <c r="VCD156" s="11"/>
      <c r="VCE156" s="11"/>
      <c r="VCF156" s="11"/>
      <c r="VCG156" s="11"/>
      <c r="VCH156" s="11"/>
      <c r="VCI156" s="11"/>
      <c r="VCJ156" s="11"/>
      <c r="VCK156" s="10"/>
      <c r="VCL156" s="10"/>
      <c r="VCM156" s="11"/>
      <c r="VCN156" s="11"/>
      <c r="VCO156" s="11"/>
      <c r="VCP156" s="11"/>
      <c r="VCQ156" s="11"/>
      <c r="VCR156" s="11"/>
      <c r="VCS156" s="11"/>
      <c r="VCT156" s="11"/>
      <c r="VCU156" s="11"/>
      <c r="VCV156" s="11"/>
      <c r="VCW156" s="11"/>
      <c r="VCX156" s="11"/>
      <c r="VCY156" s="11"/>
      <c r="VCZ156" s="11"/>
      <c r="VDA156" s="10"/>
      <c r="VDB156" s="10"/>
      <c r="VDC156" s="11"/>
      <c r="VDD156" s="11"/>
      <c r="VDE156" s="11"/>
      <c r="VDF156" s="11"/>
      <c r="VDG156" s="11"/>
      <c r="VDH156" s="11"/>
      <c r="VDI156" s="11"/>
      <c r="VDJ156" s="11"/>
      <c r="VDK156" s="11"/>
      <c r="VDL156" s="11"/>
      <c r="VDM156" s="11"/>
      <c r="VDN156" s="11"/>
      <c r="VDO156" s="11"/>
      <c r="VDP156" s="11"/>
      <c r="VDQ156" s="10"/>
      <c r="VDR156" s="10"/>
      <c r="VDS156" s="11"/>
      <c r="VDT156" s="11"/>
      <c r="VDU156" s="11"/>
      <c r="VDV156" s="11"/>
      <c r="VDW156" s="11"/>
      <c r="VDX156" s="11"/>
      <c r="VDY156" s="11"/>
      <c r="VDZ156" s="11"/>
      <c r="VEA156" s="11"/>
      <c r="VEB156" s="11"/>
      <c r="VEC156" s="11"/>
      <c r="VED156" s="11"/>
      <c r="VEE156" s="11"/>
      <c r="VEF156" s="11"/>
      <c r="VEG156" s="10"/>
      <c r="VEH156" s="10"/>
      <c r="VEI156" s="11"/>
      <c r="VEJ156" s="11"/>
      <c r="VEK156" s="11"/>
      <c r="VEL156" s="11"/>
      <c r="VEM156" s="11"/>
      <c r="VEN156" s="11"/>
      <c r="VEO156" s="11"/>
      <c r="VEP156" s="11"/>
      <c r="VEQ156" s="11"/>
      <c r="VER156" s="11"/>
      <c r="VES156" s="11"/>
      <c r="VET156" s="11"/>
      <c r="VEU156" s="11"/>
      <c r="VEV156" s="11"/>
      <c r="VEW156" s="10"/>
      <c r="VEX156" s="10"/>
      <c r="VEY156" s="11"/>
      <c r="VEZ156" s="11"/>
      <c r="VFA156" s="11"/>
      <c r="VFB156" s="11"/>
      <c r="VFC156" s="11"/>
      <c r="VFD156" s="11"/>
      <c r="VFE156" s="11"/>
      <c r="VFF156" s="11"/>
      <c r="VFG156" s="11"/>
      <c r="VFH156" s="11"/>
      <c r="VFI156" s="11"/>
      <c r="VFJ156" s="11"/>
      <c r="VFK156" s="11"/>
      <c r="VFL156" s="11"/>
      <c r="VFM156" s="10"/>
      <c r="VFN156" s="10"/>
      <c r="VFO156" s="11"/>
      <c r="VFP156" s="11"/>
      <c r="VFQ156" s="11"/>
      <c r="VFR156" s="11"/>
      <c r="VFS156" s="11"/>
      <c r="VFT156" s="11"/>
      <c r="VFU156" s="11"/>
      <c r="VFV156" s="11"/>
      <c r="VFW156" s="11"/>
      <c r="VFX156" s="11"/>
      <c r="VFY156" s="11"/>
      <c r="VFZ156" s="11"/>
      <c r="VGA156" s="11"/>
      <c r="VGB156" s="11"/>
      <c r="VGC156" s="10"/>
      <c r="VGD156" s="10"/>
      <c r="VGE156" s="11"/>
      <c r="VGF156" s="11"/>
      <c r="VGG156" s="11"/>
      <c r="VGH156" s="11"/>
      <c r="VGI156" s="11"/>
      <c r="VGJ156" s="11"/>
      <c r="VGK156" s="11"/>
      <c r="VGL156" s="11"/>
      <c r="VGM156" s="11"/>
      <c r="VGN156" s="11"/>
      <c r="VGO156" s="11"/>
      <c r="VGP156" s="11"/>
      <c r="VGQ156" s="11"/>
      <c r="VGR156" s="11"/>
      <c r="VGS156" s="10"/>
      <c r="VGT156" s="10"/>
      <c r="VGU156" s="11"/>
      <c r="VGV156" s="11"/>
      <c r="VGW156" s="11"/>
      <c r="VGX156" s="11"/>
      <c r="VGY156" s="11"/>
      <c r="VGZ156" s="11"/>
      <c r="VHA156" s="11"/>
      <c r="VHB156" s="11"/>
      <c r="VHC156" s="11"/>
      <c r="VHD156" s="11"/>
      <c r="VHE156" s="11"/>
      <c r="VHF156" s="11"/>
      <c r="VHG156" s="11"/>
      <c r="VHH156" s="11"/>
      <c r="VHI156" s="10"/>
      <c r="VHJ156" s="10"/>
      <c r="VHK156" s="11"/>
      <c r="VHL156" s="11"/>
      <c r="VHM156" s="11"/>
      <c r="VHN156" s="11"/>
      <c r="VHO156" s="11"/>
      <c r="VHP156" s="11"/>
      <c r="VHQ156" s="11"/>
      <c r="VHR156" s="11"/>
      <c r="VHS156" s="11"/>
      <c r="VHT156" s="11"/>
      <c r="VHU156" s="11"/>
      <c r="VHV156" s="11"/>
      <c r="VHW156" s="11"/>
      <c r="VHX156" s="11"/>
      <c r="VHY156" s="10"/>
      <c r="VHZ156" s="10"/>
      <c r="VIA156" s="11"/>
      <c r="VIB156" s="11"/>
      <c r="VIC156" s="11"/>
      <c r="VID156" s="11"/>
      <c r="VIE156" s="11"/>
      <c r="VIF156" s="11"/>
      <c r="VIG156" s="11"/>
      <c r="VIH156" s="11"/>
      <c r="VII156" s="11"/>
      <c r="VIJ156" s="11"/>
      <c r="VIK156" s="11"/>
      <c r="VIL156" s="11"/>
      <c r="VIM156" s="11"/>
      <c r="VIN156" s="11"/>
      <c r="VIO156" s="10"/>
      <c r="VIP156" s="10"/>
      <c r="VIQ156" s="11"/>
      <c r="VIR156" s="11"/>
      <c r="VIS156" s="11"/>
      <c r="VIT156" s="11"/>
      <c r="VIU156" s="11"/>
      <c r="VIV156" s="11"/>
      <c r="VIW156" s="11"/>
      <c r="VIX156" s="11"/>
      <c r="VIY156" s="11"/>
      <c r="VIZ156" s="11"/>
      <c r="VJA156" s="11"/>
      <c r="VJB156" s="11"/>
      <c r="VJC156" s="11"/>
      <c r="VJD156" s="11"/>
      <c r="VJE156" s="10"/>
      <c r="VJF156" s="10"/>
      <c r="VJG156" s="11"/>
      <c r="VJH156" s="11"/>
      <c r="VJI156" s="11"/>
      <c r="VJJ156" s="11"/>
      <c r="VJK156" s="11"/>
      <c r="VJL156" s="11"/>
      <c r="VJM156" s="11"/>
      <c r="VJN156" s="11"/>
      <c r="VJO156" s="11"/>
      <c r="VJP156" s="11"/>
      <c r="VJQ156" s="11"/>
      <c r="VJR156" s="11"/>
      <c r="VJS156" s="11"/>
      <c r="VJT156" s="11"/>
      <c r="VJU156" s="10"/>
      <c r="VJV156" s="10"/>
      <c r="VJW156" s="11"/>
      <c r="VJX156" s="11"/>
      <c r="VJY156" s="11"/>
      <c r="VJZ156" s="11"/>
      <c r="VKA156" s="11"/>
      <c r="VKB156" s="11"/>
      <c r="VKC156" s="11"/>
      <c r="VKD156" s="11"/>
      <c r="VKE156" s="11"/>
      <c r="VKF156" s="11"/>
      <c r="VKG156" s="11"/>
      <c r="VKH156" s="11"/>
      <c r="VKI156" s="11"/>
      <c r="VKJ156" s="11"/>
      <c r="VKK156" s="10"/>
      <c r="VKL156" s="10"/>
      <c r="VKM156" s="11"/>
      <c r="VKN156" s="11"/>
      <c r="VKO156" s="11"/>
      <c r="VKP156" s="11"/>
      <c r="VKQ156" s="11"/>
      <c r="VKR156" s="11"/>
      <c r="VKS156" s="11"/>
      <c r="VKT156" s="11"/>
      <c r="VKU156" s="11"/>
      <c r="VKV156" s="11"/>
      <c r="VKW156" s="11"/>
      <c r="VKX156" s="11"/>
      <c r="VKY156" s="11"/>
      <c r="VKZ156" s="11"/>
      <c r="VLA156" s="10"/>
      <c r="VLB156" s="10"/>
      <c r="VLC156" s="11"/>
      <c r="VLD156" s="11"/>
      <c r="VLE156" s="11"/>
      <c r="VLF156" s="11"/>
      <c r="VLG156" s="11"/>
      <c r="VLH156" s="11"/>
      <c r="VLI156" s="11"/>
      <c r="VLJ156" s="11"/>
      <c r="VLK156" s="11"/>
      <c r="VLL156" s="11"/>
      <c r="VLM156" s="11"/>
      <c r="VLN156" s="11"/>
      <c r="VLO156" s="11"/>
      <c r="VLP156" s="11"/>
      <c r="VLQ156" s="10"/>
      <c r="VLR156" s="10"/>
      <c r="VLS156" s="11"/>
      <c r="VLT156" s="11"/>
      <c r="VLU156" s="11"/>
      <c r="VLV156" s="11"/>
      <c r="VLW156" s="11"/>
      <c r="VLX156" s="11"/>
      <c r="VLY156" s="11"/>
      <c r="VLZ156" s="11"/>
      <c r="VMA156" s="11"/>
      <c r="VMB156" s="11"/>
      <c r="VMC156" s="11"/>
      <c r="VMD156" s="11"/>
      <c r="VME156" s="11"/>
      <c r="VMF156" s="11"/>
      <c r="VMG156" s="10"/>
      <c r="VMH156" s="10"/>
      <c r="VMI156" s="11"/>
      <c r="VMJ156" s="11"/>
      <c r="VMK156" s="11"/>
      <c r="VML156" s="11"/>
      <c r="VMM156" s="11"/>
      <c r="VMN156" s="11"/>
      <c r="VMO156" s="11"/>
      <c r="VMP156" s="11"/>
      <c r="VMQ156" s="11"/>
      <c r="VMR156" s="11"/>
      <c r="VMS156" s="11"/>
      <c r="VMT156" s="11"/>
      <c r="VMU156" s="11"/>
      <c r="VMV156" s="11"/>
      <c r="VMW156" s="10"/>
      <c r="VMX156" s="10"/>
      <c r="VMY156" s="11"/>
      <c r="VMZ156" s="11"/>
      <c r="VNA156" s="11"/>
      <c r="VNB156" s="11"/>
      <c r="VNC156" s="11"/>
      <c r="VND156" s="11"/>
      <c r="VNE156" s="11"/>
      <c r="VNF156" s="11"/>
      <c r="VNG156" s="11"/>
      <c r="VNH156" s="11"/>
      <c r="VNI156" s="11"/>
      <c r="VNJ156" s="11"/>
      <c r="VNK156" s="11"/>
      <c r="VNL156" s="11"/>
      <c r="VNM156" s="10"/>
      <c r="VNN156" s="10"/>
      <c r="VNO156" s="11"/>
      <c r="VNP156" s="11"/>
      <c r="VNQ156" s="11"/>
      <c r="VNR156" s="11"/>
      <c r="VNS156" s="11"/>
      <c r="VNT156" s="11"/>
      <c r="VNU156" s="11"/>
      <c r="VNV156" s="11"/>
      <c r="VNW156" s="11"/>
      <c r="VNX156" s="11"/>
      <c r="VNY156" s="11"/>
      <c r="VNZ156" s="11"/>
      <c r="VOA156" s="11"/>
      <c r="VOB156" s="11"/>
      <c r="VOC156" s="10"/>
      <c r="VOD156" s="10"/>
      <c r="VOE156" s="11"/>
      <c r="VOF156" s="11"/>
      <c r="VOG156" s="11"/>
      <c r="VOH156" s="11"/>
      <c r="VOI156" s="11"/>
      <c r="VOJ156" s="11"/>
      <c r="VOK156" s="11"/>
      <c r="VOL156" s="11"/>
      <c r="VOM156" s="11"/>
      <c r="VON156" s="11"/>
      <c r="VOO156" s="11"/>
      <c r="VOP156" s="11"/>
      <c r="VOQ156" s="11"/>
      <c r="VOR156" s="11"/>
      <c r="VOS156" s="10"/>
      <c r="VOT156" s="10"/>
      <c r="VOU156" s="11"/>
      <c r="VOV156" s="11"/>
      <c r="VOW156" s="11"/>
      <c r="VOX156" s="11"/>
      <c r="VOY156" s="11"/>
      <c r="VOZ156" s="11"/>
      <c r="VPA156" s="11"/>
      <c r="VPB156" s="11"/>
      <c r="VPC156" s="11"/>
      <c r="VPD156" s="11"/>
      <c r="VPE156" s="11"/>
      <c r="VPF156" s="11"/>
      <c r="VPG156" s="11"/>
      <c r="VPH156" s="11"/>
      <c r="VPI156" s="10"/>
      <c r="VPJ156" s="10"/>
      <c r="VPK156" s="11"/>
      <c r="VPL156" s="11"/>
      <c r="VPM156" s="11"/>
      <c r="VPN156" s="11"/>
      <c r="VPO156" s="11"/>
      <c r="VPP156" s="11"/>
      <c r="VPQ156" s="11"/>
      <c r="VPR156" s="11"/>
      <c r="VPS156" s="11"/>
      <c r="VPT156" s="11"/>
      <c r="VPU156" s="11"/>
      <c r="VPV156" s="11"/>
      <c r="VPW156" s="11"/>
      <c r="VPX156" s="11"/>
      <c r="VPY156" s="10"/>
      <c r="VPZ156" s="10"/>
      <c r="VQA156" s="11"/>
      <c r="VQB156" s="11"/>
      <c r="VQC156" s="11"/>
      <c r="VQD156" s="11"/>
      <c r="VQE156" s="11"/>
      <c r="VQF156" s="11"/>
      <c r="VQG156" s="11"/>
      <c r="VQH156" s="11"/>
      <c r="VQI156" s="11"/>
      <c r="VQJ156" s="11"/>
      <c r="VQK156" s="11"/>
      <c r="VQL156" s="11"/>
      <c r="VQM156" s="11"/>
      <c r="VQN156" s="11"/>
      <c r="VQO156" s="10"/>
      <c r="VQP156" s="10"/>
      <c r="VQQ156" s="11"/>
      <c r="VQR156" s="11"/>
      <c r="VQS156" s="11"/>
      <c r="VQT156" s="11"/>
      <c r="VQU156" s="11"/>
      <c r="VQV156" s="11"/>
      <c r="VQW156" s="11"/>
      <c r="VQX156" s="11"/>
      <c r="VQY156" s="11"/>
      <c r="VQZ156" s="11"/>
      <c r="VRA156" s="11"/>
      <c r="VRB156" s="11"/>
      <c r="VRC156" s="11"/>
      <c r="VRD156" s="11"/>
      <c r="VRE156" s="10"/>
      <c r="VRF156" s="10"/>
      <c r="VRG156" s="11"/>
      <c r="VRH156" s="11"/>
      <c r="VRI156" s="11"/>
      <c r="VRJ156" s="11"/>
      <c r="VRK156" s="11"/>
      <c r="VRL156" s="11"/>
      <c r="VRM156" s="11"/>
      <c r="VRN156" s="11"/>
      <c r="VRO156" s="11"/>
      <c r="VRP156" s="11"/>
      <c r="VRQ156" s="11"/>
      <c r="VRR156" s="11"/>
      <c r="VRS156" s="11"/>
      <c r="VRT156" s="11"/>
      <c r="VRU156" s="10"/>
      <c r="VRV156" s="10"/>
      <c r="VRW156" s="11"/>
      <c r="VRX156" s="11"/>
      <c r="VRY156" s="11"/>
      <c r="VRZ156" s="11"/>
      <c r="VSA156" s="11"/>
      <c r="VSB156" s="11"/>
      <c r="VSC156" s="11"/>
      <c r="VSD156" s="11"/>
      <c r="VSE156" s="11"/>
      <c r="VSF156" s="11"/>
      <c r="VSG156" s="11"/>
      <c r="VSH156" s="11"/>
      <c r="VSI156" s="11"/>
      <c r="VSJ156" s="11"/>
      <c r="VSK156" s="10"/>
      <c r="VSL156" s="10"/>
      <c r="VSM156" s="11"/>
      <c r="VSN156" s="11"/>
      <c r="VSO156" s="11"/>
      <c r="VSP156" s="11"/>
      <c r="VSQ156" s="11"/>
      <c r="VSR156" s="11"/>
      <c r="VSS156" s="11"/>
      <c r="VST156" s="11"/>
      <c r="VSU156" s="11"/>
      <c r="VSV156" s="11"/>
      <c r="VSW156" s="11"/>
      <c r="VSX156" s="11"/>
      <c r="VSY156" s="11"/>
      <c r="VSZ156" s="11"/>
      <c r="VTA156" s="10"/>
      <c r="VTB156" s="10"/>
      <c r="VTC156" s="11"/>
      <c r="VTD156" s="11"/>
      <c r="VTE156" s="11"/>
      <c r="VTF156" s="11"/>
      <c r="VTG156" s="11"/>
      <c r="VTH156" s="11"/>
      <c r="VTI156" s="11"/>
      <c r="VTJ156" s="11"/>
      <c r="VTK156" s="11"/>
      <c r="VTL156" s="11"/>
      <c r="VTM156" s="11"/>
      <c r="VTN156" s="11"/>
      <c r="VTO156" s="11"/>
      <c r="VTP156" s="11"/>
      <c r="VTQ156" s="10"/>
      <c r="VTR156" s="10"/>
      <c r="VTS156" s="11"/>
      <c r="VTT156" s="11"/>
      <c r="VTU156" s="11"/>
      <c r="VTV156" s="11"/>
      <c r="VTW156" s="11"/>
      <c r="VTX156" s="11"/>
      <c r="VTY156" s="11"/>
      <c r="VTZ156" s="11"/>
      <c r="VUA156" s="11"/>
      <c r="VUB156" s="11"/>
      <c r="VUC156" s="11"/>
      <c r="VUD156" s="11"/>
      <c r="VUE156" s="11"/>
      <c r="VUF156" s="11"/>
      <c r="VUG156" s="10"/>
      <c r="VUH156" s="10"/>
      <c r="VUI156" s="11"/>
      <c r="VUJ156" s="11"/>
      <c r="VUK156" s="11"/>
      <c r="VUL156" s="11"/>
      <c r="VUM156" s="11"/>
      <c r="VUN156" s="11"/>
      <c r="VUO156" s="11"/>
      <c r="VUP156" s="11"/>
      <c r="VUQ156" s="11"/>
      <c r="VUR156" s="11"/>
      <c r="VUS156" s="11"/>
      <c r="VUT156" s="11"/>
      <c r="VUU156" s="11"/>
      <c r="VUV156" s="11"/>
      <c r="VUW156" s="10"/>
      <c r="VUX156" s="10"/>
      <c r="VUY156" s="11"/>
      <c r="VUZ156" s="11"/>
      <c r="VVA156" s="11"/>
      <c r="VVB156" s="11"/>
      <c r="VVC156" s="11"/>
      <c r="VVD156" s="11"/>
      <c r="VVE156" s="11"/>
      <c r="VVF156" s="11"/>
      <c r="VVG156" s="11"/>
      <c r="VVH156" s="11"/>
      <c r="VVI156" s="11"/>
      <c r="VVJ156" s="11"/>
      <c r="VVK156" s="11"/>
      <c r="VVL156" s="11"/>
      <c r="VVM156" s="10"/>
      <c r="VVN156" s="10"/>
      <c r="VVO156" s="11"/>
      <c r="VVP156" s="11"/>
      <c r="VVQ156" s="11"/>
      <c r="VVR156" s="11"/>
      <c r="VVS156" s="11"/>
      <c r="VVT156" s="11"/>
      <c r="VVU156" s="11"/>
      <c r="VVV156" s="11"/>
      <c r="VVW156" s="11"/>
      <c r="VVX156" s="11"/>
      <c r="VVY156" s="11"/>
      <c r="VVZ156" s="11"/>
      <c r="VWA156" s="11"/>
      <c r="VWB156" s="11"/>
      <c r="VWC156" s="10"/>
      <c r="VWD156" s="10"/>
      <c r="VWE156" s="11"/>
      <c r="VWF156" s="11"/>
      <c r="VWG156" s="11"/>
      <c r="VWH156" s="11"/>
      <c r="VWI156" s="11"/>
      <c r="VWJ156" s="11"/>
      <c r="VWK156" s="11"/>
      <c r="VWL156" s="11"/>
      <c r="VWM156" s="11"/>
      <c r="VWN156" s="11"/>
      <c r="VWO156" s="11"/>
      <c r="VWP156" s="11"/>
      <c r="VWQ156" s="11"/>
      <c r="VWR156" s="11"/>
      <c r="VWS156" s="10"/>
      <c r="VWT156" s="10"/>
      <c r="VWU156" s="11"/>
      <c r="VWV156" s="11"/>
      <c r="VWW156" s="11"/>
      <c r="VWX156" s="11"/>
      <c r="VWY156" s="11"/>
      <c r="VWZ156" s="11"/>
      <c r="VXA156" s="11"/>
      <c r="VXB156" s="11"/>
      <c r="VXC156" s="11"/>
      <c r="VXD156" s="11"/>
      <c r="VXE156" s="11"/>
      <c r="VXF156" s="11"/>
      <c r="VXG156" s="11"/>
      <c r="VXH156" s="11"/>
      <c r="VXI156" s="10"/>
      <c r="VXJ156" s="10"/>
      <c r="VXK156" s="11"/>
      <c r="VXL156" s="11"/>
      <c r="VXM156" s="11"/>
      <c r="VXN156" s="11"/>
      <c r="VXO156" s="11"/>
      <c r="VXP156" s="11"/>
      <c r="VXQ156" s="11"/>
      <c r="VXR156" s="11"/>
      <c r="VXS156" s="11"/>
      <c r="VXT156" s="11"/>
      <c r="VXU156" s="11"/>
      <c r="VXV156" s="11"/>
      <c r="VXW156" s="11"/>
      <c r="VXX156" s="11"/>
      <c r="VXY156" s="10"/>
      <c r="VXZ156" s="10"/>
      <c r="VYA156" s="11"/>
      <c r="VYB156" s="11"/>
      <c r="VYC156" s="11"/>
      <c r="VYD156" s="11"/>
      <c r="VYE156" s="11"/>
      <c r="VYF156" s="11"/>
      <c r="VYG156" s="11"/>
      <c r="VYH156" s="11"/>
      <c r="VYI156" s="11"/>
      <c r="VYJ156" s="11"/>
      <c r="VYK156" s="11"/>
      <c r="VYL156" s="11"/>
      <c r="VYM156" s="11"/>
      <c r="VYN156" s="11"/>
      <c r="VYO156" s="10"/>
      <c r="VYP156" s="10"/>
      <c r="VYQ156" s="11"/>
      <c r="VYR156" s="11"/>
      <c r="VYS156" s="11"/>
      <c r="VYT156" s="11"/>
      <c r="VYU156" s="11"/>
      <c r="VYV156" s="11"/>
      <c r="VYW156" s="11"/>
      <c r="VYX156" s="11"/>
      <c r="VYY156" s="11"/>
      <c r="VYZ156" s="11"/>
      <c r="VZA156" s="11"/>
      <c r="VZB156" s="11"/>
      <c r="VZC156" s="11"/>
      <c r="VZD156" s="11"/>
      <c r="VZE156" s="10"/>
      <c r="VZF156" s="10"/>
      <c r="VZG156" s="11"/>
      <c r="VZH156" s="11"/>
      <c r="VZI156" s="11"/>
      <c r="VZJ156" s="11"/>
      <c r="VZK156" s="11"/>
      <c r="VZL156" s="11"/>
      <c r="VZM156" s="11"/>
      <c r="VZN156" s="11"/>
      <c r="VZO156" s="11"/>
      <c r="VZP156" s="11"/>
      <c r="VZQ156" s="11"/>
      <c r="VZR156" s="11"/>
      <c r="VZS156" s="11"/>
      <c r="VZT156" s="11"/>
      <c r="VZU156" s="10"/>
      <c r="VZV156" s="10"/>
      <c r="VZW156" s="11"/>
      <c r="VZX156" s="11"/>
      <c r="VZY156" s="11"/>
      <c r="VZZ156" s="11"/>
      <c r="WAA156" s="11"/>
      <c r="WAB156" s="11"/>
      <c r="WAC156" s="11"/>
      <c r="WAD156" s="11"/>
      <c r="WAE156" s="11"/>
      <c r="WAF156" s="11"/>
      <c r="WAG156" s="11"/>
      <c r="WAH156" s="11"/>
      <c r="WAI156" s="11"/>
      <c r="WAJ156" s="11"/>
      <c r="WAK156" s="10"/>
      <c r="WAL156" s="10"/>
      <c r="WAM156" s="11"/>
      <c r="WAN156" s="11"/>
      <c r="WAO156" s="11"/>
      <c r="WAP156" s="11"/>
      <c r="WAQ156" s="11"/>
      <c r="WAR156" s="11"/>
      <c r="WAS156" s="11"/>
      <c r="WAT156" s="11"/>
      <c r="WAU156" s="11"/>
      <c r="WAV156" s="11"/>
      <c r="WAW156" s="11"/>
      <c r="WAX156" s="11"/>
      <c r="WAY156" s="11"/>
      <c r="WAZ156" s="11"/>
      <c r="WBA156" s="10"/>
      <c r="WBB156" s="10"/>
      <c r="WBC156" s="11"/>
      <c r="WBD156" s="11"/>
      <c r="WBE156" s="11"/>
      <c r="WBF156" s="11"/>
      <c r="WBG156" s="11"/>
      <c r="WBH156" s="11"/>
      <c r="WBI156" s="11"/>
      <c r="WBJ156" s="11"/>
      <c r="WBK156" s="11"/>
      <c r="WBL156" s="11"/>
      <c r="WBM156" s="11"/>
      <c r="WBN156" s="11"/>
      <c r="WBO156" s="11"/>
      <c r="WBP156" s="11"/>
      <c r="WBQ156" s="10"/>
      <c r="WBR156" s="10"/>
      <c r="WBS156" s="11"/>
      <c r="WBT156" s="11"/>
      <c r="WBU156" s="11"/>
      <c r="WBV156" s="11"/>
      <c r="WBW156" s="11"/>
      <c r="WBX156" s="11"/>
      <c r="WBY156" s="11"/>
      <c r="WBZ156" s="11"/>
      <c r="WCA156" s="11"/>
      <c r="WCB156" s="11"/>
      <c r="WCC156" s="11"/>
      <c r="WCD156" s="11"/>
      <c r="WCE156" s="11"/>
      <c r="WCF156" s="11"/>
      <c r="WCG156" s="10"/>
      <c r="WCH156" s="10"/>
      <c r="WCI156" s="11"/>
      <c r="WCJ156" s="11"/>
      <c r="WCK156" s="11"/>
      <c r="WCL156" s="11"/>
      <c r="WCM156" s="11"/>
      <c r="WCN156" s="11"/>
      <c r="WCO156" s="11"/>
      <c r="WCP156" s="11"/>
      <c r="WCQ156" s="11"/>
      <c r="WCR156" s="11"/>
      <c r="WCS156" s="11"/>
      <c r="WCT156" s="11"/>
      <c r="WCU156" s="11"/>
      <c r="WCV156" s="11"/>
      <c r="WCW156" s="10"/>
      <c r="WCX156" s="10"/>
      <c r="WCY156" s="11"/>
      <c r="WCZ156" s="11"/>
      <c r="WDA156" s="11"/>
      <c r="WDB156" s="11"/>
      <c r="WDC156" s="11"/>
      <c r="WDD156" s="11"/>
      <c r="WDE156" s="11"/>
      <c r="WDF156" s="11"/>
      <c r="WDG156" s="11"/>
      <c r="WDH156" s="11"/>
      <c r="WDI156" s="11"/>
      <c r="WDJ156" s="11"/>
      <c r="WDK156" s="11"/>
      <c r="WDL156" s="11"/>
      <c r="WDM156" s="10"/>
      <c r="WDN156" s="10"/>
      <c r="WDO156" s="11"/>
      <c r="WDP156" s="11"/>
      <c r="WDQ156" s="11"/>
      <c r="WDR156" s="11"/>
      <c r="WDS156" s="11"/>
      <c r="WDT156" s="11"/>
      <c r="WDU156" s="11"/>
      <c r="WDV156" s="11"/>
      <c r="WDW156" s="11"/>
      <c r="WDX156" s="11"/>
      <c r="WDY156" s="11"/>
      <c r="WDZ156" s="11"/>
      <c r="WEA156" s="11"/>
      <c r="WEB156" s="11"/>
      <c r="WEC156" s="10"/>
      <c r="WED156" s="10"/>
      <c r="WEE156" s="11"/>
      <c r="WEF156" s="11"/>
      <c r="WEG156" s="11"/>
      <c r="WEH156" s="11"/>
      <c r="WEI156" s="11"/>
      <c r="WEJ156" s="11"/>
      <c r="WEK156" s="11"/>
      <c r="WEL156" s="11"/>
      <c r="WEM156" s="11"/>
      <c r="WEN156" s="11"/>
      <c r="WEO156" s="11"/>
      <c r="WEP156" s="11"/>
      <c r="WEQ156" s="11"/>
      <c r="WER156" s="11"/>
      <c r="WES156" s="10"/>
      <c r="WET156" s="10"/>
      <c r="WEU156" s="11"/>
      <c r="WEV156" s="11"/>
      <c r="WEW156" s="11"/>
      <c r="WEX156" s="11"/>
      <c r="WEY156" s="11"/>
      <c r="WEZ156" s="11"/>
      <c r="WFA156" s="11"/>
      <c r="WFB156" s="11"/>
      <c r="WFC156" s="11"/>
      <c r="WFD156" s="11"/>
      <c r="WFE156" s="11"/>
      <c r="WFF156" s="11"/>
      <c r="WFG156" s="11"/>
      <c r="WFH156" s="11"/>
      <c r="WFI156" s="10"/>
      <c r="WFJ156" s="10"/>
      <c r="WFK156" s="11"/>
      <c r="WFL156" s="11"/>
      <c r="WFM156" s="11"/>
      <c r="WFN156" s="11"/>
      <c r="WFO156" s="11"/>
      <c r="WFP156" s="11"/>
      <c r="WFQ156" s="11"/>
      <c r="WFR156" s="11"/>
      <c r="WFS156" s="11"/>
      <c r="WFT156" s="11"/>
      <c r="WFU156" s="11"/>
      <c r="WFV156" s="11"/>
      <c r="WFW156" s="11"/>
      <c r="WFX156" s="11"/>
      <c r="WFY156" s="10"/>
      <c r="WFZ156" s="10"/>
      <c r="WGA156" s="11"/>
      <c r="WGB156" s="11"/>
      <c r="WGC156" s="11"/>
      <c r="WGD156" s="11"/>
      <c r="WGE156" s="11"/>
      <c r="WGF156" s="11"/>
      <c r="WGG156" s="11"/>
      <c r="WGH156" s="11"/>
      <c r="WGI156" s="11"/>
      <c r="WGJ156" s="11"/>
      <c r="WGK156" s="11"/>
      <c r="WGL156" s="11"/>
      <c r="WGM156" s="11"/>
      <c r="WGN156" s="11"/>
      <c r="WGO156" s="10"/>
      <c r="WGP156" s="10"/>
      <c r="WGQ156" s="11"/>
      <c r="WGR156" s="11"/>
      <c r="WGS156" s="11"/>
      <c r="WGT156" s="11"/>
      <c r="WGU156" s="11"/>
      <c r="WGV156" s="11"/>
      <c r="WGW156" s="11"/>
      <c r="WGX156" s="11"/>
      <c r="WGY156" s="11"/>
      <c r="WGZ156" s="11"/>
      <c r="WHA156" s="11"/>
      <c r="WHB156" s="11"/>
      <c r="WHC156" s="11"/>
      <c r="WHD156" s="11"/>
      <c r="WHE156" s="10"/>
      <c r="WHF156" s="10"/>
      <c r="WHG156" s="11"/>
      <c r="WHH156" s="11"/>
      <c r="WHI156" s="11"/>
      <c r="WHJ156" s="11"/>
      <c r="WHK156" s="11"/>
      <c r="WHL156" s="11"/>
      <c r="WHM156" s="11"/>
      <c r="WHN156" s="11"/>
      <c r="WHO156" s="11"/>
      <c r="WHP156" s="11"/>
      <c r="WHQ156" s="11"/>
      <c r="WHR156" s="11"/>
      <c r="WHS156" s="11"/>
      <c r="WHT156" s="11"/>
      <c r="WHU156" s="10"/>
      <c r="WHV156" s="10"/>
      <c r="WHW156" s="11"/>
      <c r="WHX156" s="11"/>
      <c r="WHY156" s="11"/>
      <c r="WHZ156" s="11"/>
      <c r="WIA156" s="11"/>
      <c r="WIB156" s="11"/>
      <c r="WIC156" s="11"/>
      <c r="WID156" s="11"/>
      <c r="WIE156" s="11"/>
      <c r="WIF156" s="11"/>
      <c r="WIG156" s="11"/>
      <c r="WIH156" s="11"/>
      <c r="WII156" s="11"/>
      <c r="WIJ156" s="11"/>
      <c r="WIK156" s="10"/>
      <c r="WIL156" s="10"/>
      <c r="WIM156" s="11"/>
      <c r="WIN156" s="11"/>
      <c r="WIO156" s="11"/>
      <c r="WIP156" s="11"/>
      <c r="WIQ156" s="11"/>
      <c r="WIR156" s="11"/>
      <c r="WIS156" s="11"/>
      <c r="WIT156" s="11"/>
      <c r="WIU156" s="11"/>
      <c r="WIV156" s="11"/>
      <c r="WIW156" s="11"/>
      <c r="WIX156" s="11"/>
      <c r="WIY156" s="11"/>
      <c r="WIZ156" s="11"/>
      <c r="WJA156" s="10"/>
      <c r="WJB156" s="10"/>
      <c r="WJC156" s="11"/>
      <c r="WJD156" s="11"/>
      <c r="WJE156" s="11"/>
      <c r="WJF156" s="11"/>
      <c r="WJG156" s="11"/>
      <c r="WJH156" s="11"/>
      <c r="WJI156" s="11"/>
      <c r="WJJ156" s="11"/>
      <c r="WJK156" s="11"/>
      <c r="WJL156" s="11"/>
      <c r="WJM156" s="11"/>
      <c r="WJN156" s="11"/>
      <c r="WJO156" s="11"/>
      <c r="WJP156" s="11"/>
      <c r="WJQ156" s="10"/>
      <c r="WJR156" s="10"/>
      <c r="WJS156" s="11"/>
      <c r="WJT156" s="11"/>
      <c r="WJU156" s="11"/>
      <c r="WJV156" s="11"/>
      <c r="WJW156" s="11"/>
      <c r="WJX156" s="11"/>
      <c r="WJY156" s="11"/>
      <c r="WJZ156" s="11"/>
      <c r="WKA156" s="11"/>
      <c r="WKB156" s="11"/>
      <c r="WKC156" s="11"/>
      <c r="WKD156" s="11"/>
      <c r="WKE156" s="11"/>
      <c r="WKF156" s="11"/>
      <c r="WKG156" s="10"/>
      <c r="WKH156" s="10"/>
      <c r="WKI156" s="11"/>
      <c r="WKJ156" s="11"/>
      <c r="WKK156" s="11"/>
      <c r="WKL156" s="11"/>
      <c r="WKM156" s="11"/>
      <c r="WKN156" s="11"/>
      <c r="WKO156" s="11"/>
      <c r="WKP156" s="11"/>
      <c r="WKQ156" s="11"/>
      <c r="WKR156" s="11"/>
      <c r="WKS156" s="11"/>
      <c r="WKT156" s="11"/>
      <c r="WKU156" s="11"/>
      <c r="WKV156" s="11"/>
      <c r="WKW156" s="10"/>
      <c r="WKX156" s="10"/>
      <c r="WKY156" s="11"/>
      <c r="WKZ156" s="11"/>
      <c r="WLA156" s="11"/>
      <c r="WLB156" s="11"/>
      <c r="WLC156" s="11"/>
      <c r="WLD156" s="11"/>
      <c r="WLE156" s="11"/>
      <c r="WLF156" s="11"/>
      <c r="WLG156" s="11"/>
      <c r="WLH156" s="11"/>
      <c r="WLI156" s="11"/>
      <c r="WLJ156" s="11"/>
      <c r="WLK156" s="11"/>
      <c r="WLL156" s="11"/>
      <c r="WLM156" s="10"/>
      <c r="WLN156" s="10"/>
      <c r="WLO156" s="11"/>
      <c r="WLP156" s="11"/>
      <c r="WLQ156" s="11"/>
      <c r="WLR156" s="11"/>
      <c r="WLS156" s="11"/>
      <c r="WLT156" s="11"/>
      <c r="WLU156" s="11"/>
      <c r="WLV156" s="11"/>
      <c r="WLW156" s="11"/>
      <c r="WLX156" s="11"/>
      <c r="WLY156" s="11"/>
      <c r="WLZ156" s="11"/>
      <c r="WMA156" s="11"/>
      <c r="WMB156" s="11"/>
      <c r="WMC156" s="10"/>
      <c r="WMD156" s="10"/>
      <c r="WME156" s="11"/>
      <c r="WMF156" s="11"/>
      <c r="WMG156" s="11"/>
      <c r="WMH156" s="11"/>
      <c r="WMI156" s="11"/>
      <c r="WMJ156" s="11"/>
      <c r="WMK156" s="11"/>
      <c r="WML156" s="11"/>
      <c r="WMM156" s="11"/>
      <c r="WMN156" s="11"/>
      <c r="WMO156" s="11"/>
      <c r="WMP156" s="11"/>
      <c r="WMQ156" s="11"/>
      <c r="WMR156" s="11"/>
      <c r="WMS156" s="10"/>
      <c r="WMT156" s="10"/>
      <c r="WMU156" s="11"/>
      <c r="WMV156" s="11"/>
      <c r="WMW156" s="11"/>
      <c r="WMX156" s="11"/>
      <c r="WMY156" s="11"/>
      <c r="WMZ156" s="11"/>
      <c r="WNA156" s="11"/>
      <c r="WNB156" s="11"/>
      <c r="WNC156" s="11"/>
      <c r="WND156" s="11"/>
      <c r="WNE156" s="11"/>
      <c r="WNF156" s="11"/>
      <c r="WNG156" s="11"/>
      <c r="WNH156" s="11"/>
      <c r="WNI156" s="10"/>
      <c r="WNJ156" s="10"/>
      <c r="WNK156" s="11"/>
      <c r="WNL156" s="11"/>
      <c r="WNM156" s="11"/>
      <c r="WNN156" s="11"/>
      <c r="WNO156" s="11"/>
      <c r="WNP156" s="11"/>
      <c r="WNQ156" s="11"/>
      <c r="WNR156" s="11"/>
      <c r="WNS156" s="11"/>
      <c r="WNT156" s="11"/>
      <c r="WNU156" s="11"/>
      <c r="WNV156" s="11"/>
      <c r="WNW156" s="11"/>
      <c r="WNX156" s="11"/>
      <c r="WNY156" s="10"/>
      <c r="WNZ156" s="10"/>
      <c r="WOA156" s="11"/>
      <c r="WOB156" s="11"/>
      <c r="WOC156" s="11"/>
      <c r="WOD156" s="11"/>
      <c r="WOE156" s="11"/>
      <c r="WOF156" s="11"/>
      <c r="WOG156" s="11"/>
      <c r="WOH156" s="11"/>
      <c r="WOI156" s="11"/>
      <c r="WOJ156" s="11"/>
      <c r="WOK156" s="11"/>
      <c r="WOL156" s="11"/>
      <c r="WOM156" s="11"/>
      <c r="WON156" s="11"/>
      <c r="WOO156" s="10"/>
      <c r="WOP156" s="10"/>
      <c r="WOQ156" s="11"/>
      <c r="WOR156" s="11"/>
      <c r="WOS156" s="11"/>
      <c r="WOT156" s="11"/>
      <c r="WOU156" s="11"/>
      <c r="WOV156" s="11"/>
      <c r="WOW156" s="11"/>
      <c r="WOX156" s="11"/>
      <c r="WOY156" s="11"/>
      <c r="WOZ156" s="11"/>
      <c r="WPA156" s="11"/>
      <c r="WPB156" s="11"/>
      <c r="WPC156" s="11"/>
      <c r="WPD156" s="11"/>
      <c r="WPE156" s="10"/>
      <c r="WPF156" s="10"/>
      <c r="WPG156" s="11"/>
      <c r="WPH156" s="11"/>
      <c r="WPI156" s="11"/>
      <c r="WPJ156" s="11"/>
      <c r="WPK156" s="11"/>
      <c r="WPL156" s="11"/>
      <c r="WPM156" s="11"/>
      <c r="WPN156" s="11"/>
      <c r="WPO156" s="11"/>
      <c r="WPP156" s="11"/>
      <c r="WPQ156" s="11"/>
      <c r="WPR156" s="11"/>
      <c r="WPS156" s="11"/>
      <c r="WPT156" s="11"/>
      <c r="WPU156" s="10"/>
      <c r="WPV156" s="10"/>
      <c r="WPW156" s="11"/>
      <c r="WPX156" s="11"/>
      <c r="WPY156" s="11"/>
      <c r="WPZ156" s="11"/>
      <c r="WQA156" s="11"/>
      <c r="WQB156" s="11"/>
      <c r="WQC156" s="11"/>
      <c r="WQD156" s="11"/>
      <c r="WQE156" s="11"/>
      <c r="WQF156" s="11"/>
      <c r="WQG156" s="11"/>
      <c r="WQH156" s="11"/>
      <c r="WQI156" s="11"/>
      <c r="WQJ156" s="11"/>
      <c r="WQK156" s="10"/>
      <c r="WQL156" s="10"/>
      <c r="WQM156" s="11"/>
      <c r="WQN156" s="11"/>
      <c r="WQO156" s="11"/>
      <c r="WQP156" s="11"/>
      <c r="WQQ156" s="11"/>
      <c r="WQR156" s="11"/>
      <c r="WQS156" s="11"/>
      <c r="WQT156" s="11"/>
      <c r="WQU156" s="11"/>
      <c r="WQV156" s="11"/>
      <c r="WQW156" s="11"/>
      <c r="WQX156" s="11"/>
      <c r="WQY156" s="11"/>
      <c r="WQZ156" s="11"/>
      <c r="WRA156" s="10"/>
      <c r="WRB156" s="10"/>
      <c r="WRC156" s="11"/>
      <c r="WRD156" s="11"/>
      <c r="WRE156" s="11"/>
      <c r="WRF156" s="11"/>
      <c r="WRG156" s="11"/>
      <c r="WRH156" s="11"/>
      <c r="WRI156" s="11"/>
      <c r="WRJ156" s="11"/>
      <c r="WRK156" s="11"/>
      <c r="WRL156" s="11"/>
      <c r="WRM156" s="11"/>
      <c r="WRN156" s="11"/>
      <c r="WRO156" s="11"/>
      <c r="WRP156" s="11"/>
      <c r="WRQ156" s="10"/>
      <c r="WRR156" s="10"/>
      <c r="WRS156" s="11"/>
      <c r="WRT156" s="11"/>
      <c r="WRU156" s="11"/>
      <c r="WRV156" s="11"/>
      <c r="WRW156" s="11"/>
      <c r="WRX156" s="11"/>
      <c r="WRY156" s="11"/>
      <c r="WRZ156" s="11"/>
      <c r="WSA156" s="11"/>
      <c r="WSB156" s="11"/>
      <c r="WSC156" s="11"/>
      <c r="WSD156" s="11"/>
      <c r="WSE156" s="11"/>
      <c r="WSF156" s="11"/>
      <c r="WSG156" s="10"/>
      <c r="WSH156" s="10"/>
      <c r="WSI156" s="11"/>
      <c r="WSJ156" s="11"/>
      <c r="WSK156" s="11"/>
      <c r="WSL156" s="11"/>
      <c r="WSM156" s="11"/>
      <c r="WSN156" s="11"/>
      <c r="WSO156" s="11"/>
      <c r="WSP156" s="11"/>
      <c r="WSQ156" s="11"/>
      <c r="WSR156" s="11"/>
      <c r="WSS156" s="11"/>
      <c r="WST156" s="11"/>
      <c r="WSU156" s="11"/>
      <c r="WSV156" s="11"/>
      <c r="WSW156" s="10"/>
      <c r="WSX156" s="10"/>
      <c r="WSY156" s="11"/>
      <c r="WSZ156" s="11"/>
      <c r="WTA156" s="11"/>
      <c r="WTB156" s="11"/>
      <c r="WTC156" s="11"/>
      <c r="WTD156" s="11"/>
      <c r="WTE156" s="11"/>
      <c r="WTF156" s="11"/>
      <c r="WTG156" s="11"/>
      <c r="WTH156" s="11"/>
      <c r="WTI156" s="11"/>
      <c r="WTJ156" s="11"/>
      <c r="WTK156" s="11"/>
      <c r="WTL156" s="11"/>
      <c r="WTM156" s="10"/>
      <c r="WTN156" s="10"/>
      <c r="WTO156" s="11"/>
      <c r="WTP156" s="11"/>
      <c r="WTQ156" s="11"/>
      <c r="WTR156" s="11"/>
      <c r="WTS156" s="11"/>
      <c r="WTT156" s="11"/>
      <c r="WTU156" s="11"/>
      <c r="WTV156" s="11"/>
      <c r="WTW156" s="11"/>
      <c r="WTX156" s="11"/>
      <c r="WTY156" s="11"/>
      <c r="WTZ156" s="11"/>
      <c r="WUA156" s="11"/>
      <c r="WUB156" s="11"/>
      <c r="WUC156" s="10"/>
      <c r="WUD156" s="10"/>
      <c r="WUE156" s="11"/>
      <c r="WUF156" s="11"/>
      <c r="WUG156" s="11"/>
      <c r="WUH156" s="11"/>
      <c r="WUI156" s="11"/>
      <c r="WUJ156" s="11"/>
      <c r="WUK156" s="11"/>
      <c r="WUL156" s="11"/>
      <c r="WUM156" s="11"/>
      <c r="WUN156" s="11"/>
      <c r="WUO156" s="11"/>
      <c r="WUP156" s="11"/>
      <c r="WUQ156" s="11"/>
      <c r="WUR156" s="11"/>
      <c r="WUS156" s="10"/>
      <c r="WUT156" s="10"/>
      <c r="WUU156" s="11"/>
      <c r="WUV156" s="11"/>
      <c r="WUW156" s="11"/>
      <c r="WUX156" s="11"/>
      <c r="WUY156" s="11"/>
      <c r="WUZ156" s="11"/>
      <c r="WVA156" s="11"/>
      <c r="WVB156" s="11"/>
      <c r="WVC156" s="11"/>
      <c r="WVD156" s="11"/>
      <c r="WVE156" s="11"/>
      <c r="WVF156" s="11"/>
      <c r="WVG156" s="11"/>
      <c r="WVH156" s="11"/>
      <c r="WVI156" s="10"/>
      <c r="WVJ156" s="10"/>
      <c r="WVK156" s="11"/>
      <c r="WVL156" s="11"/>
      <c r="WVM156" s="11"/>
      <c r="WVN156" s="11"/>
      <c r="WVO156" s="11"/>
      <c r="WVP156" s="11"/>
      <c r="WVQ156" s="11"/>
      <c r="WVR156" s="11"/>
      <c r="WVS156" s="11"/>
      <c r="WVT156" s="11"/>
      <c r="WVU156" s="11"/>
      <c r="WVV156" s="11"/>
      <c r="WVW156" s="11"/>
      <c r="WVX156" s="11"/>
      <c r="WVY156" s="10"/>
      <c r="WVZ156" s="10"/>
      <c r="WWA156" s="11"/>
      <c r="WWB156" s="11"/>
      <c r="WWC156" s="11"/>
      <c r="WWD156" s="11"/>
      <c r="WWE156" s="11"/>
      <c r="WWF156" s="11"/>
      <c r="WWG156" s="11"/>
      <c r="WWH156" s="11"/>
      <c r="WWI156" s="11"/>
      <c r="WWJ156" s="11"/>
      <c r="WWK156" s="11"/>
      <c r="WWL156" s="11"/>
      <c r="WWM156" s="11"/>
      <c r="WWN156" s="11"/>
      <c r="WWO156" s="10"/>
      <c r="WWP156" s="10"/>
      <c r="WWQ156" s="11"/>
      <c r="WWR156" s="11"/>
      <c r="WWS156" s="11"/>
      <c r="WWT156" s="11"/>
      <c r="WWU156" s="11"/>
      <c r="WWV156" s="11"/>
      <c r="WWW156" s="11"/>
      <c r="WWX156" s="11"/>
      <c r="WWY156" s="11"/>
      <c r="WWZ156" s="11"/>
      <c r="WXA156" s="11"/>
      <c r="WXB156" s="11"/>
      <c r="WXC156" s="11"/>
      <c r="WXD156" s="11"/>
      <c r="WXE156" s="10"/>
      <c r="WXF156" s="10"/>
      <c r="WXG156" s="11"/>
      <c r="WXH156" s="11"/>
      <c r="WXI156" s="11"/>
      <c r="WXJ156" s="11"/>
      <c r="WXK156" s="11"/>
      <c r="WXL156" s="11"/>
      <c r="WXM156" s="11"/>
      <c r="WXN156" s="11"/>
      <c r="WXO156" s="11"/>
      <c r="WXP156" s="11"/>
      <c r="WXQ156" s="11"/>
      <c r="WXR156" s="11"/>
      <c r="WXS156" s="11"/>
      <c r="WXT156" s="11"/>
      <c r="WXU156" s="10"/>
      <c r="WXV156" s="10"/>
      <c r="WXW156" s="11"/>
      <c r="WXX156" s="11"/>
      <c r="WXY156" s="11"/>
      <c r="WXZ156" s="11"/>
      <c r="WYA156" s="11"/>
      <c r="WYB156" s="11"/>
      <c r="WYC156" s="11"/>
      <c r="WYD156" s="11"/>
      <c r="WYE156" s="11"/>
      <c r="WYF156" s="11"/>
      <c r="WYG156" s="11"/>
      <c r="WYH156" s="11"/>
      <c r="WYI156" s="11"/>
      <c r="WYJ156" s="11"/>
      <c r="WYK156" s="10"/>
      <c r="WYL156" s="10"/>
      <c r="WYM156" s="11"/>
      <c r="WYN156" s="11"/>
      <c r="WYO156" s="11"/>
      <c r="WYP156" s="11"/>
      <c r="WYQ156" s="11"/>
      <c r="WYR156" s="11"/>
      <c r="WYS156" s="11"/>
      <c r="WYT156" s="11"/>
      <c r="WYU156" s="11"/>
      <c r="WYV156" s="11"/>
      <c r="WYW156" s="11"/>
      <c r="WYX156" s="11"/>
      <c r="WYY156" s="11"/>
      <c r="WYZ156" s="11"/>
      <c r="WZA156" s="10"/>
      <c r="WZB156" s="10"/>
      <c r="WZC156" s="11"/>
      <c r="WZD156" s="11"/>
      <c r="WZE156" s="11"/>
      <c r="WZF156" s="11"/>
      <c r="WZG156" s="11"/>
      <c r="WZH156" s="11"/>
      <c r="WZI156" s="11"/>
      <c r="WZJ156" s="11"/>
      <c r="WZK156" s="11"/>
      <c r="WZL156" s="11"/>
      <c r="WZM156" s="11"/>
      <c r="WZN156" s="11"/>
      <c r="WZO156" s="11"/>
      <c r="WZP156" s="11"/>
      <c r="WZQ156" s="10"/>
      <c r="WZR156" s="10"/>
      <c r="WZS156" s="11"/>
      <c r="WZT156" s="11"/>
      <c r="WZU156" s="11"/>
      <c r="WZV156" s="11"/>
      <c r="WZW156" s="11"/>
      <c r="WZX156" s="11"/>
      <c r="WZY156" s="11"/>
      <c r="WZZ156" s="11"/>
      <c r="XAA156" s="11"/>
      <c r="XAB156" s="11"/>
      <c r="XAC156" s="11"/>
      <c r="XAD156" s="11"/>
      <c r="XAE156" s="11"/>
      <c r="XAF156" s="11"/>
      <c r="XAG156" s="10"/>
      <c r="XAH156" s="10"/>
      <c r="XAI156" s="11"/>
      <c r="XAJ156" s="11"/>
      <c r="XAK156" s="11"/>
      <c r="XAL156" s="11"/>
      <c r="XAM156" s="11"/>
      <c r="XAN156" s="11"/>
      <c r="XAO156" s="11"/>
      <c r="XAP156" s="11"/>
      <c r="XAQ156" s="11"/>
      <c r="XAR156" s="11"/>
      <c r="XAS156" s="11"/>
      <c r="XAT156" s="11"/>
      <c r="XAU156" s="11"/>
      <c r="XAV156" s="11"/>
      <c r="XAW156" s="10"/>
      <c r="XAX156" s="10"/>
      <c r="XAY156" s="11"/>
      <c r="XAZ156" s="11"/>
      <c r="XBA156" s="11"/>
      <c r="XBB156" s="11"/>
      <c r="XBC156" s="11"/>
      <c r="XBD156" s="11"/>
      <c r="XBE156" s="11"/>
      <c r="XBF156" s="11"/>
      <c r="XBG156" s="11"/>
      <c r="XBH156" s="11"/>
      <c r="XBI156" s="11"/>
      <c r="XBJ156" s="11"/>
      <c r="XBK156" s="11"/>
      <c r="XBL156" s="11"/>
      <c r="XBM156" s="10"/>
      <c r="XBN156" s="10"/>
      <c r="XBO156" s="11"/>
      <c r="XBP156" s="11"/>
      <c r="XBQ156" s="11"/>
      <c r="XBR156" s="11"/>
      <c r="XBS156" s="11"/>
      <c r="XBT156" s="11"/>
      <c r="XBU156" s="11"/>
      <c r="XBV156" s="11"/>
      <c r="XBW156" s="11"/>
      <c r="XBX156" s="11"/>
      <c r="XBY156" s="11"/>
      <c r="XBZ156" s="11"/>
      <c r="XCA156" s="11"/>
      <c r="XCB156" s="11"/>
      <c r="XCC156" s="10"/>
      <c r="XCD156" s="10"/>
      <c r="XCE156" s="11"/>
      <c r="XCF156" s="11"/>
      <c r="XCG156" s="11"/>
      <c r="XCH156" s="11"/>
      <c r="XCI156" s="11"/>
      <c r="XCJ156" s="11"/>
      <c r="XCK156" s="11"/>
      <c r="XCL156" s="11"/>
      <c r="XCM156" s="11"/>
      <c r="XCN156" s="11"/>
      <c r="XCO156" s="11"/>
      <c r="XCP156" s="11"/>
      <c r="XCQ156" s="11"/>
      <c r="XCR156" s="11"/>
      <c r="XCS156" s="10"/>
      <c r="XCT156" s="10"/>
      <c r="XCU156" s="11"/>
      <c r="XCV156" s="11"/>
      <c r="XCW156" s="11"/>
      <c r="XCX156" s="11"/>
      <c r="XCY156" s="11"/>
      <c r="XCZ156" s="11"/>
      <c r="XDA156" s="11"/>
      <c r="XDB156" s="11"/>
      <c r="XDC156" s="11"/>
      <c r="XDD156" s="11"/>
      <c r="XDE156" s="11"/>
      <c r="XDF156" s="11"/>
      <c r="XDG156" s="11"/>
      <c r="XDH156" s="11"/>
      <c r="XDI156" s="10"/>
      <c r="XDJ156" s="10"/>
      <c r="XDK156" s="11"/>
      <c r="XDL156" s="11"/>
      <c r="XDM156" s="11"/>
      <c r="XDN156" s="11"/>
      <c r="XDO156" s="11"/>
      <c r="XDP156" s="11"/>
      <c r="XDQ156" s="11"/>
      <c r="XDR156" s="11"/>
      <c r="XDS156" s="11"/>
      <c r="XDT156" s="11"/>
      <c r="XDU156" s="11"/>
      <c r="XDV156" s="11"/>
      <c r="XDW156" s="11"/>
      <c r="XDX156" s="11"/>
      <c r="XDY156" s="10"/>
      <c r="XDZ156" s="10"/>
      <c r="XEA156" s="11"/>
      <c r="XEB156" s="11"/>
      <c r="XEC156" s="11"/>
      <c r="XED156" s="11"/>
      <c r="XEE156" s="11"/>
      <c r="XEF156" s="11"/>
      <c r="XEG156" s="11"/>
      <c r="XEH156" s="11"/>
      <c r="XEI156" s="11"/>
      <c r="XEJ156" s="11"/>
      <c r="XEK156" s="11"/>
      <c r="XEL156" s="11"/>
      <c r="XEM156" s="11"/>
      <c r="XEN156" s="11"/>
      <c r="XEO156" s="10"/>
      <c r="XEP156" s="10"/>
      <c r="XEQ156" s="11"/>
      <c r="XER156" s="11"/>
      <c r="XES156" s="11"/>
      <c r="XET156" s="11"/>
      <c r="XEU156" s="11"/>
      <c r="XEV156" s="11"/>
      <c r="XEW156" s="11"/>
      <c r="XEX156" s="11"/>
      <c r="XEY156" s="11"/>
      <c r="XEZ156" s="11"/>
      <c r="XFA156" s="11"/>
      <c r="XFB156" s="11"/>
      <c r="XFC156" s="11"/>
      <c r="XFD156" s="11"/>
    </row>
    <row r="157" spans="1:16384" s="17" customFormat="1" x14ac:dyDescent="0.25">
      <c r="A157" s="9" t="s">
        <v>133</v>
      </c>
      <c r="B157" s="10"/>
      <c r="C157" s="33">
        <v>1</v>
      </c>
      <c r="D157" s="33">
        <v>1</v>
      </c>
      <c r="E157" s="33">
        <v>1</v>
      </c>
      <c r="F157" s="33">
        <v>1</v>
      </c>
      <c r="G157" s="33">
        <v>1</v>
      </c>
      <c r="H157" s="36"/>
      <c r="I157" s="33">
        <v>1</v>
      </c>
      <c r="J157" s="33">
        <v>1</v>
      </c>
      <c r="K157" s="36"/>
      <c r="L157" s="36"/>
      <c r="M157" s="36"/>
      <c r="N157" s="36"/>
      <c r="O157" s="36"/>
      <c r="P157" s="37">
        <v>1</v>
      </c>
      <c r="Q157" s="9"/>
      <c r="R157" s="1">
        <f>SUM(C157,D157,E157,F157,G157,I157,J157,P157)</f>
        <v>8</v>
      </c>
      <c r="S157" s="2" t="s">
        <v>136</v>
      </c>
      <c r="T157" s="2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0"/>
      <c r="AH157" s="10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0"/>
      <c r="AX157" s="10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0"/>
      <c r="BN157" s="10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0"/>
      <c r="CD157" s="10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0"/>
      <c r="CT157" s="10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0"/>
      <c r="DJ157" s="10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0"/>
      <c r="DZ157" s="10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0"/>
      <c r="EP157" s="10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0"/>
      <c r="FF157" s="10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0"/>
      <c r="FV157" s="10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0"/>
      <c r="GL157" s="10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0"/>
      <c r="HB157" s="10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0"/>
      <c r="HR157" s="10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0"/>
      <c r="IH157" s="10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0"/>
      <c r="IX157" s="10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0"/>
      <c r="JN157" s="10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0"/>
      <c r="KD157" s="10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0"/>
      <c r="KT157" s="10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0"/>
      <c r="LJ157" s="10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0"/>
      <c r="LZ157" s="10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0"/>
      <c r="MP157" s="10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0"/>
      <c r="NF157" s="10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0"/>
      <c r="NV157" s="10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0"/>
      <c r="OL157" s="10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0"/>
      <c r="PB157" s="10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0"/>
      <c r="PR157" s="10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0"/>
      <c r="QH157" s="10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0"/>
      <c r="QX157" s="10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0"/>
      <c r="RN157" s="10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0"/>
      <c r="SD157" s="10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0"/>
      <c r="ST157" s="10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0"/>
      <c r="TJ157" s="10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0"/>
      <c r="TZ157" s="10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0"/>
      <c r="UP157" s="10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0"/>
      <c r="VF157" s="10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0"/>
      <c r="VV157" s="10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0"/>
      <c r="WL157" s="10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0"/>
      <c r="XB157" s="10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0"/>
      <c r="XR157" s="10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0"/>
      <c r="YH157" s="10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0"/>
      <c r="YX157" s="10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0"/>
      <c r="ZN157" s="10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0"/>
      <c r="AAD157" s="10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0"/>
      <c r="AAT157" s="10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0"/>
      <c r="ABJ157" s="10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0"/>
      <c r="ABZ157" s="10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0"/>
      <c r="ACP157" s="10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0"/>
      <c r="ADF157" s="10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0"/>
      <c r="ADV157" s="10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0"/>
      <c r="AEL157" s="10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0"/>
      <c r="AFB157" s="10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0"/>
      <c r="AFR157" s="10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0"/>
      <c r="AGH157" s="10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0"/>
      <c r="AGX157" s="10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0"/>
      <c r="AHN157" s="10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0"/>
      <c r="AID157" s="10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0"/>
      <c r="AIT157" s="10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0"/>
      <c r="AJJ157" s="10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0"/>
      <c r="AJZ157" s="10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0"/>
      <c r="AKP157" s="10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0"/>
      <c r="ALF157" s="10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0"/>
      <c r="ALV157" s="10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0"/>
      <c r="AML157" s="10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0"/>
      <c r="ANB157" s="10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0"/>
      <c r="ANR157" s="10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0"/>
      <c r="AOH157" s="10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0"/>
      <c r="AOX157" s="10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0"/>
      <c r="APN157" s="10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0"/>
      <c r="AQD157" s="10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0"/>
      <c r="AQT157" s="10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0"/>
      <c r="ARJ157" s="10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0"/>
      <c r="ARZ157" s="10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0"/>
      <c r="ASP157" s="10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0"/>
      <c r="ATF157" s="10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0"/>
      <c r="ATV157" s="10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0"/>
      <c r="AUL157" s="10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0"/>
      <c r="AVB157" s="10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0"/>
      <c r="AVR157" s="10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0"/>
      <c r="AWH157" s="10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0"/>
      <c r="AWX157" s="10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0"/>
      <c r="AXN157" s="10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0"/>
      <c r="AYD157" s="10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0"/>
      <c r="AYT157" s="10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0"/>
      <c r="AZJ157" s="10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0"/>
      <c r="AZZ157" s="10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0"/>
      <c r="BAP157" s="10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0"/>
      <c r="BBF157" s="10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0"/>
      <c r="BBV157" s="10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0"/>
      <c r="BCL157" s="10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0"/>
      <c r="BDB157" s="10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0"/>
      <c r="BDR157" s="10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0"/>
      <c r="BEH157" s="10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0"/>
      <c r="BEX157" s="10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0"/>
      <c r="BFN157" s="10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0"/>
      <c r="BGD157" s="10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0"/>
      <c r="BGT157" s="10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0"/>
      <c r="BHJ157" s="10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0"/>
      <c r="BHZ157" s="10"/>
      <c r="BIA157" s="11"/>
      <c r="BIB157" s="11"/>
      <c r="BIC157" s="11"/>
      <c r="BID157" s="11"/>
      <c r="BIE157" s="11"/>
      <c r="BIF157" s="11"/>
      <c r="BIG157" s="11"/>
      <c r="BIH157" s="11"/>
      <c r="BII157" s="11"/>
      <c r="BIJ157" s="11"/>
      <c r="BIK157" s="11"/>
      <c r="BIL157" s="11"/>
      <c r="BIM157" s="11"/>
      <c r="BIN157" s="11"/>
      <c r="BIO157" s="10"/>
      <c r="BIP157" s="10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11"/>
      <c r="BJC157" s="11"/>
      <c r="BJD157" s="11"/>
      <c r="BJE157" s="10"/>
      <c r="BJF157" s="10"/>
      <c r="BJG157" s="11"/>
      <c r="BJH157" s="11"/>
      <c r="BJI157" s="11"/>
      <c r="BJJ157" s="11"/>
      <c r="BJK157" s="11"/>
      <c r="BJL157" s="11"/>
      <c r="BJM157" s="11"/>
      <c r="BJN157" s="11"/>
      <c r="BJO157" s="11"/>
      <c r="BJP157" s="11"/>
      <c r="BJQ157" s="11"/>
      <c r="BJR157" s="11"/>
      <c r="BJS157" s="11"/>
      <c r="BJT157" s="11"/>
      <c r="BJU157" s="10"/>
      <c r="BJV157" s="10"/>
      <c r="BJW157" s="11"/>
      <c r="BJX157" s="11"/>
      <c r="BJY157" s="11"/>
      <c r="BJZ157" s="11"/>
      <c r="BKA157" s="11"/>
      <c r="BKB157" s="11"/>
      <c r="BKC157" s="11"/>
      <c r="BKD157" s="11"/>
      <c r="BKE157" s="11"/>
      <c r="BKF157" s="11"/>
      <c r="BKG157" s="11"/>
      <c r="BKH157" s="11"/>
      <c r="BKI157" s="11"/>
      <c r="BKJ157" s="11"/>
      <c r="BKK157" s="10"/>
      <c r="BKL157" s="10"/>
      <c r="BKM157" s="11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11"/>
      <c r="BLA157" s="10"/>
      <c r="BLB157" s="10"/>
      <c r="BLC157" s="11"/>
      <c r="BLD157" s="11"/>
      <c r="BLE157" s="11"/>
      <c r="BLF157" s="11"/>
      <c r="BLG157" s="11"/>
      <c r="BLH157" s="11"/>
      <c r="BLI157" s="11"/>
      <c r="BLJ157" s="11"/>
      <c r="BLK157" s="11"/>
      <c r="BLL157" s="11"/>
      <c r="BLM157" s="11"/>
      <c r="BLN157" s="11"/>
      <c r="BLO157" s="11"/>
      <c r="BLP157" s="11"/>
      <c r="BLQ157" s="10"/>
      <c r="BLR157" s="10"/>
      <c r="BLS157" s="11"/>
      <c r="BLT157" s="11"/>
      <c r="BLU157" s="11"/>
      <c r="BLV157" s="11"/>
      <c r="BLW157" s="11"/>
      <c r="BLX157" s="11"/>
      <c r="BLY157" s="11"/>
      <c r="BLZ157" s="11"/>
      <c r="BMA157" s="11"/>
      <c r="BMB157" s="11"/>
      <c r="BMC157" s="11"/>
      <c r="BMD157" s="11"/>
      <c r="BME157" s="11"/>
      <c r="BMF157" s="11"/>
      <c r="BMG157" s="10"/>
      <c r="BMH157" s="10"/>
      <c r="BMI157" s="11"/>
      <c r="BMJ157" s="11"/>
      <c r="BMK157" s="11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0"/>
      <c r="BMX157" s="10"/>
      <c r="BMY157" s="11"/>
      <c r="BMZ157" s="11"/>
      <c r="BNA157" s="11"/>
      <c r="BNB157" s="11"/>
      <c r="BNC157" s="11"/>
      <c r="BND157" s="11"/>
      <c r="BNE157" s="11"/>
      <c r="BNF157" s="11"/>
      <c r="BNG157" s="11"/>
      <c r="BNH157" s="11"/>
      <c r="BNI157" s="11"/>
      <c r="BNJ157" s="11"/>
      <c r="BNK157" s="11"/>
      <c r="BNL157" s="11"/>
      <c r="BNM157" s="10"/>
      <c r="BNN157" s="10"/>
      <c r="BNO157" s="11"/>
      <c r="BNP157" s="11"/>
      <c r="BNQ157" s="11"/>
      <c r="BNR157" s="11"/>
      <c r="BNS157" s="11"/>
      <c r="BNT157" s="11"/>
      <c r="BNU157" s="11"/>
      <c r="BNV157" s="11"/>
      <c r="BNW157" s="11"/>
      <c r="BNX157" s="11"/>
      <c r="BNY157" s="11"/>
      <c r="BNZ157" s="11"/>
      <c r="BOA157" s="11"/>
      <c r="BOB157" s="11"/>
      <c r="BOC157" s="10"/>
      <c r="BOD157" s="10"/>
      <c r="BOE157" s="11"/>
      <c r="BOF157" s="11"/>
      <c r="BOG157" s="11"/>
      <c r="BOH157" s="11"/>
      <c r="BOI157" s="11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0"/>
      <c r="BOT157" s="10"/>
      <c r="BOU157" s="11"/>
      <c r="BOV157" s="11"/>
      <c r="BOW157" s="11"/>
      <c r="BOX157" s="11"/>
      <c r="BOY157" s="11"/>
      <c r="BOZ157" s="11"/>
      <c r="BPA157" s="11"/>
      <c r="BPB157" s="11"/>
      <c r="BPC157" s="11"/>
      <c r="BPD157" s="11"/>
      <c r="BPE157" s="11"/>
      <c r="BPF157" s="11"/>
      <c r="BPG157" s="11"/>
      <c r="BPH157" s="11"/>
      <c r="BPI157" s="10"/>
      <c r="BPJ157" s="10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11"/>
      <c r="BPV157" s="11"/>
      <c r="BPW157" s="11"/>
      <c r="BPX157" s="11"/>
      <c r="BPY157" s="10"/>
      <c r="BPZ157" s="10"/>
      <c r="BQA157" s="11"/>
      <c r="BQB157" s="11"/>
      <c r="BQC157" s="11"/>
      <c r="BQD157" s="11"/>
      <c r="BQE157" s="11"/>
      <c r="BQF157" s="11"/>
      <c r="BQG157" s="11"/>
      <c r="BQH157" s="11"/>
      <c r="BQI157" s="11"/>
      <c r="BQJ157" s="11"/>
      <c r="BQK157" s="11"/>
      <c r="BQL157" s="11"/>
      <c r="BQM157" s="11"/>
      <c r="BQN157" s="11"/>
      <c r="BQO157" s="10"/>
      <c r="BQP157" s="10"/>
      <c r="BQQ157" s="11"/>
      <c r="BQR157" s="11"/>
      <c r="BQS157" s="11"/>
      <c r="BQT157" s="11"/>
      <c r="BQU157" s="11"/>
      <c r="BQV157" s="11"/>
      <c r="BQW157" s="11"/>
      <c r="BQX157" s="11"/>
      <c r="BQY157" s="11"/>
      <c r="BQZ157" s="11"/>
      <c r="BRA157" s="11"/>
      <c r="BRB157" s="11"/>
      <c r="BRC157" s="11"/>
      <c r="BRD157" s="11"/>
      <c r="BRE157" s="10"/>
      <c r="BRF157" s="10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11"/>
      <c r="BRT157" s="11"/>
      <c r="BRU157" s="10"/>
      <c r="BRV157" s="10"/>
      <c r="BRW157" s="11"/>
      <c r="BRX157" s="11"/>
      <c r="BRY157" s="11"/>
      <c r="BRZ157" s="11"/>
      <c r="BSA157" s="11"/>
      <c r="BSB157" s="11"/>
      <c r="BSC157" s="11"/>
      <c r="BSD157" s="11"/>
      <c r="BSE157" s="11"/>
      <c r="BSF157" s="11"/>
      <c r="BSG157" s="11"/>
      <c r="BSH157" s="11"/>
      <c r="BSI157" s="11"/>
      <c r="BSJ157" s="11"/>
      <c r="BSK157" s="10"/>
      <c r="BSL157" s="10"/>
      <c r="BSM157" s="11"/>
      <c r="BSN157" s="11"/>
      <c r="BSO157" s="11"/>
      <c r="BSP157" s="11"/>
      <c r="BSQ157" s="11"/>
      <c r="BSR157" s="11"/>
      <c r="BSS157" s="11"/>
      <c r="BST157" s="11"/>
      <c r="BSU157" s="11"/>
      <c r="BSV157" s="11"/>
      <c r="BSW157" s="11"/>
      <c r="BSX157" s="11"/>
      <c r="BSY157" s="11"/>
      <c r="BSZ157" s="11"/>
      <c r="BTA157" s="10"/>
      <c r="BTB157" s="10"/>
      <c r="BTC157" s="11"/>
      <c r="BTD157" s="11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10"/>
      <c r="BTR157" s="10"/>
      <c r="BTS157" s="11"/>
      <c r="BTT157" s="11"/>
      <c r="BTU157" s="11"/>
      <c r="BTV157" s="11"/>
      <c r="BTW157" s="11"/>
      <c r="BTX157" s="11"/>
      <c r="BTY157" s="11"/>
      <c r="BTZ157" s="11"/>
      <c r="BUA157" s="11"/>
      <c r="BUB157" s="11"/>
      <c r="BUC157" s="11"/>
      <c r="BUD157" s="11"/>
      <c r="BUE157" s="11"/>
      <c r="BUF157" s="11"/>
      <c r="BUG157" s="10"/>
      <c r="BUH157" s="10"/>
      <c r="BUI157" s="11"/>
      <c r="BUJ157" s="11"/>
      <c r="BUK157" s="11"/>
      <c r="BUL157" s="11"/>
      <c r="BUM157" s="11"/>
      <c r="BUN157" s="11"/>
      <c r="BUO157" s="11"/>
      <c r="BUP157" s="11"/>
      <c r="BUQ157" s="11"/>
      <c r="BUR157" s="11"/>
      <c r="BUS157" s="11"/>
      <c r="BUT157" s="11"/>
      <c r="BUU157" s="11"/>
      <c r="BUV157" s="11"/>
      <c r="BUW157" s="10"/>
      <c r="BUX157" s="10"/>
      <c r="BUY157" s="11"/>
      <c r="BUZ157" s="11"/>
      <c r="BVA157" s="11"/>
      <c r="BVB157" s="11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0"/>
      <c r="BVN157" s="10"/>
      <c r="BVO157" s="11"/>
      <c r="BVP157" s="11"/>
      <c r="BVQ157" s="11"/>
      <c r="BVR157" s="11"/>
      <c r="BVS157" s="11"/>
      <c r="BVT157" s="11"/>
      <c r="BVU157" s="11"/>
      <c r="BVV157" s="11"/>
      <c r="BVW157" s="11"/>
      <c r="BVX157" s="11"/>
      <c r="BVY157" s="11"/>
      <c r="BVZ157" s="11"/>
      <c r="BWA157" s="11"/>
      <c r="BWB157" s="11"/>
      <c r="BWC157" s="10"/>
      <c r="BWD157" s="10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11"/>
      <c r="BWO157" s="11"/>
      <c r="BWP157" s="11"/>
      <c r="BWQ157" s="11"/>
      <c r="BWR157" s="11"/>
      <c r="BWS157" s="10"/>
      <c r="BWT157" s="10"/>
      <c r="BWU157" s="11"/>
      <c r="BWV157" s="11"/>
      <c r="BWW157" s="11"/>
      <c r="BWX157" s="11"/>
      <c r="BWY157" s="11"/>
      <c r="BWZ157" s="11"/>
      <c r="BXA157" s="11"/>
      <c r="BXB157" s="11"/>
      <c r="BXC157" s="11"/>
      <c r="BXD157" s="11"/>
      <c r="BXE157" s="11"/>
      <c r="BXF157" s="11"/>
      <c r="BXG157" s="11"/>
      <c r="BXH157" s="11"/>
      <c r="BXI157" s="10"/>
      <c r="BXJ157" s="10"/>
      <c r="BXK157" s="11"/>
      <c r="BXL157" s="11"/>
      <c r="BXM157" s="11"/>
      <c r="BXN157" s="11"/>
      <c r="BXO157" s="11"/>
      <c r="BXP157" s="11"/>
      <c r="BXQ157" s="11"/>
      <c r="BXR157" s="11"/>
      <c r="BXS157" s="11"/>
      <c r="BXT157" s="11"/>
      <c r="BXU157" s="11"/>
      <c r="BXV157" s="11"/>
      <c r="BXW157" s="11"/>
      <c r="BXX157" s="11"/>
      <c r="BXY157" s="10"/>
      <c r="BXZ157" s="10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11"/>
      <c r="BYM157" s="11"/>
      <c r="BYN157" s="11"/>
      <c r="BYO157" s="10"/>
      <c r="BYP157" s="10"/>
      <c r="BYQ157" s="11"/>
      <c r="BYR157" s="11"/>
      <c r="BYS157" s="11"/>
      <c r="BYT157" s="11"/>
      <c r="BYU157" s="11"/>
      <c r="BYV157" s="11"/>
      <c r="BYW157" s="11"/>
      <c r="BYX157" s="11"/>
      <c r="BYY157" s="11"/>
      <c r="BYZ157" s="11"/>
      <c r="BZA157" s="11"/>
      <c r="BZB157" s="11"/>
      <c r="BZC157" s="11"/>
      <c r="BZD157" s="11"/>
      <c r="BZE157" s="10"/>
      <c r="BZF157" s="10"/>
      <c r="BZG157" s="11"/>
      <c r="BZH157" s="11"/>
      <c r="BZI157" s="11"/>
      <c r="BZJ157" s="11"/>
      <c r="BZK157" s="11"/>
      <c r="BZL157" s="11"/>
      <c r="BZM157" s="11"/>
      <c r="BZN157" s="11"/>
      <c r="BZO157" s="11"/>
      <c r="BZP157" s="11"/>
      <c r="BZQ157" s="11"/>
      <c r="BZR157" s="11"/>
      <c r="BZS157" s="11"/>
      <c r="BZT157" s="11"/>
      <c r="BZU157" s="10"/>
      <c r="BZV157" s="10"/>
      <c r="BZW157" s="11"/>
      <c r="BZX157" s="11"/>
      <c r="BZY157" s="11"/>
      <c r="BZZ157" s="11"/>
      <c r="CAA157" s="11"/>
      <c r="CAB157" s="11"/>
      <c r="CAC157" s="11"/>
      <c r="CAD157" s="11"/>
      <c r="CAE157" s="11"/>
      <c r="CAF157" s="11"/>
      <c r="CAG157" s="11"/>
      <c r="CAH157" s="11"/>
      <c r="CAI157" s="11"/>
      <c r="CAJ157" s="11"/>
      <c r="CAK157" s="10"/>
      <c r="CAL157" s="10"/>
      <c r="CAM157" s="11"/>
      <c r="CAN157" s="11"/>
      <c r="CAO157" s="11"/>
      <c r="CAP157" s="11"/>
      <c r="CAQ157" s="11"/>
      <c r="CAR157" s="11"/>
      <c r="CAS157" s="11"/>
      <c r="CAT157" s="11"/>
      <c r="CAU157" s="11"/>
      <c r="CAV157" s="11"/>
      <c r="CAW157" s="11"/>
      <c r="CAX157" s="11"/>
      <c r="CAY157" s="11"/>
      <c r="CAZ157" s="11"/>
      <c r="CBA157" s="10"/>
      <c r="CBB157" s="10"/>
      <c r="CBC157" s="11"/>
      <c r="CBD157" s="11"/>
      <c r="CBE157" s="11"/>
      <c r="CBF157" s="11"/>
      <c r="CBG157" s="11"/>
      <c r="CBH157" s="11"/>
      <c r="CBI157" s="11"/>
      <c r="CBJ157" s="11"/>
      <c r="CBK157" s="11"/>
      <c r="CBL157" s="11"/>
      <c r="CBM157" s="11"/>
      <c r="CBN157" s="11"/>
      <c r="CBO157" s="11"/>
      <c r="CBP157" s="11"/>
      <c r="CBQ157" s="10"/>
      <c r="CBR157" s="10"/>
      <c r="CBS157" s="11"/>
      <c r="CBT157" s="11"/>
      <c r="CBU157" s="11"/>
      <c r="CBV157" s="11"/>
      <c r="CBW157" s="11"/>
      <c r="CBX157" s="11"/>
      <c r="CBY157" s="11"/>
      <c r="CBZ157" s="11"/>
      <c r="CCA157" s="11"/>
      <c r="CCB157" s="11"/>
      <c r="CCC157" s="11"/>
      <c r="CCD157" s="11"/>
      <c r="CCE157" s="11"/>
      <c r="CCF157" s="11"/>
      <c r="CCG157" s="10"/>
      <c r="CCH157" s="10"/>
      <c r="CCI157" s="11"/>
      <c r="CCJ157" s="11"/>
      <c r="CCK157" s="11"/>
      <c r="CCL157" s="11"/>
      <c r="CCM157" s="11"/>
      <c r="CCN157" s="11"/>
      <c r="CCO157" s="11"/>
      <c r="CCP157" s="11"/>
      <c r="CCQ157" s="11"/>
      <c r="CCR157" s="11"/>
      <c r="CCS157" s="11"/>
      <c r="CCT157" s="11"/>
      <c r="CCU157" s="11"/>
      <c r="CCV157" s="11"/>
      <c r="CCW157" s="10"/>
      <c r="CCX157" s="10"/>
      <c r="CCY157" s="11"/>
      <c r="CCZ157" s="11"/>
      <c r="CDA157" s="11"/>
      <c r="CDB157" s="11"/>
      <c r="CDC157" s="11"/>
      <c r="CDD157" s="11"/>
      <c r="CDE157" s="11"/>
      <c r="CDF157" s="11"/>
      <c r="CDG157" s="11"/>
      <c r="CDH157" s="11"/>
      <c r="CDI157" s="11"/>
      <c r="CDJ157" s="11"/>
      <c r="CDK157" s="11"/>
      <c r="CDL157" s="11"/>
      <c r="CDM157" s="10"/>
      <c r="CDN157" s="10"/>
      <c r="CDO157" s="11"/>
      <c r="CDP157" s="11"/>
      <c r="CDQ157" s="11"/>
      <c r="CDR157" s="11"/>
      <c r="CDS157" s="11"/>
      <c r="CDT157" s="11"/>
      <c r="CDU157" s="11"/>
      <c r="CDV157" s="11"/>
      <c r="CDW157" s="11"/>
      <c r="CDX157" s="11"/>
      <c r="CDY157" s="11"/>
      <c r="CDZ157" s="11"/>
      <c r="CEA157" s="11"/>
      <c r="CEB157" s="11"/>
      <c r="CEC157" s="10"/>
      <c r="CED157" s="10"/>
      <c r="CEE157" s="11"/>
      <c r="CEF157" s="11"/>
      <c r="CEG157" s="11"/>
      <c r="CEH157" s="11"/>
      <c r="CEI157" s="11"/>
      <c r="CEJ157" s="11"/>
      <c r="CEK157" s="11"/>
      <c r="CEL157" s="11"/>
      <c r="CEM157" s="11"/>
      <c r="CEN157" s="11"/>
      <c r="CEO157" s="11"/>
      <c r="CEP157" s="11"/>
      <c r="CEQ157" s="11"/>
      <c r="CER157" s="11"/>
      <c r="CES157" s="10"/>
      <c r="CET157" s="10"/>
      <c r="CEU157" s="11"/>
      <c r="CEV157" s="11"/>
      <c r="CEW157" s="11"/>
      <c r="CEX157" s="11"/>
      <c r="CEY157" s="11"/>
      <c r="CEZ157" s="11"/>
      <c r="CFA157" s="11"/>
      <c r="CFB157" s="11"/>
      <c r="CFC157" s="11"/>
      <c r="CFD157" s="11"/>
      <c r="CFE157" s="11"/>
      <c r="CFF157" s="11"/>
      <c r="CFG157" s="11"/>
      <c r="CFH157" s="11"/>
      <c r="CFI157" s="10"/>
      <c r="CFJ157" s="10"/>
      <c r="CFK157" s="11"/>
      <c r="CFL157" s="11"/>
      <c r="CFM157" s="11"/>
      <c r="CFN157" s="11"/>
      <c r="CFO157" s="11"/>
      <c r="CFP157" s="11"/>
      <c r="CFQ157" s="11"/>
      <c r="CFR157" s="11"/>
      <c r="CFS157" s="11"/>
      <c r="CFT157" s="11"/>
      <c r="CFU157" s="11"/>
      <c r="CFV157" s="11"/>
      <c r="CFW157" s="11"/>
      <c r="CFX157" s="11"/>
      <c r="CFY157" s="10"/>
      <c r="CFZ157" s="10"/>
      <c r="CGA157" s="11"/>
      <c r="CGB157" s="11"/>
      <c r="CGC157" s="11"/>
      <c r="CGD157" s="11"/>
      <c r="CGE157" s="11"/>
      <c r="CGF157" s="11"/>
      <c r="CGG157" s="11"/>
      <c r="CGH157" s="11"/>
      <c r="CGI157" s="11"/>
      <c r="CGJ157" s="11"/>
      <c r="CGK157" s="11"/>
      <c r="CGL157" s="11"/>
      <c r="CGM157" s="11"/>
      <c r="CGN157" s="11"/>
      <c r="CGO157" s="10"/>
      <c r="CGP157" s="10"/>
      <c r="CGQ157" s="11"/>
      <c r="CGR157" s="11"/>
      <c r="CGS157" s="11"/>
      <c r="CGT157" s="11"/>
      <c r="CGU157" s="11"/>
      <c r="CGV157" s="11"/>
      <c r="CGW157" s="11"/>
      <c r="CGX157" s="11"/>
      <c r="CGY157" s="11"/>
      <c r="CGZ157" s="11"/>
      <c r="CHA157" s="11"/>
      <c r="CHB157" s="11"/>
      <c r="CHC157" s="11"/>
      <c r="CHD157" s="11"/>
      <c r="CHE157" s="10"/>
      <c r="CHF157" s="10"/>
      <c r="CHG157" s="11"/>
      <c r="CHH157" s="11"/>
      <c r="CHI157" s="11"/>
      <c r="CHJ157" s="11"/>
      <c r="CHK157" s="11"/>
      <c r="CHL157" s="11"/>
      <c r="CHM157" s="11"/>
      <c r="CHN157" s="11"/>
      <c r="CHO157" s="11"/>
      <c r="CHP157" s="11"/>
      <c r="CHQ157" s="11"/>
      <c r="CHR157" s="11"/>
      <c r="CHS157" s="11"/>
      <c r="CHT157" s="11"/>
      <c r="CHU157" s="10"/>
      <c r="CHV157" s="10"/>
      <c r="CHW157" s="11"/>
      <c r="CHX157" s="11"/>
      <c r="CHY157" s="11"/>
      <c r="CHZ157" s="11"/>
      <c r="CIA157" s="11"/>
      <c r="CIB157" s="11"/>
      <c r="CIC157" s="11"/>
      <c r="CID157" s="11"/>
      <c r="CIE157" s="11"/>
      <c r="CIF157" s="11"/>
      <c r="CIG157" s="11"/>
      <c r="CIH157" s="11"/>
      <c r="CII157" s="11"/>
      <c r="CIJ157" s="11"/>
      <c r="CIK157" s="10"/>
      <c r="CIL157" s="10"/>
      <c r="CIM157" s="11"/>
      <c r="CIN157" s="11"/>
      <c r="CIO157" s="11"/>
      <c r="CIP157" s="11"/>
      <c r="CIQ157" s="11"/>
      <c r="CIR157" s="11"/>
      <c r="CIS157" s="11"/>
      <c r="CIT157" s="11"/>
      <c r="CIU157" s="11"/>
      <c r="CIV157" s="11"/>
      <c r="CIW157" s="11"/>
      <c r="CIX157" s="11"/>
      <c r="CIY157" s="11"/>
      <c r="CIZ157" s="11"/>
      <c r="CJA157" s="10"/>
      <c r="CJB157" s="10"/>
      <c r="CJC157" s="11"/>
      <c r="CJD157" s="11"/>
      <c r="CJE157" s="11"/>
      <c r="CJF157" s="11"/>
      <c r="CJG157" s="11"/>
      <c r="CJH157" s="11"/>
      <c r="CJI157" s="11"/>
      <c r="CJJ157" s="11"/>
      <c r="CJK157" s="11"/>
      <c r="CJL157" s="11"/>
      <c r="CJM157" s="11"/>
      <c r="CJN157" s="11"/>
      <c r="CJO157" s="11"/>
      <c r="CJP157" s="11"/>
      <c r="CJQ157" s="10"/>
      <c r="CJR157" s="10"/>
      <c r="CJS157" s="11"/>
      <c r="CJT157" s="11"/>
      <c r="CJU157" s="11"/>
      <c r="CJV157" s="11"/>
      <c r="CJW157" s="11"/>
      <c r="CJX157" s="11"/>
      <c r="CJY157" s="11"/>
      <c r="CJZ157" s="11"/>
      <c r="CKA157" s="11"/>
      <c r="CKB157" s="11"/>
      <c r="CKC157" s="11"/>
      <c r="CKD157" s="11"/>
      <c r="CKE157" s="11"/>
      <c r="CKF157" s="11"/>
      <c r="CKG157" s="10"/>
      <c r="CKH157" s="10"/>
      <c r="CKI157" s="11"/>
      <c r="CKJ157" s="11"/>
      <c r="CKK157" s="11"/>
      <c r="CKL157" s="11"/>
      <c r="CKM157" s="11"/>
      <c r="CKN157" s="11"/>
      <c r="CKO157" s="11"/>
      <c r="CKP157" s="11"/>
      <c r="CKQ157" s="11"/>
      <c r="CKR157" s="11"/>
      <c r="CKS157" s="11"/>
      <c r="CKT157" s="11"/>
      <c r="CKU157" s="11"/>
      <c r="CKV157" s="11"/>
      <c r="CKW157" s="10"/>
      <c r="CKX157" s="10"/>
      <c r="CKY157" s="11"/>
      <c r="CKZ157" s="11"/>
      <c r="CLA157" s="11"/>
      <c r="CLB157" s="11"/>
      <c r="CLC157" s="11"/>
      <c r="CLD157" s="11"/>
      <c r="CLE157" s="11"/>
      <c r="CLF157" s="11"/>
      <c r="CLG157" s="11"/>
      <c r="CLH157" s="11"/>
      <c r="CLI157" s="11"/>
      <c r="CLJ157" s="11"/>
      <c r="CLK157" s="11"/>
      <c r="CLL157" s="11"/>
      <c r="CLM157" s="10"/>
      <c r="CLN157" s="10"/>
      <c r="CLO157" s="11"/>
      <c r="CLP157" s="11"/>
      <c r="CLQ157" s="11"/>
      <c r="CLR157" s="11"/>
      <c r="CLS157" s="11"/>
      <c r="CLT157" s="11"/>
      <c r="CLU157" s="11"/>
      <c r="CLV157" s="11"/>
      <c r="CLW157" s="11"/>
      <c r="CLX157" s="11"/>
      <c r="CLY157" s="11"/>
      <c r="CLZ157" s="11"/>
      <c r="CMA157" s="11"/>
      <c r="CMB157" s="11"/>
      <c r="CMC157" s="10"/>
      <c r="CMD157" s="10"/>
      <c r="CME157" s="11"/>
      <c r="CMF157" s="11"/>
      <c r="CMG157" s="11"/>
      <c r="CMH157" s="11"/>
      <c r="CMI157" s="11"/>
      <c r="CMJ157" s="11"/>
      <c r="CMK157" s="11"/>
      <c r="CML157" s="11"/>
      <c r="CMM157" s="11"/>
      <c r="CMN157" s="11"/>
      <c r="CMO157" s="11"/>
      <c r="CMP157" s="11"/>
      <c r="CMQ157" s="11"/>
      <c r="CMR157" s="11"/>
      <c r="CMS157" s="10"/>
      <c r="CMT157" s="10"/>
      <c r="CMU157" s="11"/>
      <c r="CMV157" s="11"/>
      <c r="CMW157" s="11"/>
      <c r="CMX157" s="11"/>
      <c r="CMY157" s="11"/>
      <c r="CMZ157" s="11"/>
      <c r="CNA157" s="11"/>
      <c r="CNB157" s="11"/>
      <c r="CNC157" s="11"/>
      <c r="CND157" s="11"/>
      <c r="CNE157" s="11"/>
      <c r="CNF157" s="11"/>
      <c r="CNG157" s="11"/>
      <c r="CNH157" s="11"/>
      <c r="CNI157" s="10"/>
      <c r="CNJ157" s="10"/>
      <c r="CNK157" s="11"/>
      <c r="CNL157" s="11"/>
      <c r="CNM157" s="11"/>
      <c r="CNN157" s="11"/>
      <c r="CNO157" s="11"/>
      <c r="CNP157" s="11"/>
      <c r="CNQ157" s="11"/>
      <c r="CNR157" s="11"/>
      <c r="CNS157" s="11"/>
      <c r="CNT157" s="11"/>
      <c r="CNU157" s="11"/>
      <c r="CNV157" s="11"/>
      <c r="CNW157" s="11"/>
      <c r="CNX157" s="11"/>
      <c r="CNY157" s="10"/>
      <c r="CNZ157" s="10"/>
      <c r="COA157" s="11"/>
      <c r="COB157" s="11"/>
      <c r="COC157" s="11"/>
      <c r="COD157" s="11"/>
      <c r="COE157" s="11"/>
      <c r="COF157" s="11"/>
      <c r="COG157" s="11"/>
      <c r="COH157" s="11"/>
      <c r="COI157" s="11"/>
      <c r="COJ157" s="11"/>
      <c r="COK157" s="11"/>
      <c r="COL157" s="11"/>
      <c r="COM157" s="11"/>
      <c r="CON157" s="11"/>
      <c r="COO157" s="10"/>
      <c r="COP157" s="10"/>
      <c r="COQ157" s="11"/>
      <c r="COR157" s="11"/>
      <c r="COS157" s="11"/>
      <c r="COT157" s="11"/>
      <c r="COU157" s="11"/>
      <c r="COV157" s="11"/>
      <c r="COW157" s="11"/>
      <c r="COX157" s="11"/>
      <c r="COY157" s="11"/>
      <c r="COZ157" s="11"/>
      <c r="CPA157" s="11"/>
      <c r="CPB157" s="11"/>
      <c r="CPC157" s="11"/>
      <c r="CPD157" s="11"/>
      <c r="CPE157" s="10"/>
      <c r="CPF157" s="10"/>
      <c r="CPG157" s="11"/>
      <c r="CPH157" s="11"/>
      <c r="CPI157" s="11"/>
      <c r="CPJ157" s="11"/>
      <c r="CPK157" s="11"/>
      <c r="CPL157" s="11"/>
      <c r="CPM157" s="11"/>
      <c r="CPN157" s="11"/>
      <c r="CPO157" s="11"/>
      <c r="CPP157" s="11"/>
      <c r="CPQ157" s="11"/>
      <c r="CPR157" s="11"/>
      <c r="CPS157" s="11"/>
      <c r="CPT157" s="11"/>
      <c r="CPU157" s="10"/>
      <c r="CPV157" s="10"/>
      <c r="CPW157" s="11"/>
      <c r="CPX157" s="11"/>
      <c r="CPY157" s="11"/>
      <c r="CPZ157" s="11"/>
      <c r="CQA157" s="11"/>
      <c r="CQB157" s="11"/>
      <c r="CQC157" s="11"/>
      <c r="CQD157" s="11"/>
      <c r="CQE157" s="11"/>
      <c r="CQF157" s="11"/>
      <c r="CQG157" s="11"/>
      <c r="CQH157" s="11"/>
      <c r="CQI157" s="11"/>
      <c r="CQJ157" s="11"/>
      <c r="CQK157" s="10"/>
      <c r="CQL157" s="10"/>
      <c r="CQM157" s="11"/>
      <c r="CQN157" s="11"/>
      <c r="CQO157" s="11"/>
      <c r="CQP157" s="11"/>
      <c r="CQQ157" s="11"/>
      <c r="CQR157" s="11"/>
      <c r="CQS157" s="11"/>
      <c r="CQT157" s="11"/>
      <c r="CQU157" s="11"/>
      <c r="CQV157" s="11"/>
      <c r="CQW157" s="11"/>
      <c r="CQX157" s="11"/>
      <c r="CQY157" s="11"/>
      <c r="CQZ157" s="11"/>
      <c r="CRA157" s="10"/>
      <c r="CRB157" s="10"/>
      <c r="CRC157" s="11"/>
      <c r="CRD157" s="11"/>
      <c r="CRE157" s="11"/>
      <c r="CRF157" s="11"/>
      <c r="CRG157" s="11"/>
      <c r="CRH157" s="11"/>
      <c r="CRI157" s="11"/>
      <c r="CRJ157" s="11"/>
      <c r="CRK157" s="11"/>
      <c r="CRL157" s="11"/>
      <c r="CRM157" s="11"/>
      <c r="CRN157" s="11"/>
      <c r="CRO157" s="11"/>
      <c r="CRP157" s="11"/>
      <c r="CRQ157" s="10"/>
      <c r="CRR157" s="10"/>
      <c r="CRS157" s="11"/>
      <c r="CRT157" s="11"/>
      <c r="CRU157" s="11"/>
      <c r="CRV157" s="11"/>
      <c r="CRW157" s="11"/>
      <c r="CRX157" s="11"/>
      <c r="CRY157" s="11"/>
      <c r="CRZ157" s="11"/>
      <c r="CSA157" s="11"/>
      <c r="CSB157" s="11"/>
      <c r="CSC157" s="11"/>
      <c r="CSD157" s="11"/>
      <c r="CSE157" s="11"/>
      <c r="CSF157" s="11"/>
      <c r="CSG157" s="10"/>
      <c r="CSH157" s="10"/>
      <c r="CSI157" s="11"/>
      <c r="CSJ157" s="11"/>
      <c r="CSK157" s="11"/>
      <c r="CSL157" s="11"/>
      <c r="CSM157" s="11"/>
      <c r="CSN157" s="11"/>
      <c r="CSO157" s="11"/>
      <c r="CSP157" s="11"/>
      <c r="CSQ157" s="11"/>
      <c r="CSR157" s="11"/>
      <c r="CSS157" s="11"/>
      <c r="CST157" s="11"/>
      <c r="CSU157" s="11"/>
      <c r="CSV157" s="11"/>
      <c r="CSW157" s="10"/>
      <c r="CSX157" s="10"/>
      <c r="CSY157" s="11"/>
      <c r="CSZ157" s="11"/>
      <c r="CTA157" s="11"/>
      <c r="CTB157" s="11"/>
      <c r="CTC157" s="11"/>
      <c r="CTD157" s="11"/>
      <c r="CTE157" s="11"/>
      <c r="CTF157" s="11"/>
      <c r="CTG157" s="11"/>
      <c r="CTH157" s="11"/>
      <c r="CTI157" s="11"/>
      <c r="CTJ157" s="11"/>
      <c r="CTK157" s="11"/>
      <c r="CTL157" s="11"/>
      <c r="CTM157" s="10"/>
      <c r="CTN157" s="10"/>
      <c r="CTO157" s="11"/>
      <c r="CTP157" s="11"/>
      <c r="CTQ157" s="11"/>
      <c r="CTR157" s="11"/>
      <c r="CTS157" s="11"/>
      <c r="CTT157" s="11"/>
      <c r="CTU157" s="11"/>
      <c r="CTV157" s="11"/>
      <c r="CTW157" s="11"/>
      <c r="CTX157" s="11"/>
      <c r="CTY157" s="11"/>
      <c r="CTZ157" s="11"/>
      <c r="CUA157" s="11"/>
      <c r="CUB157" s="11"/>
      <c r="CUC157" s="10"/>
      <c r="CUD157" s="10"/>
      <c r="CUE157" s="11"/>
      <c r="CUF157" s="11"/>
      <c r="CUG157" s="11"/>
      <c r="CUH157" s="11"/>
      <c r="CUI157" s="11"/>
      <c r="CUJ157" s="11"/>
      <c r="CUK157" s="11"/>
      <c r="CUL157" s="11"/>
      <c r="CUM157" s="11"/>
      <c r="CUN157" s="11"/>
      <c r="CUO157" s="11"/>
      <c r="CUP157" s="11"/>
      <c r="CUQ157" s="11"/>
      <c r="CUR157" s="11"/>
      <c r="CUS157" s="10"/>
      <c r="CUT157" s="10"/>
      <c r="CUU157" s="11"/>
      <c r="CUV157" s="11"/>
      <c r="CUW157" s="11"/>
      <c r="CUX157" s="11"/>
      <c r="CUY157" s="11"/>
      <c r="CUZ157" s="11"/>
      <c r="CVA157" s="11"/>
      <c r="CVB157" s="11"/>
      <c r="CVC157" s="11"/>
      <c r="CVD157" s="11"/>
      <c r="CVE157" s="11"/>
      <c r="CVF157" s="11"/>
      <c r="CVG157" s="11"/>
      <c r="CVH157" s="11"/>
      <c r="CVI157" s="10"/>
      <c r="CVJ157" s="10"/>
      <c r="CVK157" s="11"/>
      <c r="CVL157" s="11"/>
      <c r="CVM157" s="11"/>
      <c r="CVN157" s="11"/>
      <c r="CVO157" s="11"/>
      <c r="CVP157" s="11"/>
      <c r="CVQ157" s="11"/>
      <c r="CVR157" s="11"/>
      <c r="CVS157" s="11"/>
      <c r="CVT157" s="11"/>
      <c r="CVU157" s="11"/>
      <c r="CVV157" s="11"/>
      <c r="CVW157" s="11"/>
      <c r="CVX157" s="11"/>
      <c r="CVY157" s="10"/>
      <c r="CVZ157" s="10"/>
      <c r="CWA157" s="11"/>
      <c r="CWB157" s="11"/>
      <c r="CWC157" s="11"/>
      <c r="CWD157" s="11"/>
      <c r="CWE157" s="11"/>
      <c r="CWF157" s="11"/>
      <c r="CWG157" s="11"/>
      <c r="CWH157" s="11"/>
      <c r="CWI157" s="11"/>
      <c r="CWJ157" s="11"/>
      <c r="CWK157" s="11"/>
      <c r="CWL157" s="11"/>
      <c r="CWM157" s="11"/>
      <c r="CWN157" s="11"/>
      <c r="CWO157" s="10"/>
      <c r="CWP157" s="10"/>
      <c r="CWQ157" s="11"/>
      <c r="CWR157" s="11"/>
      <c r="CWS157" s="11"/>
      <c r="CWT157" s="11"/>
      <c r="CWU157" s="11"/>
      <c r="CWV157" s="11"/>
      <c r="CWW157" s="11"/>
      <c r="CWX157" s="11"/>
      <c r="CWY157" s="11"/>
      <c r="CWZ157" s="11"/>
      <c r="CXA157" s="11"/>
      <c r="CXB157" s="11"/>
      <c r="CXC157" s="11"/>
      <c r="CXD157" s="11"/>
      <c r="CXE157" s="10"/>
      <c r="CXF157" s="10"/>
      <c r="CXG157" s="11"/>
      <c r="CXH157" s="11"/>
      <c r="CXI157" s="11"/>
      <c r="CXJ157" s="11"/>
      <c r="CXK157" s="11"/>
      <c r="CXL157" s="11"/>
      <c r="CXM157" s="11"/>
      <c r="CXN157" s="11"/>
      <c r="CXO157" s="11"/>
      <c r="CXP157" s="11"/>
      <c r="CXQ157" s="11"/>
      <c r="CXR157" s="11"/>
      <c r="CXS157" s="11"/>
      <c r="CXT157" s="11"/>
      <c r="CXU157" s="10"/>
      <c r="CXV157" s="10"/>
      <c r="CXW157" s="11"/>
      <c r="CXX157" s="11"/>
      <c r="CXY157" s="11"/>
      <c r="CXZ157" s="11"/>
      <c r="CYA157" s="11"/>
      <c r="CYB157" s="11"/>
      <c r="CYC157" s="11"/>
      <c r="CYD157" s="11"/>
      <c r="CYE157" s="11"/>
      <c r="CYF157" s="11"/>
      <c r="CYG157" s="11"/>
      <c r="CYH157" s="11"/>
      <c r="CYI157" s="11"/>
      <c r="CYJ157" s="11"/>
      <c r="CYK157" s="10"/>
      <c r="CYL157" s="10"/>
      <c r="CYM157" s="11"/>
      <c r="CYN157" s="11"/>
      <c r="CYO157" s="11"/>
      <c r="CYP157" s="11"/>
      <c r="CYQ157" s="11"/>
      <c r="CYR157" s="11"/>
      <c r="CYS157" s="11"/>
      <c r="CYT157" s="11"/>
      <c r="CYU157" s="11"/>
      <c r="CYV157" s="11"/>
      <c r="CYW157" s="11"/>
      <c r="CYX157" s="11"/>
      <c r="CYY157" s="11"/>
      <c r="CYZ157" s="11"/>
      <c r="CZA157" s="10"/>
      <c r="CZB157" s="10"/>
      <c r="CZC157" s="11"/>
      <c r="CZD157" s="11"/>
      <c r="CZE157" s="11"/>
      <c r="CZF157" s="11"/>
      <c r="CZG157" s="11"/>
      <c r="CZH157" s="11"/>
      <c r="CZI157" s="11"/>
      <c r="CZJ157" s="11"/>
      <c r="CZK157" s="11"/>
      <c r="CZL157" s="11"/>
      <c r="CZM157" s="11"/>
      <c r="CZN157" s="11"/>
      <c r="CZO157" s="11"/>
      <c r="CZP157" s="11"/>
      <c r="CZQ157" s="10"/>
      <c r="CZR157" s="10"/>
      <c r="CZS157" s="11"/>
      <c r="CZT157" s="11"/>
      <c r="CZU157" s="11"/>
      <c r="CZV157" s="11"/>
      <c r="CZW157" s="11"/>
      <c r="CZX157" s="11"/>
      <c r="CZY157" s="11"/>
      <c r="CZZ157" s="11"/>
      <c r="DAA157" s="11"/>
      <c r="DAB157" s="11"/>
      <c r="DAC157" s="11"/>
      <c r="DAD157" s="11"/>
      <c r="DAE157" s="11"/>
      <c r="DAF157" s="11"/>
      <c r="DAG157" s="10"/>
      <c r="DAH157" s="10"/>
      <c r="DAI157" s="11"/>
      <c r="DAJ157" s="11"/>
      <c r="DAK157" s="11"/>
      <c r="DAL157" s="11"/>
      <c r="DAM157" s="11"/>
      <c r="DAN157" s="11"/>
      <c r="DAO157" s="11"/>
      <c r="DAP157" s="11"/>
      <c r="DAQ157" s="11"/>
      <c r="DAR157" s="11"/>
      <c r="DAS157" s="11"/>
      <c r="DAT157" s="11"/>
      <c r="DAU157" s="11"/>
      <c r="DAV157" s="11"/>
      <c r="DAW157" s="10"/>
      <c r="DAX157" s="10"/>
      <c r="DAY157" s="11"/>
      <c r="DAZ157" s="11"/>
      <c r="DBA157" s="11"/>
      <c r="DBB157" s="11"/>
      <c r="DBC157" s="11"/>
      <c r="DBD157" s="11"/>
      <c r="DBE157" s="11"/>
      <c r="DBF157" s="11"/>
      <c r="DBG157" s="11"/>
      <c r="DBH157" s="11"/>
      <c r="DBI157" s="11"/>
      <c r="DBJ157" s="11"/>
      <c r="DBK157" s="11"/>
      <c r="DBL157" s="11"/>
      <c r="DBM157" s="10"/>
      <c r="DBN157" s="10"/>
      <c r="DBO157" s="11"/>
      <c r="DBP157" s="11"/>
      <c r="DBQ157" s="11"/>
      <c r="DBR157" s="11"/>
      <c r="DBS157" s="11"/>
      <c r="DBT157" s="11"/>
      <c r="DBU157" s="11"/>
      <c r="DBV157" s="11"/>
      <c r="DBW157" s="11"/>
      <c r="DBX157" s="11"/>
      <c r="DBY157" s="11"/>
      <c r="DBZ157" s="11"/>
      <c r="DCA157" s="11"/>
      <c r="DCB157" s="11"/>
      <c r="DCC157" s="10"/>
      <c r="DCD157" s="10"/>
      <c r="DCE157" s="11"/>
      <c r="DCF157" s="11"/>
      <c r="DCG157" s="11"/>
      <c r="DCH157" s="11"/>
      <c r="DCI157" s="11"/>
      <c r="DCJ157" s="11"/>
      <c r="DCK157" s="11"/>
      <c r="DCL157" s="11"/>
      <c r="DCM157" s="11"/>
      <c r="DCN157" s="11"/>
      <c r="DCO157" s="11"/>
      <c r="DCP157" s="11"/>
      <c r="DCQ157" s="11"/>
      <c r="DCR157" s="11"/>
      <c r="DCS157" s="10"/>
      <c r="DCT157" s="10"/>
      <c r="DCU157" s="11"/>
      <c r="DCV157" s="11"/>
      <c r="DCW157" s="11"/>
      <c r="DCX157" s="11"/>
      <c r="DCY157" s="11"/>
      <c r="DCZ157" s="11"/>
      <c r="DDA157" s="11"/>
      <c r="DDB157" s="11"/>
      <c r="DDC157" s="11"/>
      <c r="DDD157" s="11"/>
      <c r="DDE157" s="11"/>
      <c r="DDF157" s="11"/>
      <c r="DDG157" s="11"/>
      <c r="DDH157" s="11"/>
      <c r="DDI157" s="10"/>
      <c r="DDJ157" s="10"/>
      <c r="DDK157" s="11"/>
      <c r="DDL157" s="11"/>
      <c r="DDM157" s="11"/>
      <c r="DDN157" s="11"/>
      <c r="DDO157" s="11"/>
      <c r="DDP157" s="11"/>
      <c r="DDQ157" s="11"/>
      <c r="DDR157" s="11"/>
      <c r="DDS157" s="11"/>
      <c r="DDT157" s="11"/>
      <c r="DDU157" s="11"/>
      <c r="DDV157" s="11"/>
      <c r="DDW157" s="11"/>
      <c r="DDX157" s="11"/>
      <c r="DDY157" s="10"/>
      <c r="DDZ157" s="10"/>
      <c r="DEA157" s="11"/>
      <c r="DEB157" s="11"/>
      <c r="DEC157" s="11"/>
      <c r="DED157" s="11"/>
      <c r="DEE157" s="11"/>
      <c r="DEF157" s="11"/>
      <c r="DEG157" s="11"/>
      <c r="DEH157" s="11"/>
      <c r="DEI157" s="11"/>
      <c r="DEJ157" s="11"/>
      <c r="DEK157" s="11"/>
      <c r="DEL157" s="11"/>
      <c r="DEM157" s="11"/>
      <c r="DEN157" s="11"/>
      <c r="DEO157" s="10"/>
      <c r="DEP157" s="10"/>
      <c r="DEQ157" s="11"/>
      <c r="DER157" s="11"/>
      <c r="DES157" s="11"/>
      <c r="DET157" s="11"/>
      <c r="DEU157" s="11"/>
      <c r="DEV157" s="11"/>
      <c r="DEW157" s="11"/>
      <c r="DEX157" s="11"/>
      <c r="DEY157" s="11"/>
      <c r="DEZ157" s="11"/>
      <c r="DFA157" s="11"/>
      <c r="DFB157" s="11"/>
      <c r="DFC157" s="11"/>
      <c r="DFD157" s="11"/>
      <c r="DFE157" s="10"/>
      <c r="DFF157" s="10"/>
      <c r="DFG157" s="11"/>
      <c r="DFH157" s="11"/>
      <c r="DFI157" s="11"/>
      <c r="DFJ157" s="11"/>
      <c r="DFK157" s="11"/>
      <c r="DFL157" s="11"/>
      <c r="DFM157" s="11"/>
      <c r="DFN157" s="11"/>
      <c r="DFO157" s="11"/>
      <c r="DFP157" s="11"/>
      <c r="DFQ157" s="11"/>
      <c r="DFR157" s="11"/>
      <c r="DFS157" s="11"/>
      <c r="DFT157" s="11"/>
      <c r="DFU157" s="10"/>
      <c r="DFV157" s="10"/>
      <c r="DFW157" s="11"/>
      <c r="DFX157" s="11"/>
      <c r="DFY157" s="11"/>
      <c r="DFZ157" s="11"/>
      <c r="DGA157" s="11"/>
      <c r="DGB157" s="11"/>
      <c r="DGC157" s="11"/>
      <c r="DGD157" s="11"/>
      <c r="DGE157" s="11"/>
      <c r="DGF157" s="11"/>
      <c r="DGG157" s="11"/>
      <c r="DGH157" s="11"/>
      <c r="DGI157" s="11"/>
      <c r="DGJ157" s="11"/>
      <c r="DGK157" s="10"/>
      <c r="DGL157" s="10"/>
      <c r="DGM157" s="11"/>
      <c r="DGN157" s="11"/>
      <c r="DGO157" s="11"/>
      <c r="DGP157" s="11"/>
      <c r="DGQ157" s="11"/>
      <c r="DGR157" s="11"/>
      <c r="DGS157" s="11"/>
      <c r="DGT157" s="11"/>
      <c r="DGU157" s="11"/>
      <c r="DGV157" s="11"/>
      <c r="DGW157" s="11"/>
      <c r="DGX157" s="11"/>
      <c r="DGY157" s="11"/>
      <c r="DGZ157" s="11"/>
      <c r="DHA157" s="10"/>
      <c r="DHB157" s="10"/>
      <c r="DHC157" s="11"/>
      <c r="DHD157" s="11"/>
      <c r="DHE157" s="11"/>
      <c r="DHF157" s="11"/>
      <c r="DHG157" s="11"/>
      <c r="DHH157" s="11"/>
      <c r="DHI157" s="11"/>
      <c r="DHJ157" s="11"/>
      <c r="DHK157" s="11"/>
      <c r="DHL157" s="11"/>
      <c r="DHM157" s="11"/>
      <c r="DHN157" s="11"/>
      <c r="DHO157" s="11"/>
      <c r="DHP157" s="11"/>
      <c r="DHQ157" s="10"/>
      <c r="DHR157" s="10"/>
      <c r="DHS157" s="11"/>
      <c r="DHT157" s="11"/>
      <c r="DHU157" s="11"/>
      <c r="DHV157" s="11"/>
      <c r="DHW157" s="11"/>
      <c r="DHX157" s="11"/>
      <c r="DHY157" s="11"/>
      <c r="DHZ157" s="11"/>
      <c r="DIA157" s="11"/>
      <c r="DIB157" s="11"/>
      <c r="DIC157" s="11"/>
      <c r="DID157" s="11"/>
      <c r="DIE157" s="11"/>
      <c r="DIF157" s="11"/>
      <c r="DIG157" s="10"/>
      <c r="DIH157" s="10"/>
      <c r="DII157" s="11"/>
      <c r="DIJ157" s="11"/>
      <c r="DIK157" s="11"/>
      <c r="DIL157" s="11"/>
      <c r="DIM157" s="11"/>
      <c r="DIN157" s="11"/>
      <c r="DIO157" s="11"/>
      <c r="DIP157" s="11"/>
      <c r="DIQ157" s="11"/>
      <c r="DIR157" s="11"/>
      <c r="DIS157" s="11"/>
      <c r="DIT157" s="11"/>
      <c r="DIU157" s="11"/>
      <c r="DIV157" s="11"/>
      <c r="DIW157" s="10"/>
      <c r="DIX157" s="10"/>
      <c r="DIY157" s="11"/>
      <c r="DIZ157" s="11"/>
      <c r="DJA157" s="11"/>
      <c r="DJB157" s="11"/>
      <c r="DJC157" s="11"/>
      <c r="DJD157" s="11"/>
      <c r="DJE157" s="11"/>
      <c r="DJF157" s="11"/>
      <c r="DJG157" s="11"/>
      <c r="DJH157" s="11"/>
      <c r="DJI157" s="11"/>
      <c r="DJJ157" s="11"/>
      <c r="DJK157" s="11"/>
      <c r="DJL157" s="11"/>
      <c r="DJM157" s="10"/>
      <c r="DJN157" s="10"/>
      <c r="DJO157" s="11"/>
      <c r="DJP157" s="11"/>
      <c r="DJQ157" s="11"/>
      <c r="DJR157" s="11"/>
      <c r="DJS157" s="11"/>
      <c r="DJT157" s="11"/>
      <c r="DJU157" s="11"/>
      <c r="DJV157" s="11"/>
      <c r="DJW157" s="11"/>
      <c r="DJX157" s="11"/>
      <c r="DJY157" s="11"/>
      <c r="DJZ157" s="11"/>
      <c r="DKA157" s="11"/>
      <c r="DKB157" s="11"/>
      <c r="DKC157" s="10"/>
      <c r="DKD157" s="10"/>
      <c r="DKE157" s="11"/>
      <c r="DKF157" s="11"/>
      <c r="DKG157" s="11"/>
      <c r="DKH157" s="11"/>
      <c r="DKI157" s="11"/>
      <c r="DKJ157" s="11"/>
      <c r="DKK157" s="11"/>
      <c r="DKL157" s="11"/>
      <c r="DKM157" s="11"/>
      <c r="DKN157" s="11"/>
      <c r="DKO157" s="11"/>
      <c r="DKP157" s="11"/>
      <c r="DKQ157" s="11"/>
      <c r="DKR157" s="11"/>
      <c r="DKS157" s="10"/>
      <c r="DKT157" s="10"/>
      <c r="DKU157" s="11"/>
      <c r="DKV157" s="11"/>
      <c r="DKW157" s="11"/>
      <c r="DKX157" s="11"/>
      <c r="DKY157" s="11"/>
      <c r="DKZ157" s="11"/>
      <c r="DLA157" s="11"/>
      <c r="DLB157" s="11"/>
      <c r="DLC157" s="11"/>
      <c r="DLD157" s="11"/>
      <c r="DLE157" s="11"/>
      <c r="DLF157" s="11"/>
      <c r="DLG157" s="11"/>
      <c r="DLH157" s="11"/>
      <c r="DLI157" s="10"/>
      <c r="DLJ157" s="10"/>
      <c r="DLK157" s="11"/>
      <c r="DLL157" s="11"/>
      <c r="DLM157" s="11"/>
      <c r="DLN157" s="11"/>
      <c r="DLO157" s="11"/>
      <c r="DLP157" s="11"/>
      <c r="DLQ157" s="11"/>
      <c r="DLR157" s="11"/>
      <c r="DLS157" s="11"/>
      <c r="DLT157" s="11"/>
      <c r="DLU157" s="11"/>
      <c r="DLV157" s="11"/>
      <c r="DLW157" s="11"/>
      <c r="DLX157" s="11"/>
      <c r="DLY157" s="10"/>
      <c r="DLZ157" s="10"/>
      <c r="DMA157" s="11"/>
      <c r="DMB157" s="11"/>
      <c r="DMC157" s="11"/>
      <c r="DMD157" s="11"/>
      <c r="DME157" s="11"/>
      <c r="DMF157" s="11"/>
      <c r="DMG157" s="11"/>
      <c r="DMH157" s="11"/>
      <c r="DMI157" s="11"/>
      <c r="DMJ157" s="11"/>
      <c r="DMK157" s="11"/>
      <c r="DML157" s="11"/>
      <c r="DMM157" s="11"/>
      <c r="DMN157" s="11"/>
      <c r="DMO157" s="10"/>
      <c r="DMP157" s="10"/>
      <c r="DMQ157" s="11"/>
      <c r="DMR157" s="11"/>
      <c r="DMS157" s="11"/>
      <c r="DMT157" s="11"/>
      <c r="DMU157" s="11"/>
      <c r="DMV157" s="11"/>
      <c r="DMW157" s="11"/>
      <c r="DMX157" s="11"/>
      <c r="DMY157" s="11"/>
      <c r="DMZ157" s="11"/>
      <c r="DNA157" s="11"/>
      <c r="DNB157" s="11"/>
      <c r="DNC157" s="11"/>
      <c r="DND157" s="11"/>
      <c r="DNE157" s="10"/>
      <c r="DNF157" s="10"/>
      <c r="DNG157" s="11"/>
      <c r="DNH157" s="11"/>
      <c r="DNI157" s="11"/>
      <c r="DNJ157" s="11"/>
      <c r="DNK157" s="11"/>
      <c r="DNL157" s="11"/>
      <c r="DNM157" s="11"/>
      <c r="DNN157" s="11"/>
      <c r="DNO157" s="11"/>
      <c r="DNP157" s="11"/>
      <c r="DNQ157" s="11"/>
      <c r="DNR157" s="11"/>
      <c r="DNS157" s="11"/>
      <c r="DNT157" s="11"/>
      <c r="DNU157" s="10"/>
      <c r="DNV157" s="10"/>
      <c r="DNW157" s="11"/>
      <c r="DNX157" s="11"/>
      <c r="DNY157" s="11"/>
      <c r="DNZ157" s="11"/>
      <c r="DOA157" s="11"/>
      <c r="DOB157" s="11"/>
      <c r="DOC157" s="11"/>
      <c r="DOD157" s="11"/>
      <c r="DOE157" s="11"/>
      <c r="DOF157" s="11"/>
      <c r="DOG157" s="11"/>
      <c r="DOH157" s="11"/>
      <c r="DOI157" s="11"/>
      <c r="DOJ157" s="11"/>
      <c r="DOK157" s="10"/>
      <c r="DOL157" s="10"/>
      <c r="DOM157" s="11"/>
      <c r="DON157" s="11"/>
      <c r="DOO157" s="11"/>
      <c r="DOP157" s="11"/>
      <c r="DOQ157" s="11"/>
      <c r="DOR157" s="11"/>
      <c r="DOS157" s="11"/>
      <c r="DOT157" s="11"/>
      <c r="DOU157" s="11"/>
      <c r="DOV157" s="11"/>
      <c r="DOW157" s="11"/>
      <c r="DOX157" s="11"/>
      <c r="DOY157" s="11"/>
      <c r="DOZ157" s="11"/>
      <c r="DPA157" s="10"/>
      <c r="DPB157" s="10"/>
      <c r="DPC157" s="11"/>
      <c r="DPD157" s="11"/>
      <c r="DPE157" s="11"/>
      <c r="DPF157" s="11"/>
      <c r="DPG157" s="11"/>
      <c r="DPH157" s="11"/>
      <c r="DPI157" s="11"/>
      <c r="DPJ157" s="11"/>
      <c r="DPK157" s="11"/>
      <c r="DPL157" s="11"/>
      <c r="DPM157" s="11"/>
      <c r="DPN157" s="11"/>
      <c r="DPO157" s="11"/>
      <c r="DPP157" s="11"/>
      <c r="DPQ157" s="10"/>
      <c r="DPR157" s="10"/>
      <c r="DPS157" s="11"/>
      <c r="DPT157" s="11"/>
      <c r="DPU157" s="11"/>
      <c r="DPV157" s="11"/>
      <c r="DPW157" s="11"/>
      <c r="DPX157" s="11"/>
      <c r="DPY157" s="11"/>
      <c r="DPZ157" s="11"/>
      <c r="DQA157" s="11"/>
      <c r="DQB157" s="11"/>
      <c r="DQC157" s="11"/>
      <c r="DQD157" s="11"/>
      <c r="DQE157" s="11"/>
      <c r="DQF157" s="11"/>
      <c r="DQG157" s="10"/>
      <c r="DQH157" s="10"/>
      <c r="DQI157" s="11"/>
      <c r="DQJ157" s="11"/>
      <c r="DQK157" s="11"/>
      <c r="DQL157" s="11"/>
      <c r="DQM157" s="11"/>
      <c r="DQN157" s="11"/>
      <c r="DQO157" s="11"/>
      <c r="DQP157" s="11"/>
      <c r="DQQ157" s="11"/>
      <c r="DQR157" s="11"/>
      <c r="DQS157" s="11"/>
      <c r="DQT157" s="11"/>
      <c r="DQU157" s="11"/>
      <c r="DQV157" s="11"/>
      <c r="DQW157" s="10"/>
      <c r="DQX157" s="10"/>
      <c r="DQY157" s="11"/>
      <c r="DQZ157" s="11"/>
      <c r="DRA157" s="11"/>
      <c r="DRB157" s="11"/>
      <c r="DRC157" s="11"/>
      <c r="DRD157" s="11"/>
      <c r="DRE157" s="11"/>
      <c r="DRF157" s="11"/>
      <c r="DRG157" s="11"/>
      <c r="DRH157" s="11"/>
      <c r="DRI157" s="11"/>
      <c r="DRJ157" s="11"/>
      <c r="DRK157" s="11"/>
      <c r="DRL157" s="11"/>
      <c r="DRM157" s="10"/>
      <c r="DRN157" s="10"/>
      <c r="DRO157" s="11"/>
      <c r="DRP157" s="11"/>
      <c r="DRQ157" s="11"/>
      <c r="DRR157" s="11"/>
      <c r="DRS157" s="11"/>
      <c r="DRT157" s="11"/>
      <c r="DRU157" s="11"/>
      <c r="DRV157" s="11"/>
      <c r="DRW157" s="11"/>
      <c r="DRX157" s="11"/>
      <c r="DRY157" s="11"/>
      <c r="DRZ157" s="11"/>
      <c r="DSA157" s="11"/>
      <c r="DSB157" s="11"/>
      <c r="DSC157" s="10"/>
      <c r="DSD157" s="10"/>
      <c r="DSE157" s="11"/>
      <c r="DSF157" s="11"/>
      <c r="DSG157" s="11"/>
      <c r="DSH157" s="11"/>
      <c r="DSI157" s="11"/>
      <c r="DSJ157" s="11"/>
      <c r="DSK157" s="11"/>
      <c r="DSL157" s="11"/>
      <c r="DSM157" s="11"/>
      <c r="DSN157" s="11"/>
      <c r="DSO157" s="11"/>
      <c r="DSP157" s="11"/>
      <c r="DSQ157" s="11"/>
      <c r="DSR157" s="11"/>
      <c r="DSS157" s="10"/>
      <c r="DST157" s="10"/>
      <c r="DSU157" s="11"/>
      <c r="DSV157" s="11"/>
      <c r="DSW157" s="11"/>
      <c r="DSX157" s="11"/>
      <c r="DSY157" s="11"/>
      <c r="DSZ157" s="11"/>
      <c r="DTA157" s="11"/>
      <c r="DTB157" s="11"/>
      <c r="DTC157" s="11"/>
      <c r="DTD157" s="11"/>
      <c r="DTE157" s="11"/>
      <c r="DTF157" s="11"/>
      <c r="DTG157" s="11"/>
      <c r="DTH157" s="11"/>
      <c r="DTI157" s="10"/>
      <c r="DTJ157" s="10"/>
      <c r="DTK157" s="11"/>
      <c r="DTL157" s="11"/>
      <c r="DTM157" s="11"/>
      <c r="DTN157" s="11"/>
      <c r="DTO157" s="11"/>
      <c r="DTP157" s="11"/>
      <c r="DTQ157" s="11"/>
      <c r="DTR157" s="11"/>
      <c r="DTS157" s="11"/>
      <c r="DTT157" s="11"/>
      <c r="DTU157" s="11"/>
      <c r="DTV157" s="11"/>
      <c r="DTW157" s="11"/>
      <c r="DTX157" s="11"/>
      <c r="DTY157" s="10"/>
      <c r="DTZ157" s="10"/>
      <c r="DUA157" s="11"/>
      <c r="DUB157" s="11"/>
      <c r="DUC157" s="11"/>
      <c r="DUD157" s="11"/>
      <c r="DUE157" s="11"/>
      <c r="DUF157" s="11"/>
      <c r="DUG157" s="11"/>
      <c r="DUH157" s="11"/>
      <c r="DUI157" s="11"/>
      <c r="DUJ157" s="11"/>
      <c r="DUK157" s="11"/>
      <c r="DUL157" s="11"/>
      <c r="DUM157" s="11"/>
      <c r="DUN157" s="11"/>
      <c r="DUO157" s="10"/>
      <c r="DUP157" s="10"/>
      <c r="DUQ157" s="11"/>
      <c r="DUR157" s="11"/>
      <c r="DUS157" s="11"/>
      <c r="DUT157" s="11"/>
      <c r="DUU157" s="11"/>
      <c r="DUV157" s="11"/>
      <c r="DUW157" s="11"/>
      <c r="DUX157" s="11"/>
      <c r="DUY157" s="11"/>
      <c r="DUZ157" s="11"/>
      <c r="DVA157" s="11"/>
      <c r="DVB157" s="11"/>
      <c r="DVC157" s="11"/>
      <c r="DVD157" s="11"/>
      <c r="DVE157" s="10"/>
      <c r="DVF157" s="10"/>
      <c r="DVG157" s="11"/>
      <c r="DVH157" s="11"/>
      <c r="DVI157" s="11"/>
      <c r="DVJ157" s="11"/>
      <c r="DVK157" s="11"/>
      <c r="DVL157" s="11"/>
      <c r="DVM157" s="11"/>
      <c r="DVN157" s="11"/>
      <c r="DVO157" s="11"/>
      <c r="DVP157" s="11"/>
      <c r="DVQ157" s="11"/>
      <c r="DVR157" s="11"/>
      <c r="DVS157" s="11"/>
      <c r="DVT157" s="11"/>
      <c r="DVU157" s="10"/>
      <c r="DVV157" s="10"/>
      <c r="DVW157" s="11"/>
      <c r="DVX157" s="11"/>
      <c r="DVY157" s="11"/>
      <c r="DVZ157" s="11"/>
      <c r="DWA157" s="11"/>
      <c r="DWB157" s="11"/>
      <c r="DWC157" s="11"/>
      <c r="DWD157" s="11"/>
      <c r="DWE157" s="11"/>
      <c r="DWF157" s="11"/>
      <c r="DWG157" s="11"/>
      <c r="DWH157" s="11"/>
      <c r="DWI157" s="11"/>
      <c r="DWJ157" s="11"/>
      <c r="DWK157" s="10"/>
      <c r="DWL157" s="10"/>
      <c r="DWM157" s="11"/>
      <c r="DWN157" s="11"/>
      <c r="DWO157" s="11"/>
      <c r="DWP157" s="11"/>
      <c r="DWQ157" s="11"/>
      <c r="DWR157" s="11"/>
      <c r="DWS157" s="11"/>
      <c r="DWT157" s="11"/>
      <c r="DWU157" s="11"/>
      <c r="DWV157" s="11"/>
      <c r="DWW157" s="11"/>
      <c r="DWX157" s="11"/>
      <c r="DWY157" s="11"/>
      <c r="DWZ157" s="11"/>
      <c r="DXA157" s="10"/>
      <c r="DXB157" s="10"/>
      <c r="DXC157" s="11"/>
      <c r="DXD157" s="11"/>
      <c r="DXE157" s="11"/>
      <c r="DXF157" s="11"/>
      <c r="DXG157" s="11"/>
      <c r="DXH157" s="11"/>
      <c r="DXI157" s="11"/>
      <c r="DXJ157" s="11"/>
      <c r="DXK157" s="11"/>
      <c r="DXL157" s="11"/>
      <c r="DXM157" s="11"/>
      <c r="DXN157" s="11"/>
      <c r="DXO157" s="11"/>
      <c r="DXP157" s="11"/>
      <c r="DXQ157" s="10"/>
      <c r="DXR157" s="10"/>
      <c r="DXS157" s="11"/>
      <c r="DXT157" s="11"/>
      <c r="DXU157" s="11"/>
      <c r="DXV157" s="11"/>
      <c r="DXW157" s="11"/>
      <c r="DXX157" s="11"/>
      <c r="DXY157" s="11"/>
      <c r="DXZ157" s="11"/>
      <c r="DYA157" s="11"/>
      <c r="DYB157" s="11"/>
      <c r="DYC157" s="11"/>
      <c r="DYD157" s="11"/>
      <c r="DYE157" s="11"/>
      <c r="DYF157" s="11"/>
      <c r="DYG157" s="10"/>
      <c r="DYH157" s="10"/>
      <c r="DYI157" s="11"/>
      <c r="DYJ157" s="11"/>
      <c r="DYK157" s="11"/>
      <c r="DYL157" s="11"/>
      <c r="DYM157" s="11"/>
      <c r="DYN157" s="11"/>
      <c r="DYO157" s="11"/>
      <c r="DYP157" s="11"/>
      <c r="DYQ157" s="11"/>
      <c r="DYR157" s="11"/>
      <c r="DYS157" s="11"/>
      <c r="DYT157" s="11"/>
      <c r="DYU157" s="11"/>
      <c r="DYV157" s="11"/>
      <c r="DYW157" s="10"/>
      <c r="DYX157" s="10"/>
      <c r="DYY157" s="11"/>
      <c r="DYZ157" s="11"/>
      <c r="DZA157" s="11"/>
      <c r="DZB157" s="11"/>
      <c r="DZC157" s="11"/>
      <c r="DZD157" s="11"/>
      <c r="DZE157" s="11"/>
      <c r="DZF157" s="11"/>
      <c r="DZG157" s="11"/>
      <c r="DZH157" s="11"/>
      <c r="DZI157" s="11"/>
      <c r="DZJ157" s="11"/>
      <c r="DZK157" s="11"/>
      <c r="DZL157" s="11"/>
      <c r="DZM157" s="10"/>
      <c r="DZN157" s="10"/>
      <c r="DZO157" s="11"/>
      <c r="DZP157" s="11"/>
      <c r="DZQ157" s="11"/>
      <c r="DZR157" s="11"/>
      <c r="DZS157" s="11"/>
      <c r="DZT157" s="11"/>
      <c r="DZU157" s="11"/>
      <c r="DZV157" s="11"/>
      <c r="DZW157" s="11"/>
      <c r="DZX157" s="11"/>
      <c r="DZY157" s="11"/>
      <c r="DZZ157" s="11"/>
      <c r="EAA157" s="11"/>
      <c r="EAB157" s="11"/>
      <c r="EAC157" s="10"/>
      <c r="EAD157" s="10"/>
      <c r="EAE157" s="11"/>
      <c r="EAF157" s="11"/>
      <c r="EAG157" s="11"/>
      <c r="EAH157" s="11"/>
      <c r="EAI157" s="11"/>
      <c r="EAJ157" s="11"/>
      <c r="EAK157" s="11"/>
      <c r="EAL157" s="11"/>
      <c r="EAM157" s="11"/>
      <c r="EAN157" s="11"/>
      <c r="EAO157" s="11"/>
      <c r="EAP157" s="11"/>
      <c r="EAQ157" s="11"/>
      <c r="EAR157" s="11"/>
      <c r="EAS157" s="10"/>
      <c r="EAT157" s="10"/>
      <c r="EAU157" s="11"/>
      <c r="EAV157" s="11"/>
      <c r="EAW157" s="11"/>
      <c r="EAX157" s="11"/>
      <c r="EAY157" s="11"/>
      <c r="EAZ157" s="11"/>
      <c r="EBA157" s="11"/>
      <c r="EBB157" s="11"/>
      <c r="EBC157" s="11"/>
      <c r="EBD157" s="11"/>
      <c r="EBE157" s="11"/>
      <c r="EBF157" s="11"/>
      <c r="EBG157" s="11"/>
      <c r="EBH157" s="11"/>
      <c r="EBI157" s="10"/>
      <c r="EBJ157" s="10"/>
      <c r="EBK157" s="11"/>
      <c r="EBL157" s="11"/>
      <c r="EBM157" s="11"/>
      <c r="EBN157" s="11"/>
      <c r="EBO157" s="11"/>
      <c r="EBP157" s="11"/>
      <c r="EBQ157" s="11"/>
      <c r="EBR157" s="11"/>
      <c r="EBS157" s="11"/>
      <c r="EBT157" s="11"/>
      <c r="EBU157" s="11"/>
      <c r="EBV157" s="11"/>
      <c r="EBW157" s="11"/>
      <c r="EBX157" s="11"/>
      <c r="EBY157" s="10"/>
      <c r="EBZ157" s="10"/>
      <c r="ECA157" s="11"/>
      <c r="ECB157" s="11"/>
      <c r="ECC157" s="11"/>
      <c r="ECD157" s="11"/>
      <c r="ECE157" s="11"/>
      <c r="ECF157" s="11"/>
      <c r="ECG157" s="11"/>
      <c r="ECH157" s="11"/>
      <c r="ECI157" s="11"/>
      <c r="ECJ157" s="11"/>
      <c r="ECK157" s="11"/>
      <c r="ECL157" s="11"/>
      <c r="ECM157" s="11"/>
      <c r="ECN157" s="11"/>
      <c r="ECO157" s="10"/>
      <c r="ECP157" s="10"/>
      <c r="ECQ157" s="11"/>
      <c r="ECR157" s="11"/>
      <c r="ECS157" s="11"/>
      <c r="ECT157" s="11"/>
      <c r="ECU157" s="11"/>
      <c r="ECV157" s="11"/>
      <c r="ECW157" s="11"/>
      <c r="ECX157" s="11"/>
      <c r="ECY157" s="11"/>
      <c r="ECZ157" s="11"/>
      <c r="EDA157" s="11"/>
      <c r="EDB157" s="11"/>
      <c r="EDC157" s="11"/>
      <c r="EDD157" s="11"/>
      <c r="EDE157" s="10"/>
      <c r="EDF157" s="10"/>
      <c r="EDG157" s="11"/>
      <c r="EDH157" s="11"/>
      <c r="EDI157" s="11"/>
      <c r="EDJ157" s="11"/>
      <c r="EDK157" s="11"/>
      <c r="EDL157" s="11"/>
      <c r="EDM157" s="11"/>
      <c r="EDN157" s="11"/>
      <c r="EDO157" s="11"/>
      <c r="EDP157" s="11"/>
      <c r="EDQ157" s="11"/>
      <c r="EDR157" s="11"/>
      <c r="EDS157" s="11"/>
      <c r="EDT157" s="11"/>
      <c r="EDU157" s="10"/>
      <c r="EDV157" s="10"/>
      <c r="EDW157" s="11"/>
      <c r="EDX157" s="11"/>
      <c r="EDY157" s="11"/>
      <c r="EDZ157" s="11"/>
      <c r="EEA157" s="11"/>
      <c r="EEB157" s="11"/>
      <c r="EEC157" s="11"/>
      <c r="EED157" s="11"/>
      <c r="EEE157" s="11"/>
      <c r="EEF157" s="11"/>
      <c r="EEG157" s="11"/>
      <c r="EEH157" s="11"/>
      <c r="EEI157" s="11"/>
      <c r="EEJ157" s="11"/>
      <c r="EEK157" s="10"/>
      <c r="EEL157" s="10"/>
      <c r="EEM157" s="11"/>
      <c r="EEN157" s="11"/>
      <c r="EEO157" s="11"/>
      <c r="EEP157" s="11"/>
      <c r="EEQ157" s="11"/>
      <c r="EER157" s="11"/>
      <c r="EES157" s="11"/>
      <c r="EET157" s="11"/>
      <c r="EEU157" s="11"/>
      <c r="EEV157" s="11"/>
      <c r="EEW157" s="11"/>
      <c r="EEX157" s="11"/>
      <c r="EEY157" s="11"/>
      <c r="EEZ157" s="11"/>
      <c r="EFA157" s="10"/>
      <c r="EFB157" s="10"/>
      <c r="EFC157" s="11"/>
      <c r="EFD157" s="11"/>
      <c r="EFE157" s="11"/>
      <c r="EFF157" s="11"/>
      <c r="EFG157" s="11"/>
      <c r="EFH157" s="11"/>
      <c r="EFI157" s="11"/>
      <c r="EFJ157" s="11"/>
      <c r="EFK157" s="11"/>
      <c r="EFL157" s="11"/>
      <c r="EFM157" s="11"/>
      <c r="EFN157" s="11"/>
      <c r="EFO157" s="11"/>
      <c r="EFP157" s="11"/>
      <c r="EFQ157" s="10"/>
      <c r="EFR157" s="10"/>
      <c r="EFS157" s="11"/>
      <c r="EFT157" s="11"/>
      <c r="EFU157" s="11"/>
      <c r="EFV157" s="11"/>
      <c r="EFW157" s="11"/>
      <c r="EFX157" s="11"/>
      <c r="EFY157" s="11"/>
      <c r="EFZ157" s="11"/>
      <c r="EGA157" s="11"/>
      <c r="EGB157" s="11"/>
      <c r="EGC157" s="11"/>
      <c r="EGD157" s="11"/>
      <c r="EGE157" s="11"/>
      <c r="EGF157" s="11"/>
      <c r="EGG157" s="10"/>
      <c r="EGH157" s="10"/>
      <c r="EGI157" s="11"/>
      <c r="EGJ157" s="11"/>
      <c r="EGK157" s="11"/>
      <c r="EGL157" s="11"/>
      <c r="EGM157" s="11"/>
      <c r="EGN157" s="11"/>
      <c r="EGO157" s="11"/>
      <c r="EGP157" s="11"/>
      <c r="EGQ157" s="11"/>
      <c r="EGR157" s="11"/>
      <c r="EGS157" s="11"/>
      <c r="EGT157" s="11"/>
      <c r="EGU157" s="11"/>
      <c r="EGV157" s="11"/>
      <c r="EGW157" s="10"/>
      <c r="EGX157" s="10"/>
      <c r="EGY157" s="11"/>
      <c r="EGZ157" s="11"/>
      <c r="EHA157" s="11"/>
      <c r="EHB157" s="11"/>
      <c r="EHC157" s="11"/>
      <c r="EHD157" s="11"/>
      <c r="EHE157" s="11"/>
      <c r="EHF157" s="11"/>
      <c r="EHG157" s="11"/>
      <c r="EHH157" s="11"/>
      <c r="EHI157" s="11"/>
      <c r="EHJ157" s="11"/>
      <c r="EHK157" s="11"/>
      <c r="EHL157" s="11"/>
      <c r="EHM157" s="10"/>
      <c r="EHN157" s="10"/>
      <c r="EHO157" s="11"/>
      <c r="EHP157" s="11"/>
      <c r="EHQ157" s="11"/>
      <c r="EHR157" s="11"/>
      <c r="EHS157" s="11"/>
      <c r="EHT157" s="11"/>
      <c r="EHU157" s="11"/>
      <c r="EHV157" s="11"/>
      <c r="EHW157" s="11"/>
      <c r="EHX157" s="11"/>
      <c r="EHY157" s="11"/>
      <c r="EHZ157" s="11"/>
      <c r="EIA157" s="11"/>
      <c r="EIB157" s="11"/>
      <c r="EIC157" s="10"/>
      <c r="EID157" s="10"/>
      <c r="EIE157" s="11"/>
      <c r="EIF157" s="11"/>
      <c r="EIG157" s="11"/>
      <c r="EIH157" s="11"/>
      <c r="EII157" s="11"/>
      <c r="EIJ157" s="11"/>
      <c r="EIK157" s="11"/>
      <c r="EIL157" s="11"/>
      <c r="EIM157" s="11"/>
      <c r="EIN157" s="11"/>
      <c r="EIO157" s="11"/>
      <c r="EIP157" s="11"/>
      <c r="EIQ157" s="11"/>
      <c r="EIR157" s="11"/>
      <c r="EIS157" s="10"/>
      <c r="EIT157" s="10"/>
      <c r="EIU157" s="11"/>
      <c r="EIV157" s="11"/>
      <c r="EIW157" s="11"/>
      <c r="EIX157" s="11"/>
      <c r="EIY157" s="11"/>
      <c r="EIZ157" s="11"/>
      <c r="EJA157" s="11"/>
      <c r="EJB157" s="11"/>
      <c r="EJC157" s="11"/>
      <c r="EJD157" s="11"/>
      <c r="EJE157" s="11"/>
      <c r="EJF157" s="11"/>
      <c r="EJG157" s="11"/>
      <c r="EJH157" s="11"/>
      <c r="EJI157" s="10"/>
      <c r="EJJ157" s="10"/>
      <c r="EJK157" s="11"/>
      <c r="EJL157" s="11"/>
      <c r="EJM157" s="11"/>
      <c r="EJN157" s="11"/>
      <c r="EJO157" s="11"/>
      <c r="EJP157" s="11"/>
      <c r="EJQ157" s="11"/>
      <c r="EJR157" s="11"/>
      <c r="EJS157" s="11"/>
      <c r="EJT157" s="11"/>
      <c r="EJU157" s="11"/>
      <c r="EJV157" s="11"/>
      <c r="EJW157" s="11"/>
      <c r="EJX157" s="11"/>
      <c r="EJY157" s="10"/>
      <c r="EJZ157" s="10"/>
      <c r="EKA157" s="11"/>
      <c r="EKB157" s="11"/>
      <c r="EKC157" s="11"/>
      <c r="EKD157" s="11"/>
      <c r="EKE157" s="11"/>
      <c r="EKF157" s="11"/>
      <c r="EKG157" s="11"/>
      <c r="EKH157" s="11"/>
      <c r="EKI157" s="11"/>
      <c r="EKJ157" s="11"/>
      <c r="EKK157" s="11"/>
      <c r="EKL157" s="11"/>
      <c r="EKM157" s="11"/>
      <c r="EKN157" s="11"/>
      <c r="EKO157" s="10"/>
      <c r="EKP157" s="10"/>
      <c r="EKQ157" s="11"/>
      <c r="EKR157" s="11"/>
      <c r="EKS157" s="11"/>
      <c r="EKT157" s="11"/>
      <c r="EKU157" s="11"/>
      <c r="EKV157" s="11"/>
      <c r="EKW157" s="11"/>
      <c r="EKX157" s="11"/>
      <c r="EKY157" s="11"/>
      <c r="EKZ157" s="11"/>
      <c r="ELA157" s="11"/>
      <c r="ELB157" s="11"/>
      <c r="ELC157" s="11"/>
      <c r="ELD157" s="11"/>
      <c r="ELE157" s="10"/>
      <c r="ELF157" s="10"/>
      <c r="ELG157" s="11"/>
      <c r="ELH157" s="11"/>
      <c r="ELI157" s="11"/>
      <c r="ELJ157" s="11"/>
      <c r="ELK157" s="11"/>
      <c r="ELL157" s="11"/>
      <c r="ELM157" s="11"/>
      <c r="ELN157" s="11"/>
      <c r="ELO157" s="11"/>
      <c r="ELP157" s="11"/>
      <c r="ELQ157" s="11"/>
      <c r="ELR157" s="11"/>
      <c r="ELS157" s="11"/>
      <c r="ELT157" s="11"/>
      <c r="ELU157" s="10"/>
      <c r="ELV157" s="10"/>
      <c r="ELW157" s="11"/>
      <c r="ELX157" s="11"/>
      <c r="ELY157" s="11"/>
      <c r="ELZ157" s="11"/>
      <c r="EMA157" s="11"/>
      <c r="EMB157" s="11"/>
      <c r="EMC157" s="11"/>
      <c r="EMD157" s="11"/>
      <c r="EME157" s="11"/>
      <c r="EMF157" s="11"/>
      <c r="EMG157" s="11"/>
      <c r="EMH157" s="11"/>
      <c r="EMI157" s="11"/>
      <c r="EMJ157" s="11"/>
      <c r="EMK157" s="10"/>
      <c r="EML157" s="10"/>
      <c r="EMM157" s="11"/>
      <c r="EMN157" s="11"/>
      <c r="EMO157" s="11"/>
      <c r="EMP157" s="11"/>
      <c r="EMQ157" s="11"/>
      <c r="EMR157" s="11"/>
      <c r="EMS157" s="11"/>
      <c r="EMT157" s="11"/>
      <c r="EMU157" s="11"/>
      <c r="EMV157" s="11"/>
      <c r="EMW157" s="11"/>
      <c r="EMX157" s="11"/>
      <c r="EMY157" s="11"/>
      <c r="EMZ157" s="11"/>
      <c r="ENA157" s="10"/>
      <c r="ENB157" s="10"/>
      <c r="ENC157" s="11"/>
      <c r="END157" s="11"/>
      <c r="ENE157" s="11"/>
      <c r="ENF157" s="11"/>
      <c r="ENG157" s="11"/>
      <c r="ENH157" s="11"/>
      <c r="ENI157" s="11"/>
      <c r="ENJ157" s="11"/>
      <c r="ENK157" s="11"/>
      <c r="ENL157" s="11"/>
      <c r="ENM157" s="11"/>
      <c r="ENN157" s="11"/>
      <c r="ENO157" s="11"/>
      <c r="ENP157" s="11"/>
      <c r="ENQ157" s="10"/>
      <c r="ENR157" s="10"/>
      <c r="ENS157" s="11"/>
      <c r="ENT157" s="11"/>
      <c r="ENU157" s="11"/>
      <c r="ENV157" s="11"/>
      <c r="ENW157" s="11"/>
      <c r="ENX157" s="11"/>
      <c r="ENY157" s="11"/>
      <c r="ENZ157" s="11"/>
      <c r="EOA157" s="11"/>
      <c r="EOB157" s="11"/>
      <c r="EOC157" s="11"/>
      <c r="EOD157" s="11"/>
      <c r="EOE157" s="11"/>
      <c r="EOF157" s="11"/>
      <c r="EOG157" s="10"/>
      <c r="EOH157" s="10"/>
      <c r="EOI157" s="11"/>
      <c r="EOJ157" s="11"/>
      <c r="EOK157" s="11"/>
      <c r="EOL157" s="11"/>
      <c r="EOM157" s="11"/>
      <c r="EON157" s="11"/>
      <c r="EOO157" s="11"/>
      <c r="EOP157" s="11"/>
      <c r="EOQ157" s="11"/>
      <c r="EOR157" s="11"/>
      <c r="EOS157" s="11"/>
      <c r="EOT157" s="11"/>
      <c r="EOU157" s="11"/>
      <c r="EOV157" s="11"/>
      <c r="EOW157" s="10"/>
      <c r="EOX157" s="10"/>
      <c r="EOY157" s="11"/>
      <c r="EOZ157" s="11"/>
      <c r="EPA157" s="11"/>
      <c r="EPB157" s="11"/>
      <c r="EPC157" s="11"/>
      <c r="EPD157" s="11"/>
      <c r="EPE157" s="11"/>
      <c r="EPF157" s="11"/>
      <c r="EPG157" s="11"/>
      <c r="EPH157" s="11"/>
      <c r="EPI157" s="11"/>
      <c r="EPJ157" s="11"/>
      <c r="EPK157" s="11"/>
      <c r="EPL157" s="11"/>
      <c r="EPM157" s="10"/>
      <c r="EPN157" s="10"/>
      <c r="EPO157" s="11"/>
      <c r="EPP157" s="11"/>
      <c r="EPQ157" s="11"/>
      <c r="EPR157" s="11"/>
      <c r="EPS157" s="11"/>
      <c r="EPT157" s="11"/>
      <c r="EPU157" s="11"/>
      <c r="EPV157" s="11"/>
      <c r="EPW157" s="11"/>
      <c r="EPX157" s="11"/>
      <c r="EPY157" s="11"/>
      <c r="EPZ157" s="11"/>
      <c r="EQA157" s="11"/>
      <c r="EQB157" s="11"/>
      <c r="EQC157" s="10"/>
      <c r="EQD157" s="10"/>
      <c r="EQE157" s="11"/>
      <c r="EQF157" s="11"/>
      <c r="EQG157" s="11"/>
      <c r="EQH157" s="11"/>
      <c r="EQI157" s="11"/>
      <c r="EQJ157" s="11"/>
      <c r="EQK157" s="11"/>
      <c r="EQL157" s="11"/>
      <c r="EQM157" s="11"/>
      <c r="EQN157" s="11"/>
      <c r="EQO157" s="11"/>
      <c r="EQP157" s="11"/>
      <c r="EQQ157" s="11"/>
      <c r="EQR157" s="11"/>
      <c r="EQS157" s="10"/>
      <c r="EQT157" s="10"/>
      <c r="EQU157" s="11"/>
      <c r="EQV157" s="11"/>
      <c r="EQW157" s="11"/>
      <c r="EQX157" s="11"/>
      <c r="EQY157" s="11"/>
      <c r="EQZ157" s="11"/>
      <c r="ERA157" s="11"/>
      <c r="ERB157" s="11"/>
      <c r="ERC157" s="11"/>
      <c r="ERD157" s="11"/>
      <c r="ERE157" s="11"/>
      <c r="ERF157" s="11"/>
      <c r="ERG157" s="11"/>
      <c r="ERH157" s="11"/>
      <c r="ERI157" s="10"/>
      <c r="ERJ157" s="10"/>
      <c r="ERK157" s="11"/>
      <c r="ERL157" s="11"/>
      <c r="ERM157" s="11"/>
      <c r="ERN157" s="11"/>
      <c r="ERO157" s="11"/>
      <c r="ERP157" s="11"/>
      <c r="ERQ157" s="11"/>
      <c r="ERR157" s="11"/>
      <c r="ERS157" s="11"/>
      <c r="ERT157" s="11"/>
      <c r="ERU157" s="11"/>
      <c r="ERV157" s="11"/>
      <c r="ERW157" s="11"/>
      <c r="ERX157" s="11"/>
      <c r="ERY157" s="10"/>
      <c r="ERZ157" s="10"/>
      <c r="ESA157" s="11"/>
      <c r="ESB157" s="11"/>
      <c r="ESC157" s="11"/>
      <c r="ESD157" s="11"/>
      <c r="ESE157" s="11"/>
      <c r="ESF157" s="11"/>
      <c r="ESG157" s="11"/>
      <c r="ESH157" s="11"/>
      <c r="ESI157" s="11"/>
      <c r="ESJ157" s="11"/>
      <c r="ESK157" s="11"/>
      <c r="ESL157" s="11"/>
      <c r="ESM157" s="11"/>
      <c r="ESN157" s="11"/>
      <c r="ESO157" s="10"/>
      <c r="ESP157" s="10"/>
      <c r="ESQ157" s="11"/>
      <c r="ESR157" s="11"/>
      <c r="ESS157" s="11"/>
      <c r="EST157" s="11"/>
      <c r="ESU157" s="11"/>
      <c r="ESV157" s="11"/>
      <c r="ESW157" s="11"/>
      <c r="ESX157" s="11"/>
      <c r="ESY157" s="11"/>
      <c r="ESZ157" s="11"/>
      <c r="ETA157" s="11"/>
      <c r="ETB157" s="11"/>
      <c r="ETC157" s="11"/>
      <c r="ETD157" s="11"/>
      <c r="ETE157" s="10"/>
      <c r="ETF157" s="10"/>
      <c r="ETG157" s="11"/>
      <c r="ETH157" s="11"/>
      <c r="ETI157" s="11"/>
      <c r="ETJ157" s="11"/>
      <c r="ETK157" s="11"/>
      <c r="ETL157" s="11"/>
      <c r="ETM157" s="11"/>
      <c r="ETN157" s="11"/>
      <c r="ETO157" s="11"/>
      <c r="ETP157" s="11"/>
      <c r="ETQ157" s="11"/>
      <c r="ETR157" s="11"/>
      <c r="ETS157" s="11"/>
      <c r="ETT157" s="11"/>
      <c r="ETU157" s="10"/>
      <c r="ETV157" s="10"/>
      <c r="ETW157" s="11"/>
      <c r="ETX157" s="11"/>
      <c r="ETY157" s="11"/>
      <c r="ETZ157" s="11"/>
      <c r="EUA157" s="11"/>
      <c r="EUB157" s="11"/>
      <c r="EUC157" s="11"/>
      <c r="EUD157" s="11"/>
      <c r="EUE157" s="11"/>
      <c r="EUF157" s="11"/>
      <c r="EUG157" s="11"/>
      <c r="EUH157" s="11"/>
      <c r="EUI157" s="11"/>
      <c r="EUJ157" s="11"/>
      <c r="EUK157" s="10"/>
      <c r="EUL157" s="10"/>
      <c r="EUM157" s="11"/>
      <c r="EUN157" s="11"/>
      <c r="EUO157" s="11"/>
      <c r="EUP157" s="11"/>
      <c r="EUQ157" s="11"/>
      <c r="EUR157" s="11"/>
      <c r="EUS157" s="11"/>
      <c r="EUT157" s="11"/>
      <c r="EUU157" s="11"/>
      <c r="EUV157" s="11"/>
      <c r="EUW157" s="11"/>
      <c r="EUX157" s="11"/>
      <c r="EUY157" s="11"/>
      <c r="EUZ157" s="11"/>
      <c r="EVA157" s="10"/>
      <c r="EVB157" s="10"/>
      <c r="EVC157" s="11"/>
      <c r="EVD157" s="11"/>
      <c r="EVE157" s="11"/>
      <c r="EVF157" s="11"/>
      <c r="EVG157" s="11"/>
      <c r="EVH157" s="11"/>
      <c r="EVI157" s="11"/>
      <c r="EVJ157" s="11"/>
      <c r="EVK157" s="11"/>
      <c r="EVL157" s="11"/>
      <c r="EVM157" s="11"/>
      <c r="EVN157" s="11"/>
      <c r="EVO157" s="11"/>
      <c r="EVP157" s="11"/>
      <c r="EVQ157" s="10"/>
      <c r="EVR157" s="10"/>
      <c r="EVS157" s="11"/>
      <c r="EVT157" s="11"/>
      <c r="EVU157" s="11"/>
      <c r="EVV157" s="11"/>
      <c r="EVW157" s="11"/>
      <c r="EVX157" s="11"/>
      <c r="EVY157" s="11"/>
      <c r="EVZ157" s="11"/>
      <c r="EWA157" s="11"/>
      <c r="EWB157" s="11"/>
      <c r="EWC157" s="11"/>
      <c r="EWD157" s="11"/>
      <c r="EWE157" s="11"/>
      <c r="EWF157" s="11"/>
      <c r="EWG157" s="10"/>
      <c r="EWH157" s="10"/>
      <c r="EWI157" s="11"/>
      <c r="EWJ157" s="11"/>
      <c r="EWK157" s="11"/>
      <c r="EWL157" s="11"/>
      <c r="EWM157" s="11"/>
      <c r="EWN157" s="11"/>
      <c r="EWO157" s="11"/>
      <c r="EWP157" s="11"/>
      <c r="EWQ157" s="11"/>
      <c r="EWR157" s="11"/>
      <c r="EWS157" s="11"/>
      <c r="EWT157" s="11"/>
      <c r="EWU157" s="11"/>
      <c r="EWV157" s="11"/>
      <c r="EWW157" s="10"/>
      <c r="EWX157" s="10"/>
      <c r="EWY157" s="11"/>
      <c r="EWZ157" s="11"/>
      <c r="EXA157" s="11"/>
      <c r="EXB157" s="11"/>
      <c r="EXC157" s="11"/>
      <c r="EXD157" s="11"/>
      <c r="EXE157" s="11"/>
      <c r="EXF157" s="11"/>
      <c r="EXG157" s="11"/>
      <c r="EXH157" s="11"/>
      <c r="EXI157" s="11"/>
      <c r="EXJ157" s="11"/>
      <c r="EXK157" s="11"/>
      <c r="EXL157" s="11"/>
      <c r="EXM157" s="10"/>
      <c r="EXN157" s="10"/>
      <c r="EXO157" s="11"/>
      <c r="EXP157" s="11"/>
      <c r="EXQ157" s="11"/>
      <c r="EXR157" s="11"/>
      <c r="EXS157" s="11"/>
      <c r="EXT157" s="11"/>
      <c r="EXU157" s="11"/>
      <c r="EXV157" s="11"/>
      <c r="EXW157" s="11"/>
      <c r="EXX157" s="11"/>
      <c r="EXY157" s="11"/>
      <c r="EXZ157" s="11"/>
      <c r="EYA157" s="11"/>
      <c r="EYB157" s="11"/>
      <c r="EYC157" s="10"/>
      <c r="EYD157" s="10"/>
      <c r="EYE157" s="11"/>
      <c r="EYF157" s="11"/>
      <c r="EYG157" s="11"/>
      <c r="EYH157" s="11"/>
      <c r="EYI157" s="11"/>
      <c r="EYJ157" s="11"/>
      <c r="EYK157" s="11"/>
      <c r="EYL157" s="11"/>
      <c r="EYM157" s="11"/>
      <c r="EYN157" s="11"/>
      <c r="EYO157" s="11"/>
      <c r="EYP157" s="11"/>
      <c r="EYQ157" s="11"/>
      <c r="EYR157" s="11"/>
      <c r="EYS157" s="10"/>
      <c r="EYT157" s="10"/>
      <c r="EYU157" s="11"/>
      <c r="EYV157" s="11"/>
      <c r="EYW157" s="11"/>
      <c r="EYX157" s="11"/>
      <c r="EYY157" s="11"/>
      <c r="EYZ157" s="11"/>
      <c r="EZA157" s="11"/>
      <c r="EZB157" s="11"/>
      <c r="EZC157" s="11"/>
      <c r="EZD157" s="11"/>
      <c r="EZE157" s="11"/>
      <c r="EZF157" s="11"/>
      <c r="EZG157" s="11"/>
      <c r="EZH157" s="11"/>
      <c r="EZI157" s="10"/>
      <c r="EZJ157" s="10"/>
      <c r="EZK157" s="11"/>
      <c r="EZL157" s="11"/>
      <c r="EZM157" s="11"/>
      <c r="EZN157" s="11"/>
      <c r="EZO157" s="11"/>
      <c r="EZP157" s="11"/>
      <c r="EZQ157" s="11"/>
      <c r="EZR157" s="11"/>
      <c r="EZS157" s="11"/>
      <c r="EZT157" s="11"/>
      <c r="EZU157" s="11"/>
      <c r="EZV157" s="11"/>
      <c r="EZW157" s="11"/>
      <c r="EZX157" s="11"/>
      <c r="EZY157" s="10"/>
      <c r="EZZ157" s="10"/>
      <c r="FAA157" s="11"/>
      <c r="FAB157" s="11"/>
      <c r="FAC157" s="11"/>
      <c r="FAD157" s="11"/>
      <c r="FAE157" s="11"/>
      <c r="FAF157" s="11"/>
      <c r="FAG157" s="11"/>
      <c r="FAH157" s="11"/>
      <c r="FAI157" s="11"/>
      <c r="FAJ157" s="11"/>
      <c r="FAK157" s="11"/>
      <c r="FAL157" s="11"/>
      <c r="FAM157" s="11"/>
      <c r="FAN157" s="11"/>
      <c r="FAO157" s="10"/>
      <c r="FAP157" s="10"/>
      <c r="FAQ157" s="11"/>
      <c r="FAR157" s="11"/>
      <c r="FAS157" s="11"/>
      <c r="FAT157" s="11"/>
      <c r="FAU157" s="11"/>
      <c r="FAV157" s="11"/>
      <c r="FAW157" s="11"/>
      <c r="FAX157" s="11"/>
      <c r="FAY157" s="11"/>
      <c r="FAZ157" s="11"/>
      <c r="FBA157" s="11"/>
      <c r="FBB157" s="11"/>
      <c r="FBC157" s="11"/>
      <c r="FBD157" s="11"/>
      <c r="FBE157" s="10"/>
      <c r="FBF157" s="10"/>
      <c r="FBG157" s="11"/>
      <c r="FBH157" s="11"/>
      <c r="FBI157" s="11"/>
      <c r="FBJ157" s="11"/>
      <c r="FBK157" s="11"/>
      <c r="FBL157" s="11"/>
      <c r="FBM157" s="11"/>
      <c r="FBN157" s="11"/>
      <c r="FBO157" s="11"/>
      <c r="FBP157" s="11"/>
      <c r="FBQ157" s="11"/>
      <c r="FBR157" s="11"/>
      <c r="FBS157" s="11"/>
      <c r="FBT157" s="11"/>
      <c r="FBU157" s="10"/>
      <c r="FBV157" s="10"/>
      <c r="FBW157" s="11"/>
      <c r="FBX157" s="11"/>
      <c r="FBY157" s="11"/>
      <c r="FBZ157" s="11"/>
      <c r="FCA157" s="11"/>
      <c r="FCB157" s="11"/>
      <c r="FCC157" s="11"/>
      <c r="FCD157" s="11"/>
      <c r="FCE157" s="11"/>
      <c r="FCF157" s="11"/>
      <c r="FCG157" s="11"/>
      <c r="FCH157" s="11"/>
      <c r="FCI157" s="11"/>
      <c r="FCJ157" s="11"/>
      <c r="FCK157" s="10"/>
      <c r="FCL157" s="10"/>
      <c r="FCM157" s="11"/>
      <c r="FCN157" s="11"/>
      <c r="FCO157" s="11"/>
      <c r="FCP157" s="11"/>
      <c r="FCQ157" s="11"/>
      <c r="FCR157" s="11"/>
      <c r="FCS157" s="11"/>
      <c r="FCT157" s="11"/>
      <c r="FCU157" s="11"/>
      <c r="FCV157" s="11"/>
      <c r="FCW157" s="11"/>
      <c r="FCX157" s="11"/>
      <c r="FCY157" s="11"/>
      <c r="FCZ157" s="11"/>
      <c r="FDA157" s="10"/>
      <c r="FDB157" s="10"/>
      <c r="FDC157" s="11"/>
      <c r="FDD157" s="11"/>
      <c r="FDE157" s="11"/>
      <c r="FDF157" s="11"/>
      <c r="FDG157" s="11"/>
      <c r="FDH157" s="11"/>
      <c r="FDI157" s="11"/>
      <c r="FDJ157" s="11"/>
      <c r="FDK157" s="11"/>
      <c r="FDL157" s="11"/>
      <c r="FDM157" s="11"/>
      <c r="FDN157" s="11"/>
      <c r="FDO157" s="11"/>
      <c r="FDP157" s="11"/>
      <c r="FDQ157" s="10"/>
      <c r="FDR157" s="10"/>
      <c r="FDS157" s="11"/>
      <c r="FDT157" s="11"/>
      <c r="FDU157" s="11"/>
      <c r="FDV157" s="11"/>
      <c r="FDW157" s="11"/>
      <c r="FDX157" s="11"/>
      <c r="FDY157" s="11"/>
      <c r="FDZ157" s="11"/>
      <c r="FEA157" s="11"/>
      <c r="FEB157" s="11"/>
      <c r="FEC157" s="11"/>
      <c r="FED157" s="11"/>
      <c r="FEE157" s="11"/>
      <c r="FEF157" s="11"/>
      <c r="FEG157" s="10"/>
      <c r="FEH157" s="10"/>
      <c r="FEI157" s="11"/>
      <c r="FEJ157" s="11"/>
      <c r="FEK157" s="11"/>
      <c r="FEL157" s="11"/>
      <c r="FEM157" s="11"/>
      <c r="FEN157" s="11"/>
      <c r="FEO157" s="11"/>
      <c r="FEP157" s="11"/>
      <c r="FEQ157" s="11"/>
      <c r="FER157" s="11"/>
      <c r="FES157" s="11"/>
      <c r="FET157" s="11"/>
      <c r="FEU157" s="11"/>
      <c r="FEV157" s="11"/>
      <c r="FEW157" s="10"/>
      <c r="FEX157" s="10"/>
      <c r="FEY157" s="11"/>
      <c r="FEZ157" s="11"/>
      <c r="FFA157" s="11"/>
      <c r="FFB157" s="11"/>
      <c r="FFC157" s="11"/>
      <c r="FFD157" s="11"/>
      <c r="FFE157" s="11"/>
      <c r="FFF157" s="11"/>
      <c r="FFG157" s="11"/>
      <c r="FFH157" s="11"/>
      <c r="FFI157" s="11"/>
      <c r="FFJ157" s="11"/>
      <c r="FFK157" s="11"/>
      <c r="FFL157" s="11"/>
      <c r="FFM157" s="10"/>
      <c r="FFN157" s="10"/>
      <c r="FFO157" s="11"/>
      <c r="FFP157" s="11"/>
      <c r="FFQ157" s="11"/>
      <c r="FFR157" s="11"/>
      <c r="FFS157" s="11"/>
      <c r="FFT157" s="11"/>
      <c r="FFU157" s="11"/>
      <c r="FFV157" s="11"/>
      <c r="FFW157" s="11"/>
      <c r="FFX157" s="11"/>
      <c r="FFY157" s="11"/>
      <c r="FFZ157" s="11"/>
      <c r="FGA157" s="11"/>
      <c r="FGB157" s="11"/>
      <c r="FGC157" s="10"/>
      <c r="FGD157" s="10"/>
      <c r="FGE157" s="11"/>
      <c r="FGF157" s="11"/>
      <c r="FGG157" s="11"/>
      <c r="FGH157" s="11"/>
      <c r="FGI157" s="11"/>
      <c r="FGJ157" s="11"/>
      <c r="FGK157" s="11"/>
      <c r="FGL157" s="11"/>
      <c r="FGM157" s="11"/>
      <c r="FGN157" s="11"/>
      <c r="FGO157" s="11"/>
      <c r="FGP157" s="11"/>
      <c r="FGQ157" s="11"/>
      <c r="FGR157" s="11"/>
      <c r="FGS157" s="10"/>
      <c r="FGT157" s="10"/>
      <c r="FGU157" s="11"/>
      <c r="FGV157" s="11"/>
      <c r="FGW157" s="11"/>
      <c r="FGX157" s="11"/>
      <c r="FGY157" s="11"/>
      <c r="FGZ157" s="11"/>
      <c r="FHA157" s="11"/>
      <c r="FHB157" s="11"/>
      <c r="FHC157" s="11"/>
      <c r="FHD157" s="11"/>
      <c r="FHE157" s="11"/>
      <c r="FHF157" s="11"/>
      <c r="FHG157" s="11"/>
      <c r="FHH157" s="11"/>
      <c r="FHI157" s="10"/>
      <c r="FHJ157" s="10"/>
      <c r="FHK157" s="11"/>
      <c r="FHL157" s="11"/>
      <c r="FHM157" s="11"/>
      <c r="FHN157" s="11"/>
      <c r="FHO157" s="11"/>
      <c r="FHP157" s="11"/>
      <c r="FHQ157" s="11"/>
      <c r="FHR157" s="11"/>
      <c r="FHS157" s="11"/>
      <c r="FHT157" s="11"/>
      <c r="FHU157" s="11"/>
      <c r="FHV157" s="11"/>
      <c r="FHW157" s="11"/>
      <c r="FHX157" s="11"/>
      <c r="FHY157" s="10"/>
      <c r="FHZ157" s="10"/>
      <c r="FIA157" s="11"/>
      <c r="FIB157" s="11"/>
      <c r="FIC157" s="11"/>
      <c r="FID157" s="11"/>
      <c r="FIE157" s="11"/>
      <c r="FIF157" s="11"/>
      <c r="FIG157" s="11"/>
      <c r="FIH157" s="11"/>
      <c r="FII157" s="11"/>
      <c r="FIJ157" s="11"/>
      <c r="FIK157" s="11"/>
      <c r="FIL157" s="11"/>
      <c r="FIM157" s="11"/>
      <c r="FIN157" s="11"/>
      <c r="FIO157" s="10"/>
      <c r="FIP157" s="10"/>
      <c r="FIQ157" s="11"/>
      <c r="FIR157" s="11"/>
      <c r="FIS157" s="11"/>
      <c r="FIT157" s="11"/>
      <c r="FIU157" s="11"/>
      <c r="FIV157" s="11"/>
      <c r="FIW157" s="11"/>
      <c r="FIX157" s="11"/>
      <c r="FIY157" s="11"/>
      <c r="FIZ157" s="11"/>
      <c r="FJA157" s="11"/>
      <c r="FJB157" s="11"/>
      <c r="FJC157" s="11"/>
      <c r="FJD157" s="11"/>
      <c r="FJE157" s="10"/>
      <c r="FJF157" s="10"/>
      <c r="FJG157" s="11"/>
      <c r="FJH157" s="11"/>
      <c r="FJI157" s="11"/>
      <c r="FJJ157" s="11"/>
      <c r="FJK157" s="11"/>
      <c r="FJL157" s="11"/>
      <c r="FJM157" s="11"/>
      <c r="FJN157" s="11"/>
      <c r="FJO157" s="11"/>
      <c r="FJP157" s="11"/>
      <c r="FJQ157" s="11"/>
      <c r="FJR157" s="11"/>
      <c r="FJS157" s="11"/>
      <c r="FJT157" s="11"/>
      <c r="FJU157" s="10"/>
      <c r="FJV157" s="10"/>
      <c r="FJW157" s="11"/>
      <c r="FJX157" s="11"/>
      <c r="FJY157" s="11"/>
      <c r="FJZ157" s="11"/>
      <c r="FKA157" s="11"/>
      <c r="FKB157" s="11"/>
      <c r="FKC157" s="11"/>
      <c r="FKD157" s="11"/>
      <c r="FKE157" s="11"/>
      <c r="FKF157" s="11"/>
      <c r="FKG157" s="11"/>
      <c r="FKH157" s="11"/>
      <c r="FKI157" s="11"/>
      <c r="FKJ157" s="11"/>
      <c r="FKK157" s="10"/>
      <c r="FKL157" s="10"/>
      <c r="FKM157" s="11"/>
      <c r="FKN157" s="11"/>
      <c r="FKO157" s="11"/>
      <c r="FKP157" s="11"/>
      <c r="FKQ157" s="11"/>
      <c r="FKR157" s="11"/>
      <c r="FKS157" s="11"/>
      <c r="FKT157" s="11"/>
      <c r="FKU157" s="11"/>
      <c r="FKV157" s="11"/>
      <c r="FKW157" s="11"/>
      <c r="FKX157" s="11"/>
      <c r="FKY157" s="11"/>
      <c r="FKZ157" s="11"/>
      <c r="FLA157" s="10"/>
      <c r="FLB157" s="10"/>
      <c r="FLC157" s="11"/>
      <c r="FLD157" s="11"/>
      <c r="FLE157" s="11"/>
      <c r="FLF157" s="11"/>
      <c r="FLG157" s="11"/>
      <c r="FLH157" s="11"/>
      <c r="FLI157" s="11"/>
      <c r="FLJ157" s="11"/>
      <c r="FLK157" s="11"/>
      <c r="FLL157" s="11"/>
      <c r="FLM157" s="11"/>
      <c r="FLN157" s="11"/>
      <c r="FLO157" s="11"/>
      <c r="FLP157" s="11"/>
      <c r="FLQ157" s="10"/>
      <c r="FLR157" s="10"/>
      <c r="FLS157" s="11"/>
      <c r="FLT157" s="11"/>
      <c r="FLU157" s="11"/>
      <c r="FLV157" s="11"/>
      <c r="FLW157" s="11"/>
      <c r="FLX157" s="11"/>
      <c r="FLY157" s="11"/>
      <c r="FLZ157" s="11"/>
      <c r="FMA157" s="11"/>
      <c r="FMB157" s="11"/>
      <c r="FMC157" s="11"/>
      <c r="FMD157" s="11"/>
      <c r="FME157" s="11"/>
      <c r="FMF157" s="11"/>
      <c r="FMG157" s="10"/>
      <c r="FMH157" s="10"/>
      <c r="FMI157" s="11"/>
      <c r="FMJ157" s="11"/>
      <c r="FMK157" s="11"/>
      <c r="FML157" s="11"/>
      <c r="FMM157" s="11"/>
      <c r="FMN157" s="11"/>
      <c r="FMO157" s="11"/>
      <c r="FMP157" s="11"/>
      <c r="FMQ157" s="11"/>
      <c r="FMR157" s="11"/>
      <c r="FMS157" s="11"/>
      <c r="FMT157" s="11"/>
      <c r="FMU157" s="11"/>
      <c r="FMV157" s="11"/>
      <c r="FMW157" s="10"/>
      <c r="FMX157" s="10"/>
      <c r="FMY157" s="11"/>
      <c r="FMZ157" s="11"/>
      <c r="FNA157" s="11"/>
      <c r="FNB157" s="11"/>
      <c r="FNC157" s="11"/>
      <c r="FND157" s="11"/>
      <c r="FNE157" s="11"/>
      <c r="FNF157" s="11"/>
      <c r="FNG157" s="11"/>
      <c r="FNH157" s="11"/>
      <c r="FNI157" s="11"/>
      <c r="FNJ157" s="11"/>
      <c r="FNK157" s="11"/>
      <c r="FNL157" s="11"/>
      <c r="FNM157" s="10"/>
      <c r="FNN157" s="10"/>
      <c r="FNO157" s="11"/>
      <c r="FNP157" s="11"/>
      <c r="FNQ157" s="11"/>
      <c r="FNR157" s="11"/>
      <c r="FNS157" s="11"/>
      <c r="FNT157" s="11"/>
      <c r="FNU157" s="11"/>
      <c r="FNV157" s="11"/>
      <c r="FNW157" s="11"/>
      <c r="FNX157" s="11"/>
      <c r="FNY157" s="11"/>
      <c r="FNZ157" s="11"/>
      <c r="FOA157" s="11"/>
      <c r="FOB157" s="11"/>
      <c r="FOC157" s="10"/>
      <c r="FOD157" s="10"/>
      <c r="FOE157" s="11"/>
      <c r="FOF157" s="11"/>
      <c r="FOG157" s="11"/>
      <c r="FOH157" s="11"/>
      <c r="FOI157" s="11"/>
      <c r="FOJ157" s="11"/>
      <c r="FOK157" s="11"/>
      <c r="FOL157" s="11"/>
      <c r="FOM157" s="11"/>
      <c r="FON157" s="11"/>
      <c r="FOO157" s="11"/>
      <c r="FOP157" s="11"/>
      <c r="FOQ157" s="11"/>
      <c r="FOR157" s="11"/>
      <c r="FOS157" s="10"/>
      <c r="FOT157" s="10"/>
      <c r="FOU157" s="11"/>
      <c r="FOV157" s="11"/>
      <c r="FOW157" s="11"/>
      <c r="FOX157" s="11"/>
      <c r="FOY157" s="11"/>
      <c r="FOZ157" s="11"/>
      <c r="FPA157" s="11"/>
      <c r="FPB157" s="11"/>
      <c r="FPC157" s="11"/>
      <c r="FPD157" s="11"/>
      <c r="FPE157" s="11"/>
      <c r="FPF157" s="11"/>
      <c r="FPG157" s="11"/>
      <c r="FPH157" s="11"/>
      <c r="FPI157" s="10"/>
      <c r="FPJ157" s="10"/>
      <c r="FPK157" s="11"/>
      <c r="FPL157" s="11"/>
      <c r="FPM157" s="11"/>
      <c r="FPN157" s="11"/>
      <c r="FPO157" s="11"/>
      <c r="FPP157" s="11"/>
      <c r="FPQ157" s="11"/>
      <c r="FPR157" s="11"/>
      <c r="FPS157" s="11"/>
      <c r="FPT157" s="11"/>
      <c r="FPU157" s="11"/>
      <c r="FPV157" s="11"/>
      <c r="FPW157" s="11"/>
      <c r="FPX157" s="11"/>
      <c r="FPY157" s="10"/>
      <c r="FPZ157" s="10"/>
      <c r="FQA157" s="11"/>
      <c r="FQB157" s="11"/>
      <c r="FQC157" s="11"/>
      <c r="FQD157" s="11"/>
      <c r="FQE157" s="11"/>
      <c r="FQF157" s="11"/>
      <c r="FQG157" s="11"/>
      <c r="FQH157" s="11"/>
      <c r="FQI157" s="11"/>
      <c r="FQJ157" s="11"/>
      <c r="FQK157" s="11"/>
      <c r="FQL157" s="11"/>
      <c r="FQM157" s="11"/>
      <c r="FQN157" s="11"/>
      <c r="FQO157" s="10"/>
      <c r="FQP157" s="10"/>
      <c r="FQQ157" s="11"/>
      <c r="FQR157" s="11"/>
      <c r="FQS157" s="11"/>
      <c r="FQT157" s="11"/>
      <c r="FQU157" s="11"/>
      <c r="FQV157" s="11"/>
      <c r="FQW157" s="11"/>
      <c r="FQX157" s="11"/>
      <c r="FQY157" s="11"/>
      <c r="FQZ157" s="11"/>
      <c r="FRA157" s="11"/>
      <c r="FRB157" s="11"/>
      <c r="FRC157" s="11"/>
      <c r="FRD157" s="11"/>
      <c r="FRE157" s="10"/>
      <c r="FRF157" s="10"/>
      <c r="FRG157" s="11"/>
      <c r="FRH157" s="11"/>
      <c r="FRI157" s="11"/>
      <c r="FRJ157" s="11"/>
      <c r="FRK157" s="11"/>
      <c r="FRL157" s="11"/>
      <c r="FRM157" s="11"/>
      <c r="FRN157" s="11"/>
      <c r="FRO157" s="11"/>
      <c r="FRP157" s="11"/>
      <c r="FRQ157" s="11"/>
      <c r="FRR157" s="11"/>
      <c r="FRS157" s="11"/>
      <c r="FRT157" s="11"/>
      <c r="FRU157" s="10"/>
      <c r="FRV157" s="10"/>
      <c r="FRW157" s="11"/>
      <c r="FRX157" s="11"/>
      <c r="FRY157" s="11"/>
      <c r="FRZ157" s="11"/>
      <c r="FSA157" s="11"/>
      <c r="FSB157" s="11"/>
      <c r="FSC157" s="11"/>
      <c r="FSD157" s="11"/>
      <c r="FSE157" s="11"/>
      <c r="FSF157" s="11"/>
      <c r="FSG157" s="11"/>
      <c r="FSH157" s="11"/>
      <c r="FSI157" s="11"/>
      <c r="FSJ157" s="11"/>
      <c r="FSK157" s="10"/>
      <c r="FSL157" s="10"/>
      <c r="FSM157" s="11"/>
      <c r="FSN157" s="11"/>
      <c r="FSO157" s="11"/>
      <c r="FSP157" s="11"/>
      <c r="FSQ157" s="11"/>
      <c r="FSR157" s="11"/>
      <c r="FSS157" s="11"/>
      <c r="FST157" s="11"/>
      <c r="FSU157" s="11"/>
      <c r="FSV157" s="11"/>
      <c r="FSW157" s="11"/>
      <c r="FSX157" s="11"/>
      <c r="FSY157" s="11"/>
      <c r="FSZ157" s="11"/>
      <c r="FTA157" s="10"/>
      <c r="FTB157" s="10"/>
      <c r="FTC157" s="11"/>
      <c r="FTD157" s="11"/>
      <c r="FTE157" s="11"/>
      <c r="FTF157" s="11"/>
      <c r="FTG157" s="11"/>
      <c r="FTH157" s="11"/>
      <c r="FTI157" s="11"/>
      <c r="FTJ157" s="11"/>
      <c r="FTK157" s="11"/>
      <c r="FTL157" s="11"/>
      <c r="FTM157" s="11"/>
      <c r="FTN157" s="11"/>
      <c r="FTO157" s="11"/>
      <c r="FTP157" s="11"/>
      <c r="FTQ157" s="10"/>
      <c r="FTR157" s="10"/>
      <c r="FTS157" s="11"/>
      <c r="FTT157" s="11"/>
      <c r="FTU157" s="11"/>
      <c r="FTV157" s="11"/>
      <c r="FTW157" s="11"/>
      <c r="FTX157" s="11"/>
      <c r="FTY157" s="11"/>
      <c r="FTZ157" s="11"/>
      <c r="FUA157" s="11"/>
      <c r="FUB157" s="11"/>
      <c r="FUC157" s="11"/>
      <c r="FUD157" s="11"/>
      <c r="FUE157" s="11"/>
      <c r="FUF157" s="11"/>
      <c r="FUG157" s="10"/>
      <c r="FUH157" s="10"/>
      <c r="FUI157" s="11"/>
      <c r="FUJ157" s="11"/>
      <c r="FUK157" s="11"/>
      <c r="FUL157" s="11"/>
      <c r="FUM157" s="11"/>
      <c r="FUN157" s="11"/>
      <c r="FUO157" s="11"/>
      <c r="FUP157" s="11"/>
      <c r="FUQ157" s="11"/>
      <c r="FUR157" s="11"/>
      <c r="FUS157" s="11"/>
      <c r="FUT157" s="11"/>
      <c r="FUU157" s="11"/>
      <c r="FUV157" s="11"/>
      <c r="FUW157" s="10"/>
      <c r="FUX157" s="10"/>
      <c r="FUY157" s="11"/>
      <c r="FUZ157" s="11"/>
      <c r="FVA157" s="11"/>
      <c r="FVB157" s="11"/>
      <c r="FVC157" s="11"/>
      <c r="FVD157" s="11"/>
      <c r="FVE157" s="11"/>
      <c r="FVF157" s="11"/>
      <c r="FVG157" s="11"/>
      <c r="FVH157" s="11"/>
      <c r="FVI157" s="11"/>
      <c r="FVJ157" s="11"/>
      <c r="FVK157" s="11"/>
      <c r="FVL157" s="11"/>
      <c r="FVM157" s="10"/>
      <c r="FVN157" s="10"/>
      <c r="FVO157" s="11"/>
      <c r="FVP157" s="11"/>
      <c r="FVQ157" s="11"/>
      <c r="FVR157" s="11"/>
      <c r="FVS157" s="11"/>
      <c r="FVT157" s="11"/>
      <c r="FVU157" s="11"/>
      <c r="FVV157" s="11"/>
      <c r="FVW157" s="11"/>
      <c r="FVX157" s="11"/>
      <c r="FVY157" s="11"/>
      <c r="FVZ157" s="11"/>
      <c r="FWA157" s="11"/>
      <c r="FWB157" s="11"/>
      <c r="FWC157" s="10"/>
      <c r="FWD157" s="10"/>
      <c r="FWE157" s="11"/>
      <c r="FWF157" s="11"/>
      <c r="FWG157" s="11"/>
      <c r="FWH157" s="11"/>
      <c r="FWI157" s="11"/>
      <c r="FWJ157" s="11"/>
      <c r="FWK157" s="11"/>
      <c r="FWL157" s="11"/>
      <c r="FWM157" s="11"/>
      <c r="FWN157" s="11"/>
      <c r="FWO157" s="11"/>
      <c r="FWP157" s="11"/>
      <c r="FWQ157" s="11"/>
      <c r="FWR157" s="11"/>
      <c r="FWS157" s="10"/>
      <c r="FWT157" s="10"/>
      <c r="FWU157" s="11"/>
      <c r="FWV157" s="11"/>
      <c r="FWW157" s="11"/>
      <c r="FWX157" s="11"/>
      <c r="FWY157" s="11"/>
      <c r="FWZ157" s="11"/>
      <c r="FXA157" s="11"/>
      <c r="FXB157" s="11"/>
      <c r="FXC157" s="11"/>
      <c r="FXD157" s="11"/>
      <c r="FXE157" s="11"/>
      <c r="FXF157" s="11"/>
      <c r="FXG157" s="11"/>
      <c r="FXH157" s="11"/>
      <c r="FXI157" s="10"/>
      <c r="FXJ157" s="10"/>
      <c r="FXK157" s="11"/>
      <c r="FXL157" s="11"/>
      <c r="FXM157" s="11"/>
      <c r="FXN157" s="11"/>
      <c r="FXO157" s="11"/>
      <c r="FXP157" s="11"/>
      <c r="FXQ157" s="11"/>
      <c r="FXR157" s="11"/>
      <c r="FXS157" s="11"/>
      <c r="FXT157" s="11"/>
      <c r="FXU157" s="11"/>
      <c r="FXV157" s="11"/>
      <c r="FXW157" s="11"/>
      <c r="FXX157" s="11"/>
      <c r="FXY157" s="10"/>
      <c r="FXZ157" s="10"/>
      <c r="FYA157" s="11"/>
      <c r="FYB157" s="11"/>
      <c r="FYC157" s="11"/>
      <c r="FYD157" s="11"/>
      <c r="FYE157" s="11"/>
      <c r="FYF157" s="11"/>
      <c r="FYG157" s="11"/>
      <c r="FYH157" s="11"/>
      <c r="FYI157" s="11"/>
      <c r="FYJ157" s="11"/>
      <c r="FYK157" s="11"/>
      <c r="FYL157" s="11"/>
      <c r="FYM157" s="11"/>
      <c r="FYN157" s="11"/>
      <c r="FYO157" s="10"/>
      <c r="FYP157" s="10"/>
      <c r="FYQ157" s="11"/>
      <c r="FYR157" s="11"/>
      <c r="FYS157" s="11"/>
      <c r="FYT157" s="11"/>
      <c r="FYU157" s="11"/>
      <c r="FYV157" s="11"/>
      <c r="FYW157" s="11"/>
      <c r="FYX157" s="11"/>
      <c r="FYY157" s="11"/>
      <c r="FYZ157" s="11"/>
      <c r="FZA157" s="11"/>
      <c r="FZB157" s="11"/>
      <c r="FZC157" s="11"/>
      <c r="FZD157" s="11"/>
      <c r="FZE157" s="10"/>
      <c r="FZF157" s="10"/>
      <c r="FZG157" s="11"/>
      <c r="FZH157" s="11"/>
      <c r="FZI157" s="11"/>
      <c r="FZJ157" s="11"/>
      <c r="FZK157" s="11"/>
      <c r="FZL157" s="11"/>
      <c r="FZM157" s="11"/>
      <c r="FZN157" s="11"/>
      <c r="FZO157" s="11"/>
      <c r="FZP157" s="11"/>
      <c r="FZQ157" s="11"/>
      <c r="FZR157" s="11"/>
      <c r="FZS157" s="11"/>
      <c r="FZT157" s="11"/>
      <c r="FZU157" s="10"/>
      <c r="FZV157" s="10"/>
      <c r="FZW157" s="11"/>
      <c r="FZX157" s="11"/>
      <c r="FZY157" s="11"/>
      <c r="FZZ157" s="11"/>
      <c r="GAA157" s="11"/>
      <c r="GAB157" s="11"/>
      <c r="GAC157" s="11"/>
      <c r="GAD157" s="11"/>
      <c r="GAE157" s="11"/>
      <c r="GAF157" s="11"/>
      <c r="GAG157" s="11"/>
      <c r="GAH157" s="11"/>
      <c r="GAI157" s="11"/>
      <c r="GAJ157" s="11"/>
      <c r="GAK157" s="10"/>
      <c r="GAL157" s="10"/>
      <c r="GAM157" s="11"/>
      <c r="GAN157" s="11"/>
      <c r="GAO157" s="11"/>
      <c r="GAP157" s="11"/>
      <c r="GAQ157" s="11"/>
      <c r="GAR157" s="11"/>
      <c r="GAS157" s="11"/>
      <c r="GAT157" s="11"/>
      <c r="GAU157" s="11"/>
      <c r="GAV157" s="11"/>
      <c r="GAW157" s="11"/>
      <c r="GAX157" s="11"/>
      <c r="GAY157" s="11"/>
      <c r="GAZ157" s="11"/>
      <c r="GBA157" s="10"/>
      <c r="GBB157" s="10"/>
      <c r="GBC157" s="11"/>
      <c r="GBD157" s="11"/>
      <c r="GBE157" s="11"/>
      <c r="GBF157" s="11"/>
      <c r="GBG157" s="11"/>
      <c r="GBH157" s="11"/>
      <c r="GBI157" s="11"/>
      <c r="GBJ157" s="11"/>
      <c r="GBK157" s="11"/>
      <c r="GBL157" s="11"/>
      <c r="GBM157" s="11"/>
      <c r="GBN157" s="11"/>
      <c r="GBO157" s="11"/>
      <c r="GBP157" s="11"/>
      <c r="GBQ157" s="10"/>
      <c r="GBR157" s="10"/>
      <c r="GBS157" s="11"/>
      <c r="GBT157" s="11"/>
      <c r="GBU157" s="11"/>
      <c r="GBV157" s="11"/>
      <c r="GBW157" s="11"/>
      <c r="GBX157" s="11"/>
      <c r="GBY157" s="11"/>
      <c r="GBZ157" s="11"/>
      <c r="GCA157" s="11"/>
      <c r="GCB157" s="11"/>
      <c r="GCC157" s="11"/>
      <c r="GCD157" s="11"/>
      <c r="GCE157" s="11"/>
      <c r="GCF157" s="11"/>
      <c r="GCG157" s="10"/>
      <c r="GCH157" s="10"/>
      <c r="GCI157" s="11"/>
      <c r="GCJ157" s="11"/>
      <c r="GCK157" s="11"/>
      <c r="GCL157" s="11"/>
      <c r="GCM157" s="11"/>
      <c r="GCN157" s="11"/>
      <c r="GCO157" s="11"/>
      <c r="GCP157" s="11"/>
      <c r="GCQ157" s="11"/>
      <c r="GCR157" s="11"/>
      <c r="GCS157" s="11"/>
      <c r="GCT157" s="11"/>
      <c r="GCU157" s="11"/>
      <c r="GCV157" s="11"/>
      <c r="GCW157" s="10"/>
      <c r="GCX157" s="10"/>
      <c r="GCY157" s="11"/>
      <c r="GCZ157" s="11"/>
      <c r="GDA157" s="11"/>
      <c r="GDB157" s="11"/>
      <c r="GDC157" s="11"/>
      <c r="GDD157" s="11"/>
      <c r="GDE157" s="11"/>
      <c r="GDF157" s="11"/>
      <c r="GDG157" s="11"/>
      <c r="GDH157" s="11"/>
      <c r="GDI157" s="11"/>
      <c r="GDJ157" s="11"/>
      <c r="GDK157" s="11"/>
      <c r="GDL157" s="11"/>
      <c r="GDM157" s="10"/>
      <c r="GDN157" s="10"/>
      <c r="GDO157" s="11"/>
      <c r="GDP157" s="11"/>
      <c r="GDQ157" s="11"/>
      <c r="GDR157" s="11"/>
      <c r="GDS157" s="11"/>
      <c r="GDT157" s="11"/>
      <c r="GDU157" s="11"/>
      <c r="GDV157" s="11"/>
      <c r="GDW157" s="11"/>
      <c r="GDX157" s="11"/>
      <c r="GDY157" s="11"/>
      <c r="GDZ157" s="11"/>
      <c r="GEA157" s="11"/>
      <c r="GEB157" s="11"/>
      <c r="GEC157" s="10"/>
      <c r="GED157" s="10"/>
      <c r="GEE157" s="11"/>
      <c r="GEF157" s="11"/>
      <c r="GEG157" s="11"/>
      <c r="GEH157" s="11"/>
      <c r="GEI157" s="11"/>
      <c r="GEJ157" s="11"/>
      <c r="GEK157" s="11"/>
      <c r="GEL157" s="11"/>
      <c r="GEM157" s="11"/>
      <c r="GEN157" s="11"/>
      <c r="GEO157" s="11"/>
      <c r="GEP157" s="11"/>
      <c r="GEQ157" s="11"/>
      <c r="GER157" s="11"/>
      <c r="GES157" s="10"/>
      <c r="GET157" s="10"/>
      <c r="GEU157" s="11"/>
      <c r="GEV157" s="11"/>
      <c r="GEW157" s="11"/>
      <c r="GEX157" s="11"/>
      <c r="GEY157" s="11"/>
      <c r="GEZ157" s="11"/>
      <c r="GFA157" s="11"/>
      <c r="GFB157" s="11"/>
      <c r="GFC157" s="11"/>
      <c r="GFD157" s="11"/>
      <c r="GFE157" s="11"/>
      <c r="GFF157" s="11"/>
      <c r="GFG157" s="11"/>
      <c r="GFH157" s="11"/>
      <c r="GFI157" s="10"/>
      <c r="GFJ157" s="10"/>
      <c r="GFK157" s="11"/>
      <c r="GFL157" s="11"/>
      <c r="GFM157" s="11"/>
      <c r="GFN157" s="11"/>
      <c r="GFO157" s="11"/>
      <c r="GFP157" s="11"/>
      <c r="GFQ157" s="11"/>
      <c r="GFR157" s="11"/>
      <c r="GFS157" s="11"/>
      <c r="GFT157" s="11"/>
      <c r="GFU157" s="11"/>
      <c r="GFV157" s="11"/>
      <c r="GFW157" s="11"/>
      <c r="GFX157" s="11"/>
      <c r="GFY157" s="10"/>
      <c r="GFZ157" s="10"/>
      <c r="GGA157" s="11"/>
      <c r="GGB157" s="11"/>
      <c r="GGC157" s="11"/>
      <c r="GGD157" s="11"/>
      <c r="GGE157" s="11"/>
      <c r="GGF157" s="11"/>
      <c r="GGG157" s="11"/>
      <c r="GGH157" s="11"/>
      <c r="GGI157" s="11"/>
      <c r="GGJ157" s="11"/>
      <c r="GGK157" s="11"/>
      <c r="GGL157" s="11"/>
      <c r="GGM157" s="11"/>
      <c r="GGN157" s="11"/>
      <c r="GGO157" s="10"/>
      <c r="GGP157" s="10"/>
      <c r="GGQ157" s="11"/>
      <c r="GGR157" s="11"/>
      <c r="GGS157" s="11"/>
      <c r="GGT157" s="11"/>
      <c r="GGU157" s="11"/>
      <c r="GGV157" s="11"/>
      <c r="GGW157" s="11"/>
      <c r="GGX157" s="11"/>
      <c r="GGY157" s="11"/>
      <c r="GGZ157" s="11"/>
      <c r="GHA157" s="11"/>
      <c r="GHB157" s="11"/>
      <c r="GHC157" s="11"/>
      <c r="GHD157" s="11"/>
      <c r="GHE157" s="10"/>
      <c r="GHF157" s="10"/>
      <c r="GHG157" s="11"/>
      <c r="GHH157" s="11"/>
      <c r="GHI157" s="11"/>
      <c r="GHJ157" s="11"/>
      <c r="GHK157" s="11"/>
      <c r="GHL157" s="11"/>
      <c r="GHM157" s="11"/>
      <c r="GHN157" s="11"/>
      <c r="GHO157" s="11"/>
      <c r="GHP157" s="11"/>
      <c r="GHQ157" s="11"/>
      <c r="GHR157" s="11"/>
      <c r="GHS157" s="11"/>
      <c r="GHT157" s="11"/>
      <c r="GHU157" s="10"/>
      <c r="GHV157" s="10"/>
      <c r="GHW157" s="11"/>
      <c r="GHX157" s="11"/>
      <c r="GHY157" s="11"/>
      <c r="GHZ157" s="11"/>
      <c r="GIA157" s="11"/>
      <c r="GIB157" s="11"/>
      <c r="GIC157" s="11"/>
      <c r="GID157" s="11"/>
      <c r="GIE157" s="11"/>
      <c r="GIF157" s="11"/>
      <c r="GIG157" s="11"/>
      <c r="GIH157" s="11"/>
      <c r="GII157" s="11"/>
      <c r="GIJ157" s="11"/>
      <c r="GIK157" s="10"/>
      <c r="GIL157" s="10"/>
      <c r="GIM157" s="11"/>
      <c r="GIN157" s="11"/>
      <c r="GIO157" s="11"/>
      <c r="GIP157" s="11"/>
      <c r="GIQ157" s="11"/>
      <c r="GIR157" s="11"/>
      <c r="GIS157" s="11"/>
      <c r="GIT157" s="11"/>
      <c r="GIU157" s="11"/>
      <c r="GIV157" s="11"/>
      <c r="GIW157" s="11"/>
      <c r="GIX157" s="11"/>
      <c r="GIY157" s="11"/>
      <c r="GIZ157" s="11"/>
      <c r="GJA157" s="10"/>
      <c r="GJB157" s="10"/>
      <c r="GJC157" s="11"/>
      <c r="GJD157" s="11"/>
      <c r="GJE157" s="11"/>
      <c r="GJF157" s="11"/>
      <c r="GJG157" s="11"/>
      <c r="GJH157" s="11"/>
      <c r="GJI157" s="11"/>
      <c r="GJJ157" s="11"/>
      <c r="GJK157" s="11"/>
      <c r="GJL157" s="11"/>
      <c r="GJM157" s="11"/>
      <c r="GJN157" s="11"/>
      <c r="GJO157" s="11"/>
      <c r="GJP157" s="11"/>
      <c r="GJQ157" s="10"/>
      <c r="GJR157" s="10"/>
      <c r="GJS157" s="11"/>
      <c r="GJT157" s="11"/>
      <c r="GJU157" s="11"/>
      <c r="GJV157" s="11"/>
      <c r="GJW157" s="11"/>
      <c r="GJX157" s="11"/>
      <c r="GJY157" s="11"/>
      <c r="GJZ157" s="11"/>
      <c r="GKA157" s="11"/>
      <c r="GKB157" s="11"/>
      <c r="GKC157" s="11"/>
      <c r="GKD157" s="11"/>
      <c r="GKE157" s="11"/>
      <c r="GKF157" s="11"/>
      <c r="GKG157" s="10"/>
      <c r="GKH157" s="10"/>
      <c r="GKI157" s="11"/>
      <c r="GKJ157" s="11"/>
      <c r="GKK157" s="11"/>
      <c r="GKL157" s="11"/>
      <c r="GKM157" s="11"/>
      <c r="GKN157" s="11"/>
      <c r="GKO157" s="11"/>
      <c r="GKP157" s="11"/>
      <c r="GKQ157" s="11"/>
      <c r="GKR157" s="11"/>
      <c r="GKS157" s="11"/>
      <c r="GKT157" s="11"/>
      <c r="GKU157" s="11"/>
      <c r="GKV157" s="11"/>
      <c r="GKW157" s="10"/>
      <c r="GKX157" s="10"/>
      <c r="GKY157" s="11"/>
      <c r="GKZ157" s="11"/>
      <c r="GLA157" s="11"/>
      <c r="GLB157" s="11"/>
      <c r="GLC157" s="11"/>
      <c r="GLD157" s="11"/>
      <c r="GLE157" s="11"/>
      <c r="GLF157" s="11"/>
      <c r="GLG157" s="11"/>
      <c r="GLH157" s="11"/>
      <c r="GLI157" s="11"/>
      <c r="GLJ157" s="11"/>
      <c r="GLK157" s="11"/>
      <c r="GLL157" s="11"/>
      <c r="GLM157" s="10"/>
      <c r="GLN157" s="10"/>
      <c r="GLO157" s="11"/>
      <c r="GLP157" s="11"/>
      <c r="GLQ157" s="11"/>
      <c r="GLR157" s="11"/>
      <c r="GLS157" s="11"/>
      <c r="GLT157" s="11"/>
      <c r="GLU157" s="11"/>
      <c r="GLV157" s="11"/>
      <c r="GLW157" s="11"/>
      <c r="GLX157" s="11"/>
      <c r="GLY157" s="11"/>
      <c r="GLZ157" s="11"/>
      <c r="GMA157" s="11"/>
      <c r="GMB157" s="11"/>
      <c r="GMC157" s="10"/>
      <c r="GMD157" s="10"/>
      <c r="GME157" s="11"/>
      <c r="GMF157" s="11"/>
      <c r="GMG157" s="11"/>
      <c r="GMH157" s="11"/>
      <c r="GMI157" s="11"/>
      <c r="GMJ157" s="11"/>
      <c r="GMK157" s="11"/>
      <c r="GML157" s="11"/>
      <c r="GMM157" s="11"/>
      <c r="GMN157" s="11"/>
      <c r="GMO157" s="11"/>
      <c r="GMP157" s="11"/>
      <c r="GMQ157" s="11"/>
      <c r="GMR157" s="11"/>
      <c r="GMS157" s="10"/>
      <c r="GMT157" s="10"/>
      <c r="GMU157" s="11"/>
      <c r="GMV157" s="11"/>
      <c r="GMW157" s="11"/>
      <c r="GMX157" s="11"/>
      <c r="GMY157" s="11"/>
      <c r="GMZ157" s="11"/>
      <c r="GNA157" s="11"/>
      <c r="GNB157" s="11"/>
      <c r="GNC157" s="11"/>
      <c r="GND157" s="11"/>
      <c r="GNE157" s="11"/>
      <c r="GNF157" s="11"/>
      <c r="GNG157" s="11"/>
      <c r="GNH157" s="11"/>
      <c r="GNI157" s="10"/>
      <c r="GNJ157" s="10"/>
      <c r="GNK157" s="11"/>
      <c r="GNL157" s="11"/>
      <c r="GNM157" s="11"/>
      <c r="GNN157" s="11"/>
      <c r="GNO157" s="11"/>
      <c r="GNP157" s="11"/>
      <c r="GNQ157" s="11"/>
      <c r="GNR157" s="11"/>
      <c r="GNS157" s="11"/>
      <c r="GNT157" s="11"/>
      <c r="GNU157" s="11"/>
      <c r="GNV157" s="11"/>
      <c r="GNW157" s="11"/>
      <c r="GNX157" s="11"/>
      <c r="GNY157" s="10"/>
      <c r="GNZ157" s="10"/>
      <c r="GOA157" s="11"/>
      <c r="GOB157" s="11"/>
      <c r="GOC157" s="11"/>
      <c r="GOD157" s="11"/>
      <c r="GOE157" s="11"/>
      <c r="GOF157" s="11"/>
      <c r="GOG157" s="11"/>
      <c r="GOH157" s="11"/>
      <c r="GOI157" s="11"/>
      <c r="GOJ157" s="11"/>
      <c r="GOK157" s="11"/>
      <c r="GOL157" s="11"/>
      <c r="GOM157" s="11"/>
      <c r="GON157" s="11"/>
      <c r="GOO157" s="10"/>
      <c r="GOP157" s="10"/>
      <c r="GOQ157" s="11"/>
      <c r="GOR157" s="11"/>
      <c r="GOS157" s="11"/>
      <c r="GOT157" s="11"/>
      <c r="GOU157" s="11"/>
      <c r="GOV157" s="11"/>
      <c r="GOW157" s="11"/>
      <c r="GOX157" s="11"/>
      <c r="GOY157" s="11"/>
      <c r="GOZ157" s="11"/>
      <c r="GPA157" s="11"/>
      <c r="GPB157" s="11"/>
      <c r="GPC157" s="11"/>
      <c r="GPD157" s="11"/>
      <c r="GPE157" s="10"/>
      <c r="GPF157" s="10"/>
      <c r="GPG157" s="11"/>
      <c r="GPH157" s="11"/>
      <c r="GPI157" s="11"/>
      <c r="GPJ157" s="11"/>
      <c r="GPK157" s="11"/>
      <c r="GPL157" s="11"/>
      <c r="GPM157" s="11"/>
      <c r="GPN157" s="11"/>
      <c r="GPO157" s="11"/>
      <c r="GPP157" s="11"/>
      <c r="GPQ157" s="11"/>
      <c r="GPR157" s="11"/>
      <c r="GPS157" s="11"/>
      <c r="GPT157" s="11"/>
      <c r="GPU157" s="10"/>
      <c r="GPV157" s="10"/>
      <c r="GPW157" s="11"/>
      <c r="GPX157" s="11"/>
      <c r="GPY157" s="11"/>
      <c r="GPZ157" s="11"/>
      <c r="GQA157" s="11"/>
      <c r="GQB157" s="11"/>
      <c r="GQC157" s="11"/>
      <c r="GQD157" s="11"/>
      <c r="GQE157" s="11"/>
      <c r="GQF157" s="11"/>
      <c r="GQG157" s="11"/>
      <c r="GQH157" s="11"/>
      <c r="GQI157" s="11"/>
      <c r="GQJ157" s="11"/>
      <c r="GQK157" s="10"/>
      <c r="GQL157" s="10"/>
      <c r="GQM157" s="11"/>
      <c r="GQN157" s="11"/>
      <c r="GQO157" s="11"/>
      <c r="GQP157" s="11"/>
      <c r="GQQ157" s="11"/>
      <c r="GQR157" s="11"/>
      <c r="GQS157" s="11"/>
      <c r="GQT157" s="11"/>
      <c r="GQU157" s="11"/>
      <c r="GQV157" s="11"/>
      <c r="GQW157" s="11"/>
      <c r="GQX157" s="11"/>
      <c r="GQY157" s="11"/>
      <c r="GQZ157" s="11"/>
      <c r="GRA157" s="10"/>
      <c r="GRB157" s="10"/>
      <c r="GRC157" s="11"/>
      <c r="GRD157" s="11"/>
      <c r="GRE157" s="11"/>
      <c r="GRF157" s="11"/>
      <c r="GRG157" s="11"/>
      <c r="GRH157" s="11"/>
      <c r="GRI157" s="11"/>
      <c r="GRJ157" s="11"/>
      <c r="GRK157" s="11"/>
      <c r="GRL157" s="11"/>
      <c r="GRM157" s="11"/>
      <c r="GRN157" s="11"/>
      <c r="GRO157" s="11"/>
      <c r="GRP157" s="11"/>
      <c r="GRQ157" s="10"/>
      <c r="GRR157" s="10"/>
      <c r="GRS157" s="11"/>
      <c r="GRT157" s="11"/>
      <c r="GRU157" s="11"/>
      <c r="GRV157" s="11"/>
      <c r="GRW157" s="11"/>
      <c r="GRX157" s="11"/>
      <c r="GRY157" s="11"/>
      <c r="GRZ157" s="11"/>
      <c r="GSA157" s="11"/>
      <c r="GSB157" s="11"/>
      <c r="GSC157" s="11"/>
      <c r="GSD157" s="11"/>
      <c r="GSE157" s="11"/>
      <c r="GSF157" s="11"/>
      <c r="GSG157" s="10"/>
      <c r="GSH157" s="10"/>
      <c r="GSI157" s="11"/>
      <c r="GSJ157" s="11"/>
      <c r="GSK157" s="11"/>
      <c r="GSL157" s="11"/>
      <c r="GSM157" s="11"/>
      <c r="GSN157" s="11"/>
      <c r="GSO157" s="11"/>
      <c r="GSP157" s="11"/>
      <c r="GSQ157" s="11"/>
      <c r="GSR157" s="11"/>
      <c r="GSS157" s="11"/>
      <c r="GST157" s="11"/>
      <c r="GSU157" s="11"/>
      <c r="GSV157" s="11"/>
      <c r="GSW157" s="10"/>
      <c r="GSX157" s="10"/>
      <c r="GSY157" s="11"/>
      <c r="GSZ157" s="11"/>
      <c r="GTA157" s="11"/>
      <c r="GTB157" s="11"/>
      <c r="GTC157" s="11"/>
      <c r="GTD157" s="11"/>
      <c r="GTE157" s="11"/>
      <c r="GTF157" s="11"/>
      <c r="GTG157" s="11"/>
      <c r="GTH157" s="11"/>
      <c r="GTI157" s="11"/>
      <c r="GTJ157" s="11"/>
      <c r="GTK157" s="11"/>
      <c r="GTL157" s="11"/>
      <c r="GTM157" s="10"/>
      <c r="GTN157" s="10"/>
      <c r="GTO157" s="11"/>
      <c r="GTP157" s="11"/>
      <c r="GTQ157" s="11"/>
      <c r="GTR157" s="11"/>
      <c r="GTS157" s="11"/>
      <c r="GTT157" s="11"/>
      <c r="GTU157" s="11"/>
      <c r="GTV157" s="11"/>
      <c r="GTW157" s="11"/>
      <c r="GTX157" s="11"/>
      <c r="GTY157" s="11"/>
      <c r="GTZ157" s="11"/>
      <c r="GUA157" s="11"/>
      <c r="GUB157" s="11"/>
      <c r="GUC157" s="10"/>
      <c r="GUD157" s="10"/>
      <c r="GUE157" s="11"/>
      <c r="GUF157" s="11"/>
      <c r="GUG157" s="11"/>
      <c r="GUH157" s="11"/>
      <c r="GUI157" s="11"/>
      <c r="GUJ157" s="11"/>
      <c r="GUK157" s="11"/>
      <c r="GUL157" s="11"/>
      <c r="GUM157" s="11"/>
      <c r="GUN157" s="11"/>
      <c r="GUO157" s="11"/>
      <c r="GUP157" s="11"/>
      <c r="GUQ157" s="11"/>
      <c r="GUR157" s="11"/>
      <c r="GUS157" s="10"/>
      <c r="GUT157" s="10"/>
      <c r="GUU157" s="11"/>
      <c r="GUV157" s="11"/>
      <c r="GUW157" s="11"/>
      <c r="GUX157" s="11"/>
      <c r="GUY157" s="11"/>
      <c r="GUZ157" s="11"/>
      <c r="GVA157" s="11"/>
      <c r="GVB157" s="11"/>
      <c r="GVC157" s="11"/>
      <c r="GVD157" s="11"/>
      <c r="GVE157" s="11"/>
      <c r="GVF157" s="11"/>
      <c r="GVG157" s="11"/>
      <c r="GVH157" s="11"/>
      <c r="GVI157" s="10"/>
      <c r="GVJ157" s="10"/>
      <c r="GVK157" s="11"/>
      <c r="GVL157" s="11"/>
      <c r="GVM157" s="11"/>
      <c r="GVN157" s="11"/>
      <c r="GVO157" s="11"/>
      <c r="GVP157" s="11"/>
      <c r="GVQ157" s="11"/>
      <c r="GVR157" s="11"/>
      <c r="GVS157" s="11"/>
      <c r="GVT157" s="11"/>
      <c r="GVU157" s="11"/>
      <c r="GVV157" s="11"/>
      <c r="GVW157" s="11"/>
      <c r="GVX157" s="11"/>
      <c r="GVY157" s="10"/>
      <c r="GVZ157" s="10"/>
      <c r="GWA157" s="11"/>
      <c r="GWB157" s="11"/>
      <c r="GWC157" s="11"/>
      <c r="GWD157" s="11"/>
      <c r="GWE157" s="11"/>
      <c r="GWF157" s="11"/>
      <c r="GWG157" s="11"/>
      <c r="GWH157" s="11"/>
      <c r="GWI157" s="11"/>
      <c r="GWJ157" s="11"/>
      <c r="GWK157" s="11"/>
      <c r="GWL157" s="11"/>
      <c r="GWM157" s="11"/>
      <c r="GWN157" s="11"/>
      <c r="GWO157" s="10"/>
      <c r="GWP157" s="10"/>
      <c r="GWQ157" s="11"/>
      <c r="GWR157" s="11"/>
      <c r="GWS157" s="11"/>
      <c r="GWT157" s="11"/>
      <c r="GWU157" s="11"/>
      <c r="GWV157" s="11"/>
      <c r="GWW157" s="11"/>
      <c r="GWX157" s="11"/>
      <c r="GWY157" s="11"/>
      <c r="GWZ157" s="11"/>
      <c r="GXA157" s="11"/>
      <c r="GXB157" s="11"/>
      <c r="GXC157" s="11"/>
      <c r="GXD157" s="11"/>
      <c r="GXE157" s="10"/>
      <c r="GXF157" s="10"/>
      <c r="GXG157" s="11"/>
      <c r="GXH157" s="11"/>
      <c r="GXI157" s="11"/>
      <c r="GXJ157" s="11"/>
      <c r="GXK157" s="11"/>
      <c r="GXL157" s="11"/>
      <c r="GXM157" s="11"/>
      <c r="GXN157" s="11"/>
      <c r="GXO157" s="11"/>
      <c r="GXP157" s="11"/>
      <c r="GXQ157" s="11"/>
      <c r="GXR157" s="11"/>
      <c r="GXS157" s="11"/>
      <c r="GXT157" s="11"/>
      <c r="GXU157" s="10"/>
      <c r="GXV157" s="10"/>
      <c r="GXW157" s="11"/>
      <c r="GXX157" s="11"/>
      <c r="GXY157" s="11"/>
      <c r="GXZ157" s="11"/>
      <c r="GYA157" s="11"/>
      <c r="GYB157" s="11"/>
      <c r="GYC157" s="11"/>
      <c r="GYD157" s="11"/>
      <c r="GYE157" s="11"/>
      <c r="GYF157" s="11"/>
      <c r="GYG157" s="11"/>
      <c r="GYH157" s="11"/>
      <c r="GYI157" s="11"/>
      <c r="GYJ157" s="11"/>
      <c r="GYK157" s="10"/>
      <c r="GYL157" s="10"/>
      <c r="GYM157" s="11"/>
      <c r="GYN157" s="11"/>
      <c r="GYO157" s="11"/>
      <c r="GYP157" s="11"/>
      <c r="GYQ157" s="11"/>
      <c r="GYR157" s="11"/>
      <c r="GYS157" s="11"/>
      <c r="GYT157" s="11"/>
      <c r="GYU157" s="11"/>
      <c r="GYV157" s="11"/>
      <c r="GYW157" s="11"/>
      <c r="GYX157" s="11"/>
      <c r="GYY157" s="11"/>
      <c r="GYZ157" s="11"/>
      <c r="GZA157" s="10"/>
      <c r="GZB157" s="10"/>
      <c r="GZC157" s="11"/>
      <c r="GZD157" s="11"/>
      <c r="GZE157" s="11"/>
      <c r="GZF157" s="11"/>
      <c r="GZG157" s="11"/>
      <c r="GZH157" s="11"/>
      <c r="GZI157" s="11"/>
      <c r="GZJ157" s="11"/>
      <c r="GZK157" s="11"/>
      <c r="GZL157" s="11"/>
      <c r="GZM157" s="11"/>
      <c r="GZN157" s="11"/>
      <c r="GZO157" s="11"/>
      <c r="GZP157" s="11"/>
      <c r="GZQ157" s="10"/>
      <c r="GZR157" s="10"/>
      <c r="GZS157" s="11"/>
      <c r="GZT157" s="11"/>
      <c r="GZU157" s="11"/>
      <c r="GZV157" s="11"/>
      <c r="GZW157" s="11"/>
      <c r="GZX157" s="11"/>
      <c r="GZY157" s="11"/>
      <c r="GZZ157" s="11"/>
      <c r="HAA157" s="11"/>
      <c r="HAB157" s="11"/>
      <c r="HAC157" s="11"/>
      <c r="HAD157" s="11"/>
      <c r="HAE157" s="11"/>
      <c r="HAF157" s="11"/>
      <c r="HAG157" s="10"/>
      <c r="HAH157" s="10"/>
      <c r="HAI157" s="11"/>
      <c r="HAJ157" s="11"/>
      <c r="HAK157" s="11"/>
      <c r="HAL157" s="11"/>
      <c r="HAM157" s="11"/>
      <c r="HAN157" s="11"/>
      <c r="HAO157" s="11"/>
      <c r="HAP157" s="11"/>
      <c r="HAQ157" s="11"/>
      <c r="HAR157" s="11"/>
      <c r="HAS157" s="11"/>
      <c r="HAT157" s="11"/>
      <c r="HAU157" s="11"/>
      <c r="HAV157" s="11"/>
      <c r="HAW157" s="10"/>
      <c r="HAX157" s="10"/>
      <c r="HAY157" s="11"/>
      <c r="HAZ157" s="11"/>
      <c r="HBA157" s="11"/>
      <c r="HBB157" s="11"/>
      <c r="HBC157" s="11"/>
      <c r="HBD157" s="11"/>
      <c r="HBE157" s="11"/>
      <c r="HBF157" s="11"/>
      <c r="HBG157" s="11"/>
      <c r="HBH157" s="11"/>
      <c r="HBI157" s="11"/>
      <c r="HBJ157" s="11"/>
      <c r="HBK157" s="11"/>
      <c r="HBL157" s="11"/>
      <c r="HBM157" s="10"/>
      <c r="HBN157" s="10"/>
      <c r="HBO157" s="11"/>
      <c r="HBP157" s="11"/>
      <c r="HBQ157" s="11"/>
      <c r="HBR157" s="11"/>
      <c r="HBS157" s="11"/>
      <c r="HBT157" s="11"/>
      <c r="HBU157" s="11"/>
      <c r="HBV157" s="11"/>
      <c r="HBW157" s="11"/>
      <c r="HBX157" s="11"/>
      <c r="HBY157" s="11"/>
      <c r="HBZ157" s="11"/>
      <c r="HCA157" s="11"/>
      <c r="HCB157" s="11"/>
      <c r="HCC157" s="10"/>
      <c r="HCD157" s="10"/>
      <c r="HCE157" s="11"/>
      <c r="HCF157" s="11"/>
      <c r="HCG157" s="11"/>
      <c r="HCH157" s="11"/>
      <c r="HCI157" s="11"/>
      <c r="HCJ157" s="11"/>
      <c r="HCK157" s="11"/>
      <c r="HCL157" s="11"/>
      <c r="HCM157" s="11"/>
      <c r="HCN157" s="11"/>
      <c r="HCO157" s="11"/>
      <c r="HCP157" s="11"/>
      <c r="HCQ157" s="11"/>
      <c r="HCR157" s="11"/>
      <c r="HCS157" s="10"/>
      <c r="HCT157" s="10"/>
      <c r="HCU157" s="11"/>
      <c r="HCV157" s="11"/>
      <c r="HCW157" s="11"/>
      <c r="HCX157" s="11"/>
      <c r="HCY157" s="11"/>
      <c r="HCZ157" s="11"/>
      <c r="HDA157" s="11"/>
      <c r="HDB157" s="11"/>
      <c r="HDC157" s="11"/>
      <c r="HDD157" s="11"/>
      <c r="HDE157" s="11"/>
      <c r="HDF157" s="11"/>
      <c r="HDG157" s="11"/>
      <c r="HDH157" s="11"/>
      <c r="HDI157" s="10"/>
      <c r="HDJ157" s="10"/>
      <c r="HDK157" s="11"/>
      <c r="HDL157" s="11"/>
      <c r="HDM157" s="11"/>
      <c r="HDN157" s="11"/>
      <c r="HDO157" s="11"/>
      <c r="HDP157" s="11"/>
      <c r="HDQ157" s="11"/>
      <c r="HDR157" s="11"/>
      <c r="HDS157" s="11"/>
      <c r="HDT157" s="11"/>
      <c r="HDU157" s="11"/>
      <c r="HDV157" s="11"/>
      <c r="HDW157" s="11"/>
      <c r="HDX157" s="11"/>
      <c r="HDY157" s="10"/>
      <c r="HDZ157" s="10"/>
      <c r="HEA157" s="11"/>
      <c r="HEB157" s="11"/>
      <c r="HEC157" s="11"/>
      <c r="HED157" s="11"/>
      <c r="HEE157" s="11"/>
      <c r="HEF157" s="11"/>
      <c r="HEG157" s="11"/>
      <c r="HEH157" s="11"/>
      <c r="HEI157" s="11"/>
      <c r="HEJ157" s="11"/>
      <c r="HEK157" s="11"/>
      <c r="HEL157" s="11"/>
      <c r="HEM157" s="11"/>
      <c r="HEN157" s="11"/>
      <c r="HEO157" s="10"/>
      <c r="HEP157" s="10"/>
      <c r="HEQ157" s="11"/>
      <c r="HER157" s="11"/>
      <c r="HES157" s="11"/>
      <c r="HET157" s="11"/>
      <c r="HEU157" s="11"/>
      <c r="HEV157" s="11"/>
      <c r="HEW157" s="11"/>
      <c r="HEX157" s="11"/>
      <c r="HEY157" s="11"/>
      <c r="HEZ157" s="11"/>
      <c r="HFA157" s="11"/>
      <c r="HFB157" s="11"/>
      <c r="HFC157" s="11"/>
      <c r="HFD157" s="11"/>
      <c r="HFE157" s="10"/>
      <c r="HFF157" s="10"/>
      <c r="HFG157" s="11"/>
      <c r="HFH157" s="11"/>
      <c r="HFI157" s="11"/>
      <c r="HFJ157" s="11"/>
      <c r="HFK157" s="11"/>
      <c r="HFL157" s="11"/>
      <c r="HFM157" s="11"/>
      <c r="HFN157" s="11"/>
      <c r="HFO157" s="11"/>
      <c r="HFP157" s="11"/>
      <c r="HFQ157" s="11"/>
      <c r="HFR157" s="11"/>
      <c r="HFS157" s="11"/>
      <c r="HFT157" s="11"/>
      <c r="HFU157" s="10"/>
      <c r="HFV157" s="10"/>
      <c r="HFW157" s="11"/>
      <c r="HFX157" s="11"/>
      <c r="HFY157" s="11"/>
      <c r="HFZ157" s="11"/>
      <c r="HGA157" s="11"/>
      <c r="HGB157" s="11"/>
      <c r="HGC157" s="11"/>
      <c r="HGD157" s="11"/>
      <c r="HGE157" s="11"/>
      <c r="HGF157" s="11"/>
      <c r="HGG157" s="11"/>
      <c r="HGH157" s="11"/>
      <c r="HGI157" s="11"/>
      <c r="HGJ157" s="11"/>
      <c r="HGK157" s="10"/>
      <c r="HGL157" s="10"/>
      <c r="HGM157" s="11"/>
      <c r="HGN157" s="11"/>
      <c r="HGO157" s="11"/>
      <c r="HGP157" s="11"/>
      <c r="HGQ157" s="11"/>
      <c r="HGR157" s="11"/>
      <c r="HGS157" s="11"/>
      <c r="HGT157" s="11"/>
      <c r="HGU157" s="11"/>
      <c r="HGV157" s="11"/>
      <c r="HGW157" s="11"/>
      <c r="HGX157" s="11"/>
      <c r="HGY157" s="11"/>
      <c r="HGZ157" s="11"/>
      <c r="HHA157" s="10"/>
      <c r="HHB157" s="10"/>
      <c r="HHC157" s="11"/>
      <c r="HHD157" s="11"/>
      <c r="HHE157" s="11"/>
      <c r="HHF157" s="11"/>
      <c r="HHG157" s="11"/>
      <c r="HHH157" s="11"/>
      <c r="HHI157" s="11"/>
      <c r="HHJ157" s="11"/>
      <c r="HHK157" s="11"/>
      <c r="HHL157" s="11"/>
      <c r="HHM157" s="11"/>
      <c r="HHN157" s="11"/>
      <c r="HHO157" s="11"/>
      <c r="HHP157" s="11"/>
      <c r="HHQ157" s="10"/>
      <c r="HHR157" s="10"/>
      <c r="HHS157" s="11"/>
      <c r="HHT157" s="11"/>
      <c r="HHU157" s="11"/>
      <c r="HHV157" s="11"/>
      <c r="HHW157" s="11"/>
      <c r="HHX157" s="11"/>
      <c r="HHY157" s="11"/>
      <c r="HHZ157" s="11"/>
      <c r="HIA157" s="11"/>
      <c r="HIB157" s="11"/>
      <c r="HIC157" s="11"/>
      <c r="HID157" s="11"/>
      <c r="HIE157" s="11"/>
      <c r="HIF157" s="11"/>
      <c r="HIG157" s="10"/>
      <c r="HIH157" s="10"/>
      <c r="HII157" s="11"/>
      <c r="HIJ157" s="11"/>
      <c r="HIK157" s="11"/>
      <c r="HIL157" s="11"/>
      <c r="HIM157" s="11"/>
      <c r="HIN157" s="11"/>
      <c r="HIO157" s="11"/>
      <c r="HIP157" s="11"/>
      <c r="HIQ157" s="11"/>
      <c r="HIR157" s="11"/>
      <c r="HIS157" s="11"/>
      <c r="HIT157" s="11"/>
      <c r="HIU157" s="11"/>
      <c r="HIV157" s="11"/>
      <c r="HIW157" s="10"/>
      <c r="HIX157" s="10"/>
      <c r="HIY157" s="11"/>
      <c r="HIZ157" s="11"/>
      <c r="HJA157" s="11"/>
      <c r="HJB157" s="11"/>
      <c r="HJC157" s="11"/>
      <c r="HJD157" s="11"/>
      <c r="HJE157" s="11"/>
      <c r="HJF157" s="11"/>
      <c r="HJG157" s="11"/>
      <c r="HJH157" s="11"/>
      <c r="HJI157" s="11"/>
      <c r="HJJ157" s="11"/>
      <c r="HJK157" s="11"/>
      <c r="HJL157" s="11"/>
      <c r="HJM157" s="10"/>
      <c r="HJN157" s="10"/>
      <c r="HJO157" s="11"/>
      <c r="HJP157" s="11"/>
      <c r="HJQ157" s="11"/>
      <c r="HJR157" s="11"/>
      <c r="HJS157" s="11"/>
      <c r="HJT157" s="11"/>
      <c r="HJU157" s="11"/>
      <c r="HJV157" s="11"/>
      <c r="HJW157" s="11"/>
      <c r="HJX157" s="11"/>
      <c r="HJY157" s="11"/>
      <c r="HJZ157" s="11"/>
      <c r="HKA157" s="11"/>
      <c r="HKB157" s="11"/>
      <c r="HKC157" s="10"/>
      <c r="HKD157" s="10"/>
      <c r="HKE157" s="11"/>
      <c r="HKF157" s="11"/>
      <c r="HKG157" s="11"/>
      <c r="HKH157" s="11"/>
      <c r="HKI157" s="11"/>
      <c r="HKJ157" s="11"/>
      <c r="HKK157" s="11"/>
      <c r="HKL157" s="11"/>
      <c r="HKM157" s="11"/>
      <c r="HKN157" s="11"/>
      <c r="HKO157" s="11"/>
      <c r="HKP157" s="11"/>
      <c r="HKQ157" s="11"/>
      <c r="HKR157" s="11"/>
      <c r="HKS157" s="10"/>
      <c r="HKT157" s="10"/>
      <c r="HKU157" s="11"/>
      <c r="HKV157" s="11"/>
      <c r="HKW157" s="11"/>
      <c r="HKX157" s="11"/>
      <c r="HKY157" s="11"/>
      <c r="HKZ157" s="11"/>
      <c r="HLA157" s="11"/>
      <c r="HLB157" s="11"/>
      <c r="HLC157" s="11"/>
      <c r="HLD157" s="11"/>
      <c r="HLE157" s="11"/>
      <c r="HLF157" s="11"/>
      <c r="HLG157" s="11"/>
      <c r="HLH157" s="11"/>
      <c r="HLI157" s="10"/>
      <c r="HLJ157" s="10"/>
      <c r="HLK157" s="11"/>
      <c r="HLL157" s="11"/>
      <c r="HLM157" s="11"/>
      <c r="HLN157" s="11"/>
      <c r="HLO157" s="11"/>
      <c r="HLP157" s="11"/>
      <c r="HLQ157" s="11"/>
      <c r="HLR157" s="11"/>
      <c r="HLS157" s="11"/>
      <c r="HLT157" s="11"/>
      <c r="HLU157" s="11"/>
      <c r="HLV157" s="11"/>
      <c r="HLW157" s="11"/>
      <c r="HLX157" s="11"/>
      <c r="HLY157" s="10"/>
      <c r="HLZ157" s="10"/>
      <c r="HMA157" s="11"/>
      <c r="HMB157" s="11"/>
      <c r="HMC157" s="11"/>
      <c r="HMD157" s="11"/>
      <c r="HME157" s="11"/>
      <c r="HMF157" s="11"/>
      <c r="HMG157" s="11"/>
      <c r="HMH157" s="11"/>
      <c r="HMI157" s="11"/>
      <c r="HMJ157" s="11"/>
      <c r="HMK157" s="11"/>
      <c r="HML157" s="11"/>
      <c r="HMM157" s="11"/>
      <c r="HMN157" s="11"/>
      <c r="HMO157" s="10"/>
      <c r="HMP157" s="10"/>
      <c r="HMQ157" s="11"/>
      <c r="HMR157" s="11"/>
      <c r="HMS157" s="11"/>
      <c r="HMT157" s="11"/>
      <c r="HMU157" s="11"/>
      <c r="HMV157" s="11"/>
      <c r="HMW157" s="11"/>
      <c r="HMX157" s="11"/>
      <c r="HMY157" s="11"/>
      <c r="HMZ157" s="11"/>
      <c r="HNA157" s="11"/>
      <c r="HNB157" s="11"/>
      <c r="HNC157" s="11"/>
      <c r="HND157" s="11"/>
      <c r="HNE157" s="10"/>
      <c r="HNF157" s="10"/>
      <c r="HNG157" s="11"/>
      <c r="HNH157" s="11"/>
      <c r="HNI157" s="11"/>
      <c r="HNJ157" s="11"/>
      <c r="HNK157" s="11"/>
      <c r="HNL157" s="11"/>
      <c r="HNM157" s="11"/>
      <c r="HNN157" s="11"/>
      <c r="HNO157" s="11"/>
      <c r="HNP157" s="11"/>
      <c r="HNQ157" s="11"/>
      <c r="HNR157" s="11"/>
      <c r="HNS157" s="11"/>
      <c r="HNT157" s="11"/>
      <c r="HNU157" s="10"/>
      <c r="HNV157" s="10"/>
      <c r="HNW157" s="11"/>
      <c r="HNX157" s="11"/>
      <c r="HNY157" s="11"/>
      <c r="HNZ157" s="11"/>
      <c r="HOA157" s="11"/>
      <c r="HOB157" s="11"/>
      <c r="HOC157" s="11"/>
      <c r="HOD157" s="11"/>
      <c r="HOE157" s="11"/>
      <c r="HOF157" s="11"/>
      <c r="HOG157" s="11"/>
      <c r="HOH157" s="11"/>
      <c r="HOI157" s="11"/>
      <c r="HOJ157" s="11"/>
      <c r="HOK157" s="10"/>
      <c r="HOL157" s="10"/>
      <c r="HOM157" s="11"/>
      <c r="HON157" s="11"/>
      <c r="HOO157" s="11"/>
      <c r="HOP157" s="11"/>
      <c r="HOQ157" s="11"/>
      <c r="HOR157" s="11"/>
      <c r="HOS157" s="11"/>
      <c r="HOT157" s="11"/>
      <c r="HOU157" s="11"/>
      <c r="HOV157" s="11"/>
      <c r="HOW157" s="11"/>
      <c r="HOX157" s="11"/>
      <c r="HOY157" s="11"/>
      <c r="HOZ157" s="11"/>
      <c r="HPA157" s="10"/>
      <c r="HPB157" s="10"/>
      <c r="HPC157" s="11"/>
      <c r="HPD157" s="11"/>
      <c r="HPE157" s="11"/>
      <c r="HPF157" s="11"/>
      <c r="HPG157" s="11"/>
      <c r="HPH157" s="11"/>
      <c r="HPI157" s="11"/>
      <c r="HPJ157" s="11"/>
      <c r="HPK157" s="11"/>
      <c r="HPL157" s="11"/>
      <c r="HPM157" s="11"/>
      <c r="HPN157" s="11"/>
      <c r="HPO157" s="11"/>
      <c r="HPP157" s="11"/>
      <c r="HPQ157" s="10"/>
      <c r="HPR157" s="10"/>
      <c r="HPS157" s="11"/>
      <c r="HPT157" s="11"/>
      <c r="HPU157" s="11"/>
      <c r="HPV157" s="11"/>
      <c r="HPW157" s="11"/>
      <c r="HPX157" s="11"/>
      <c r="HPY157" s="11"/>
      <c r="HPZ157" s="11"/>
      <c r="HQA157" s="11"/>
      <c r="HQB157" s="11"/>
      <c r="HQC157" s="11"/>
      <c r="HQD157" s="11"/>
      <c r="HQE157" s="11"/>
      <c r="HQF157" s="11"/>
      <c r="HQG157" s="10"/>
      <c r="HQH157" s="10"/>
      <c r="HQI157" s="11"/>
      <c r="HQJ157" s="11"/>
      <c r="HQK157" s="11"/>
      <c r="HQL157" s="11"/>
      <c r="HQM157" s="11"/>
      <c r="HQN157" s="11"/>
      <c r="HQO157" s="11"/>
      <c r="HQP157" s="11"/>
      <c r="HQQ157" s="11"/>
      <c r="HQR157" s="11"/>
      <c r="HQS157" s="11"/>
      <c r="HQT157" s="11"/>
      <c r="HQU157" s="11"/>
      <c r="HQV157" s="11"/>
      <c r="HQW157" s="10"/>
      <c r="HQX157" s="10"/>
      <c r="HQY157" s="11"/>
      <c r="HQZ157" s="11"/>
      <c r="HRA157" s="11"/>
      <c r="HRB157" s="11"/>
      <c r="HRC157" s="11"/>
      <c r="HRD157" s="11"/>
      <c r="HRE157" s="11"/>
      <c r="HRF157" s="11"/>
      <c r="HRG157" s="11"/>
      <c r="HRH157" s="11"/>
      <c r="HRI157" s="11"/>
      <c r="HRJ157" s="11"/>
      <c r="HRK157" s="11"/>
      <c r="HRL157" s="11"/>
      <c r="HRM157" s="10"/>
      <c r="HRN157" s="10"/>
      <c r="HRO157" s="11"/>
      <c r="HRP157" s="11"/>
      <c r="HRQ157" s="11"/>
      <c r="HRR157" s="11"/>
      <c r="HRS157" s="11"/>
      <c r="HRT157" s="11"/>
      <c r="HRU157" s="11"/>
      <c r="HRV157" s="11"/>
      <c r="HRW157" s="11"/>
      <c r="HRX157" s="11"/>
      <c r="HRY157" s="11"/>
      <c r="HRZ157" s="11"/>
      <c r="HSA157" s="11"/>
      <c r="HSB157" s="11"/>
      <c r="HSC157" s="10"/>
      <c r="HSD157" s="10"/>
      <c r="HSE157" s="11"/>
      <c r="HSF157" s="11"/>
      <c r="HSG157" s="11"/>
      <c r="HSH157" s="11"/>
      <c r="HSI157" s="11"/>
      <c r="HSJ157" s="11"/>
      <c r="HSK157" s="11"/>
      <c r="HSL157" s="11"/>
      <c r="HSM157" s="11"/>
      <c r="HSN157" s="11"/>
      <c r="HSO157" s="11"/>
      <c r="HSP157" s="11"/>
      <c r="HSQ157" s="11"/>
      <c r="HSR157" s="11"/>
      <c r="HSS157" s="10"/>
      <c r="HST157" s="10"/>
      <c r="HSU157" s="11"/>
      <c r="HSV157" s="11"/>
      <c r="HSW157" s="11"/>
      <c r="HSX157" s="11"/>
      <c r="HSY157" s="11"/>
      <c r="HSZ157" s="11"/>
      <c r="HTA157" s="11"/>
      <c r="HTB157" s="11"/>
      <c r="HTC157" s="11"/>
      <c r="HTD157" s="11"/>
      <c r="HTE157" s="11"/>
      <c r="HTF157" s="11"/>
      <c r="HTG157" s="11"/>
      <c r="HTH157" s="11"/>
      <c r="HTI157" s="10"/>
      <c r="HTJ157" s="10"/>
      <c r="HTK157" s="11"/>
      <c r="HTL157" s="11"/>
      <c r="HTM157" s="11"/>
      <c r="HTN157" s="11"/>
      <c r="HTO157" s="11"/>
      <c r="HTP157" s="11"/>
      <c r="HTQ157" s="11"/>
      <c r="HTR157" s="11"/>
      <c r="HTS157" s="11"/>
      <c r="HTT157" s="11"/>
      <c r="HTU157" s="11"/>
      <c r="HTV157" s="11"/>
      <c r="HTW157" s="11"/>
      <c r="HTX157" s="11"/>
      <c r="HTY157" s="10"/>
      <c r="HTZ157" s="10"/>
      <c r="HUA157" s="11"/>
      <c r="HUB157" s="11"/>
      <c r="HUC157" s="11"/>
      <c r="HUD157" s="11"/>
      <c r="HUE157" s="11"/>
      <c r="HUF157" s="11"/>
      <c r="HUG157" s="11"/>
      <c r="HUH157" s="11"/>
      <c r="HUI157" s="11"/>
      <c r="HUJ157" s="11"/>
      <c r="HUK157" s="11"/>
      <c r="HUL157" s="11"/>
      <c r="HUM157" s="11"/>
      <c r="HUN157" s="11"/>
      <c r="HUO157" s="10"/>
      <c r="HUP157" s="10"/>
      <c r="HUQ157" s="11"/>
      <c r="HUR157" s="11"/>
      <c r="HUS157" s="11"/>
      <c r="HUT157" s="11"/>
      <c r="HUU157" s="11"/>
      <c r="HUV157" s="11"/>
      <c r="HUW157" s="11"/>
      <c r="HUX157" s="11"/>
      <c r="HUY157" s="11"/>
      <c r="HUZ157" s="11"/>
      <c r="HVA157" s="11"/>
      <c r="HVB157" s="11"/>
      <c r="HVC157" s="11"/>
      <c r="HVD157" s="11"/>
      <c r="HVE157" s="10"/>
      <c r="HVF157" s="10"/>
      <c r="HVG157" s="11"/>
      <c r="HVH157" s="11"/>
      <c r="HVI157" s="11"/>
      <c r="HVJ157" s="11"/>
      <c r="HVK157" s="11"/>
      <c r="HVL157" s="11"/>
      <c r="HVM157" s="11"/>
      <c r="HVN157" s="11"/>
      <c r="HVO157" s="11"/>
      <c r="HVP157" s="11"/>
      <c r="HVQ157" s="11"/>
      <c r="HVR157" s="11"/>
      <c r="HVS157" s="11"/>
      <c r="HVT157" s="11"/>
      <c r="HVU157" s="10"/>
      <c r="HVV157" s="10"/>
      <c r="HVW157" s="11"/>
      <c r="HVX157" s="11"/>
      <c r="HVY157" s="11"/>
      <c r="HVZ157" s="11"/>
      <c r="HWA157" s="11"/>
      <c r="HWB157" s="11"/>
      <c r="HWC157" s="11"/>
      <c r="HWD157" s="11"/>
      <c r="HWE157" s="11"/>
      <c r="HWF157" s="11"/>
      <c r="HWG157" s="11"/>
      <c r="HWH157" s="11"/>
      <c r="HWI157" s="11"/>
      <c r="HWJ157" s="11"/>
      <c r="HWK157" s="10"/>
      <c r="HWL157" s="10"/>
      <c r="HWM157" s="11"/>
      <c r="HWN157" s="11"/>
      <c r="HWO157" s="11"/>
      <c r="HWP157" s="11"/>
      <c r="HWQ157" s="11"/>
      <c r="HWR157" s="11"/>
      <c r="HWS157" s="11"/>
      <c r="HWT157" s="11"/>
      <c r="HWU157" s="11"/>
      <c r="HWV157" s="11"/>
      <c r="HWW157" s="11"/>
      <c r="HWX157" s="11"/>
      <c r="HWY157" s="11"/>
      <c r="HWZ157" s="11"/>
      <c r="HXA157" s="10"/>
      <c r="HXB157" s="10"/>
      <c r="HXC157" s="11"/>
      <c r="HXD157" s="11"/>
      <c r="HXE157" s="11"/>
      <c r="HXF157" s="11"/>
      <c r="HXG157" s="11"/>
      <c r="HXH157" s="11"/>
      <c r="HXI157" s="11"/>
      <c r="HXJ157" s="11"/>
      <c r="HXK157" s="11"/>
      <c r="HXL157" s="11"/>
      <c r="HXM157" s="11"/>
      <c r="HXN157" s="11"/>
      <c r="HXO157" s="11"/>
      <c r="HXP157" s="11"/>
      <c r="HXQ157" s="10"/>
      <c r="HXR157" s="10"/>
      <c r="HXS157" s="11"/>
      <c r="HXT157" s="11"/>
      <c r="HXU157" s="11"/>
      <c r="HXV157" s="11"/>
      <c r="HXW157" s="11"/>
      <c r="HXX157" s="11"/>
      <c r="HXY157" s="11"/>
      <c r="HXZ157" s="11"/>
      <c r="HYA157" s="11"/>
      <c r="HYB157" s="11"/>
      <c r="HYC157" s="11"/>
      <c r="HYD157" s="11"/>
      <c r="HYE157" s="11"/>
      <c r="HYF157" s="11"/>
      <c r="HYG157" s="10"/>
      <c r="HYH157" s="10"/>
      <c r="HYI157" s="11"/>
      <c r="HYJ157" s="11"/>
      <c r="HYK157" s="11"/>
      <c r="HYL157" s="11"/>
      <c r="HYM157" s="11"/>
      <c r="HYN157" s="11"/>
      <c r="HYO157" s="11"/>
      <c r="HYP157" s="11"/>
      <c r="HYQ157" s="11"/>
      <c r="HYR157" s="11"/>
      <c r="HYS157" s="11"/>
      <c r="HYT157" s="11"/>
      <c r="HYU157" s="11"/>
      <c r="HYV157" s="11"/>
      <c r="HYW157" s="10"/>
      <c r="HYX157" s="10"/>
      <c r="HYY157" s="11"/>
      <c r="HYZ157" s="11"/>
      <c r="HZA157" s="11"/>
      <c r="HZB157" s="11"/>
      <c r="HZC157" s="11"/>
      <c r="HZD157" s="11"/>
      <c r="HZE157" s="11"/>
      <c r="HZF157" s="11"/>
      <c r="HZG157" s="11"/>
      <c r="HZH157" s="11"/>
      <c r="HZI157" s="11"/>
      <c r="HZJ157" s="11"/>
      <c r="HZK157" s="11"/>
      <c r="HZL157" s="11"/>
      <c r="HZM157" s="10"/>
      <c r="HZN157" s="10"/>
      <c r="HZO157" s="11"/>
      <c r="HZP157" s="11"/>
      <c r="HZQ157" s="11"/>
      <c r="HZR157" s="11"/>
      <c r="HZS157" s="11"/>
      <c r="HZT157" s="11"/>
      <c r="HZU157" s="11"/>
      <c r="HZV157" s="11"/>
      <c r="HZW157" s="11"/>
      <c r="HZX157" s="11"/>
      <c r="HZY157" s="11"/>
      <c r="HZZ157" s="11"/>
      <c r="IAA157" s="11"/>
      <c r="IAB157" s="11"/>
      <c r="IAC157" s="10"/>
      <c r="IAD157" s="10"/>
      <c r="IAE157" s="11"/>
      <c r="IAF157" s="11"/>
      <c r="IAG157" s="11"/>
      <c r="IAH157" s="11"/>
      <c r="IAI157" s="11"/>
      <c r="IAJ157" s="11"/>
      <c r="IAK157" s="11"/>
      <c r="IAL157" s="11"/>
      <c r="IAM157" s="11"/>
      <c r="IAN157" s="11"/>
      <c r="IAO157" s="11"/>
      <c r="IAP157" s="11"/>
      <c r="IAQ157" s="11"/>
      <c r="IAR157" s="11"/>
      <c r="IAS157" s="10"/>
      <c r="IAT157" s="10"/>
      <c r="IAU157" s="11"/>
      <c r="IAV157" s="11"/>
      <c r="IAW157" s="11"/>
      <c r="IAX157" s="11"/>
      <c r="IAY157" s="11"/>
      <c r="IAZ157" s="11"/>
      <c r="IBA157" s="11"/>
      <c r="IBB157" s="11"/>
      <c r="IBC157" s="11"/>
      <c r="IBD157" s="11"/>
      <c r="IBE157" s="11"/>
      <c r="IBF157" s="11"/>
      <c r="IBG157" s="11"/>
      <c r="IBH157" s="11"/>
      <c r="IBI157" s="10"/>
      <c r="IBJ157" s="10"/>
      <c r="IBK157" s="11"/>
      <c r="IBL157" s="11"/>
      <c r="IBM157" s="11"/>
      <c r="IBN157" s="11"/>
      <c r="IBO157" s="11"/>
      <c r="IBP157" s="11"/>
      <c r="IBQ157" s="11"/>
      <c r="IBR157" s="11"/>
      <c r="IBS157" s="11"/>
      <c r="IBT157" s="11"/>
      <c r="IBU157" s="11"/>
      <c r="IBV157" s="11"/>
      <c r="IBW157" s="11"/>
      <c r="IBX157" s="11"/>
      <c r="IBY157" s="10"/>
      <c r="IBZ157" s="10"/>
      <c r="ICA157" s="11"/>
      <c r="ICB157" s="11"/>
      <c r="ICC157" s="11"/>
      <c r="ICD157" s="11"/>
      <c r="ICE157" s="11"/>
      <c r="ICF157" s="11"/>
      <c r="ICG157" s="11"/>
      <c r="ICH157" s="11"/>
      <c r="ICI157" s="11"/>
      <c r="ICJ157" s="11"/>
      <c r="ICK157" s="11"/>
      <c r="ICL157" s="11"/>
      <c r="ICM157" s="11"/>
      <c r="ICN157" s="11"/>
      <c r="ICO157" s="10"/>
      <c r="ICP157" s="10"/>
      <c r="ICQ157" s="11"/>
      <c r="ICR157" s="11"/>
      <c r="ICS157" s="11"/>
      <c r="ICT157" s="11"/>
      <c r="ICU157" s="11"/>
      <c r="ICV157" s="11"/>
      <c r="ICW157" s="11"/>
      <c r="ICX157" s="11"/>
      <c r="ICY157" s="11"/>
      <c r="ICZ157" s="11"/>
      <c r="IDA157" s="11"/>
      <c r="IDB157" s="11"/>
      <c r="IDC157" s="11"/>
      <c r="IDD157" s="11"/>
      <c r="IDE157" s="10"/>
      <c r="IDF157" s="10"/>
      <c r="IDG157" s="11"/>
      <c r="IDH157" s="11"/>
      <c r="IDI157" s="11"/>
      <c r="IDJ157" s="11"/>
      <c r="IDK157" s="11"/>
      <c r="IDL157" s="11"/>
      <c r="IDM157" s="11"/>
      <c r="IDN157" s="11"/>
      <c r="IDO157" s="11"/>
      <c r="IDP157" s="11"/>
      <c r="IDQ157" s="11"/>
      <c r="IDR157" s="11"/>
      <c r="IDS157" s="11"/>
      <c r="IDT157" s="11"/>
      <c r="IDU157" s="10"/>
      <c r="IDV157" s="10"/>
      <c r="IDW157" s="11"/>
      <c r="IDX157" s="11"/>
      <c r="IDY157" s="11"/>
      <c r="IDZ157" s="11"/>
      <c r="IEA157" s="11"/>
      <c r="IEB157" s="11"/>
      <c r="IEC157" s="11"/>
      <c r="IED157" s="11"/>
      <c r="IEE157" s="11"/>
      <c r="IEF157" s="11"/>
      <c r="IEG157" s="11"/>
      <c r="IEH157" s="11"/>
      <c r="IEI157" s="11"/>
      <c r="IEJ157" s="11"/>
      <c r="IEK157" s="10"/>
      <c r="IEL157" s="10"/>
      <c r="IEM157" s="11"/>
      <c r="IEN157" s="11"/>
      <c r="IEO157" s="11"/>
      <c r="IEP157" s="11"/>
      <c r="IEQ157" s="11"/>
      <c r="IER157" s="11"/>
      <c r="IES157" s="11"/>
      <c r="IET157" s="11"/>
      <c r="IEU157" s="11"/>
      <c r="IEV157" s="11"/>
      <c r="IEW157" s="11"/>
      <c r="IEX157" s="11"/>
      <c r="IEY157" s="11"/>
      <c r="IEZ157" s="11"/>
      <c r="IFA157" s="10"/>
      <c r="IFB157" s="10"/>
      <c r="IFC157" s="11"/>
      <c r="IFD157" s="11"/>
      <c r="IFE157" s="11"/>
      <c r="IFF157" s="11"/>
      <c r="IFG157" s="11"/>
      <c r="IFH157" s="11"/>
      <c r="IFI157" s="11"/>
      <c r="IFJ157" s="11"/>
      <c r="IFK157" s="11"/>
      <c r="IFL157" s="11"/>
      <c r="IFM157" s="11"/>
      <c r="IFN157" s="11"/>
      <c r="IFO157" s="11"/>
      <c r="IFP157" s="11"/>
      <c r="IFQ157" s="10"/>
      <c r="IFR157" s="10"/>
      <c r="IFS157" s="11"/>
      <c r="IFT157" s="11"/>
      <c r="IFU157" s="11"/>
      <c r="IFV157" s="11"/>
      <c r="IFW157" s="11"/>
      <c r="IFX157" s="11"/>
      <c r="IFY157" s="11"/>
      <c r="IFZ157" s="11"/>
      <c r="IGA157" s="11"/>
      <c r="IGB157" s="11"/>
      <c r="IGC157" s="11"/>
      <c r="IGD157" s="11"/>
      <c r="IGE157" s="11"/>
      <c r="IGF157" s="11"/>
      <c r="IGG157" s="10"/>
      <c r="IGH157" s="10"/>
      <c r="IGI157" s="11"/>
      <c r="IGJ157" s="11"/>
      <c r="IGK157" s="11"/>
      <c r="IGL157" s="11"/>
      <c r="IGM157" s="11"/>
      <c r="IGN157" s="11"/>
      <c r="IGO157" s="11"/>
      <c r="IGP157" s="11"/>
      <c r="IGQ157" s="11"/>
      <c r="IGR157" s="11"/>
      <c r="IGS157" s="11"/>
      <c r="IGT157" s="11"/>
      <c r="IGU157" s="11"/>
      <c r="IGV157" s="11"/>
      <c r="IGW157" s="10"/>
      <c r="IGX157" s="10"/>
      <c r="IGY157" s="11"/>
      <c r="IGZ157" s="11"/>
      <c r="IHA157" s="11"/>
      <c r="IHB157" s="11"/>
      <c r="IHC157" s="11"/>
      <c r="IHD157" s="11"/>
      <c r="IHE157" s="11"/>
      <c r="IHF157" s="11"/>
      <c r="IHG157" s="11"/>
      <c r="IHH157" s="11"/>
      <c r="IHI157" s="11"/>
      <c r="IHJ157" s="11"/>
      <c r="IHK157" s="11"/>
      <c r="IHL157" s="11"/>
      <c r="IHM157" s="10"/>
      <c r="IHN157" s="10"/>
      <c r="IHO157" s="11"/>
      <c r="IHP157" s="11"/>
      <c r="IHQ157" s="11"/>
      <c r="IHR157" s="11"/>
      <c r="IHS157" s="11"/>
      <c r="IHT157" s="11"/>
      <c r="IHU157" s="11"/>
      <c r="IHV157" s="11"/>
      <c r="IHW157" s="11"/>
      <c r="IHX157" s="11"/>
      <c r="IHY157" s="11"/>
      <c r="IHZ157" s="11"/>
      <c r="IIA157" s="11"/>
      <c r="IIB157" s="11"/>
      <c r="IIC157" s="10"/>
      <c r="IID157" s="10"/>
      <c r="IIE157" s="11"/>
      <c r="IIF157" s="11"/>
      <c r="IIG157" s="11"/>
      <c r="IIH157" s="11"/>
      <c r="III157" s="11"/>
      <c r="IIJ157" s="11"/>
      <c r="IIK157" s="11"/>
      <c r="IIL157" s="11"/>
      <c r="IIM157" s="11"/>
      <c r="IIN157" s="11"/>
      <c r="IIO157" s="11"/>
      <c r="IIP157" s="11"/>
      <c r="IIQ157" s="11"/>
      <c r="IIR157" s="11"/>
      <c r="IIS157" s="10"/>
      <c r="IIT157" s="10"/>
      <c r="IIU157" s="11"/>
      <c r="IIV157" s="11"/>
      <c r="IIW157" s="11"/>
      <c r="IIX157" s="11"/>
      <c r="IIY157" s="11"/>
      <c r="IIZ157" s="11"/>
      <c r="IJA157" s="11"/>
      <c r="IJB157" s="11"/>
      <c r="IJC157" s="11"/>
      <c r="IJD157" s="11"/>
      <c r="IJE157" s="11"/>
      <c r="IJF157" s="11"/>
      <c r="IJG157" s="11"/>
      <c r="IJH157" s="11"/>
      <c r="IJI157" s="10"/>
      <c r="IJJ157" s="10"/>
      <c r="IJK157" s="11"/>
      <c r="IJL157" s="11"/>
      <c r="IJM157" s="11"/>
      <c r="IJN157" s="11"/>
      <c r="IJO157" s="11"/>
      <c r="IJP157" s="11"/>
      <c r="IJQ157" s="11"/>
      <c r="IJR157" s="11"/>
      <c r="IJS157" s="11"/>
      <c r="IJT157" s="11"/>
      <c r="IJU157" s="11"/>
      <c r="IJV157" s="11"/>
      <c r="IJW157" s="11"/>
      <c r="IJX157" s="11"/>
      <c r="IJY157" s="10"/>
      <c r="IJZ157" s="10"/>
      <c r="IKA157" s="11"/>
      <c r="IKB157" s="11"/>
      <c r="IKC157" s="11"/>
      <c r="IKD157" s="11"/>
      <c r="IKE157" s="11"/>
      <c r="IKF157" s="11"/>
      <c r="IKG157" s="11"/>
      <c r="IKH157" s="11"/>
      <c r="IKI157" s="11"/>
      <c r="IKJ157" s="11"/>
      <c r="IKK157" s="11"/>
      <c r="IKL157" s="11"/>
      <c r="IKM157" s="11"/>
      <c r="IKN157" s="11"/>
      <c r="IKO157" s="10"/>
      <c r="IKP157" s="10"/>
      <c r="IKQ157" s="11"/>
      <c r="IKR157" s="11"/>
      <c r="IKS157" s="11"/>
      <c r="IKT157" s="11"/>
      <c r="IKU157" s="11"/>
      <c r="IKV157" s="11"/>
      <c r="IKW157" s="11"/>
      <c r="IKX157" s="11"/>
      <c r="IKY157" s="11"/>
      <c r="IKZ157" s="11"/>
      <c r="ILA157" s="11"/>
      <c r="ILB157" s="11"/>
      <c r="ILC157" s="11"/>
      <c r="ILD157" s="11"/>
      <c r="ILE157" s="10"/>
      <c r="ILF157" s="10"/>
      <c r="ILG157" s="11"/>
      <c r="ILH157" s="11"/>
      <c r="ILI157" s="11"/>
      <c r="ILJ157" s="11"/>
      <c r="ILK157" s="11"/>
      <c r="ILL157" s="11"/>
      <c r="ILM157" s="11"/>
      <c r="ILN157" s="11"/>
      <c r="ILO157" s="11"/>
      <c r="ILP157" s="11"/>
      <c r="ILQ157" s="11"/>
      <c r="ILR157" s="11"/>
      <c r="ILS157" s="11"/>
      <c r="ILT157" s="11"/>
      <c r="ILU157" s="10"/>
      <c r="ILV157" s="10"/>
      <c r="ILW157" s="11"/>
      <c r="ILX157" s="11"/>
      <c r="ILY157" s="11"/>
      <c r="ILZ157" s="11"/>
      <c r="IMA157" s="11"/>
      <c r="IMB157" s="11"/>
      <c r="IMC157" s="11"/>
      <c r="IMD157" s="11"/>
      <c r="IME157" s="11"/>
      <c r="IMF157" s="11"/>
      <c r="IMG157" s="11"/>
      <c r="IMH157" s="11"/>
      <c r="IMI157" s="11"/>
      <c r="IMJ157" s="11"/>
      <c r="IMK157" s="10"/>
      <c r="IML157" s="10"/>
      <c r="IMM157" s="11"/>
      <c r="IMN157" s="11"/>
      <c r="IMO157" s="11"/>
      <c r="IMP157" s="11"/>
      <c r="IMQ157" s="11"/>
      <c r="IMR157" s="11"/>
      <c r="IMS157" s="11"/>
      <c r="IMT157" s="11"/>
      <c r="IMU157" s="11"/>
      <c r="IMV157" s="11"/>
      <c r="IMW157" s="11"/>
      <c r="IMX157" s="11"/>
      <c r="IMY157" s="11"/>
      <c r="IMZ157" s="11"/>
      <c r="INA157" s="10"/>
      <c r="INB157" s="10"/>
      <c r="INC157" s="11"/>
      <c r="IND157" s="11"/>
      <c r="INE157" s="11"/>
      <c r="INF157" s="11"/>
      <c r="ING157" s="11"/>
      <c r="INH157" s="11"/>
      <c r="INI157" s="11"/>
      <c r="INJ157" s="11"/>
      <c r="INK157" s="11"/>
      <c r="INL157" s="11"/>
      <c r="INM157" s="11"/>
      <c r="INN157" s="11"/>
      <c r="INO157" s="11"/>
      <c r="INP157" s="11"/>
      <c r="INQ157" s="10"/>
      <c r="INR157" s="10"/>
      <c r="INS157" s="11"/>
      <c r="INT157" s="11"/>
      <c r="INU157" s="11"/>
      <c r="INV157" s="11"/>
      <c r="INW157" s="11"/>
      <c r="INX157" s="11"/>
      <c r="INY157" s="11"/>
      <c r="INZ157" s="11"/>
      <c r="IOA157" s="11"/>
      <c r="IOB157" s="11"/>
      <c r="IOC157" s="11"/>
      <c r="IOD157" s="11"/>
      <c r="IOE157" s="11"/>
      <c r="IOF157" s="11"/>
      <c r="IOG157" s="10"/>
      <c r="IOH157" s="10"/>
      <c r="IOI157" s="11"/>
      <c r="IOJ157" s="11"/>
      <c r="IOK157" s="11"/>
      <c r="IOL157" s="11"/>
      <c r="IOM157" s="11"/>
      <c r="ION157" s="11"/>
      <c r="IOO157" s="11"/>
      <c r="IOP157" s="11"/>
      <c r="IOQ157" s="11"/>
      <c r="IOR157" s="11"/>
      <c r="IOS157" s="11"/>
      <c r="IOT157" s="11"/>
      <c r="IOU157" s="11"/>
      <c r="IOV157" s="11"/>
      <c r="IOW157" s="10"/>
      <c r="IOX157" s="10"/>
      <c r="IOY157" s="11"/>
      <c r="IOZ157" s="11"/>
      <c r="IPA157" s="11"/>
      <c r="IPB157" s="11"/>
      <c r="IPC157" s="11"/>
      <c r="IPD157" s="11"/>
      <c r="IPE157" s="11"/>
      <c r="IPF157" s="11"/>
      <c r="IPG157" s="11"/>
      <c r="IPH157" s="11"/>
      <c r="IPI157" s="11"/>
      <c r="IPJ157" s="11"/>
      <c r="IPK157" s="11"/>
      <c r="IPL157" s="11"/>
      <c r="IPM157" s="10"/>
      <c r="IPN157" s="10"/>
      <c r="IPO157" s="11"/>
      <c r="IPP157" s="11"/>
      <c r="IPQ157" s="11"/>
      <c r="IPR157" s="11"/>
      <c r="IPS157" s="11"/>
      <c r="IPT157" s="11"/>
      <c r="IPU157" s="11"/>
      <c r="IPV157" s="11"/>
      <c r="IPW157" s="11"/>
      <c r="IPX157" s="11"/>
      <c r="IPY157" s="11"/>
      <c r="IPZ157" s="11"/>
      <c r="IQA157" s="11"/>
      <c r="IQB157" s="11"/>
      <c r="IQC157" s="10"/>
      <c r="IQD157" s="10"/>
      <c r="IQE157" s="11"/>
      <c r="IQF157" s="11"/>
      <c r="IQG157" s="11"/>
      <c r="IQH157" s="11"/>
      <c r="IQI157" s="11"/>
      <c r="IQJ157" s="11"/>
      <c r="IQK157" s="11"/>
      <c r="IQL157" s="11"/>
      <c r="IQM157" s="11"/>
      <c r="IQN157" s="11"/>
      <c r="IQO157" s="11"/>
      <c r="IQP157" s="11"/>
      <c r="IQQ157" s="11"/>
      <c r="IQR157" s="11"/>
      <c r="IQS157" s="10"/>
      <c r="IQT157" s="10"/>
      <c r="IQU157" s="11"/>
      <c r="IQV157" s="11"/>
      <c r="IQW157" s="11"/>
      <c r="IQX157" s="11"/>
      <c r="IQY157" s="11"/>
      <c r="IQZ157" s="11"/>
      <c r="IRA157" s="11"/>
      <c r="IRB157" s="11"/>
      <c r="IRC157" s="11"/>
      <c r="IRD157" s="11"/>
      <c r="IRE157" s="11"/>
      <c r="IRF157" s="11"/>
      <c r="IRG157" s="11"/>
      <c r="IRH157" s="11"/>
      <c r="IRI157" s="10"/>
      <c r="IRJ157" s="10"/>
      <c r="IRK157" s="11"/>
      <c r="IRL157" s="11"/>
      <c r="IRM157" s="11"/>
      <c r="IRN157" s="11"/>
      <c r="IRO157" s="11"/>
      <c r="IRP157" s="11"/>
      <c r="IRQ157" s="11"/>
      <c r="IRR157" s="11"/>
      <c r="IRS157" s="11"/>
      <c r="IRT157" s="11"/>
      <c r="IRU157" s="11"/>
      <c r="IRV157" s="11"/>
      <c r="IRW157" s="11"/>
      <c r="IRX157" s="11"/>
      <c r="IRY157" s="10"/>
      <c r="IRZ157" s="10"/>
      <c r="ISA157" s="11"/>
      <c r="ISB157" s="11"/>
      <c r="ISC157" s="11"/>
      <c r="ISD157" s="11"/>
      <c r="ISE157" s="11"/>
      <c r="ISF157" s="11"/>
      <c r="ISG157" s="11"/>
      <c r="ISH157" s="11"/>
      <c r="ISI157" s="11"/>
      <c r="ISJ157" s="11"/>
      <c r="ISK157" s="11"/>
      <c r="ISL157" s="11"/>
      <c r="ISM157" s="11"/>
      <c r="ISN157" s="11"/>
      <c r="ISO157" s="10"/>
      <c r="ISP157" s="10"/>
      <c r="ISQ157" s="11"/>
      <c r="ISR157" s="11"/>
      <c r="ISS157" s="11"/>
      <c r="IST157" s="11"/>
      <c r="ISU157" s="11"/>
      <c r="ISV157" s="11"/>
      <c r="ISW157" s="11"/>
      <c r="ISX157" s="11"/>
      <c r="ISY157" s="11"/>
      <c r="ISZ157" s="11"/>
      <c r="ITA157" s="11"/>
      <c r="ITB157" s="11"/>
      <c r="ITC157" s="11"/>
      <c r="ITD157" s="11"/>
      <c r="ITE157" s="10"/>
      <c r="ITF157" s="10"/>
      <c r="ITG157" s="11"/>
      <c r="ITH157" s="11"/>
      <c r="ITI157" s="11"/>
      <c r="ITJ157" s="11"/>
      <c r="ITK157" s="11"/>
      <c r="ITL157" s="11"/>
      <c r="ITM157" s="11"/>
      <c r="ITN157" s="11"/>
      <c r="ITO157" s="11"/>
      <c r="ITP157" s="11"/>
      <c r="ITQ157" s="11"/>
      <c r="ITR157" s="11"/>
      <c r="ITS157" s="11"/>
      <c r="ITT157" s="11"/>
      <c r="ITU157" s="10"/>
      <c r="ITV157" s="10"/>
      <c r="ITW157" s="11"/>
      <c r="ITX157" s="11"/>
      <c r="ITY157" s="11"/>
      <c r="ITZ157" s="11"/>
      <c r="IUA157" s="11"/>
      <c r="IUB157" s="11"/>
      <c r="IUC157" s="11"/>
      <c r="IUD157" s="11"/>
      <c r="IUE157" s="11"/>
      <c r="IUF157" s="11"/>
      <c r="IUG157" s="11"/>
      <c r="IUH157" s="11"/>
      <c r="IUI157" s="11"/>
      <c r="IUJ157" s="11"/>
      <c r="IUK157" s="10"/>
      <c r="IUL157" s="10"/>
      <c r="IUM157" s="11"/>
      <c r="IUN157" s="11"/>
      <c r="IUO157" s="11"/>
      <c r="IUP157" s="11"/>
      <c r="IUQ157" s="11"/>
      <c r="IUR157" s="11"/>
      <c r="IUS157" s="11"/>
      <c r="IUT157" s="11"/>
      <c r="IUU157" s="11"/>
      <c r="IUV157" s="11"/>
      <c r="IUW157" s="11"/>
      <c r="IUX157" s="11"/>
      <c r="IUY157" s="11"/>
      <c r="IUZ157" s="11"/>
      <c r="IVA157" s="10"/>
      <c r="IVB157" s="10"/>
      <c r="IVC157" s="11"/>
      <c r="IVD157" s="11"/>
      <c r="IVE157" s="11"/>
      <c r="IVF157" s="11"/>
      <c r="IVG157" s="11"/>
      <c r="IVH157" s="11"/>
      <c r="IVI157" s="11"/>
      <c r="IVJ157" s="11"/>
      <c r="IVK157" s="11"/>
      <c r="IVL157" s="11"/>
      <c r="IVM157" s="11"/>
      <c r="IVN157" s="11"/>
      <c r="IVO157" s="11"/>
      <c r="IVP157" s="11"/>
      <c r="IVQ157" s="10"/>
      <c r="IVR157" s="10"/>
      <c r="IVS157" s="11"/>
      <c r="IVT157" s="11"/>
      <c r="IVU157" s="11"/>
      <c r="IVV157" s="11"/>
      <c r="IVW157" s="11"/>
      <c r="IVX157" s="11"/>
      <c r="IVY157" s="11"/>
      <c r="IVZ157" s="11"/>
      <c r="IWA157" s="11"/>
      <c r="IWB157" s="11"/>
      <c r="IWC157" s="11"/>
      <c r="IWD157" s="11"/>
      <c r="IWE157" s="11"/>
      <c r="IWF157" s="11"/>
      <c r="IWG157" s="10"/>
      <c r="IWH157" s="10"/>
      <c r="IWI157" s="11"/>
      <c r="IWJ157" s="11"/>
      <c r="IWK157" s="11"/>
      <c r="IWL157" s="11"/>
      <c r="IWM157" s="11"/>
      <c r="IWN157" s="11"/>
      <c r="IWO157" s="11"/>
      <c r="IWP157" s="11"/>
      <c r="IWQ157" s="11"/>
      <c r="IWR157" s="11"/>
      <c r="IWS157" s="11"/>
      <c r="IWT157" s="11"/>
      <c r="IWU157" s="11"/>
      <c r="IWV157" s="11"/>
      <c r="IWW157" s="10"/>
      <c r="IWX157" s="10"/>
      <c r="IWY157" s="11"/>
      <c r="IWZ157" s="11"/>
      <c r="IXA157" s="11"/>
      <c r="IXB157" s="11"/>
      <c r="IXC157" s="11"/>
      <c r="IXD157" s="11"/>
      <c r="IXE157" s="11"/>
      <c r="IXF157" s="11"/>
      <c r="IXG157" s="11"/>
      <c r="IXH157" s="11"/>
      <c r="IXI157" s="11"/>
      <c r="IXJ157" s="11"/>
      <c r="IXK157" s="11"/>
      <c r="IXL157" s="11"/>
      <c r="IXM157" s="10"/>
      <c r="IXN157" s="10"/>
      <c r="IXO157" s="11"/>
      <c r="IXP157" s="11"/>
      <c r="IXQ157" s="11"/>
      <c r="IXR157" s="11"/>
      <c r="IXS157" s="11"/>
      <c r="IXT157" s="11"/>
      <c r="IXU157" s="11"/>
      <c r="IXV157" s="11"/>
      <c r="IXW157" s="11"/>
      <c r="IXX157" s="11"/>
      <c r="IXY157" s="11"/>
      <c r="IXZ157" s="11"/>
      <c r="IYA157" s="11"/>
      <c r="IYB157" s="11"/>
      <c r="IYC157" s="10"/>
      <c r="IYD157" s="10"/>
      <c r="IYE157" s="11"/>
      <c r="IYF157" s="11"/>
      <c r="IYG157" s="11"/>
      <c r="IYH157" s="11"/>
      <c r="IYI157" s="11"/>
      <c r="IYJ157" s="11"/>
      <c r="IYK157" s="11"/>
      <c r="IYL157" s="11"/>
      <c r="IYM157" s="11"/>
      <c r="IYN157" s="11"/>
      <c r="IYO157" s="11"/>
      <c r="IYP157" s="11"/>
      <c r="IYQ157" s="11"/>
      <c r="IYR157" s="11"/>
      <c r="IYS157" s="10"/>
      <c r="IYT157" s="10"/>
      <c r="IYU157" s="11"/>
      <c r="IYV157" s="11"/>
      <c r="IYW157" s="11"/>
      <c r="IYX157" s="11"/>
      <c r="IYY157" s="11"/>
      <c r="IYZ157" s="11"/>
      <c r="IZA157" s="11"/>
      <c r="IZB157" s="11"/>
      <c r="IZC157" s="11"/>
      <c r="IZD157" s="11"/>
      <c r="IZE157" s="11"/>
      <c r="IZF157" s="11"/>
      <c r="IZG157" s="11"/>
      <c r="IZH157" s="11"/>
      <c r="IZI157" s="10"/>
      <c r="IZJ157" s="10"/>
      <c r="IZK157" s="11"/>
      <c r="IZL157" s="11"/>
      <c r="IZM157" s="11"/>
      <c r="IZN157" s="11"/>
      <c r="IZO157" s="11"/>
      <c r="IZP157" s="11"/>
      <c r="IZQ157" s="11"/>
      <c r="IZR157" s="11"/>
      <c r="IZS157" s="11"/>
      <c r="IZT157" s="11"/>
      <c r="IZU157" s="11"/>
      <c r="IZV157" s="11"/>
      <c r="IZW157" s="11"/>
      <c r="IZX157" s="11"/>
      <c r="IZY157" s="10"/>
      <c r="IZZ157" s="10"/>
      <c r="JAA157" s="11"/>
      <c r="JAB157" s="11"/>
      <c r="JAC157" s="11"/>
      <c r="JAD157" s="11"/>
      <c r="JAE157" s="11"/>
      <c r="JAF157" s="11"/>
      <c r="JAG157" s="11"/>
      <c r="JAH157" s="11"/>
      <c r="JAI157" s="11"/>
      <c r="JAJ157" s="11"/>
      <c r="JAK157" s="11"/>
      <c r="JAL157" s="11"/>
      <c r="JAM157" s="11"/>
      <c r="JAN157" s="11"/>
      <c r="JAO157" s="10"/>
      <c r="JAP157" s="10"/>
      <c r="JAQ157" s="11"/>
      <c r="JAR157" s="11"/>
      <c r="JAS157" s="11"/>
      <c r="JAT157" s="11"/>
      <c r="JAU157" s="11"/>
      <c r="JAV157" s="11"/>
      <c r="JAW157" s="11"/>
      <c r="JAX157" s="11"/>
      <c r="JAY157" s="11"/>
      <c r="JAZ157" s="11"/>
      <c r="JBA157" s="11"/>
      <c r="JBB157" s="11"/>
      <c r="JBC157" s="11"/>
      <c r="JBD157" s="11"/>
      <c r="JBE157" s="10"/>
      <c r="JBF157" s="10"/>
      <c r="JBG157" s="11"/>
      <c r="JBH157" s="11"/>
      <c r="JBI157" s="11"/>
      <c r="JBJ157" s="11"/>
      <c r="JBK157" s="11"/>
      <c r="JBL157" s="11"/>
      <c r="JBM157" s="11"/>
      <c r="JBN157" s="11"/>
      <c r="JBO157" s="11"/>
      <c r="JBP157" s="11"/>
      <c r="JBQ157" s="11"/>
      <c r="JBR157" s="11"/>
      <c r="JBS157" s="11"/>
      <c r="JBT157" s="11"/>
      <c r="JBU157" s="10"/>
      <c r="JBV157" s="10"/>
      <c r="JBW157" s="11"/>
      <c r="JBX157" s="11"/>
      <c r="JBY157" s="11"/>
      <c r="JBZ157" s="11"/>
      <c r="JCA157" s="11"/>
      <c r="JCB157" s="11"/>
      <c r="JCC157" s="11"/>
      <c r="JCD157" s="11"/>
      <c r="JCE157" s="11"/>
      <c r="JCF157" s="11"/>
      <c r="JCG157" s="11"/>
      <c r="JCH157" s="11"/>
      <c r="JCI157" s="11"/>
      <c r="JCJ157" s="11"/>
      <c r="JCK157" s="10"/>
      <c r="JCL157" s="10"/>
      <c r="JCM157" s="11"/>
      <c r="JCN157" s="11"/>
      <c r="JCO157" s="11"/>
      <c r="JCP157" s="11"/>
      <c r="JCQ157" s="11"/>
      <c r="JCR157" s="11"/>
      <c r="JCS157" s="11"/>
      <c r="JCT157" s="11"/>
      <c r="JCU157" s="11"/>
      <c r="JCV157" s="11"/>
      <c r="JCW157" s="11"/>
      <c r="JCX157" s="11"/>
      <c r="JCY157" s="11"/>
      <c r="JCZ157" s="11"/>
      <c r="JDA157" s="10"/>
      <c r="JDB157" s="10"/>
      <c r="JDC157" s="11"/>
      <c r="JDD157" s="11"/>
      <c r="JDE157" s="11"/>
      <c r="JDF157" s="11"/>
      <c r="JDG157" s="11"/>
      <c r="JDH157" s="11"/>
      <c r="JDI157" s="11"/>
      <c r="JDJ157" s="11"/>
      <c r="JDK157" s="11"/>
      <c r="JDL157" s="11"/>
      <c r="JDM157" s="11"/>
      <c r="JDN157" s="11"/>
      <c r="JDO157" s="11"/>
      <c r="JDP157" s="11"/>
      <c r="JDQ157" s="10"/>
      <c r="JDR157" s="10"/>
      <c r="JDS157" s="11"/>
      <c r="JDT157" s="11"/>
      <c r="JDU157" s="11"/>
      <c r="JDV157" s="11"/>
      <c r="JDW157" s="11"/>
      <c r="JDX157" s="11"/>
      <c r="JDY157" s="11"/>
      <c r="JDZ157" s="11"/>
      <c r="JEA157" s="11"/>
      <c r="JEB157" s="11"/>
      <c r="JEC157" s="11"/>
      <c r="JED157" s="11"/>
      <c r="JEE157" s="11"/>
      <c r="JEF157" s="11"/>
      <c r="JEG157" s="10"/>
      <c r="JEH157" s="10"/>
      <c r="JEI157" s="11"/>
      <c r="JEJ157" s="11"/>
      <c r="JEK157" s="11"/>
      <c r="JEL157" s="11"/>
      <c r="JEM157" s="11"/>
      <c r="JEN157" s="11"/>
      <c r="JEO157" s="11"/>
      <c r="JEP157" s="11"/>
      <c r="JEQ157" s="11"/>
      <c r="JER157" s="11"/>
      <c r="JES157" s="11"/>
      <c r="JET157" s="11"/>
      <c r="JEU157" s="11"/>
      <c r="JEV157" s="11"/>
      <c r="JEW157" s="10"/>
      <c r="JEX157" s="10"/>
      <c r="JEY157" s="11"/>
      <c r="JEZ157" s="11"/>
      <c r="JFA157" s="11"/>
      <c r="JFB157" s="11"/>
      <c r="JFC157" s="11"/>
      <c r="JFD157" s="11"/>
      <c r="JFE157" s="11"/>
      <c r="JFF157" s="11"/>
      <c r="JFG157" s="11"/>
      <c r="JFH157" s="11"/>
      <c r="JFI157" s="11"/>
      <c r="JFJ157" s="11"/>
      <c r="JFK157" s="11"/>
      <c r="JFL157" s="11"/>
      <c r="JFM157" s="10"/>
      <c r="JFN157" s="10"/>
      <c r="JFO157" s="11"/>
      <c r="JFP157" s="11"/>
      <c r="JFQ157" s="11"/>
      <c r="JFR157" s="11"/>
      <c r="JFS157" s="11"/>
      <c r="JFT157" s="11"/>
      <c r="JFU157" s="11"/>
      <c r="JFV157" s="11"/>
      <c r="JFW157" s="11"/>
      <c r="JFX157" s="11"/>
      <c r="JFY157" s="11"/>
      <c r="JFZ157" s="11"/>
      <c r="JGA157" s="11"/>
      <c r="JGB157" s="11"/>
      <c r="JGC157" s="10"/>
      <c r="JGD157" s="10"/>
      <c r="JGE157" s="11"/>
      <c r="JGF157" s="11"/>
      <c r="JGG157" s="11"/>
      <c r="JGH157" s="11"/>
      <c r="JGI157" s="11"/>
      <c r="JGJ157" s="11"/>
      <c r="JGK157" s="11"/>
      <c r="JGL157" s="11"/>
      <c r="JGM157" s="11"/>
      <c r="JGN157" s="11"/>
      <c r="JGO157" s="11"/>
      <c r="JGP157" s="11"/>
      <c r="JGQ157" s="11"/>
      <c r="JGR157" s="11"/>
      <c r="JGS157" s="10"/>
      <c r="JGT157" s="10"/>
      <c r="JGU157" s="11"/>
      <c r="JGV157" s="11"/>
      <c r="JGW157" s="11"/>
      <c r="JGX157" s="11"/>
      <c r="JGY157" s="11"/>
      <c r="JGZ157" s="11"/>
      <c r="JHA157" s="11"/>
      <c r="JHB157" s="11"/>
      <c r="JHC157" s="11"/>
      <c r="JHD157" s="11"/>
      <c r="JHE157" s="11"/>
      <c r="JHF157" s="11"/>
      <c r="JHG157" s="11"/>
      <c r="JHH157" s="11"/>
      <c r="JHI157" s="10"/>
      <c r="JHJ157" s="10"/>
      <c r="JHK157" s="11"/>
      <c r="JHL157" s="11"/>
      <c r="JHM157" s="11"/>
      <c r="JHN157" s="11"/>
      <c r="JHO157" s="11"/>
      <c r="JHP157" s="11"/>
      <c r="JHQ157" s="11"/>
      <c r="JHR157" s="11"/>
      <c r="JHS157" s="11"/>
      <c r="JHT157" s="11"/>
      <c r="JHU157" s="11"/>
      <c r="JHV157" s="11"/>
      <c r="JHW157" s="11"/>
      <c r="JHX157" s="11"/>
      <c r="JHY157" s="10"/>
      <c r="JHZ157" s="10"/>
      <c r="JIA157" s="11"/>
      <c r="JIB157" s="11"/>
      <c r="JIC157" s="11"/>
      <c r="JID157" s="11"/>
      <c r="JIE157" s="11"/>
      <c r="JIF157" s="11"/>
      <c r="JIG157" s="11"/>
      <c r="JIH157" s="11"/>
      <c r="JII157" s="11"/>
      <c r="JIJ157" s="11"/>
      <c r="JIK157" s="11"/>
      <c r="JIL157" s="11"/>
      <c r="JIM157" s="11"/>
      <c r="JIN157" s="11"/>
      <c r="JIO157" s="10"/>
      <c r="JIP157" s="10"/>
      <c r="JIQ157" s="11"/>
      <c r="JIR157" s="11"/>
      <c r="JIS157" s="11"/>
      <c r="JIT157" s="11"/>
      <c r="JIU157" s="11"/>
      <c r="JIV157" s="11"/>
      <c r="JIW157" s="11"/>
      <c r="JIX157" s="11"/>
      <c r="JIY157" s="11"/>
      <c r="JIZ157" s="11"/>
      <c r="JJA157" s="11"/>
      <c r="JJB157" s="11"/>
      <c r="JJC157" s="11"/>
      <c r="JJD157" s="11"/>
      <c r="JJE157" s="10"/>
      <c r="JJF157" s="10"/>
      <c r="JJG157" s="11"/>
      <c r="JJH157" s="11"/>
      <c r="JJI157" s="11"/>
      <c r="JJJ157" s="11"/>
      <c r="JJK157" s="11"/>
      <c r="JJL157" s="11"/>
      <c r="JJM157" s="11"/>
      <c r="JJN157" s="11"/>
      <c r="JJO157" s="11"/>
      <c r="JJP157" s="11"/>
      <c r="JJQ157" s="11"/>
      <c r="JJR157" s="11"/>
      <c r="JJS157" s="11"/>
      <c r="JJT157" s="11"/>
      <c r="JJU157" s="10"/>
      <c r="JJV157" s="10"/>
      <c r="JJW157" s="11"/>
      <c r="JJX157" s="11"/>
      <c r="JJY157" s="11"/>
      <c r="JJZ157" s="11"/>
      <c r="JKA157" s="11"/>
      <c r="JKB157" s="11"/>
      <c r="JKC157" s="11"/>
      <c r="JKD157" s="11"/>
      <c r="JKE157" s="11"/>
      <c r="JKF157" s="11"/>
      <c r="JKG157" s="11"/>
      <c r="JKH157" s="11"/>
      <c r="JKI157" s="11"/>
      <c r="JKJ157" s="11"/>
      <c r="JKK157" s="10"/>
      <c r="JKL157" s="10"/>
      <c r="JKM157" s="11"/>
      <c r="JKN157" s="11"/>
      <c r="JKO157" s="11"/>
      <c r="JKP157" s="11"/>
      <c r="JKQ157" s="11"/>
      <c r="JKR157" s="11"/>
      <c r="JKS157" s="11"/>
      <c r="JKT157" s="11"/>
      <c r="JKU157" s="11"/>
      <c r="JKV157" s="11"/>
      <c r="JKW157" s="11"/>
      <c r="JKX157" s="11"/>
      <c r="JKY157" s="11"/>
      <c r="JKZ157" s="11"/>
      <c r="JLA157" s="10"/>
      <c r="JLB157" s="10"/>
      <c r="JLC157" s="11"/>
      <c r="JLD157" s="11"/>
      <c r="JLE157" s="11"/>
      <c r="JLF157" s="11"/>
      <c r="JLG157" s="11"/>
      <c r="JLH157" s="11"/>
      <c r="JLI157" s="11"/>
      <c r="JLJ157" s="11"/>
      <c r="JLK157" s="11"/>
      <c r="JLL157" s="11"/>
      <c r="JLM157" s="11"/>
      <c r="JLN157" s="11"/>
      <c r="JLO157" s="11"/>
      <c r="JLP157" s="11"/>
      <c r="JLQ157" s="10"/>
      <c r="JLR157" s="10"/>
      <c r="JLS157" s="11"/>
      <c r="JLT157" s="11"/>
      <c r="JLU157" s="11"/>
      <c r="JLV157" s="11"/>
      <c r="JLW157" s="11"/>
      <c r="JLX157" s="11"/>
      <c r="JLY157" s="11"/>
      <c r="JLZ157" s="11"/>
      <c r="JMA157" s="11"/>
      <c r="JMB157" s="11"/>
      <c r="JMC157" s="11"/>
      <c r="JMD157" s="11"/>
      <c r="JME157" s="11"/>
      <c r="JMF157" s="11"/>
      <c r="JMG157" s="10"/>
      <c r="JMH157" s="10"/>
      <c r="JMI157" s="11"/>
      <c r="JMJ157" s="11"/>
      <c r="JMK157" s="11"/>
      <c r="JML157" s="11"/>
      <c r="JMM157" s="11"/>
      <c r="JMN157" s="11"/>
      <c r="JMO157" s="11"/>
      <c r="JMP157" s="11"/>
      <c r="JMQ157" s="11"/>
      <c r="JMR157" s="11"/>
      <c r="JMS157" s="11"/>
      <c r="JMT157" s="11"/>
      <c r="JMU157" s="11"/>
      <c r="JMV157" s="11"/>
      <c r="JMW157" s="10"/>
      <c r="JMX157" s="10"/>
      <c r="JMY157" s="11"/>
      <c r="JMZ157" s="11"/>
      <c r="JNA157" s="11"/>
      <c r="JNB157" s="11"/>
      <c r="JNC157" s="11"/>
      <c r="JND157" s="11"/>
      <c r="JNE157" s="11"/>
      <c r="JNF157" s="11"/>
      <c r="JNG157" s="11"/>
      <c r="JNH157" s="11"/>
      <c r="JNI157" s="11"/>
      <c r="JNJ157" s="11"/>
      <c r="JNK157" s="11"/>
      <c r="JNL157" s="11"/>
      <c r="JNM157" s="10"/>
      <c r="JNN157" s="10"/>
      <c r="JNO157" s="11"/>
      <c r="JNP157" s="11"/>
      <c r="JNQ157" s="11"/>
      <c r="JNR157" s="11"/>
      <c r="JNS157" s="11"/>
      <c r="JNT157" s="11"/>
      <c r="JNU157" s="11"/>
      <c r="JNV157" s="11"/>
      <c r="JNW157" s="11"/>
      <c r="JNX157" s="11"/>
      <c r="JNY157" s="11"/>
      <c r="JNZ157" s="11"/>
      <c r="JOA157" s="11"/>
      <c r="JOB157" s="11"/>
      <c r="JOC157" s="10"/>
      <c r="JOD157" s="10"/>
      <c r="JOE157" s="11"/>
      <c r="JOF157" s="11"/>
      <c r="JOG157" s="11"/>
      <c r="JOH157" s="11"/>
      <c r="JOI157" s="11"/>
      <c r="JOJ157" s="11"/>
      <c r="JOK157" s="11"/>
      <c r="JOL157" s="11"/>
      <c r="JOM157" s="11"/>
      <c r="JON157" s="11"/>
      <c r="JOO157" s="11"/>
      <c r="JOP157" s="11"/>
      <c r="JOQ157" s="11"/>
      <c r="JOR157" s="11"/>
      <c r="JOS157" s="10"/>
      <c r="JOT157" s="10"/>
      <c r="JOU157" s="11"/>
      <c r="JOV157" s="11"/>
      <c r="JOW157" s="11"/>
      <c r="JOX157" s="11"/>
      <c r="JOY157" s="11"/>
      <c r="JOZ157" s="11"/>
      <c r="JPA157" s="11"/>
      <c r="JPB157" s="11"/>
      <c r="JPC157" s="11"/>
      <c r="JPD157" s="11"/>
      <c r="JPE157" s="11"/>
      <c r="JPF157" s="11"/>
      <c r="JPG157" s="11"/>
      <c r="JPH157" s="11"/>
      <c r="JPI157" s="10"/>
      <c r="JPJ157" s="10"/>
      <c r="JPK157" s="11"/>
      <c r="JPL157" s="11"/>
      <c r="JPM157" s="11"/>
      <c r="JPN157" s="11"/>
      <c r="JPO157" s="11"/>
      <c r="JPP157" s="11"/>
      <c r="JPQ157" s="11"/>
      <c r="JPR157" s="11"/>
      <c r="JPS157" s="11"/>
      <c r="JPT157" s="11"/>
      <c r="JPU157" s="11"/>
      <c r="JPV157" s="11"/>
      <c r="JPW157" s="11"/>
      <c r="JPX157" s="11"/>
      <c r="JPY157" s="10"/>
      <c r="JPZ157" s="10"/>
      <c r="JQA157" s="11"/>
      <c r="JQB157" s="11"/>
      <c r="JQC157" s="11"/>
      <c r="JQD157" s="11"/>
      <c r="JQE157" s="11"/>
      <c r="JQF157" s="11"/>
      <c r="JQG157" s="11"/>
      <c r="JQH157" s="11"/>
      <c r="JQI157" s="11"/>
      <c r="JQJ157" s="11"/>
      <c r="JQK157" s="11"/>
      <c r="JQL157" s="11"/>
      <c r="JQM157" s="11"/>
      <c r="JQN157" s="11"/>
      <c r="JQO157" s="10"/>
      <c r="JQP157" s="10"/>
      <c r="JQQ157" s="11"/>
      <c r="JQR157" s="11"/>
      <c r="JQS157" s="11"/>
      <c r="JQT157" s="11"/>
      <c r="JQU157" s="11"/>
      <c r="JQV157" s="11"/>
      <c r="JQW157" s="11"/>
      <c r="JQX157" s="11"/>
      <c r="JQY157" s="11"/>
      <c r="JQZ157" s="11"/>
      <c r="JRA157" s="11"/>
      <c r="JRB157" s="11"/>
      <c r="JRC157" s="11"/>
      <c r="JRD157" s="11"/>
      <c r="JRE157" s="10"/>
      <c r="JRF157" s="10"/>
      <c r="JRG157" s="11"/>
      <c r="JRH157" s="11"/>
      <c r="JRI157" s="11"/>
      <c r="JRJ157" s="11"/>
      <c r="JRK157" s="11"/>
      <c r="JRL157" s="11"/>
      <c r="JRM157" s="11"/>
      <c r="JRN157" s="11"/>
      <c r="JRO157" s="11"/>
      <c r="JRP157" s="11"/>
      <c r="JRQ157" s="11"/>
      <c r="JRR157" s="11"/>
      <c r="JRS157" s="11"/>
      <c r="JRT157" s="11"/>
      <c r="JRU157" s="10"/>
      <c r="JRV157" s="10"/>
      <c r="JRW157" s="11"/>
      <c r="JRX157" s="11"/>
      <c r="JRY157" s="11"/>
      <c r="JRZ157" s="11"/>
      <c r="JSA157" s="11"/>
      <c r="JSB157" s="11"/>
      <c r="JSC157" s="11"/>
      <c r="JSD157" s="11"/>
      <c r="JSE157" s="11"/>
      <c r="JSF157" s="11"/>
      <c r="JSG157" s="11"/>
      <c r="JSH157" s="11"/>
      <c r="JSI157" s="11"/>
      <c r="JSJ157" s="11"/>
      <c r="JSK157" s="10"/>
      <c r="JSL157" s="10"/>
      <c r="JSM157" s="11"/>
      <c r="JSN157" s="11"/>
      <c r="JSO157" s="11"/>
      <c r="JSP157" s="11"/>
      <c r="JSQ157" s="11"/>
      <c r="JSR157" s="11"/>
      <c r="JSS157" s="11"/>
      <c r="JST157" s="11"/>
      <c r="JSU157" s="11"/>
      <c r="JSV157" s="11"/>
      <c r="JSW157" s="11"/>
      <c r="JSX157" s="11"/>
      <c r="JSY157" s="11"/>
      <c r="JSZ157" s="11"/>
      <c r="JTA157" s="10"/>
      <c r="JTB157" s="10"/>
      <c r="JTC157" s="11"/>
      <c r="JTD157" s="11"/>
      <c r="JTE157" s="11"/>
      <c r="JTF157" s="11"/>
      <c r="JTG157" s="11"/>
      <c r="JTH157" s="11"/>
      <c r="JTI157" s="11"/>
      <c r="JTJ157" s="11"/>
      <c r="JTK157" s="11"/>
      <c r="JTL157" s="11"/>
      <c r="JTM157" s="11"/>
      <c r="JTN157" s="11"/>
      <c r="JTO157" s="11"/>
      <c r="JTP157" s="11"/>
      <c r="JTQ157" s="10"/>
      <c r="JTR157" s="10"/>
      <c r="JTS157" s="11"/>
      <c r="JTT157" s="11"/>
      <c r="JTU157" s="11"/>
      <c r="JTV157" s="11"/>
      <c r="JTW157" s="11"/>
      <c r="JTX157" s="11"/>
      <c r="JTY157" s="11"/>
      <c r="JTZ157" s="11"/>
      <c r="JUA157" s="11"/>
      <c r="JUB157" s="11"/>
      <c r="JUC157" s="11"/>
      <c r="JUD157" s="11"/>
      <c r="JUE157" s="11"/>
      <c r="JUF157" s="11"/>
      <c r="JUG157" s="10"/>
      <c r="JUH157" s="10"/>
      <c r="JUI157" s="11"/>
      <c r="JUJ157" s="11"/>
      <c r="JUK157" s="11"/>
      <c r="JUL157" s="11"/>
      <c r="JUM157" s="11"/>
      <c r="JUN157" s="11"/>
      <c r="JUO157" s="11"/>
      <c r="JUP157" s="11"/>
      <c r="JUQ157" s="11"/>
      <c r="JUR157" s="11"/>
      <c r="JUS157" s="11"/>
      <c r="JUT157" s="11"/>
      <c r="JUU157" s="11"/>
      <c r="JUV157" s="11"/>
      <c r="JUW157" s="10"/>
      <c r="JUX157" s="10"/>
      <c r="JUY157" s="11"/>
      <c r="JUZ157" s="11"/>
      <c r="JVA157" s="11"/>
      <c r="JVB157" s="11"/>
      <c r="JVC157" s="11"/>
      <c r="JVD157" s="11"/>
      <c r="JVE157" s="11"/>
      <c r="JVF157" s="11"/>
      <c r="JVG157" s="11"/>
      <c r="JVH157" s="11"/>
      <c r="JVI157" s="11"/>
      <c r="JVJ157" s="11"/>
      <c r="JVK157" s="11"/>
      <c r="JVL157" s="11"/>
      <c r="JVM157" s="10"/>
      <c r="JVN157" s="10"/>
      <c r="JVO157" s="11"/>
      <c r="JVP157" s="11"/>
      <c r="JVQ157" s="11"/>
      <c r="JVR157" s="11"/>
      <c r="JVS157" s="11"/>
      <c r="JVT157" s="11"/>
      <c r="JVU157" s="11"/>
      <c r="JVV157" s="11"/>
      <c r="JVW157" s="11"/>
      <c r="JVX157" s="11"/>
      <c r="JVY157" s="11"/>
      <c r="JVZ157" s="11"/>
      <c r="JWA157" s="11"/>
      <c r="JWB157" s="11"/>
      <c r="JWC157" s="10"/>
      <c r="JWD157" s="10"/>
      <c r="JWE157" s="11"/>
      <c r="JWF157" s="11"/>
      <c r="JWG157" s="11"/>
      <c r="JWH157" s="11"/>
      <c r="JWI157" s="11"/>
      <c r="JWJ157" s="11"/>
      <c r="JWK157" s="11"/>
      <c r="JWL157" s="11"/>
      <c r="JWM157" s="11"/>
      <c r="JWN157" s="11"/>
      <c r="JWO157" s="11"/>
      <c r="JWP157" s="11"/>
      <c r="JWQ157" s="11"/>
      <c r="JWR157" s="11"/>
      <c r="JWS157" s="10"/>
      <c r="JWT157" s="10"/>
      <c r="JWU157" s="11"/>
      <c r="JWV157" s="11"/>
      <c r="JWW157" s="11"/>
      <c r="JWX157" s="11"/>
      <c r="JWY157" s="11"/>
      <c r="JWZ157" s="11"/>
      <c r="JXA157" s="11"/>
      <c r="JXB157" s="11"/>
      <c r="JXC157" s="11"/>
      <c r="JXD157" s="11"/>
      <c r="JXE157" s="11"/>
      <c r="JXF157" s="11"/>
      <c r="JXG157" s="11"/>
      <c r="JXH157" s="11"/>
      <c r="JXI157" s="10"/>
      <c r="JXJ157" s="10"/>
      <c r="JXK157" s="11"/>
      <c r="JXL157" s="11"/>
      <c r="JXM157" s="11"/>
      <c r="JXN157" s="11"/>
      <c r="JXO157" s="11"/>
      <c r="JXP157" s="11"/>
      <c r="JXQ157" s="11"/>
      <c r="JXR157" s="11"/>
      <c r="JXS157" s="11"/>
      <c r="JXT157" s="11"/>
      <c r="JXU157" s="11"/>
      <c r="JXV157" s="11"/>
      <c r="JXW157" s="11"/>
      <c r="JXX157" s="11"/>
      <c r="JXY157" s="10"/>
      <c r="JXZ157" s="10"/>
      <c r="JYA157" s="11"/>
      <c r="JYB157" s="11"/>
      <c r="JYC157" s="11"/>
      <c r="JYD157" s="11"/>
      <c r="JYE157" s="11"/>
      <c r="JYF157" s="11"/>
      <c r="JYG157" s="11"/>
      <c r="JYH157" s="11"/>
      <c r="JYI157" s="11"/>
      <c r="JYJ157" s="11"/>
      <c r="JYK157" s="11"/>
      <c r="JYL157" s="11"/>
      <c r="JYM157" s="11"/>
      <c r="JYN157" s="11"/>
      <c r="JYO157" s="10"/>
      <c r="JYP157" s="10"/>
      <c r="JYQ157" s="11"/>
      <c r="JYR157" s="11"/>
      <c r="JYS157" s="11"/>
      <c r="JYT157" s="11"/>
      <c r="JYU157" s="11"/>
      <c r="JYV157" s="11"/>
      <c r="JYW157" s="11"/>
      <c r="JYX157" s="11"/>
      <c r="JYY157" s="11"/>
      <c r="JYZ157" s="11"/>
      <c r="JZA157" s="11"/>
      <c r="JZB157" s="11"/>
      <c r="JZC157" s="11"/>
      <c r="JZD157" s="11"/>
      <c r="JZE157" s="10"/>
      <c r="JZF157" s="10"/>
      <c r="JZG157" s="11"/>
      <c r="JZH157" s="11"/>
      <c r="JZI157" s="11"/>
      <c r="JZJ157" s="11"/>
      <c r="JZK157" s="11"/>
      <c r="JZL157" s="11"/>
      <c r="JZM157" s="11"/>
      <c r="JZN157" s="11"/>
      <c r="JZO157" s="11"/>
      <c r="JZP157" s="11"/>
      <c r="JZQ157" s="11"/>
      <c r="JZR157" s="11"/>
      <c r="JZS157" s="11"/>
      <c r="JZT157" s="11"/>
      <c r="JZU157" s="10"/>
      <c r="JZV157" s="10"/>
      <c r="JZW157" s="11"/>
      <c r="JZX157" s="11"/>
      <c r="JZY157" s="11"/>
      <c r="JZZ157" s="11"/>
      <c r="KAA157" s="11"/>
      <c r="KAB157" s="11"/>
      <c r="KAC157" s="11"/>
      <c r="KAD157" s="11"/>
      <c r="KAE157" s="11"/>
      <c r="KAF157" s="11"/>
      <c r="KAG157" s="11"/>
      <c r="KAH157" s="11"/>
      <c r="KAI157" s="11"/>
      <c r="KAJ157" s="11"/>
      <c r="KAK157" s="10"/>
      <c r="KAL157" s="10"/>
      <c r="KAM157" s="11"/>
      <c r="KAN157" s="11"/>
      <c r="KAO157" s="11"/>
      <c r="KAP157" s="11"/>
      <c r="KAQ157" s="11"/>
      <c r="KAR157" s="11"/>
      <c r="KAS157" s="11"/>
      <c r="KAT157" s="11"/>
      <c r="KAU157" s="11"/>
      <c r="KAV157" s="11"/>
      <c r="KAW157" s="11"/>
      <c r="KAX157" s="11"/>
      <c r="KAY157" s="11"/>
      <c r="KAZ157" s="11"/>
      <c r="KBA157" s="10"/>
      <c r="KBB157" s="10"/>
      <c r="KBC157" s="11"/>
      <c r="KBD157" s="11"/>
      <c r="KBE157" s="11"/>
      <c r="KBF157" s="11"/>
      <c r="KBG157" s="11"/>
      <c r="KBH157" s="11"/>
      <c r="KBI157" s="11"/>
      <c r="KBJ157" s="11"/>
      <c r="KBK157" s="11"/>
      <c r="KBL157" s="11"/>
      <c r="KBM157" s="11"/>
      <c r="KBN157" s="11"/>
      <c r="KBO157" s="11"/>
      <c r="KBP157" s="11"/>
      <c r="KBQ157" s="10"/>
      <c r="KBR157" s="10"/>
      <c r="KBS157" s="11"/>
      <c r="KBT157" s="11"/>
      <c r="KBU157" s="11"/>
      <c r="KBV157" s="11"/>
      <c r="KBW157" s="11"/>
      <c r="KBX157" s="11"/>
      <c r="KBY157" s="11"/>
      <c r="KBZ157" s="11"/>
      <c r="KCA157" s="11"/>
      <c r="KCB157" s="11"/>
      <c r="KCC157" s="11"/>
      <c r="KCD157" s="11"/>
      <c r="KCE157" s="11"/>
      <c r="KCF157" s="11"/>
      <c r="KCG157" s="10"/>
      <c r="KCH157" s="10"/>
      <c r="KCI157" s="11"/>
      <c r="KCJ157" s="11"/>
      <c r="KCK157" s="11"/>
      <c r="KCL157" s="11"/>
      <c r="KCM157" s="11"/>
      <c r="KCN157" s="11"/>
      <c r="KCO157" s="11"/>
      <c r="KCP157" s="11"/>
      <c r="KCQ157" s="11"/>
      <c r="KCR157" s="11"/>
      <c r="KCS157" s="11"/>
      <c r="KCT157" s="11"/>
      <c r="KCU157" s="11"/>
      <c r="KCV157" s="11"/>
      <c r="KCW157" s="10"/>
      <c r="KCX157" s="10"/>
      <c r="KCY157" s="11"/>
      <c r="KCZ157" s="11"/>
      <c r="KDA157" s="11"/>
      <c r="KDB157" s="11"/>
      <c r="KDC157" s="11"/>
      <c r="KDD157" s="11"/>
      <c r="KDE157" s="11"/>
      <c r="KDF157" s="11"/>
      <c r="KDG157" s="11"/>
      <c r="KDH157" s="11"/>
      <c r="KDI157" s="11"/>
      <c r="KDJ157" s="11"/>
      <c r="KDK157" s="11"/>
      <c r="KDL157" s="11"/>
      <c r="KDM157" s="10"/>
      <c r="KDN157" s="10"/>
      <c r="KDO157" s="11"/>
      <c r="KDP157" s="11"/>
      <c r="KDQ157" s="11"/>
      <c r="KDR157" s="11"/>
      <c r="KDS157" s="11"/>
      <c r="KDT157" s="11"/>
      <c r="KDU157" s="11"/>
      <c r="KDV157" s="11"/>
      <c r="KDW157" s="11"/>
      <c r="KDX157" s="11"/>
      <c r="KDY157" s="11"/>
      <c r="KDZ157" s="11"/>
      <c r="KEA157" s="11"/>
      <c r="KEB157" s="11"/>
      <c r="KEC157" s="10"/>
      <c r="KED157" s="10"/>
      <c r="KEE157" s="11"/>
      <c r="KEF157" s="11"/>
      <c r="KEG157" s="11"/>
      <c r="KEH157" s="11"/>
      <c r="KEI157" s="11"/>
      <c r="KEJ157" s="11"/>
      <c r="KEK157" s="11"/>
      <c r="KEL157" s="11"/>
      <c r="KEM157" s="11"/>
      <c r="KEN157" s="11"/>
      <c r="KEO157" s="11"/>
      <c r="KEP157" s="11"/>
      <c r="KEQ157" s="11"/>
      <c r="KER157" s="11"/>
      <c r="KES157" s="10"/>
      <c r="KET157" s="10"/>
      <c r="KEU157" s="11"/>
      <c r="KEV157" s="11"/>
      <c r="KEW157" s="11"/>
      <c r="KEX157" s="11"/>
      <c r="KEY157" s="11"/>
      <c r="KEZ157" s="11"/>
      <c r="KFA157" s="11"/>
      <c r="KFB157" s="11"/>
      <c r="KFC157" s="11"/>
      <c r="KFD157" s="11"/>
      <c r="KFE157" s="11"/>
      <c r="KFF157" s="11"/>
      <c r="KFG157" s="11"/>
      <c r="KFH157" s="11"/>
      <c r="KFI157" s="10"/>
      <c r="KFJ157" s="10"/>
      <c r="KFK157" s="11"/>
      <c r="KFL157" s="11"/>
      <c r="KFM157" s="11"/>
      <c r="KFN157" s="11"/>
      <c r="KFO157" s="11"/>
      <c r="KFP157" s="11"/>
      <c r="KFQ157" s="11"/>
      <c r="KFR157" s="11"/>
      <c r="KFS157" s="11"/>
      <c r="KFT157" s="11"/>
      <c r="KFU157" s="11"/>
      <c r="KFV157" s="11"/>
      <c r="KFW157" s="11"/>
      <c r="KFX157" s="11"/>
      <c r="KFY157" s="10"/>
      <c r="KFZ157" s="10"/>
      <c r="KGA157" s="11"/>
      <c r="KGB157" s="11"/>
      <c r="KGC157" s="11"/>
      <c r="KGD157" s="11"/>
      <c r="KGE157" s="11"/>
      <c r="KGF157" s="11"/>
      <c r="KGG157" s="11"/>
      <c r="KGH157" s="11"/>
      <c r="KGI157" s="11"/>
      <c r="KGJ157" s="11"/>
      <c r="KGK157" s="11"/>
      <c r="KGL157" s="11"/>
      <c r="KGM157" s="11"/>
      <c r="KGN157" s="11"/>
      <c r="KGO157" s="10"/>
      <c r="KGP157" s="10"/>
      <c r="KGQ157" s="11"/>
      <c r="KGR157" s="11"/>
      <c r="KGS157" s="11"/>
      <c r="KGT157" s="11"/>
      <c r="KGU157" s="11"/>
      <c r="KGV157" s="11"/>
      <c r="KGW157" s="11"/>
      <c r="KGX157" s="11"/>
      <c r="KGY157" s="11"/>
      <c r="KGZ157" s="11"/>
      <c r="KHA157" s="11"/>
      <c r="KHB157" s="11"/>
      <c r="KHC157" s="11"/>
      <c r="KHD157" s="11"/>
      <c r="KHE157" s="10"/>
      <c r="KHF157" s="10"/>
      <c r="KHG157" s="11"/>
      <c r="KHH157" s="11"/>
      <c r="KHI157" s="11"/>
      <c r="KHJ157" s="11"/>
      <c r="KHK157" s="11"/>
      <c r="KHL157" s="11"/>
      <c r="KHM157" s="11"/>
      <c r="KHN157" s="11"/>
      <c r="KHO157" s="11"/>
      <c r="KHP157" s="11"/>
      <c r="KHQ157" s="11"/>
      <c r="KHR157" s="11"/>
      <c r="KHS157" s="11"/>
      <c r="KHT157" s="11"/>
      <c r="KHU157" s="10"/>
      <c r="KHV157" s="10"/>
      <c r="KHW157" s="11"/>
      <c r="KHX157" s="11"/>
      <c r="KHY157" s="11"/>
      <c r="KHZ157" s="11"/>
      <c r="KIA157" s="11"/>
      <c r="KIB157" s="11"/>
      <c r="KIC157" s="11"/>
      <c r="KID157" s="11"/>
      <c r="KIE157" s="11"/>
      <c r="KIF157" s="11"/>
      <c r="KIG157" s="11"/>
      <c r="KIH157" s="11"/>
      <c r="KII157" s="11"/>
      <c r="KIJ157" s="11"/>
      <c r="KIK157" s="10"/>
      <c r="KIL157" s="10"/>
      <c r="KIM157" s="11"/>
      <c r="KIN157" s="11"/>
      <c r="KIO157" s="11"/>
      <c r="KIP157" s="11"/>
      <c r="KIQ157" s="11"/>
      <c r="KIR157" s="11"/>
      <c r="KIS157" s="11"/>
      <c r="KIT157" s="11"/>
      <c r="KIU157" s="11"/>
      <c r="KIV157" s="11"/>
      <c r="KIW157" s="11"/>
      <c r="KIX157" s="11"/>
      <c r="KIY157" s="11"/>
      <c r="KIZ157" s="11"/>
      <c r="KJA157" s="10"/>
      <c r="KJB157" s="10"/>
      <c r="KJC157" s="11"/>
      <c r="KJD157" s="11"/>
      <c r="KJE157" s="11"/>
      <c r="KJF157" s="11"/>
      <c r="KJG157" s="11"/>
      <c r="KJH157" s="11"/>
      <c r="KJI157" s="11"/>
      <c r="KJJ157" s="11"/>
      <c r="KJK157" s="11"/>
      <c r="KJL157" s="11"/>
      <c r="KJM157" s="11"/>
      <c r="KJN157" s="11"/>
      <c r="KJO157" s="11"/>
      <c r="KJP157" s="11"/>
      <c r="KJQ157" s="10"/>
      <c r="KJR157" s="10"/>
      <c r="KJS157" s="11"/>
      <c r="KJT157" s="11"/>
      <c r="KJU157" s="11"/>
      <c r="KJV157" s="11"/>
      <c r="KJW157" s="11"/>
      <c r="KJX157" s="11"/>
      <c r="KJY157" s="11"/>
      <c r="KJZ157" s="11"/>
      <c r="KKA157" s="11"/>
      <c r="KKB157" s="11"/>
      <c r="KKC157" s="11"/>
      <c r="KKD157" s="11"/>
      <c r="KKE157" s="11"/>
      <c r="KKF157" s="11"/>
      <c r="KKG157" s="10"/>
      <c r="KKH157" s="10"/>
      <c r="KKI157" s="11"/>
      <c r="KKJ157" s="11"/>
      <c r="KKK157" s="11"/>
      <c r="KKL157" s="11"/>
      <c r="KKM157" s="11"/>
      <c r="KKN157" s="11"/>
      <c r="KKO157" s="11"/>
      <c r="KKP157" s="11"/>
      <c r="KKQ157" s="11"/>
      <c r="KKR157" s="11"/>
      <c r="KKS157" s="11"/>
      <c r="KKT157" s="11"/>
      <c r="KKU157" s="11"/>
      <c r="KKV157" s="11"/>
      <c r="KKW157" s="10"/>
      <c r="KKX157" s="10"/>
      <c r="KKY157" s="11"/>
      <c r="KKZ157" s="11"/>
      <c r="KLA157" s="11"/>
      <c r="KLB157" s="11"/>
      <c r="KLC157" s="11"/>
      <c r="KLD157" s="11"/>
      <c r="KLE157" s="11"/>
      <c r="KLF157" s="11"/>
      <c r="KLG157" s="11"/>
      <c r="KLH157" s="11"/>
      <c r="KLI157" s="11"/>
      <c r="KLJ157" s="11"/>
      <c r="KLK157" s="11"/>
      <c r="KLL157" s="11"/>
      <c r="KLM157" s="10"/>
      <c r="KLN157" s="10"/>
      <c r="KLO157" s="11"/>
      <c r="KLP157" s="11"/>
      <c r="KLQ157" s="11"/>
      <c r="KLR157" s="11"/>
      <c r="KLS157" s="11"/>
      <c r="KLT157" s="11"/>
      <c r="KLU157" s="11"/>
      <c r="KLV157" s="11"/>
      <c r="KLW157" s="11"/>
      <c r="KLX157" s="11"/>
      <c r="KLY157" s="11"/>
      <c r="KLZ157" s="11"/>
      <c r="KMA157" s="11"/>
      <c r="KMB157" s="11"/>
      <c r="KMC157" s="10"/>
      <c r="KMD157" s="10"/>
      <c r="KME157" s="11"/>
      <c r="KMF157" s="11"/>
      <c r="KMG157" s="11"/>
      <c r="KMH157" s="11"/>
      <c r="KMI157" s="11"/>
      <c r="KMJ157" s="11"/>
      <c r="KMK157" s="11"/>
      <c r="KML157" s="11"/>
      <c r="KMM157" s="11"/>
      <c r="KMN157" s="11"/>
      <c r="KMO157" s="11"/>
      <c r="KMP157" s="11"/>
      <c r="KMQ157" s="11"/>
      <c r="KMR157" s="11"/>
      <c r="KMS157" s="10"/>
      <c r="KMT157" s="10"/>
      <c r="KMU157" s="11"/>
      <c r="KMV157" s="11"/>
      <c r="KMW157" s="11"/>
      <c r="KMX157" s="11"/>
      <c r="KMY157" s="11"/>
      <c r="KMZ157" s="11"/>
      <c r="KNA157" s="11"/>
      <c r="KNB157" s="11"/>
      <c r="KNC157" s="11"/>
      <c r="KND157" s="11"/>
      <c r="KNE157" s="11"/>
      <c r="KNF157" s="11"/>
      <c r="KNG157" s="11"/>
      <c r="KNH157" s="11"/>
      <c r="KNI157" s="10"/>
      <c r="KNJ157" s="10"/>
      <c r="KNK157" s="11"/>
      <c r="KNL157" s="11"/>
      <c r="KNM157" s="11"/>
      <c r="KNN157" s="11"/>
      <c r="KNO157" s="11"/>
      <c r="KNP157" s="11"/>
      <c r="KNQ157" s="11"/>
      <c r="KNR157" s="11"/>
      <c r="KNS157" s="11"/>
      <c r="KNT157" s="11"/>
      <c r="KNU157" s="11"/>
      <c r="KNV157" s="11"/>
      <c r="KNW157" s="11"/>
      <c r="KNX157" s="11"/>
      <c r="KNY157" s="10"/>
      <c r="KNZ157" s="10"/>
      <c r="KOA157" s="11"/>
      <c r="KOB157" s="11"/>
      <c r="KOC157" s="11"/>
      <c r="KOD157" s="11"/>
      <c r="KOE157" s="11"/>
      <c r="KOF157" s="11"/>
      <c r="KOG157" s="11"/>
      <c r="KOH157" s="11"/>
      <c r="KOI157" s="11"/>
      <c r="KOJ157" s="11"/>
      <c r="KOK157" s="11"/>
      <c r="KOL157" s="11"/>
      <c r="KOM157" s="11"/>
      <c r="KON157" s="11"/>
      <c r="KOO157" s="10"/>
      <c r="KOP157" s="10"/>
      <c r="KOQ157" s="11"/>
      <c r="KOR157" s="11"/>
      <c r="KOS157" s="11"/>
      <c r="KOT157" s="11"/>
      <c r="KOU157" s="11"/>
      <c r="KOV157" s="11"/>
      <c r="KOW157" s="11"/>
      <c r="KOX157" s="11"/>
      <c r="KOY157" s="11"/>
      <c r="KOZ157" s="11"/>
      <c r="KPA157" s="11"/>
      <c r="KPB157" s="11"/>
      <c r="KPC157" s="11"/>
      <c r="KPD157" s="11"/>
      <c r="KPE157" s="10"/>
      <c r="KPF157" s="10"/>
      <c r="KPG157" s="11"/>
      <c r="KPH157" s="11"/>
      <c r="KPI157" s="11"/>
      <c r="KPJ157" s="11"/>
      <c r="KPK157" s="11"/>
      <c r="KPL157" s="11"/>
      <c r="KPM157" s="11"/>
      <c r="KPN157" s="11"/>
      <c r="KPO157" s="11"/>
      <c r="KPP157" s="11"/>
      <c r="KPQ157" s="11"/>
      <c r="KPR157" s="11"/>
      <c r="KPS157" s="11"/>
      <c r="KPT157" s="11"/>
      <c r="KPU157" s="10"/>
      <c r="KPV157" s="10"/>
      <c r="KPW157" s="11"/>
      <c r="KPX157" s="11"/>
      <c r="KPY157" s="11"/>
      <c r="KPZ157" s="11"/>
      <c r="KQA157" s="11"/>
      <c r="KQB157" s="11"/>
      <c r="KQC157" s="11"/>
      <c r="KQD157" s="11"/>
      <c r="KQE157" s="11"/>
      <c r="KQF157" s="11"/>
      <c r="KQG157" s="11"/>
      <c r="KQH157" s="11"/>
      <c r="KQI157" s="11"/>
      <c r="KQJ157" s="11"/>
      <c r="KQK157" s="10"/>
      <c r="KQL157" s="10"/>
      <c r="KQM157" s="11"/>
      <c r="KQN157" s="11"/>
      <c r="KQO157" s="11"/>
      <c r="KQP157" s="11"/>
      <c r="KQQ157" s="11"/>
      <c r="KQR157" s="11"/>
      <c r="KQS157" s="11"/>
      <c r="KQT157" s="11"/>
      <c r="KQU157" s="11"/>
      <c r="KQV157" s="11"/>
      <c r="KQW157" s="11"/>
      <c r="KQX157" s="11"/>
      <c r="KQY157" s="11"/>
      <c r="KQZ157" s="11"/>
      <c r="KRA157" s="10"/>
      <c r="KRB157" s="10"/>
      <c r="KRC157" s="11"/>
      <c r="KRD157" s="11"/>
      <c r="KRE157" s="11"/>
      <c r="KRF157" s="11"/>
      <c r="KRG157" s="11"/>
      <c r="KRH157" s="11"/>
      <c r="KRI157" s="11"/>
      <c r="KRJ157" s="11"/>
      <c r="KRK157" s="11"/>
      <c r="KRL157" s="11"/>
      <c r="KRM157" s="11"/>
      <c r="KRN157" s="11"/>
      <c r="KRO157" s="11"/>
      <c r="KRP157" s="11"/>
      <c r="KRQ157" s="10"/>
      <c r="KRR157" s="10"/>
      <c r="KRS157" s="11"/>
      <c r="KRT157" s="11"/>
      <c r="KRU157" s="11"/>
      <c r="KRV157" s="11"/>
      <c r="KRW157" s="11"/>
      <c r="KRX157" s="11"/>
      <c r="KRY157" s="11"/>
      <c r="KRZ157" s="11"/>
      <c r="KSA157" s="11"/>
      <c r="KSB157" s="11"/>
      <c r="KSC157" s="11"/>
      <c r="KSD157" s="11"/>
      <c r="KSE157" s="11"/>
      <c r="KSF157" s="11"/>
      <c r="KSG157" s="10"/>
      <c r="KSH157" s="10"/>
      <c r="KSI157" s="11"/>
      <c r="KSJ157" s="11"/>
      <c r="KSK157" s="11"/>
      <c r="KSL157" s="11"/>
      <c r="KSM157" s="11"/>
      <c r="KSN157" s="11"/>
      <c r="KSO157" s="11"/>
      <c r="KSP157" s="11"/>
      <c r="KSQ157" s="11"/>
      <c r="KSR157" s="11"/>
      <c r="KSS157" s="11"/>
      <c r="KST157" s="11"/>
      <c r="KSU157" s="11"/>
      <c r="KSV157" s="11"/>
      <c r="KSW157" s="10"/>
      <c r="KSX157" s="10"/>
      <c r="KSY157" s="11"/>
      <c r="KSZ157" s="11"/>
      <c r="KTA157" s="11"/>
      <c r="KTB157" s="11"/>
      <c r="KTC157" s="11"/>
      <c r="KTD157" s="11"/>
      <c r="KTE157" s="11"/>
      <c r="KTF157" s="11"/>
      <c r="KTG157" s="11"/>
      <c r="KTH157" s="11"/>
      <c r="KTI157" s="11"/>
      <c r="KTJ157" s="11"/>
      <c r="KTK157" s="11"/>
      <c r="KTL157" s="11"/>
      <c r="KTM157" s="10"/>
      <c r="KTN157" s="10"/>
      <c r="KTO157" s="11"/>
      <c r="KTP157" s="11"/>
      <c r="KTQ157" s="11"/>
      <c r="KTR157" s="11"/>
      <c r="KTS157" s="11"/>
      <c r="KTT157" s="11"/>
      <c r="KTU157" s="11"/>
      <c r="KTV157" s="11"/>
      <c r="KTW157" s="11"/>
      <c r="KTX157" s="11"/>
      <c r="KTY157" s="11"/>
      <c r="KTZ157" s="11"/>
      <c r="KUA157" s="11"/>
      <c r="KUB157" s="11"/>
      <c r="KUC157" s="10"/>
      <c r="KUD157" s="10"/>
      <c r="KUE157" s="11"/>
      <c r="KUF157" s="11"/>
      <c r="KUG157" s="11"/>
      <c r="KUH157" s="11"/>
      <c r="KUI157" s="11"/>
      <c r="KUJ157" s="11"/>
      <c r="KUK157" s="11"/>
      <c r="KUL157" s="11"/>
      <c r="KUM157" s="11"/>
      <c r="KUN157" s="11"/>
      <c r="KUO157" s="11"/>
      <c r="KUP157" s="11"/>
      <c r="KUQ157" s="11"/>
      <c r="KUR157" s="11"/>
      <c r="KUS157" s="10"/>
      <c r="KUT157" s="10"/>
      <c r="KUU157" s="11"/>
      <c r="KUV157" s="11"/>
      <c r="KUW157" s="11"/>
      <c r="KUX157" s="11"/>
      <c r="KUY157" s="11"/>
      <c r="KUZ157" s="11"/>
      <c r="KVA157" s="11"/>
      <c r="KVB157" s="11"/>
      <c r="KVC157" s="11"/>
      <c r="KVD157" s="11"/>
      <c r="KVE157" s="11"/>
      <c r="KVF157" s="11"/>
      <c r="KVG157" s="11"/>
      <c r="KVH157" s="11"/>
      <c r="KVI157" s="10"/>
      <c r="KVJ157" s="10"/>
      <c r="KVK157" s="11"/>
      <c r="KVL157" s="11"/>
      <c r="KVM157" s="11"/>
      <c r="KVN157" s="11"/>
      <c r="KVO157" s="11"/>
      <c r="KVP157" s="11"/>
      <c r="KVQ157" s="11"/>
      <c r="KVR157" s="11"/>
      <c r="KVS157" s="11"/>
      <c r="KVT157" s="11"/>
      <c r="KVU157" s="11"/>
      <c r="KVV157" s="11"/>
      <c r="KVW157" s="11"/>
      <c r="KVX157" s="11"/>
      <c r="KVY157" s="10"/>
      <c r="KVZ157" s="10"/>
      <c r="KWA157" s="11"/>
      <c r="KWB157" s="11"/>
      <c r="KWC157" s="11"/>
      <c r="KWD157" s="11"/>
      <c r="KWE157" s="11"/>
      <c r="KWF157" s="11"/>
      <c r="KWG157" s="11"/>
      <c r="KWH157" s="11"/>
      <c r="KWI157" s="11"/>
      <c r="KWJ157" s="11"/>
      <c r="KWK157" s="11"/>
      <c r="KWL157" s="11"/>
      <c r="KWM157" s="11"/>
      <c r="KWN157" s="11"/>
      <c r="KWO157" s="10"/>
      <c r="KWP157" s="10"/>
      <c r="KWQ157" s="11"/>
      <c r="KWR157" s="11"/>
      <c r="KWS157" s="11"/>
      <c r="KWT157" s="11"/>
      <c r="KWU157" s="11"/>
      <c r="KWV157" s="11"/>
      <c r="KWW157" s="11"/>
      <c r="KWX157" s="11"/>
      <c r="KWY157" s="11"/>
      <c r="KWZ157" s="11"/>
      <c r="KXA157" s="11"/>
      <c r="KXB157" s="11"/>
      <c r="KXC157" s="11"/>
      <c r="KXD157" s="11"/>
      <c r="KXE157" s="10"/>
      <c r="KXF157" s="10"/>
      <c r="KXG157" s="11"/>
      <c r="KXH157" s="11"/>
      <c r="KXI157" s="11"/>
      <c r="KXJ157" s="11"/>
      <c r="KXK157" s="11"/>
      <c r="KXL157" s="11"/>
      <c r="KXM157" s="11"/>
      <c r="KXN157" s="11"/>
      <c r="KXO157" s="11"/>
      <c r="KXP157" s="11"/>
      <c r="KXQ157" s="11"/>
      <c r="KXR157" s="11"/>
      <c r="KXS157" s="11"/>
      <c r="KXT157" s="11"/>
      <c r="KXU157" s="10"/>
      <c r="KXV157" s="10"/>
      <c r="KXW157" s="11"/>
      <c r="KXX157" s="11"/>
      <c r="KXY157" s="11"/>
      <c r="KXZ157" s="11"/>
      <c r="KYA157" s="11"/>
      <c r="KYB157" s="11"/>
      <c r="KYC157" s="11"/>
      <c r="KYD157" s="11"/>
      <c r="KYE157" s="11"/>
      <c r="KYF157" s="11"/>
      <c r="KYG157" s="11"/>
      <c r="KYH157" s="11"/>
      <c r="KYI157" s="11"/>
      <c r="KYJ157" s="11"/>
      <c r="KYK157" s="10"/>
      <c r="KYL157" s="10"/>
      <c r="KYM157" s="11"/>
      <c r="KYN157" s="11"/>
      <c r="KYO157" s="11"/>
      <c r="KYP157" s="11"/>
      <c r="KYQ157" s="11"/>
      <c r="KYR157" s="11"/>
      <c r="KYS157" s="11"/>
      <c r="KYT157" s="11"/>
      <c r="KYU157" s="11"/>
      <c r="KYV157" s="11"/>
      <c r="KYW157" s="11"/>
      <c r="KYX157" s="11"/>
      <c r="KYY157" s="11"/>
      <c r="KYZ157" s="11"/>
      <c r="KZA157" s="10"/>
      <c r="KZB157" s="10"/>
      <c r="KZC157" s="11"/>
      <c r="KZD157" s="11"/>
      <c r="KZE157" s="11"/>
      <c r="KZF157" s="11"/>
      <c r="KZG157" s="11"/>
      <c r="KZH157" s="11"/>
      <c r="KZI157" s="11"/>
      <c r="KZJ157" s="11"/>
      <c r="KZK157" s="11"/>
      <c r="KZL157" s="11"/>
      <c r="KZM157" s="11"/>
      <c r="KZN157" s="11"/>
      <c r="KZO157" s="11"/>
      <c r="KZP157" s="11"/>
      <c r="KZQ157" s="10"/>
      <c r="KZR157" s="10"/>
      <c r="KZS157" s="11"/>
      <c r="KZT157" s="11"/>
      <c r="KZU157" s="11"/>
      <c r="KZV157" s="11"/>
      <c r="KZW157" s="11"/>
      <c r="KZX157" s="11"/>
      <c r="KZY157" s="11"/>
      <c r="KZZ157" s="11"/>
      <c r="LAA157" s="11"/>
      <c r="LAB157" s="11"/>
      <c r="LAC157" s="11"/>
      <c r="LAD157" s="11"/>
      <c r="LAE157" s="11"/>
      <c r="LAF157" s="11"/>
      <c r="LAG157" s="10"/>
      <c r="LAH157" s="10"/>
      <c r="LAI157" s="11"/>
      <c r="LAJ157" s="11"/>
      <c r="LAK157" s="11"/>
      <c r="LAL157" s="11"/>
      <c r="LAM157" s="11"/>
      <c r="LAN157" s="11"/>
      <c r="LAO157" s="11"/>
      <c r="LAP157" s="11"/>
      <c r="LAQ157" s="11"/>
      <c r="LAR157" s="11"/>
      <c r="LAS157" s="11"/>
      <c r="LAT157" s="11"/>
      <c r="LAU157" s="11"/>
      <c r="LAV157" s="11"/>
      <c r="LAW157" s="10"/>
      <c r="LAX157" s="10"/>
      <c r="LAY157" s="11"/>
      <c r="LAZ157" s="11"/>
      <c r="LBA157" s="11"/>
      <c r="LBB157" s="11"/>
      <c r="LBC157" s="11"/>
      <c r="LBD157" s="11"/>
      <c r="LBE157" s="11"/>
      <c r="LBF157" s="11"/>
      <c r="LBG157" s="11"/>
      <c r="LBH157" s="11"/>
      <c r="LBI157" s="11"/>
      <c r="LBJ157" s="11"/>
      <c r="LBK157" s="11"/>
      <c r="LBL157" s="11"/>
      <c r="LBM157" s="10"/>
      <c r="LBN157" s="10"/>
      <c r="LBO157" s="11"/>
      <c r="LBP157" s="11"/>
      <c r="LBQ157" s="11"/>
      <c r="LBR157" s="11"/>
      <c r="LBS157" s="11"/>
      <c r="LBT157" s="11"/>
      <c r="LBU157" s="11"/>
      <c r="LBV157" s="11"/>
      <c r="LBW157" s="11"/>
      <c r="LBX157" s="11"/>
      <c r="LBY157" s="11"/>
      <c r="LBZ157" s="11"/>
      <c r="LCA157" s="11"/>
      <c r="LCB157" s="11"/>
      <c r="LCC157" s="10"/>
      <c r="LCD157" s="10"/>
      <c r="LCE157" s="11"/>
      <c r="LCF157" s="11"/>
      <c r="LCG157" s="11"/>
      <c r="LCH157" s="11"/>
      <c r="LCI157" s="11"/>
      <c r="LCJ157" s="11"/>
      <c r="LCK157" s="11"/>
      <c r="LCL157" s="11"/>
      <c r="LCM157" s="11"/>
      <c r="LCN157" s="11"/>
      <c r="LCO157" s="11"/>
      <c r="LCP157" s="11"/>
      <c r="LCQ157" s="11"/>
      <c r="LCR157" s="11"/>
      <c r="LCS157" s="10"/>
      <c r="LCT157" s="10"/>
      <c r="LCU157" s="11"/>
      <c r="LCV157" s="11"/>
      <c r="LCW157" s="11"/>
      <c r="LCX157" s="11"/>
      <c r="LCY157" s="11"/>
      <c r="LCZ157" s="11"/>
      <c r="LDA157" s="11"/>
      <c r="LDB157" s="11"/>
      <c r="LDC157" s="11"/>
      <c r="LDD157" s="11"/>
      <c r="LDE157" s="11"/>
      <c r="LDF157" s="11"/>
      <c r="LDG157" s="11"/>
      <c r="LDH157" s="11"/>
      <c r="LDI157" s="10"/>
      <c r="LDJ157" s="10"/>
      <c r="LDK157" s="11"/>
      <c r="LDL157" s="11"/>
      <c r="LDM157" s="11"/>
      <c r="LDN157" s="11"/>
      <c r="LDO157" s="11"/>
      <c r="LDP157" s="11"/>
      <c r="LDQ157" s="11"/>
      <c r="LDR157" s="11"/>
      <c r="LDS157" s="11"/>
      <c r="LDT157" s="11"/>
      <c r="LDU157" s="11"/>
      <c r="LDV157" s="11"/>
      <c r="LDW157" s="11"/>
      <c r="LDX157" s="11"/>
      <c r="LDY157" s="10"/>
      <c r="LDZ157" s="10"/>
      <c r="LEA157" s="11"/>
      <c r="LEB157" s="11"/>
      <c r="LEC157" s="11"/>
      <c r="LED157" s="11"/>
      <c r="LEE157" s="11"/>
      <c r="LEF157" s="11"/>
      <c r="LEG157" s="11"/>
      <c r="LEH157" s="11"/>
      <c r="LEI157" s="11"/>
      <c r="LEJ157" s="11"/>
      <c r="LEK157" s="11"/>
      <c r="LEL157" s="11"/>
      <c r="LEM157" s="11"/>
      <c r="LEN157" s="11"/>
      <c r="LEO157" s="10"/>
      <c r="LEP157" s="10"/>
      <c r="LEQ157" s="11"/>
      <c r="LER157" s="11"/>
      <c r="LES157" s="11"/>
      <c r="LET157" s="11"/>
      <c r="LEU157" s="11"/>
      <c r="LEV157" s="11"/>
      <c r="LEW157" s="11"/>
      <c r="LEX157" s="11"/>
      <c r="LEY157" s="11"/>
      <c r="LEZ157" s="11"/>
      <c r="LFA157" s="11"/>
      <c r="LFB157" s="11"/>
      <c r="LFC157" s="11"/>
      <c r="LFD157" s="11"/>
      <c r="LFE157" s="10"/>
      <c r="LFF157" s="10"/>
      <c r="LFG157" s="11"/>
      <c r="LFH157" s="11"/>
      <c r="LFI157" s="11"/>
      <c r="LFJ157" s="11"/>
      <c r="LFK157" s="11"/>
      <c r="LFL157" s="11"/>
      <c r="LFM157" s="11"/>
      <c r="LFN157" s="11"/>
      <c r="LFO157" s="11"/>
      <c r="LFP157" s="11"/>
      <c r="LFQ157" s="11"/>
      <c r="LFR157" s="11"/>
      <c r="LFS157" s="11"/>
      <c r="LFT157" s="11"/>
      <c r="LFU157" s="10"/>
      <c r="LFV157" s="10"/>
      <c r="LFW157" s="11"/>
      <c r="LFX157" s="11"/>
      <c r="LFY157" s="11"/>
      <c r="LFZ157" s="11"/>
      <c r="LGA157" s="11"/>
      <c r="LGB157" s="11"/>
      <c r="LGC157" s="11"/>
      <c r="LGD157" s="11"/>
      <c r="LGE157" s="11"/>
      <c r="LGF157" s="11"/>
      <c r="LGG157" s="11"/>
      <c r="LGH157" s="11"/>
      <c r="LGI157" s="11"/>
      <c r="LGJ157" s="11"/>
      <c r="LGK157" s="10"/>
      <c r="LGL157" s="10"/>
      <c r="LGM157" s="11"/>
      <c r="LGN157" s="11"/>
      <c r="LGO157" s="11"/>
      <c r="LGP157" s="11"/>
      <c r="LGQ157" s="11"/>
      <c r="LGR157" s="11"/>
      <c r="LGS157" s="11"/>
      <c r="LGT157" s="11"/>
      <c r="LGU157" s="11"/>
      <c r="LGV157" s="11"/>
      <c r="LGW157" s="11"/>
      <c r="LGX157" s="11"/>
      <c r="LGY157" s="11"/>
      <c r="LGZ157" s="11"/>
      <c r="LHA157" s="10"/>
      <c r="LHB157" s="10"/>
      <c r="LHC157" s="11"/>
      <c r="LHD157" s="11"/>
      <c r="LHE157" s="11"/>
      <c r="LHF157" s="11"/>
      <c r="LHG157" s="11"/>
      <c r="LHH157" s="11"/>
      <c r="LHI157" s="11"/>
      <c r="LHJ157" s="11"/>
      <c r="LHK157" s="11"/>
      <c r="LHL157" s="11"/>
      <c r="LHM157" s="11"/>
      <c r="LHN157" s="11"/>
      <c r="LHO157" s="11"/>
      <c r="LHP157" s="11"/>
      <c r="LHQ157" s="10"/>
      <c r="LHR157" s="10"/>
      <c r="LHS157" s="11"/>
      <c r="LHT157" s="11"/>
      <c r="LHU157" s="11"/>
      <c r="LHV157" s="11"/>
      <c r="LHW157" s="11"/>
      <c r="LHX157" s="11"/>
      <c r="LHY157" s="11"/>
      <c r="LHZ157" s="11"/>
      <c r="LIA157" s="11"/>
      <c r="LIB157" s="11"/>
      <c r="LIC157" s="11"/>
      <c r="LID157" s="11"/>
      <c r="LIE157" s="11"/>
      <c r="LIF157" s="11"/>
      <c r="LIG157" s="10"/>
      <c r="LIH157" s="10"/>
      <c r="LII157" s="11"/>
      <c r="LIJ157" s="11"/>
      <c r="LIK157" s="11"/>
      <c r="LIL157" s="11"/>
      <c r="LIM157" s="11"/>
      <c r="LIN157" s="11"/>
      <c r="LIO157" s="11"/>
      <c r="LIP157" s="11"/>
      <c r="LIQ157" s="11"/>
      <c r="LIR157" s="11"/>
      <c r="LIS157" s="11"/>
      <c r="LIT157" s="11"/>
      <c r="LIU157" s="11"/>
      <c r="LIV157" s="11"/>
      <c r="LIW157" s="10"/>
      <c r="LIX157" s="10"/>
      <c r="LIY157" s="11"/>
      <c r="LIZ157" s="11"/>
      <c r="LJA157" s="11"/>
      <c r="LJB157" s="11"/>
      <c r="LJC157" s="11"/>
      <c r="LJD157" s="11"/>
      <c r="LJE157" s="11"/>
      <c r="LJF157" s="11"/>
      <c r="LJG157" s="11"/>
      <c r="LJH157" s="11"/>
      <c r="LJI157" s="11"/>
      <c r="LJJ157" s="11"/>
      <c r="LJK157" s="11"/>
      <c r="LJL157" s="11"/>
      <c r="LJM157" s="10"/>
      <c r="LJN157" s="10"/>
      <c r="LJO157" s="11"/>
      <c r="LJP157" s="11"/>
      <c r="LJQ157" s="11"/>
      <c r="LJR157" s="11"/>
      <c r="LJS157" s="11"/>
      <c r="LJT157" s="11"/>
      <c r="LJU157" s="11"/>
      <c r="LJV157" s="11"/>
      <c r="LJW157" s="11"/>
      <c r="LJX157" s="11"/>
      <c r="LJY157" s="11"/>
      <c r="LJZ157" s="11"/>
      <c r="LKA157" s="11"/>
      <c r="LKB157" s="11"/>
      <c r="LKC157" s="10"/>
      <c r="LKD157" s="10"/>
      <c r="LKE157" s="11"/>
      <c r="LKF157" s="11"/>
      <c r="LKG157" s="11"/>
      <c r="LKH157" s="11"/>
      <c r="LKI157" s="11"/>
      <c r="LKJ157" s="11"/>
      <c r="LKK157" s="11"/>
      <c r="LKL157" s="11"/>
      <c r="LKM157" s="11"/>
      <c r="LKN157" s="11"/>
      <c r="LKO157" s="11"/>
      <c r="LKP157" s="11"/>
      <c r="LKQ157" s="11"/>
      <c r="LKR157" s="11"/>
      <c r="LKS157" s="10"/>
      <c r="LKT157" s="10"/>
      <c r="LKU157" s="11"/>
      <c r="LKV157" s="11"/>
      <c r="LKW157" s="11"/>
      <c r="LKX157" s="11"/>
      <c r="LKY157" s="11"/>
      <c r="LKZ157" s="11"/>
      <c r="LLA157" s="11"/>
      <c r="LLB157" s="11"/>
      <c r="LLC157" s="11"/>
      <c r="LLD157" s="11"/>
      <c r="LLE157" s="11"/>
      <c r="LLF157" s="11"/>
      <c r="LLG157" s="11"/>
      <c r="LLH157" s="11"/>
      <c r="LLI157" s="10"/>
      <c r="LLJ157" s="10"/>
      <c r="LLK157" s="11"/>
      <c r="LLL157" s="11"/>
      <c r="LLM157" s="11"/>
      <c r="LLN157" s="11"/>
      <c r="LLO157" s="11"/>
      <c r="LLP157" s="11"/>
      <c r="LLQ157" s="11"/>
      <c r="LLR157" s="11"/>
      <c r="LLS157" s="11"/>
      <c r="LLT157" s="11"/>
      <c r="LLU157" s="11"/>
      <c r="LLV157" s="11"/>
      <c r="LLW157" s="11"/>
      <c r="LLX157" s="11"/>
      <c r="LLY157" s="10"/>
      <c r="LLZ157" s="10"/>
      <c r="LMA157" s="11"/>
      <c r="LMB157" s="11"/>
      <c r="LMC157" s="11"/>
      <c r="LMD157" s="11"/>
      <c r="LME157" s="11"/>
      <c r="LMF157" s="11"/>
      <c r="LMG157" s="11"/>
      <c r="LMH157" s="11"/>
      <c r="LMI157" s="11"/>
      <c r="LMJ157" s="11"/>
      <c r="LMK157" s="11"/>
      <c r="LML157" s="11"/>
      <c r="LMM157" s="11"/>
      <c r="LMN157" s="11"/>
      <c r="LMO157" s="10"/>
      <c r="LMP157" s="10"/>
      <c r="LMQ157" s="11"/>
      <c r="LMR157" s="11"/>
      <c r="LMS157" s="11"/>
      <c r="LMT157" s="11"/>
      <c r="LMU157" s="11"/>
      <c r="LMV157" s="11"/>
      <c r="LMW157" s="11"/>
      <c r="LMX157" s="11"/>
      <c r="LMY157" s="11"/>
      <c r="LMZ157" s="11"/>
      <c r="LNA157" s="11"/>
      <c r="LNB157" s="11"/>
      <c r="LNC157" s="11"/>
      <c r="LND157" s="11"/>
      <c r="LNE157" s="10"/>
      <c r="LNF157" s="10"/>
      <c r="LNG157" s="11"/>
      <c r="LNH157" s="11"/>
      <c r="LNI157" s="11"/>
      <c r="LNJ157" s="11"/>
      <c r="LNK157" s="11"/>
      <c r="LNL157" s="11"/>
      <c r="LNM157" s="11"/>
      <c r="LNN157" s="11"/>
      <c r="LNO157" s="11"/>
      <c r="LNP157" s="11"/>
      <c r="LNQ157" s="11"/>
      <c r="LNR157" s="11"/>
      <c r="LNS157" s="11"/>
      <c r="LNT157" s="11"/>
      <c r="LNU157" s="10"/>
      <c r="LNV157" s="10"/>
      <c r="LNW157" s="11"/>
      <c r="LNX157" s="11"/>
      <c r="LNY157" s="11"/>
      <c r="LNZ157" s="11"/>
      <c r="LOA157" s="11"/>
      <c r="LOB157" s="11"/>
      <c r="LOC157" s="11"/>
      <c r="LOD157" s="11"/>
      <c r="LOE157" s="11"/>
      <c r="LOF157" s="11"/>
      <c r="LOG157" s="11"/>
      <c r="LOH157" s="11"/>
      <c r="LOI157" s="11"/>
      <c r="LOJ157" s="11"/>
      <c r="LOK157" s="10"/>
      <c r="LOL157" s="10"/>
      <c r="LOM157" s="11"/>
      <c r="LON157" s="11"/>
      <c r="LOO157" s="11"/>
      <c r="LOP157" s="11"/>
      <c r="LOQ157" s="11"/>
      <c r="LOR157" s="11"/>
      <c r="LOS157" s="11"/>
      <c r="LOT157" s="11"/>
      <c r="LOU157" s="11"/>
      <c r="LOV157" s="11"/>
      <c r="LOW157" s="11"/>
      <c r="LOX157" s="11"/>
      <c r="LOY157" s="11"/>
      <c r="LOZ157" s="11"/>
      <c r="LPA157" s="10"/>
      <c r="LPB157" s="10"/>
      <c r="LPC157" s="11"/>
      <c r="LPD157" s="11"/>
      <c r="LPE157" s="11"/>
      <c r="LPF157" s="11"/>
      <c r="LPG157" s="11"/>
      <c r="LPH157" s="11"/>
      <c r="LPI157" s="11"/>
      <c r="LPJ157" s="11"/>
      <c r="LPK157" s="11"/>
      <c r="LPL157" s="11"/>
      <c r="LPM157" s="11"/>
      <c r="LPN157" s="11"/>
      <c r="LPO157" s="11"/>
      <c r="LPP157" s="11"/>
      <c r="LPQ157" s="10"/>
      <c r="LPR157" s="10"/>
      <c r="LPS157" s="11"/>
      <c r="LPT157" s="11"/>
      <c r="LPU157" s="11"/>
      <c r="LPV157" s="11"/>
      <c r="LPW157" s="11"/>
      <c r="LPX157" s="11"/>
      <c r="LPY157" s="11"/>
      <c r="LPZ157" s="11"/>
      <c r="LQA157" s="11"/>
      <c r="LQB157" s="11"/>
      <c r="LQC157" s="11"/>
      <c r="LQD157" s="11"/>
      <c r="LQE157" s="11"/>
      <c r="LQF157" s="11"/>
      <c r="LQG157" s="10"/>
      <c r="LQH157" s="10"/>
      <c r="LQI157" s="11"/>
      <c r="LQJ157" s="11"/>
      <c r="LQK157" s="11"/>
      <c r="LQL157" s="11"/>
      <c r="LQM157" s="11"/>
      <c r="LQN157" s="11"/>
      <c r="LQO157" s="11"/>
      <c r="LQP157" s="11"/>
      <c r="LQQ157" s="11"/>
      <c r="LQR157" s="11"/>
      <c r="LQS157" s="11"/>
      <c r="LQT157" s="11"/>
      <c r="LQU157" s="11"/>
      <c r="LQV157" s="11"/>
      <c r="LQW157" s="10"/>
      <c r="LQX157" s="10"/>
      <c r="LQY157" s="11"/>
      <c r="LQZ157" s="11"/>
      <c r="LRA157" s="11"/>
      <c r="LRB157" s="11"/>
      <c r="LRC157" s="11"/>
      <c r="LRD157" s="11"/>
      <c r="LRE157" s="11"/>
      <c r="LRF157" s="11"/>
      <c r="LRG157" s="11"/>
      <c r="LRH157" s="11"/>
      <c r="LRI157" s="11"/>
      <c r="LRJ157" s="11"/>
      <c r="LRK157" s="11"/>
      <c r="LRL157" s="11"/>
      <c r="LRM157" s="10"/>
      <c r="LRN157" s="10"/>
      <c r="LRO157" s="11"/>
      <c r="LRP157" s="11"/>
      <c r="LRQ157" s="11"/>
      <c r="LRR157" s="11"/>
      <c r="LRS157" s="11"/>
      <c r="LRT157" s="11"/>
      <c r="LRU157" s="11"/>
      <c r="LRV157" s="11"/>
      <c r="LRW157" s="11"/>
      <c r="LRX157" s="11"/>
      <c r="LRY157" s="11"/>
      <c r="LRZ157" s="11"/>
      <c r="LSA157" s="11"/>
      <c r="LSB157" s="11"/>
      <c r="LSC157" s="10"/>
      <c r="LSD157" s="10"/>
      <c r="LSE157" s="11"/>
      <c r="LSF157" s="11"/>
      <c r="LSG157" s="11"/>
      <c r="LSH157" s="11"/>
      <c r="LSI157" s="11"/>
      <c r="LSJ157" s="11"/>
      <c r="LSK157" s="11"/>
      <c r="LSL157" s="11"/>
      <c r="LSM157" s="11"/>
      <c r="LSN157" s="11"/>
      <c r="LSO157" s="11"/>
      <c r="LSP157" s="11"/>
      <c r="LSQ157" s="11"/>
      <c r="LSR157" s="11"/>
      <c r="LSS157" s="10"/>
      <c r="LST157" s="10"/>
      <c r="LSU157" s="11"/>
      <c r="LSV157" s="11"/>
      <c r="LSW157" s="11"/>
      <c r="LSX157" s="11"/>
      <c r="LSY157" s="11"/>
      <c r="LSZ157" s="11"/>
      <c r="LTA157" s="11"/>
      <c r="LTB157" s="11"/>
      <c r="LTC157" s="11"/>
      <c r="LTD157" s="11"/>
      <c r="LTE157" s="11"/>
      <c r="LTF157" s="11"/>
      <c r="LTG157" s="11"/>
      <c r="LTH157" s="11"/>
      <c r="LTI157" s="10"/>
      <c r="LTJ157" s="10"/>
      <c r="LTK157" s="11"/>
      <c r="LTL157" s="11"/>
      <c r="LTM157" s="11"/>
      <c r="LTN157" s="11"/>
      <c r="LTO157" s="11"/>
      <c r="LTP157" s="11"/>
      <c r="LTQ157" s="11"/>
      <c r="LTR157" s="11"/>
      <c r="LTS157" s="11"/>
      <c r="LTT157" s="11"/>
      <c r="LTU157" s="11"/>
      <c r="LTV157" s="11"/>
      <c r="LTW157" s="11"/>
      <c r="LTX157" s="11"/>
      <c r="LTY157" s="10"/>
      <c r="LTZ157" s="10"/>
      <c r="LUA157" s="11"/>
      <c r="LUB157" s="11"/>
      <c r="LUC157" s="11"/>
      <c r="LUD157" s="11"/>
      <c r="LUE157" s="11"/>
      <c r="LUF157" s="11"/>
      <c r="LUG157" s="11"/>
      <c r="LUH157" s="11"/>
      <c r="LUI157" s="11"/>
      <c r="LUJ157" s="11"/>
      <c r="LUK157" s="11"/>
      <c r="LUL157" s="11"/>
      <c r="LUM157" s="11"/>
      <c r="LUN157" s="11"/>
      <c r="LUO157" s="10"/>
      <c r="LUP157" s="10"/>
      <c r="LUQ157" s="11"/>
      <c r="LUR157" s="11"/>
      <c r="LUS157" s="11"/>
      <c r="LUT157" s="11"/>
      <c r="LUU157" s="11"/>
      <c r="LUV157" s="11"/>
      <c r="LUW157" s="11"/>
      <c r="LUX157" s="11"/>
      <c r="LUY157" s="11"/>
      <c r="LUZ157" s="11"/>
      <c r="LVA157" s="11"/>
      <c r="LVB157" s="11"/>
      <c r="LVC157" s="11"/>
      <c r="LVD157" s="11"/>
      <c r="LVE157" s="10"/>
      <c r="LVF157" s="10"/>
      <c r="LVG157" s="11"/>
      <c r="LVH157" s="11"/>
      <c r="LVI157" s="11"/>
      <c r="LVJ157" s="11"/>
      <c r="LVK157" s="11"/>
      <c r="LVL157" s="11"/>
      <c r="LVM157" s="11"/>
      <c r="LVN157" s="11"/>
      <c r="LVO157" s="11"/>
      <c r="LVP157" s="11"/>
      <c r="LVQ157" s="11"/>
      <c r="LVR157" s="11"/>
      <c r="LVS157" s="11"/>
      <c r="LVT157" s="11"/>
      <c r="LVU157" s="10"/>
      <c r="LVV157" s="10"/>
      <c r="LVW157" s="11"/>
      <c r="LVX157" s="11"/>
      <c r="LVY157" s="11"/>
      <c r="LVZ157" s="11"/>
      <c r="LWA157" s="11"/>
      <c r="LWB157" s="11"/>
      <c r="LWC157" s="11"/>
      <c r="LWD157" s="11"/>
      <c r="LWE157" s="11"/>
      <c r="LWF157" s="11"/>
      <c r="LWG157" s="11"/>
      <c r="LWH157" s="11"/>
      <c r="LWI157" s="11"/>
      <c r="LWJ157" s="11"/>
      <c r="LWK157" s="10"/>
      <c r="LWL157" s="10"/>
      <c r="LWM157" s="11"/>
      <c r="LWN157" s="11"/>
      <c r="LWO157" s="11"/>
      <c r="LWP157" s="11"/>
      <c r="LWQ157" s="11"/>
      <c r="LWR157" s="11"/>
      <c r="LWS157" s="11"/>
      <c r="LWT157" s="11"/>
      <c r="LWU157" s="11"/>
      <c r="LWV157" s="11"/>
      <c r="LWW157" s="11"/>
      <c r="LWX157" s="11"/>
      <c r="LWY157" s="11"/>
      <c r="LWZ157" s="11"/>
      <c r="LXA157" s="10"/>
      <c r="LXB157" s="10"/>
      <c r="LXC157" s="11"/>
      <c r="LXD157" s="11"/>
      <c r="LXE157" s="11"/>
      <c r="LXF157" s="11"/>
      <c r="LXG157" s="11"/>
      <c r="LXH157" s="11"/>
      <c r="LXI157" s="11"/>
      <c r="LXJ157" s="11"/>
      <c r="LXK157" s="11"/>
      <c r="LXL157" s="11"/>
      <c r="LXM157" s="11"/>
      <c r="LXN157" s="11"/>
      <c r="LXO157" s="11"/>
      <c r="LXP157" s="11"/>
      <c r="LXQ157" s="10"/>
      <c r="LXR157" s="10"/>
      <c r="LXS157" s="11"/>
      <c r="LXT157" s="11"/>
      <c r="LXU157" s="11"/>
      <c r="LXV157" s="11"/>
      <c r="LXW157" s="11"/>
      <c r="LXX157" s="11"/>
      <c r="LXY157" s="11"/>
      <c r="LXZ157" s="11"/>
      <c r="LYA157" s="11"/>
      <c r="LYB157" s="11"/>
      <c r="LYC157" s="11"/>
      <c r="LYD157" s="11"/>
      <c r="LYE157" s="11"/>
      <c r="LYF157" s="11"/>
      <c r="LYG157" s="10"/>
      <c r="LYH157" s="10"/>
      <c r="LYI157" s="11"/>
      <c r="LYJ157" s="11"/>
      <c r="LYK157" s="11"/>
      <c r="LYL157" s="11"/>
      <c r="LYM157" s="11"/>
      <c r="LYN157" s="11"/>
      <c r="LYO157" s="11"/>
      <c r="LYP157" s="11"/>
      <c r="LYQ157" s="11"/>
      <c r="LYR157" s="11"/>
      <c r="LYS157" s="11"/>
      <c r="LYT157" s="11"/>
      <c r="LYU157" s="11"/>
      <c r="LYV157" s="11"/>
      <c r="LYW157" s="10"/>
      <c r="LYX157" s="10"/>
      <c r="LYY157" s="11"/>
      <c r="LYZ157" s="11"/>
      <c r="LZA157" s="11"/>
      <c r="LZB157" s="11"/>
      <c r="LZC157" s="11"/>
      <c r="LZD157" s="11"/>
      <c r="LZE157" s="11"/>
      <c r="LZF157" s="11"/>
      <c r="LZG157" s="11"/>
      <c r="LZH157" s="11"/>
      <c r="LZI157" s="11"/>
      <c r="LZJ157" s="11"/>
      <c r="LZK157" s="11"/>
      <c r="LZL157" s="11"/>
      <c r="LZM157" s="10"/>
      <c r="LZN157" s="10"/>
      <c r="LZO157" s="11"/>
      <c r="LZP157" s="11"/>
      <c r="LZQ157" s="11"/>
      <c r="LZR157" s="11"/>
      <c r="LZS157" s="11"/>
      <c r="LZT157" s="11"/>
      <c r="LZU157" s="11"/>
      <c r="LZV157" s="11"/>
      <c r="LZW157" s="11"/>
      <c r="LZX157" s="11"/>
      <c r="LZY157" s="11"/>
      <c r="LZZ157" s="11"/>
      <c r="MAA157" s="11"/>
      <c r="MAB157" s="11"/>
      <c r="MAC157" s="10"/>
      <c r="MAD157" s="10"/>
      <c r="MAE157" s="11"/>
      <c r="MAF157" s="11"/>
      <c r="MAG157" s="11"/>
      <c r="MAH157" s="11"/>
      <c r="MAI157" s="11"/>
      <c r="MAJ157" s="11"/>
      <c r="MAK157" s="11"/>
      <c r="MAL157" s="11"/>
      <c r="MAM157" s="11"/>
      <c r="MAN157" s="11"/>
      <c r="MAO157" s="11"/>
      <c r="MAP157" s="11"/>
      <c r="MAQ157" s="11"/>
      <c r="MAR157" s="11"/>
      <c r="MAS157" s="10"/>
      <c r="MAT157" s="10"/>
      <c r="MAU157" s="11"/>
      <c r="MAV157" s="11"/>
      <c r="MAW157" s="11"/>
      <c r="MAX157" s="11"/>
      <c r="MAY157" s="11"/>
      <c r="MAZ157" s="11"/>
      <c r="MBA157" s="11"/>
      <c r="MBB157" s="11"/>
      <c r="MBC157" s="11"/>
      <c r="MBD157" s="11"/>
      <c r="MBE157" s="11"/>
      <c r="MBF157" s="11"/>
      <c r="MBG157" s="11"/>
      <c r="MBH157" s="11"/>
      <c r="MBI157" s="10"/>
      <c r="MBJ157" s="10"/>
      <c r="MBK157" s="11"/>
      <c r="MBL157" s="11"/>
      <c r="MBM157" s="11"/>
      <c r="MBN157" s="11"/>
      <c r="MBO157" s="11"/>
      <c r="MBP157" s="11"/>
      <c r="MBQ157" s="11"/>
      <c r="MBR157" s="11"/>
      <c r="MBS157" s="11"/>
      <c r="MBT157" s="11"/>
      <c r="MBU157" s="11"/>
      <c r="MBV157" s="11"/>
      <c r="MBW157" s="11"/>
      <c r="MBX157" s="11"/>
      <c r="MBY157" s="10"/>
      <c r="MBZ157" s="10"/>
      <c r="MCA157" s="11"/>
      <c r="MCB157" s="11"/>
      <c r="MCC157" s="11"/>
      <c r="MCD157" s="11"/>
      <c r="MCE157" s="11"/>
      <c r="MCF157" s="11"/>
      <c r="MCG157" s="11"/>
      <c r="MCH157" s="11"/>
      <c r="MCI157" s="11"/>
      <c r="MCJ157" s="11"/>
      <c r="MCK157" s="11"/>
      <c r="MCL157" s="11"/>
      <c r="MCM157" s="11"/>
      <c r="MCN157" s="11"/>
      <c r="MCO157" s="10"/>
      <c r="MCP157" s="10"/>
      <c r="MCQ157" s="11"/>
      <c r="MCR157" s="11"/>
      <c r="MCS157" s="11"/>
      <c r="MCT157" s="11"/>
      <c r="MCU157" s="11"/>
      <c r="MCV157" s="11"/>
      <c r="MCW157" s="11"/>
      <c r="MCX157" s="11"/>
      <c r="MCY157" s="11"/>
      <c r="MCZ157" s="11"/>
      <c r="MDA157" s="11"/>
      <c r="MDB157" s="11"/>
      <c r="MDC157" s="11"/>
      <c r="MDD157" s="11"/>
      <c r="MDE157" s="10"/>
      <c r="MDF157" s="10"/>
      <c r="MDG157" s="11"/>
      <c r="MDH157" s="11"/>
      <c r="MDI157" s="11"/>
      <c r="MDJ157" s="11"/>
      <c r="MDK157" s="11"/>
      <c r="MDL157" s="11"/>
      <c r="MDM157" s="11"/>
      <c r="MDN157" s="11"/>
      <c r="MDO157" s="11"/>
      <c r="MDP157" s="11"/>
      <c r="MDQ157" s="11"/>
      <c r="MDR157" s="11"/>
      <c r="MDS157" s="11"/>
      <c r="MDT157" s="11"/>
      <c r="MDU157" s="10"/>
      <c r="MDV157" s="10"/>
      <c r="MDW157" s="11"/>
      <c r="MDX157" s="11"/>
      <c r="MDY157" s="11"/>
      <c r="MDZ157" s="11"/>
      <c r="MEA157" s="11"/>
      <c r="MEB157" s="11"/>
      <c r="MEC157" s="11"/>
      <c r="MED157" s="11"/>
      <c r="MEE157" s="11"/>
      <c r="MEF157" s="11"/>
      <c r="MEG157" s="11"/>
      <c r="MEH157" s="11"/>
      <c r="MEI157" s="11"/>
      <c r="MEJ157" s="11"/>
      <c r="MEK157" s="10"/>
      <c r="MEL157" s="10"/>
      <c r="MEM157" s="11"/>
      <c r="MEN157" s="11"/>
      <c r="MEO157" s="11"/>
      <c r="MEP157" s="11"/>
      <c r="MEQ157" s="11"/>
      <c r="MER157" s="11"/>
      <c r="MES157" s="11"/>
      <c r="MET157" s="11"/>
      <c r="MEU157" s="11"/>
      <c r="MEV157" s="11"/>
      <c r="MEW157" s="11"/>
      <c r="MEX157" s="11"/>
      <c r="MEY157" s="11"/>
      <c r="MEZ157" s="11"/>
      <c r="MFA157" s="10"/>
      <c r="MFB157" s="10"/>
      <c r="MFC157" s="11"/>
      <c r="MFD157" s="11"/>
      <c r="MFE157" s="11"/>
      <c r="MFF157" s="11"/>
      <c r="MFG157" s="11"/>
      <c r="MFH157" s="11"/>
      <c r="MFI157" s="11"/>
      <c r="MFJ157" s="11"/>
      <c r="MFK157" s="11"/>
      <c r="MFL157" s="11"/>
      <c r="MFM157" s="11"/>
      <c r="MFN157" s="11"/>
      <c r="MFO157" s="11"/>
      <c r="MFP157" s="11"/>
      <c r="MFQ157" s="10"/>
      <c r="MFR157" s="10"/>
      <c r="MFS157" s="11"/>
      <c r="MFT157" s="11"/>
      <c r="MFU157" s="11"/>
      <c r="MFV157" s="11"/>
      <c r="MFW157" s="11"/>
      <c r="MFX157" s="11"/>
      <c r="MFY157" s="11"/>
      <c r="MFZ157" s="11"/>
      <c r="MGA157" s="11"/>
      <c r="MGB157" s="11"/>
      <c r="MGC157" s="11"/>
      <c r="MGD157" s="11"/>
      <c r="MGE157" s="11"/>
      <c r="MGF157" s="11"/>
      <c r="MGG157" s="10"/>
      <c r="MGH157" s="10"/>
      <c r="MGI157" s="11"/>
      <c r="MGJ157" s="11"/>
      <c r="MGK157" s="11"/>
      <c r="MGL157" s="11"/>
      <c r="MGM157" s="11"/>
      <c r="MGN157" s="11"/>
      <c r="MGO157" s="11"/>
      <c r="MGP157" s="11"/>
      <c r="MGQ157" s="11"/>
      <c r="MGR157" s="11"/>
      <c r="MGS157" s="11"/>
      <c r="MGT157" s="11"/>
      <c r="MGU157" s="11"/>
      <c r="MGV157" s="11"/>
      <c r="MGW157" s="10"/>
      <c r="MGX157" s="10"/>
      <c r="MGY157" s="11"/>
      <c r="MGZ157" s="11"/>
      <c r="MHA157" s="11"/>
      <c r="MHB157" s="11"/>
      <c r="MHC157" s="11"/>
      <c r="MHD157" s="11"/>
      <c r="MHE157" s="11"/>
      <c r="MHF157" s="11"/>
      <c r="MHG157" s="11"/>
      <c r="MHH157" s="11"/>
      <c r="MHI157" s="11"/>
      <c r="MHJ157" s="11"/>
      <c r="MHK157" s="11"/>
      <c r="MHL157" s="11"/>
      <c r="MHM157" s="10"/>
      <c r="MHN157" s="10"/>
      <c r="MHO157" s="11"/>
      <c r="MHP157" s="11"/>
      <c r="MHQ157" s="11"/>
      <c r="MHR157" s="11"/>
      <c r="MHS157" s="11"/>
      <c r="MHT157" s="11"/>
      <c r="MHU157" s="11"/>
      <c r="MHV157" s="11"/>
      <c r="MHW157" s="11"/>
      <c r="MHX157" s="11"/>
      <c r="MHY157" s="11"/>
      <c r="MHZ157" s="11"/>
      <c r="MIA157" s="11"/>
      <c r="MIB157" s="11"/>
      <c r="MIC157" s="10"/>
      <c r="MID157" s="10"/>
      <c r="MIE157" s="11"/>
      <c r="MIF157" s="11"/>
      <c r="MIG157" s="11"/>
      <c r="MIH157" s="11"/>
      <c r="MII157" s="11"/>
      <c r="MIJ157" s="11"/>
      <c r="MIK157" s="11"/>
      <c r="MIL157" s="11"/>
      <c r="MIM157" s="11"/>
      <c r="MIN157" s="11"/>
      <c r="MIO157" s="11"/>
      <c r="MIP157" s="11"/>
      <c r="MIQ157" s="11"/>
      <c r="MIR157" s="11"/>
      <c r="MIS157" s="10"/>
      <c r="MIT157" s="10"/>
      <c r="MIU157" s="11"/>
      <c r="MIV157" s="11"/>
      <c r="MIW157" s="11"/>
      <c r="MIX157" s="11"/>
      <c r="MIY157" s="11"/>
      <c r="MIZ157" s="11"/>
      <c r="MJA157" s="11"/>
      <c r="MJB157" s="11"/>
      <c r="MJC157" s="11"/>
      <c r="MJD157" s="11"/>
      <c r="MJE157" s="11"/>
      <c r="MJF157" s="11"/>
      <c r="MJG157" s="11"/>
      <c r="MJH157" s="11"/>
      <c r="MJI157" s="10"/>
      <c r="MJJ157" s="10"/>
      <c r="MJK157" s="11"/>
      <c r="MJL157" s="11"/>
      <c r="MJM157" s="11"/>
      <c r="MJN157" s="11"/>
      <c r="MJO157" s="11"/>
      <c r="MJP157" s="11"/>
      <c r="MJQ157" s="11"/>
      <c r="MJR157" s="11"/>
      <c r="MJS157" s="11"/>
      <c r="MJT157" s="11"/>
      <c r="MJU157" s="11"/>
      <c r="MJV157" s="11"/>
      <c r="MJW157" s="11"/>
      <c r="MJX157" s="11"/>
      <c r="MJY157" s="10"/>
      <c r="MJZ157" s="10"/>
      <c r="MKA157" s="11"/>
      <c r="MKB157" s="11"/>
      <c r="MKC157" s="11"/>
      <c r="MKD157" s="11"/>
      <c r="MKE157" s="11"/>
      <c r="MKF157" s="11"/>
      <c r="MKG157" s="11"/>
      <c r="MKH157" s="11"/>
      <c r="MKI157" s="11"/>
      <c r="MKJ157" s="11"/>
      <c r="MKK157" s="11"/>
      <c r="MKL157" s="11"/>
      <c r="MKM157" s="11"/>
      <c r="MKN157" s="11"/>
      <c r="MKO157" s="10"/>
      <c r="MKP157" s="10"/>
      <c r="MKQ157" s="11"/>
      <c r="MKR157" s="11"/>
      <c r="MKS157" s="11"/>
      <c r="MKT157" s="11"/>
      <c r="MKU157" s="11"/>
      <c r="MKV157" s="11"/>
      <c r="MKW157" s="11"/>
      <c r="MKX157" s="11"/>
      <c r="MKY157" s="11"/>
      <c r="MKZ157" s="11"/>
      <c r="MLA157" s="11"/>
      <c r="MLB157" s="11"/>
      <c r="MLC157" s="11"/>
      <c r="MLD157" s="11"/>
      <c r="MLE157" s="10"/>
      <c r="MLF157" s="10"/>
      <c r="MLG157" s="11"/>
      <c r="MLH157" s="11"/>
      <c r="MLI157" s="11"/>
      <c r="MLJ157" s="11"/>
      <c r="MLK157" s="11"/>
      <c r="MLL157" s="11"/>
      <c r="MLM157" s="11"/>
      <c r="MLN157" s="11"/>
      <c r="MLO157" s="11"/>
      <c r="MLP157" s="11"/>
      <c r="MLQ157" s="11"/>
      <c r="MLR157" s="11"/>
      <c r="MLS157" s="11"/>
      <c r="MLT157" s="11"/>
      <c r="MLU157" s="10"/>
      <c r="MLV157" s="10"/>
      <c r="MLW157" s="11"/>
      <c r="MLX157" s="11"/>
      <c r="MLY157" s="11"/>
      <c r="MLZ157" s="11"/>
      <c r="MMA157" s="11"/>
      <c r="MMB157" s="11"/>
      <c r="MMC157" s="11"/>
      <c r="MMD157" s="11"/>
      <c r="MME157" s="11"/>
      <c r="MMF157" s="11"/>
      <c r="MMG157" s="11"/>
      <c r="MMH157" s="11"/>
      <c r="MMI157" s="11"/>
      <c r="MMJ157" s="11"/>
      <c r="MMK157" s="10"/>
      <c r="MML157" s="10"/>
      <c r="MMM157" s="11"/>
      <c r="MMN157" s="11"/>
      <c r="MMO157" s="11"/>
      <c r="MMP157" s="11"/>
      <c r="MMQ157" s="11"/>
      <c r="MMR157" s="11"/>
      <c r="MMS157" s="11"/>
      <c r="MMT157" s="11"/>
      <c r="MMU157" s="11"/>
      <c r="MMV157" s="11"/>
      <c r="MMW157" s="11"/>
      <c r="MMX157" s="11"/>
      <c r="MMY157" s="11"/>
      <c r="MMZ157" s="11"/>
      <c r="MNA157" s="10"/>
      <c r="MNB157" s="10"/>
      <c r="MNC157" s="11"/>
      <c r="MND157" s="11"/>
      <c r="MNE157" s="11"/>
      <c r="MNF157" s="11"/>
      <c r="MNG157" s="11"/>
      <c r="MNH157" s="11"/>
      <c r="MNI157" s="11"/>
      <c r="MNJ157" s="11"/>
      <c r="MNK157" s="11"/>
      <c r="MNL157" s="11"/>
      <c r="MNM157" s="11"/>
      <c r="MNN157" s="11"/>
      <c r="MNO157" s="11"/>
      <c r="MNP157" s="11"/>
      <c r="MNQ157" s="10"/>
      <c r="MNR157" s="10"/>
      <c r="MNS157" s="11"/>
      <c r="MNT157" s="11"/>
      <c r="MNU157" s="11"/>
      <c r="MNV157" s="11"/>
      <c r="MNW157" s="11"/>
      <c r="MNX157" s="11"/>
      <c r="MNY157" s="11"/>
      <c r="MNZ157" s="11"/>
      <c r="MOA157" s="11"/>
      <c r="MOB157" s="11"/>
      <c r="MOC157" s="11"/>
      <c r="MOD157" s="11"/>
      <c r="MOE157" s="11"/>
      <c r="MOF157" s="11"/>
      <c r="MOG157" s="10"/>
      <c r="MOH157" s="10"/>
      <c r="MOI157" s="11"/>
      <c r="MOJ157" s="11"/>
      <c r="MOK157" s="11"/>
      <c r="MOL157" s="11"/>
      <c r="MOM157" s="11"/>
      <c r="MON157" s="11"/>
      <c r="MOO157" s="11"/>
      <c r="MOP157" s="11"/>
      <c r="MOQ157" s="11"/>
      <c r="MOR157" s="11"/>
      <c r="MOS157" s="11"/>
      <c r="MOT157" s="11"/>
      <c r="MOU157" s="11"/>
      <c r="MOV157" s="11"/>
      <c r="MOW157" s="10"/>
      <c r="MOX157" s="10"/>
      <c r="MOY157" s="11"/>
      <c r="MOZ157" s="11"/>
      <c r="MPA157" s="11"/>
      <c r="MPB157" s="11"/>
      <c r="MPC157" s="11"/>
      <c r="MPD157" s="11"/>
      <c r="MPE157" s="11"/>
      <c r="MPF157" s="11"/>
      <c r="MPG157" s="11"/>
      <c r="MPH157" s="11"/>
      <c r="MPI157" s="11"/>
      <c r="MPJ157" s="11"/>
      <c r="MPK157" s="11"/>
      <c r="MPL157" s="11"/>
      <c r="MPM157" s="10"/>
      <c r="MPN157" s="10"/>
      <c r="MPO157" s="11"/>
      <c r="MPP157" s="11"/>
      <c r="MPQ157" s="11"/>
      <c r="MPR157" s="11"/>
      <c r="MPS157" s="11"/>
      <c r="MPT157" s="11"/>
      <c r="MPU157" s="11"/>
      <c r="MPV157" s="11"/>
      <c r="MPW157" s="11"/>
      <c r="MPX157" s="11"/>
      <c r="MPY157" s="11"/>
      <c r="MPZ157" s="11"/>
      <c r="MQA157" s="11"/>
      <c r="MQB157" s="11"/>
      <c r="MQC157" s="10"/>
      <c r="MQD157" s="10"/>
      <c r="MQE157" s="11"/>
      <c r="MQF157" s="11"/>
      <c r="MQG157" s="11"/>
      <c r="MQH157" s="11"/>
      <c r="MQI157" s="11"/>
      <c r="MQJ157" s="11"/>
      <c r="MQK157" s="11"/>
      <c r="MQL157" s="11"/>
      <c r="MQM157" s="11"/>
      <c r="MQN157" s="11"/>
      <c r="MQO157" s="11"/>
      <c r="MQP157" s="11"/>
      <c r="MQQ157" s="11"/>
      <c r="MQR157" s="11"/>
      <c r="MQS157" s="10"/>
      <c r="MQT157" s="10"/>
      <c r="MQU157" s="11"/>
      <c r="MQV157" s="11"/>
      <c r="MQW157" s="11"/>
      <c r="MQX157" s="11"/>
      <c r="MQY157" s="11"/>
      <c r="MQZ157" s="11"/>
      <c r="MRA157" s="11"/>
      <c r="MRB157" s="11"/>
      <c r="MRC157" s="11"/>
      <c r="MRD157" s="11"/>
      <c r="MRE157" s="11"/>
      <c r="MRF157" s="11"/>
      <c r="MRG157" s="11"/>
      <c r="MRH157" s="11"/>
      <c r="MRI157" s="10"/>
      <c r="MRJ157" s="10"/>
      <c r="MRK157" s="11"/>
      <c r="MRL157" s="11"/>
      <c r="MRM157" s="11"/>
      <c r="MRN157" s="11"/>
      <c r="MRO157" s="11"/>
      <c r="MRP157" s="11"/>
      <c r="MRQ157" s="11"/>
      <c r="MRR157" s="11"/>
      <c r="MRS157" s="11"/>
      <c r="MRT157" s="11"/>
      <c r="MRU157" s="11"/>
      <c r="MRV157" s="11"/>
      <c r="MRW157" s="11"/>
      <c r="MRX157" s="11"/>
      <c r="MRY157" s="10"/>
      <c r="MRZ157" s="10"/>
      <c r="MSA157" s="11"/>
      <c r="MSB157" s="11"/>
      <c r="MSC157" s="11"/>
      <c r="MSD157" s="11"/>
      <c r="MSE157" s="11"/>
      <c r="MSF157" s="11"/>
      <c r="MSG157" s="11"/>
      <c r="MSH157" s="11"/>
      <c r="MSI157" s="11"/>
      <c r="MSJ157" s="11"/>
      <c r="MSK157" s="11"/>
      <c r="MSL157" s="11"/>
      <c r="MSM157" s="11"/>
      <c r="MSN157" s="11"/>
      <c r="MSO157" s="10"/>
      <c r="MSP157" s="10"/>
      <c r="MSQ157" s="11"/>
      <c r="MSR157" s="11"/>
      <c r="MSS157" s="11"/>
      <c r="MST157" s="11"/>
      <c r="MSU157" s="11"/>
      <c r="MSV157" s="11"/>
      <c r="MSW157" s="11"/>
      <c r="MSX157" s="11"/>
      <c r="MSY157" s="11"/>
      <c r="MSZ157" s="11"/>
      <c r="MTA157" s="11"/>
      <c r="MTB157" s="11"/>
      <c r="MTC157" s="11"/>
      <c r="MTD157" s="11"/>
      <c r="MTE157" s="10"/>
      <c r="MTF157" s="10"/>
      <c r="MTG157" s="11"/>
      <c r="MTH157" s="11"/>
      <c r="MTI157" s="11"/>
      <c r="MTJ157" s="11"/>
      <c r="MTK157" s="11"/>
      <c r="MTL157" s="11"/>
      <c r="MTM157" s="11"/>
      <c r="MTN157" s="11"/>
      <c r="MTO157" s="11"/>
      <c r="MTP157" s="11"/>
      <c r="MTQ157" s="11"/>
      <c r="MTR157" s="11"/>
      <c r="MTS157" s="11"/>
      <c r="MTT157" s="11"/>
      <c r="MTU157" s="10"/>
      <c r="MTV157" s="10"/>
      <c r="MTW157" s="11"/>
      <c r="MTX157" s="11"/>
      <c r="MTY157" s="11"/>
      <c r="MTZ157" s="11"/>
      <c r="MUA157" s="11"/>
      <c r="MUB157" s="11"/>
      <c r="MUC157" s="11"/>
      <c r="MUD157" s="11"/>
      <c r="MUE157" s="11"/>
      <c r="MUF157" s="11"/>
      <c r="MUG157" s="11"/>
      <c r="MUH157" s="11"/>
      <c r="MUI157" s="11"/>
      <c r="MUJ157" s="11"/>
      <c r="MUK157" s="10"/>
      <c r="MUL157" s="10"/>
      <c r="MUM157" s="11"/>
      <c r="MUN157" s="11"/>
      <c r="MUO157" s="11"/>
      <c r="MUP157" s="11"/>
      <c r="MUQ157" s="11"/>
      <c r="MUR157" s="11"/>
      <c r="MUS157" s="11"/>
      <c r="MUT157" s="11"/>
      <c r="MUU157" s="11"/>
      <c r="MUV157" s="11"/>
      <c r="MUW157" s="11"/>
      <c r="MUX157" s="11"/>
      <c r="MUY157" s="11"/>
      <c r="MUZ157" s="11"/>
      <c r="MVA157" s="10"/>
      <c r="MVB157" s="10"/>
      <c r="MVC157" s="11"/>
      <c r="MVD157" s="11"/>
      <c r="MVE157" s="11"/>
      <c r="MVF157" s="11"/>
      <c r="MVG157" s="11"/>
      <c r="MVH157" s="11"/>
      <c r="MVI157" s="11"/>
      <c r="MVJ157" s="11"/>
      <c r="MVK157" s="11"/>
      <c r="MVL157" s="11"/>
      <c r="MVM157" s="11"/>
      <c r="MVN157" s="11"/>
      <c r="MVO157" s="11"/>
      <c r="MVP157" s="11"/>
      <c r="MVQ157" s="10"/>
      <c r="MVR157" s="10"/>
      <c r="MVS157" s="11"/>
      <c r="MVT157" s="11"/>
      <c r="MVU157" s="11"/>
      <c r="MVV157" s="11"/>
      <c r="MVW157" s="11"/>
      <c r="MVX157" s="11"/>
      <c r="MVY157" s="11"/>
      <c r="MVZ157" s="11"/>
      <c r="MWA157" s="11"/>
      <c r="MWB157" s="11"/>
      <c r="MWC157" s="11"/>
      <c r="MWD157" s="11"/>
      <c r="MWE157" s="11"/>
      <c r="MWF157" s="11"/>
      <c r="MWG157" s="10"/>
      <c r="MWH157" s="10"/>
      <c r="MWI157" s="11"/>
      <c r="MWJ157" s="11"/>
      <c r="MWK157" s="11"/>
      <c r="MWL157" s="11"/>
      <c r="MWM157" s="11"/>
      <c r="MWN157" s="11"/>
      <c r="MWO157" s="11"/>
      <c r="MWP157" s="11"/>
      <c r="MWQ157" s="11"/>
      <c r="MWR157" s="11"/>
      <c r="MWS157" s="11"/>
      <c r="MWT157" s="11"/>
      <c r="MWU157" s="11"/>
      <c r="MWV157" s="11"/>
      <c r="MWW157" s="10"/>
      <c r="MWX157" s="10"/>
      <c r="MWY157" s="11"/>
      <c r="MWZ157" s="11"/>
      <c r="MXA157" s="11"/>
      <c r="MXB157" s="11"/>
      <c r="MXC157" s="11"/>
      <c r="MXD157" s="11"/>
      <c r="MXE157" s="11"/>
      <c r="MXF157" s="11"/>
      <c r="MXG157" s="11"/>
      <c r="MXH157" s="11"/>
      <c r="MXI157" s="11"/>
      <c r="MXJ157" s="11"/>
      <c r="MXK157" s="11"/>
      <c r="MXL157" s="11"/>
      <c r="MXM157" s="10"/>
      <c r="MXN157" s="10"/>
      <c r="MXO157" s="11"/>
      <c r="MXP157" s="11"/>
      <c r="MXQ157" s="11"/>
      <c r="MXR157" s="11"/>
      <c r="MXS157" s="11"/>
      <c r="MXT157" s="11"/>
      <c r="MXU157" s="11"/>
      <c r="MXV157" s="11"/>
      <c r="MXW157" s="11"/>
      <c r="MXX157" s="11"/>
      <c r="MXY157" s="11"/>
      <c r="MXZ157" s="11"/>
      <c r="MYA157" s="11"/>
      <c r="MYB157" s="11"/>
      <c r="MYC157" s="10"/>
      <c r="MYD157" s="10"/>
      <c r="MYE157" s="11"/>
      <c r="MYF157" s="11"/>
      <c r="MYG157" s="11"/>
      <c r="MYH157" s="11"/>
      <c r="MYI157" s="11"/>
      <c r="MYJ157" s="11"/>
      <c r="MYK157" s="11"/>
      <c r="MYL157" s="11"/>
      <c r="MYM157" s="11"/>
      <c r="MYN157" s="11"/>
      <c r="MYO157" s="11"/>
      <c r="MYP157" s="11"/>
      <c r="MYQ157" s="11"/>
      <c r="MYR157" s="11"/>
      <c r="MYS157" s="10"/>
      <c r="MYT157" s="10"/>
      <c r="MYU157" s="11"/>
      <c r="MYV157" s="11"/>
      <c r="MYW157" s="11"/>
      <c r="MYX157" s="11"/>
      <c r="MYY157" s="11"/>
      <c r="MYZ157" s="11"/>
      <c r="MZA157" s="11"/>
      <c r="MZB157" s="11"/>
      <c r="MZC157" s="11"/>
      <c r="MZD157" s="11"/>
      <c r="MZE157" s="11"/>
      <c r="MZF157" s="11"/>
      <c r="MZG157" s="11"/>
      <c r="MZH157" s="11"/>
      <c r="MZI157" s="10"/>
      <c r="MZJ157" s="10"/>
      <c r="MZK157" s="11"/>
      <c r="MZL157" s="11"/>
      <c r="MZM157" s="11"/>
      <c r="MZN157" s="11"/>
      <c r="MZO157" s="11"/>
      <c r="MZP157" s="11"/>
      <c r="MZQ157" s="11"/>
      <c r="MZR157" s="11"/>
      <c r="MZS157" s="11"/>
      <c r="MZT157" s="11"/>
      <c r="MZU157" s="11"/>
      <c r="MZV157" s="11"/>
      <c r="MZW157" s="11"/>
      <c r="MZX157" s="11"/>
      <c r="MZY157" s="10"/>
      <c r="MZZ157" s="10"/>
      <c r="NAA157" s="11"/>
      <c r="NAB157" s="11"/>
      <c r="NAC157" s="11"/>
      <c r="NAD157" s="11"/>
      <c r="NAE157" s="11"/>
      <c r="NAF157" s="11"/>
      <c r="NAG157" s="11"/>
      <c r="NAH157" s="11"/>
      <c r="NAI157" s="11"/>
      <c r="NAJ157" s="11"/>
      <c r="NAK157" s="11"/>
      <c r="NAL157" s="11"/>
      <c r="NAM157" s="11"/>
      <c r="NAN157" s="11"/>
      <c r="NAO157" s="10"/>
      <c r="NAP157" s="10"/>
      <c r="NAQ157" s="11"/>
      <c r="NAR157" s="11"/>
      <c r="NAS157" s="11"/>
      <c r="NAT157" s="11"/>
      <c r="NAU157" s="11"/>
      <c r="NAV157" s="11"/>
      <c r="NAW157" s="11"/>
      <c r="NAX157" s="11"/>
      <c r="NAY157" s="11"/>
      <c r="NAZ157" s="11"/>
      <c r="NBA157" s="11"/>
      <c r="NBB157" s="11"/>
      <c r="NBC157" s="11"/>
      <c r="NBD157" s="11"/>
      <c r="NBE157" s="10"/>
      <c r="NBF157" s="10"/>
      <c r="NBG157" s="11"/>
      <c r="NBH157" s="11"/>
      <c r="NBI157" s="11"/>
      <c r="NBJ157" s="11"/>
      <c r="NBK157" s="11"/>
      <c r="NBL157" s="11"/>
      <c r="NBM157" s="11"/>
      <c r="NBN157" s="11"/>
      <c r="NBO157" s="11"/>
      <c r="NBP157" s="11"/>
      <c r="NBQ157" s="11"/>
      <c r="NBR157" s="11"/>
      <c r="NBS157" s="11"/>
      <c r="NBT157" s="11"/>
      <c r="NBU157" s="10"/>
      <c r="NBV157" s="10"/>
      <c r="NBW157" s="11"/>
      <c r="NBX157" s="11"/>
      <c r="NBY157" s="11"/>
      <c r="NBZ157" s="11"/>
      <c r="NCA157" s="11"/>
      <c r="NCB157" s="11"/>
      <c r="NCC157" s="11"/>
      <c r="NCD157" s="11"/>
      <c r="NCE157" s="11"/>
      <c r="NCF157" s="11"/>
      <c r="NCG157" s="11"/>
      <c r="NCH157" s="11"/>
      <c r="NCI157" s="11"/>
      <c r="NCJ157" s="11"/>
      <c r="NCK157" s="10"/>
      <c r="NCL157" s="10"/>
      <c r="NCM157" s="11"/>
      <c r="NCN157" s="11"/>
      <c r="NCO157" s="11"/>
      <c r="NCP157" s="11"/>
      <c r="NCQ157" s="11"/>
      <c r="NCR157" s="11"/>
      <c r="NCS157" s="11"/>
      <c r="NCT157" s="11"/>
      <c r="NCU157" s="11"/>
      <c r="NCV157" s="11"/>
      <c r="NCW157" s="11"/>
      <c r="NCX157" s="11"/>
      <c r="NCY157" s="11"/>
      <c r="NCZ157" s="11"/>
      <c r="NDA157" s="10"/>
      <c r="NDB157" s="10"/>
      <c r="NDC157" s="11"/>
      <c r="NDD157" s="11"/>
      <c r="NDE157" s="11"/>
      <c r="NDF157" s="11"/>
      <c r="NDG157" s="11"/>
      <c r="NDH157" s="11"/>
      <c r="NDI157" s="11"/>
      <c r="NDJ157" s="11"/>
      <c r="NDK157" s="11"/>
      <c r="NDL157" s="11"/>
      <c r="NDM157" s="11"/>
      <c r="NDN157" s="11"/>
      <c r="NDO157" s="11"/>
      <c r="NDP157" s="11"/>
      <c r="NDQ157" s="10"/>
      <c r="NDR157" s="10"/>
      <c r="NDS157" s="11"/>
      <c r="NDT157" s="11"/>
      <c r="NDU157" s="11"/>
      <c r="NDV157" s="11"/>
      <c r="NDW157" s="11"/>
      <c r="NDX157" s="11"/>
      <c r="NDY157" s="11"/>
      <c r="NDZ157" s="11"/>
      <c r="NEA157" s="11"/>
      <c r="NEB157" s="11"/>
      <c r="NEC157" s="11"/>
      <c r="NED157" s="11"/>
      <c r="NEE157" s="11"/>
      <c r="NEF157" s="11"/>
      <c r="NEG157" s="10"/>
      <c r="NEH157" s="10"/>
      <c r="NEI157" s="11"/>
      <c r="NEJ157" s="11"/>
      <c r="NEK157" s="11"/>
      <c r="NEL157" s="11"/>
      <c r="NEM157" s="11"/>
      <c r="NEN157" s="11"/>
      <c r="NEO157" s="11"/>
      <c r="NEP157" s="11"/>
      <c r="NEQ157" s="11"/>
      <c r="NER157" s="11"/>
      <c r="NES157" s="11"/>
      <c r="NET157" s="11"/>
      <c r="NEU157" s="11"/>
      <c r="NEV157" s="11"/>
      <c r="NEW157" s="10"/>
      <c r="NEX157" s="10"/>
      <c r="NEY157" s="11"/>
      <c r="NEZ157" s="11"/>
      <c r="NFA157" s="11"/>
      <c r="NFB157" s="11"/>
      <c r="NFC157" s="11"/>
      <c r="NFD157" s="11"/>
      <c r="NFE157" s="11"/>
      <c r="NFF157" s="11"/>
      <c r="NFG157" s="11"/>
      <c r="NFH157" s="11"/>
      <c r="NFI157" s="11"/>
      <c r="NFJ157" s="11"/>
      <c r="NFK157" s="11"/>
      <c r="NFL157" s="11"/>
      <c r="NFM157" s="10"/>
      <c r="NFN157" s="10"/>
      <c r="NFO157" s="11"/>
      <c r="NFP157" s="11"/>
      <c r="NFQ157" s="11"/>
      <c r="NFR157" s="11"/>
      <c r="NFS157" s="11"/>
      <c r="NFT157" s="11"/>
      <c r="NFU157" s="11"/>
      <c r="NFV157" s="11"/>
      <c r="NFW157" s="11"/>
      <c r="NFX157" s="11"/>
      <c r="NFY157" s="11"/>
      <c r="NFZ157" s="11"/>
      <c r="NGA157" s="11"/>
      <c r="NGB157" s="11"/>
      <c r="NGC157" s="10"/>
      <c r="NGD157" s="10"/>
      <c r="NGE157" s="11"/>
      <c r="NGF157" s="11"/>
      <c r="NGG157" s="11"/>
      <c r="NGH157" s="11"/>
      <c r="NGI157" s="11"/>
      <c r="NGJ157" s="11"/>
      <c r="NGK157" s="11"/>
      <c r="NGL157" s="11"/>
      <c r="NGM157" s="11"/>
      <c r="NGN157" s="11"/>
      <c r="NGO157" s="11"/>
      <c r="NGP157" s="11"/>
      <c r="NGQ157" s="11"/>
      <c r="NGR157" s="11"/>
      <c r="NGS157" s="10"/>
      <c r="NGT157" s="10"/>
      <c r="NGU157" s="11"/>
      <c r="NGV157" s="11"/>
      <c r="NGW157" s="11"/>
      <c r="NGX157" s="11"/>
      <c r="NGY157" s="11"/>
      <c r="NGZ157" s="11"/>
      <c r="NHA157" s="11"/>
      <c r="NHB157" s="11"/>
      <c r="NHC157" s="11"/>
      <c r="NHD157" s="11"/>
      <c r="NHE157" s="11"/>
      <c r="NHF157" s="11"/>
      <c r="NHG157" s="11"/>
      <c r="NHH157" s="11"/>
      <c r="NHI157" s="10"/>
      <c r="NHJ157" s="10"/>
      <c r="NHK157" s="11"/>
      <c r="NHL157" s="11"/>
      <c r="NHM157" s="11"/>
      <c r="NHN157" s="11"/>
      <c r="NHO157" s="11"/>
      <c r="NHP157" s="11"/>
      <c r="NHQ157" s="11"/>
      <c r="NHR157" s="11"/>
      <c r="NHS157" s="11"/>
      <c r="NHT157" s="11"/>
      <c r="NHU157" s="11"/>
      <c r="NHV157" s="11"/>
      <c r="NHW157" s="11"/>
      <c r="NHX157" s="11"/>
      <c r="NHY157" s="10"/>
      <c r="NHZ157" s="10"/>
      <c r="NIA157" s="11"/>
      <c r="NIB157" s="11"/>
      <c r="NIC157" s="11"/>
      <c r="NID157" s="11"/>
      <c r="NIE157" s="11"/>
      <c r="NIF157" s="11"/>
      <c r="NIG157" s="11"/>
      <c r="NIH157" s="11"/>
      <c r="NII157" s="11"/>
      <c r="NIJ157" s="11"/>
      <c r="NIK157" s="11"/>
      <c r="NIL157" s="11"/>
      <c r="NIM157" s="11"/>
      <c r="NIN157" s="11"/>
      <c r="NIO157" s="10"/>
      <c r="NIP157" s="10"/>
      <c r="NIQ157" s="11"/>
      <c r="NIR157" s="11"/>
      <c r="NIS157" s="11"/>
      <c r="NIT157" s="11"/>
      <c r="NIU157" s="11"/>
      <c r="NIV157" s="11"/>
      <c r="NIW157" s="11"/>
      <c r="NIX157" s="11"/>
      <c r="NIY157" s="11"/>
      <c r="NIZ157" s="11"/>
      <c r="NJA157" s="11"/>
      <c r="NJB157" s="11"/>
      <c r="NJC157" s="11"/>
      <c r="NJD157" s="11"/>
      <c r="NJE157" s="10"/>
      <c r="NJF157" s="10"/>
      <c r="NJG157" s="11"/>
      <c r="NJH157" s="11"/>
      <c r="NJI157" s="11"/>
      <c r="NJJ157" s="11"/>
      <c r="NJK157" s="11"/>
      <c r="NJL157" s="11"/>
      <c r="NJM157" s="11"/>
      <c r="NJN157" s="11"/>
      <c r="NJO157" s="11"/>
      <c r="NJP157" s="11"/>
      <c r="NJQ157" s="11"/>
      <c r="NJR157" s="11"/>
      <c r="NJS157" s="11"/>
      <c r="NJT157" s="11"/>
      <c r="NJU157" s="10"/>
      <c r="NJV157" s="10"/>
      <c r="NJW157" s="11"/>
      <c r="NJX157" s="11"/>
      <c r="NJY157" s="11"/>
      <c r="NJZ157" s="11"/>
      <c r="NKA157" s="11"/>
      <c r="NKB157" s="11"/>
      <c r="NKC157" s="11"/>
      <c r="NKD157" s="11"/>
      <c r="NKE157" s="11"/>
      <c r="NKF157" s="11"/>
      <c r="NKG157" s="11"/>
      <c r="NKH157" s="11"/>
      <c r="NKI157" s="11"/>
      <c r="NKJ157" s="11"/>
      <c r="NKK157" s="10"/>
      <c r="NKL157" s="10"/>
      <c r="NKM157" s="11"/>
      <c r="NKN157" s="11"/>
      <c r="NKO157" s="11"/>
      <c r="NKP157" s="11"/>
      <c r="NKQ157" s="11"/>
      <c r="NKR157" s="11"/>
      <c r="NKS157" s="11"/>
      <c r="NKT157" s="11"/>
      <c r="NKU157" s="11"/>
      <c r="NKV157" s="11"/>
      <c r="NKW157" s="11"/>
      <c r="NKX157" s="11"/>
      <c r="NKY157" s="11"/>
      <c r="NKZ157" s="11"/>
      <c r="NLA157" s="10"/>
      <c r="NLB157" s="10"/>
      <c r="NLC157" s="11"/>
      <c r="NLD157" s="11"/>
      <c r="NLE157" s="11"/>
      <c r="NLF157" s="11"/>
      <c r="NLG157" s="11"/>
      <c r="NLH157" s="11"/>
      <c r="NLI157" s="11"/>
      <c r="NLJ157" s="11"/>
      <c r="NLK157" s="11"/>
      <c r="NLL157" s="11"/>
      <c r="NLM157" s="11"/>
      <c r="NLN157" s="11"/>
      <c r="NLO157" s="11"/>
      <c r="NLP157" s="11"/>
      <c r="NLQ157" s="10"/>
      <c r="NLR157" s="10"/>
      <c r="NLS157" s="11"/>
      <c r="NLT157" s="11"/>
      <c r="NLU157" s="11"/>
      <c r="NLV157" s="11"/>
      <c r="NLW157" s="11"/>
      <c r="NLX157" s="11"/>
      <c r="NLY157" s="11"/>
      <c r="NLZ157" s="11"/>
      <c r="NMA157" s="11"/>
      <c r="NMB157" s="11"/>
      <c r="NMC157" s="11"/>
      <c r="NMD157" s="11"/>
      <c r="NME157" s="11"/>
      <c r="NMF157" s="11"/>
      <c r="NMG157" s="10"/>
      <c r="NMH157" s="10"/>
      <c r="NMI157" s="11"/>
      <c r="NMJ157" s="11"/>
      <c r="NMK157" s="11"/>
      <c r="NML157" s="11"/>
      <c r="NMM157" s="11"/>
      <c r="NMN157" s="11"/>
      <c r="NMO157" s="11"/>
      <c r="NMP157" s="11"/>
      <c r="NMQ157" s="11"/>
      <c r="NMR157" s="11"/>
      <c r="NMS157" s="11"/>
      <c r="NMT157" s="11"/>
      <c r="NMU157" s="11"/>
      <c r="NMV157" s="11"/>
      <c r="NMW157" s="10"/>
      <c r="NMX157" s="10"/>
      <c r="NMY157" s="11"/>
      <c r="NMZ157" s="11"/>
      <c r="NNA157" s="11"/>
      <c r="NNB157" s="11"/>
      <c r="NNC157" s="11"/>
      <c r="NND157" s="11"/>
      <c r="NNE157" s="11"/>
      <c r="NNF157" s="11"/>
      <c r="NNG157" s="11"/>
      <c r="NNH157" s="11"/>
      <c r="NNI157" s="11"/>
      <c r="NNJ157" s="11"/>
      <c r="NNK157" s="11"/>
      <c r="NNL157" s="11"/>
      <c r="NNM157" s="10"/>
      <c r="NNN157" s="10"/>
      <c r="NNO157" s="11"/>
      <c r="NNP157" s="11"/>
      <c r="NNQ157" s="11"/>
      <c r="NNR157" s="11"/>
      <c r="NNS157" s="11"/>
      <c r="NNT157" s="11"/>
      <c r="NNU157" s="11"/>
      <c r="NNV157" s="11"/>
      <c r="NNW157" s="11"/>
      <c r="NNX157" s="11"/>
      <c r="NNY157" s="11"/>
      <c r="NNZ157" s="11"/>
      <c r="NOA157" s="11"/>
      <c r="NOB157" s="11"/>
      <c r="NOC157" s="10"/>
      <c r="NOD157" s="10"/>
      <c r="NOE157" s="11"/>
      <c r="NOF157" s="11"/>
      <c r="NOG157" s="11"/>
      <c r="NOH157" s="11"/>
      <c r="NOI157" s="11"/>
      <c r="NOJ157" s="11"/>
      <c r="NOK157" s="11"/>
      <c r="NOL157" s="11"/>
      <c r="NOM157" s="11"/>
      <c r="NON157" s="11"/>
      <c r="NOO157" s="11"/>
      <c r="NOP157" s="11"/>
      <c r="NOQ157" s="11"/>
      <c r="NOR157" s="11"/>
      <c r="NOS157" s="10"/>
      <c r="NOT157" s="10"/>
      <c r="NOU157" s="11"/>
      <c r="NOV157" s="11"/>
      <c r="NOW157" s="11"/>
      <c r="NOX157" s="11"/>
      <c r="NOY157" s="11"/>
      <c r="NOZ157" s="11"/>
      <c r="NPA157" s="11"/>
      <c r="NPB157" s="11"/>
      <c r="NPC157" s="11"/>
      <c r="NPD157" s="11"/>
      <c r="NPE157" s="11"/>
      <c r="NPF157" s="11"/>
      <c r="NPG157" s="11"/>
      <c r="NPH157" s="11"/>
      <c r="NPI157" s="10"/>
      <c r="NPJ157" s="10"/>
      <c r="NPK157" s="11"/>
      <c r="NPL157" s="11"/>
      <c r="NPM157" s="11"/>
      <c r="NPN157" s="11"/>
      <c r="NPO157" s="11"/>
      <c r="NPP157" s="11"/>
      <c r="NPQ157" s="11"/>
      <c r="NPR157" s="11"/>
      <c r="NPS157" s="11"/>
      <c r="NPT157" s="11"/>
      <c r="NPU157" s="11"/>
      <c r="NPV157" s="11"/>
      <c r="NPW157" s="11"/>
      <c r="NPX157" s="11"/>
      <c r="NPY157" s="10"/>
      <c r="NPZ157" s="10"/>
      <c r="NQA157" s="11"/>
      <c r="NQB157" s="11"/>
      <c r="NQC157" s="11"/>
      <c r="NQD157" s="11"/>
      <c r="NQE157" s="11"/>
      <c r="NQF157" s="11"/>
      <c r="NQG157" s="11"/>
      <c r="NQH157" s="11"/>
      <c r="NQI157" s="11"/>
      <c r="NQJ157" s="11"/>
      <c r="NQK157" s="11"/>
      <c r="NQL157" s="11"/>
      <c r="NQM157" s="11"/>
      <c r="NQN157" s="11"/>
      <c r="NQO157" s="10"/>
      <c r="NQP157" s="10"/>
      <c r="NQQ157" s="11"/>
      <c r="NQR157" s="11"/>
      <c r="NQS157" s="11"/>
      <c r="NQT157" s="11"/>
      <c r="NQU157" s="11"/>
      <c r="NQV157" s="11"/>
      <c r="NQW157" s="11"/>
      <c r="NQX157" s="11"/>
      <c r="NQY157" s="11"/>
      <c r="NQZ157" s="11"/>
      <c r="NRA157" s="11"/>
      <c r="NRB157" s="11"/>
      <c r="NRC157" s="11"/>
      <c r="NRD157" s="11"/>
      <c r="NRE157" s="10"/>
      <c r="NRF157" s="10"/>
      <c r="NRG157" s="11"/>
      <c r="NRH157" s="11"/>
      <c r="NRI157" s="11"/>
      <c r="NRJ157" s="11"/>
      <c r="NRK157" s="11"/>
      <c r="NRL157" s="11"/>
      <c r="NRM157" s="11"/>
      <c r="NRN157" s="11"/>
      <c r="NRO157" s="11"/>
      <c r="NRP157" s="11"/>
      <c r="NRQ157" s="11"/>
      <c r="NRR157" s="11"/>
      <c r="NRS157" s="11"/>
      <c r="NRT157" s="11"/>
      <c r="NRU157" s="10"/>
      <c r="NRV157" s="10"/>
      <c r="NRW157" s="11"/>
      <c r="NRX157" s="11"/>
      <c r="NRY157" s="11"/>
      <c r="NRZ157" s="11"/>
      <c r="NSA157" s="11"/>
      <c r="NSB157" s="11"/>
      <c r="NSC157" s="11"/>
      <c r="NSD157" s="11"/>
      <c r="NSE157" s="11"/>
      <c r="NSF157" s="11"/>
      <c r="NSG157" s="11"/>
      <c r="NSH157" s="11"/>
      <c r="NSI157" s="11"/>
      <c r="NSJ157" s="11"/>
      <c r="NSK157" s="10"/>
      <c r="NSL157" s="10"/>
      <c r="NSM157" s="11"/>
      <c r="NSN157" s="11"/>
      <c r="NSO157" s="11"/>
      <c r="NSP157" s="11"/>
      <c r="NSQ157" s="11"/>
      <c r="NSR157" s="11"/>
      <c r="NSS157" s="11"/>
      <c r="NST157" s="11"/>
      <c r="NSU157" s="11"/>
      <c r="NSV157" s="11"/>
      <c r="NSW157" s="11"/>
      <c r="NSX157" s="11"/>
      <c r="NSY157" s="11"/>
      <c r="NSZ157" s="11"/>
      <c r="NTA157" s="10"/>
      <c r="NTB157" s="10"/>
      <c r="NTC157" s="11"/>
      <c r="NTD157" s="11"/>
      <c r="NTE157" s="11"/>
      <c r="NTF157" s="11"/>
      <c r="NTG157" s="11"/>
      <c r="NTH157" s="11"/>
      <c r="NTI157" s="11"/>
      <c r="NTJ157" s="11"/>
      <c r="NTK157" s="11"/>
      <c r="NTL157" s="11"/>
      <c r="NTM157" s="11"/>
      <c r="NTN157" s="11"/>
      <c r="NTO157" s="11"/>
      <c r="NTP157" s="11"/>
      <c r="NTQ157" s="10"/>
      <c r="NTR157" s="10"/>
      <c r="NTS157" s="11"/>
      <c r="NTT157" s="11"/>
      <c r="NTU157" s="11"/>
      <c r="NTV157" s="11"/>
      <c r="NTW157" s="11"/>
      <c r="NTX157" s="11"/>
      <c r="NTY157" s="11"/>
      <c r="NTZ157" s="11"/>
      <c r="NUA157" s="11"/>
      <c r="NUB157" s="11"/>
      <c r="NUC157" s="11"/>
      <c r="NUD157" s="11"/>
      <c r="NUE157" s="11"/>
      <c r="NUF157" s="11"/>
      <c r="NUG157" s="10"/>
      <c r="NUH157" s="10"/>
      <c r="NUI157" s="11"/>
      <c r="NUJ157" s="11"/>
      <c r="NUK157" s="11"/>
      <c r="NUL157" s="11"/>
      <c r="NUM157" s="11"/>
      <c r="NUN157" s="11"/>
      <c r="NUO157" s="11"/>
      <c r="NUP157" s="11"/>
      <c r="NUQ157" s="11"/>
      <c r="NUR157" s="11"/>
      <c r="NUS157" s="11"/>
      <c r="NUT157" s="11"/>
      <c r="NUU157" s="11"/>
      <c r="NUV157" s="11"/>
      <c r="NUW157" s="10"/>
      <c r="NUX157" s="10"/>
      <c r="NUY157" s="11"/>
      <c r="NUZ157" s="11"/>
      <c r="NVA157" s="11"/>
      <c r="NVB157" s="11"/>
      <c r="NVC157" s="11"/>
      <c r="NVD157" s="11"/>
      <c r="NVE157" s="11"/>
      <c r="NVF157" s="11"/>
      <c r="NVG157" s="11"/>
      <c r="NVH157" s="11"/>
      <c r="NVI157" s="11"/>
      <c r="NVJ157" s="11"/>
      <c r="NVK157" s="11"/>
      <c r="NVL157" s="11"/>
      <c r="NVM157" s="10"/>
      <c r="NVN157" s="10"/>
      <c r="NVO157" s="11"/>
      <c r="NVP157" s="11"/>
      <c r="NVQ157" s="11"/>
      <c r="NVR157" s="11"/>
      <c r="NVS157" s="11"/>
      <c r="NVT157" s="11"/>
      <c r="NVU157" s="11"/>
      <c r="NVV157" s="11"/>
      <c r="NVW157" s="11"/>
      <c r="NVX157" s="11"/>
      <c r="NVY157" s="11"/>
      <c r="NVZ157" s="11"/>
      <c r="NWA157" s="11"/>
      <c r="NWB157" s="11"/>
      <c r="NWC157" s="10"/>
      <c r="NWD157" s="10"/>
      <c r="NWE157" s="11"/>
      <c r="NWF157" s="11"/>
      <c r="NWG157" s="11"/>
      <c r="NWH157" s="11"/>
      <c r="NWI157" s="11"/>
      <c r="NWJ157" s="11"/>
      <c r="NWK157" s="11"/>
      <c r="NWL157" s="11"/>
      <c r="NWM157" s="11"/>
      <c r="NWN157" s="11"/>
      <c r="NWO157" s="11"/>
      <c r="NWP157" s="11"/>
      <c r="NWQ157" s="11"/>
      <c r="NWR157" s="11"/>
      <c r="NWS157" s="10"/>
      <c r="NWT157" s="10"/>
      <c r="NWU157" s="11"/>
      <c r="NWV157" s="11"/>
      <c r="NWW157" s="11"/>
      <c r="NWX157" s="11"/>
      <c r="NWY157" s="11"/>
      <c r="NWZ157" s="11"/>
      <c r="NXA157" s="11"/>
      <c r="NXB157" s="11"/>
      <c r="NXC157" s="11"/>
      <c r="NXD157" s="11"/>
      <c r="NXE157" s="11"/>
      <c r="NXF157" s="11"/>
      <c r="NXG157" s="11"/>
      <c r="NXH157" s="11"/>
      <c r="NXI157" s="10"/>
      <c r="NXJ157" s="10"/>
      <c r="NXK157" s="11"/>
      <c r="NXL157" s="11"/>
      <c r="NXM157" s="11"/>
      <c r="NXN157" s="11"/>
      <c r="NXO157" s="11"/>
      <c r="NXP157" s="11"/>
      <c r="NXQ157" s="11"/>
      <c r="NXR157" s="11"/>
      <c r="NXS157" s="11"/>
      <c r="NXT157" s="11"/>
      <c r="NXU157" s="11"/>
      <c r="NXV157" s="11"/>
      <c r="NXW157" s="11"/>
      <c r="NXX157" s="11"/>
      <c r="NXY157" s="10"/>
      <c r="NXZ157" s="10"/>
      <c r="NYA157" s="11"/>
      <c r="NYB157" s="11"/>
      <c r="NYC157" s="11"/>
      <c r="NYD157" s="11"/>
      <c r="NYE157" s="11"/>
      <c r="NYF157" s="11"/>
      <c r="NYG157" s="11"/>
      <c r="NYH157" s="11"/>
      <c r="NYI157" s="11"/>
      <c r="NYJ157" s="11"/>
      <c r="NYK157" s="11"/>
      <c r="NYL157" s="11"/>
      <c r="NYM157" s="11"/>
      <c r="NYN157" s="11"/>
      <c r="NYO157" s="10"/>
      <c r="NYP157" s="10"/>
      <c r="NYQ157" s="11"/>
      <c r="NYR157" s="11"/>
      <c r="NYS157" s="11"/>
      <c r="NYT157" s="11"/>
      <c r="NYU157" s="11"/>
      <c r="NYV157" s="11"/>
      <c r="NYW157" s="11"/>
      <c r="NYX157" s="11"/>
      <c r="NYY157" s="11"/>
      <c r="NYZ157" s="11"/>
      <c r="NZA157" s="11"/>
      <c r="NZB157" s="11"/>
      <c r="NZC157" s="11"/>
      <c r="NZD157" s="11"/>
      <c r="NZE157" s="10"/>
      <c r="NZF157" s="10"/>
      <c r="NZG157" s="11"/>
      <c r="NZH157" s="11"/>
      <c r="NZI157" s="11"/>
      <c r="NZJ157" s="11"/>
      <c r="NZK157" s="11"/>
      <c r="NZL157" s="11"/>
      <c r="NZM157" s="11"/>
      <c r="NZN157" s="11"/>
      <c r="NZO157" s="11"/>
      <c r="NZP157" s="11"/>
      <c r="NZQ157" s="11"/>
      <c r="NZR157" s="11"/>
      <c r="NZS157" s="11"/>
      <c r="NZT157" s="11"/>
      <c r="NZU157" s="10"/>
      <c r="NZV157" s="10"/>
      <c r="NZW157" s="11"/>
      <c r="NZX157" s="11"/>
      <c r="NZY157" s="11"/>
      <c r="NZZ157" s="11"/>
      <c r="OAA157" s="11"/>
      <c r="OAB157" s="11"/>
      <c r="OAC157" s="11"/>
      <c r="OAD157" s="11"/>
      <c r="OAE157" s="11"/>
      <c r="OAF157" s="11"/>
      <c r="OAG157" s="11"/>
      <c r="OAH157" s="11"/>
      <c r="OAI157" s="11"/>
      <c r="OAJ157" s="11"/>
      <c r="OAK157" s="10"/>
      <c r="OAL157" s="10"/>
      <c r="OAM157" s="11"/>
      <c r="OAN157" s="11"/>
      <c r="OAO157" s="11"/>
      <c r="OAP157" s="11"/>
      <c r="OAQ157" s="11"/>
      <c r="OAR157" s="11"/>
      <c r="OAS157" s="11"/>
      <c r="OAT157" s="11"/>
      <c r="OAU157" s="11"/>
      <c r="OAV157" s="11"/>
      <c r="OAW157" s="11"/>
      <c r="OAX157" s="11"/>
      <c r="OAY157" s="11"/>
      <c r="OAZ157" s="11"/>
      <c r="OBA157" s="10"/>
      <c r="OBB157" s="10"/>
      <c r="OBC157" s="11"/>
      <c r="OBD157" s="11"/>
      <c r="OBE157" s="11"/>
      <c r="OBF157" s="11"/>
      <c r="OBG157" s="11"/>
      <c r="OBH157" s="11"/>
      <c r="OBI157" s="11"/>
      <c r="OBJ157" s="11"/>
      <c r="OBK157" s="11"/>
      <c r="OBL157" s="11"/>
      <c r="OBM157" s="11"/>
      <c r="OBN157" s="11"/>
      <c r="OBO157" s="11"/>
      <c r="OBP157" s="11"/>
      <c r="OBQ157" s="10"/>
      <c r="OBR157" s="10"/>
      <c r="OBS157" s="11"/>
      <c r="OBT157" s="11"/>
      <c r="OBU157" s="11"/>
      <c r="OBV157" s="11"/>
      <c r="OBW157" s="11"/>
      <c r="OBX157" s="11"/>
      <c r="OBY157" s="11"/>
      <c r="OBZ157" s="11"/>
      <c r="OCA157" s="11"/>
      <c r="OCB157" s="11"/>
      <c r="OCC157" s="11"/>
      <c r="OCD157" s="11"/>
      <c r="OCE157" s="11"/>
      <c r="OCF157" s="11"/>
      <c r="OCG157" s="10"/>
      <c r="OCH157" s="10"/>
      <c r="OCI157" s="11"/>
      <c r="OCJ157" s="11"/>
      <c r="OCK157" s="11"/>
      <c r="OCL157" s="11"/>
      <c r="OCM157" s="11"/>
      <c r="OCN157" s="11"/>
      <c r="OCO157" s="11"/>
      <c r="OCP157" s="11"/>
      <c r="OCQ157" s="11"/>
      <c r="OCR157" s="11"/>
      <c r="OCS157" s="11"/>
      <c r="OCT157" s="11"/>
      <c r="OCU157" s="11"/>
      <c r="OCV157" s="11"/>
      <c r="OCW157" s="10"/>
      <c r="OCX157" s="10"/>
      <c r="OCY157" s="11"/>
      <c r="OCZ157" s="11"/>
      <c r="ODA157" s="11"/>
      <c r="ODB157" s="11"/>
      <c r="ODC157" s="11"/>
      <c r="ODD157" s="11"/>
      <c r="ODE157" s="11"/>
      <c r="ODF157" s="11"/>
      <c r="ODG157" s="11"/>
      <c r="ODH157" s="11"/>
      <c r="ODI157" s="11"/>
      <c r="ODJ157" s="11"/>
      <c r="ODK157" s="11"/>
      <c r="ODL157" s="11"/>
      <c r="ODM157" s="10"/>
      <c r="ODN157" s="10"/>
      <c r="ODO157" s="11"/>
      <c r="ODP157" s="11"/>
      <c r="ODQ157" s="11"/>
      <c r="ODR157" s="11"/>
      <c r="ODS157" s="11"/>
      <c r="ODT157" s="11"/>
      <c r="ODU157" s="11"/>
      <c r="ODV157" s="11"/>
      <c r="ODW157" s="11"/>
      <c r="ODX157" s="11"/>
      <c r="ODY157" s="11"/>
      <c r="ODZ157" s="11"/>
      <c r="OEA157" s="11"/>
      <c r="OEB157" s="11"/>
      <c r="OEC157" s="10"/>
      <c r="OED157" s="10"/>
      <c r="OEE157" s="11"/>
      <c r="OEF157" s="11"/>
      <c r="OEG157" s="11"/>
      <c r="OEH157" s="11"/>
      <c r="OEI157" s="11"/>
      <c r="OEJ157" s="11"/>
      <c r="OEK157" s="11"/>
      <c r="OEL157" s="11"/>
      <c r="OEM157" s="11"/>
      <c r="OEN157" s="11"/>
      <c r="OEO157" s="11"/>
      <c r="OEP157" s="11"/>
      <c r="OEQ157" s="11"/>
      <c r="OER157" s="11"/>
      <c r="OES157" s="10"/>
      <c r="OET157" s="10"/>
      <c r="OEU157" s="11"/>
      <c r="OEV157" s="11"/>
      <c r="OEW157" s="11"/>
      <c r="OEX157" s="11"/>
      <c r="OEY157" s="11"/>
      <c r="OEZ157" s="11"/>
      <c r="OFA157" s="11"/>
      <c r="OFB157" s="11"/>
      <c r="OFC157" s="11"/>
      <c r="OFD157" s="11"/>
      <c r="OFE157" s="11"/>
      <c r="OFF157" s="11"/>
      <c r="OFG157" s="11"/>
      <c r="OFH157" s="11"/>
      <c r="OFI157" s="10"/>
      <c r="OFJ157" s="10"/>
      <c r="OFK157" s="11"/>
      <c r="OFL157" s="11"/>
      <c r="OFM157" s="11"/>
      <c r="OFN157" s="11"/>
      <c r="OFO157" s="11"/>
      <c r="OFP157" s="11"/>
      <c r="OFQ157" s="11"/>
      <c r="OFR157" s="11"/>
      <c r="OFS157" s="11"/>
      <c r="OFT157" s="11"/>
      <c r="OFU157" s="11"/>
      <c r="OFV157" s="11"/>
      <c r="OFW157" s="11"/>
      <c r="OFX157" s="11"/>
      <c r="OFY157" s="10"/>
      <c r="OFZ157" s="10"/>
      <c r="OGA157" s="11"/>
      <c r="OGB157" s="11"/>
      <c r="OGC157" s="11"/>
      <c r="OGD157" s="11"/>
      <c r="OGE157" s="11"/>
      <c r="OGF157" s="11"/>
      <c r="OGG157" s="11"/>
      <c r="OGH157" s="11"/>
      <c r="OGI157" s="11"/>
      <c r="OGJ157" s="11"/>
      <c r="OGK157" s="11"/>
      <c r="OGL157" s="11"/>
      <c r="OGM157" s="11"/>
      <c r="OGN157" s="11"/>
      <c r="OGO157" s="10"/>
      <c r="OGP157" s="10"/>
      <c r="OGQ157" s="11"/>
      <c r="OGR157" s="11"/>
      <c r="OGS157" s="11"/>
      <c r="OGT157" s="11"/>
      <c r="OGU157" s="11"/>
      <c r="OGV157" s="11"/>
      <c r="OGW157" s="11"/>
      <c r="OGX157" s="11"/>
      <c r="OGY157" s="11"/>
      <c r="OGZ157" s="11"/>
      <c r="OHA157" s="11"/>
      <c r="OHB157" s="11"/>
      <c r="OHC157" s="11"/>
      <c r="OHD157" s="11"/>
      <c r="OHE157" s="10"/>
      <c r="OHF157" s="10"/>
      <c r="OHG157" s="11"/>
      <c r="OHH157" s="11"/>
      <c r="OHI157" s="11"/>
      <c r="OHJ157" s="11"/>
      <c r="OHK157" s="11"/>
      <c r="OHL157" s="11"/>
      <c r="OHM157" s="11"/>
      <c r="OHN157" s="11"/>
      <c r="OHO157" s="11"/>
      <c r="OHP157" s="11"/>
      <c r="OHQ157" s="11"/>
      <c r="OHR157" s="11"/>
      <c r="OHS157" s="11"/>
      <c r="OHT157" s="11"/>
      <c r="OHU157" s="10"/>
      <c r="OHV157" s="10"/>
      <c r="OHW157" s="11"/>
      <c r="OHX157" s="11"/>
      <c r="OHY157" s="11"/>
      <c r="OHZ157" s="11"/>
      <c r="OIA157" s="11"/>
      <c r="OIB157" s="11"/>
      <c r="OIC157" s="11"/>
      <c r="OID157" s="11"/>
      <c r="OIE157" s="11"/>
      <c r="OIF157" s="11"/>
      <c r="OIG157" s="11"/>
      <c r="OIH157" s="11"/>
      <c r="OII157" s="11"/>
      <c r="OIJ157" s="11"/>
      <c r="OIK157" s="10"/>
      <c r="OIL157" s="10"/>
      <c r="OIM157" s="11"/>
      <c r="OIN157" s="11"/>
      <c r="OIO157" s="11"/>
      <c r="OIP157" s="11"/>
      <c r="OIQ157" s="11"/>
      <c r="OIR157" s="11"/>
      <c r="OIS157" s="11"/>
      <c r="OIT157" s="11"/>
      <c r="OIU157" s="11"/>
      <c r="OIV157" s="11"/>
      <c r="OIW157" s="11"/>
      <c r="OIX157" s="11"/>
      <c r="OIY157" s="11"/>
      <c r="OIZ157" s="11"/>
      <c r="OJA157" s="10"/>
      <c r="OJB157" s="10"/>
      <c r="OJC157" s="11"/>
      <c r="OJD157" s="11"/>
      <c r="OJE157" s="11"/>
      <c r="OJF157" s="11"/>
      <c r="OJG157" s="11"/>
      <c r="OJH157" s="11"/>
      <c r="OJI157" s="11"/>
      <c r="OJJ157" s="11"/>
      <c r="OJK157" s="11"/>
      <c r="OJL157" s="11"/>
      <c r="OJM157" s="11"/>
      <c r="OJN157" s="11"/>
      <c r="OJO157" s="11"/>
      <c r="OJP157" s="11"/>
      <c r="OJQ157" s="10"/>
      <c r="OJR157" s="10"/>
      <c r="OJS157" s="11"/>
      <c r="OJT157" s="11"/>
      <c r="OJU157" s="11"/>
      <c r="OJV157" s="11"/>
      <c r="OJW157" s="11"/>
      <c r="OJX157" s="11"/>
      <c r="OJY157" s="11"/>
      <c r="OJZ157" s="11"/>
      <c r="OKA157" s="11"/>
      <c r="OKB157" s="11"/>
      <c r="OKC157" s="11"/>
      <c r="OKD157" s="11"/>
      <c r="OKE157" s="11"/>
      <c r="OKF157" s="11"/>
      <c r="OKG157" s="10"/>
      <c r="OKH157" s="10"/>
      <c r="OKI157" s="11"/>
      <c r="OKJ157" s="11"/>
      <c r="OKK157" s="11"/>
      <c r="OKL157" s="11"/>
      <c r="OKM157" s="11"/>
      <c r="OKN157" s="11"/>
      <c r="OKO157" s="11"/>
      <c r="OKP157" s="11"/>
      <c r="OKQ157" s="11"/>
      <c r="OKR157" s="11"/>
      <c r="OKS157" s="11"/>
      <c r="OKT157" s="11"/>
      <c r="OKU157" s="11"/>
      <c r="OKV157" s="11"/>
      <c r="OKW157" s="10"/>
      <c r="OKX157" s="10"/>
      <c r="OKY157" s="11"/>
      <c r="OKZ157" s="11"/>
      <c r="OLA157" s="11"/>
      <c r="OLB157" s="11"/>
      <c r="OLC157" s="11"/>
      <c r="OLD157" s="11"/>
      <c r="OLE157" s="11"/>
      <c r="OLF157" s="11"/>
      <c r="OLG157" s="11"/>
      <c r="OLH157" s="11"/>
      <c r="OLI157" s="11"/>
      <c r="OLJ157" s="11"/>
      <c r="OLK157" s="11"/>
      <c r="OLL157" s="11"/>
      <c r="OLM157" s="10"/>
      <c r="OLN157" s="10"/>
      <c r="OLO157" s="11"/>
      <c r="OLP157" s="11"/>
      <c r="OLQ157" s="11"/>
      <c r="OLR157" s="11"/>
      <c r="OLS157" s="11"/>
      <c r="OLT157" s="11"/>
      <c r="OLU157" s="11"/>
      <c r="OLV157" s="11"/>
      <c r="OLW157" s="11"/>
      <c r="OLX157" s="11"/>
      <c r="OLY157" s="11"/>
      <c r="OLZ157" s="11"/>
      <c r="OMA157" s="11"/>
      <c r="OMB157" s="11"/>
      <c r="OMC157" s="10"/>
      <c r="OMD157" s="10"/>
      <c r="OME157" s="11"/>
      <c r="OMF157" s="11"/>
      <c r="OMG157" s="11"/>
      <c r="OMH157" s="11"/>
      <c r="OMI157" s="11"/>
      <c r="OMJ157" s="11"/>
      <c r="OMK157" s="11"/>
      <c r="OML157" s="11"/>
      <c r="OMM157" s="11"/>
      <c r="OMN157" s="11"/>
      <c r="OMO157" s="11"/>
      <c r="OMP157" s="11"/>
      <c r="OMQ157" s="11"/>
      <c r="OMR157" s="11"/>
      <c r="OMS157" s="10"/>
      <c r="OMT157" s="10"/>
      <c r="OMU157" s="11"/>
      <c r="OMV157" s="11"/>
      <c r="OMW157" s="11"/>
      <c r="OMX157" s="11"/>
      <c r="OMY157" s="11"/>
      <c r="OMZ157" s="11"/>
      <c r="ONA157" s="11"/>
      <c r="ONB157" s="11"/>
      <c r="ONC157" s="11"/>
      <c r="OND157" s="11"/>
      <c r="ONE157" s="11"/>
      <c r="ONF157" s="11"/>
      <c r="ONG157" s="11"/>
      <c r="ONH157" s="11"/>
      <c r="ONI157" s="10"/>
      <c r="ONJ157" s="10"/>
      <c r="ONK157" s="11"/>
      <c r="ONL157" s="11"/>
      <c r="ONM157" s="11"/>
      <c r="ONN157" s="11"/>
      <c r="ONO157" s="11"/>
      <c r="ONP157" s="11"/>
      <c r="ONQ157" s="11"/>
      <c r="ONR157" s="11"/>
      <c r="ONS157" s="11"/>
      <c r="ONT157" s="11"/>
      <c r="ONU157" s="11"/>
      <c r="ONV157" s="11"/>
      <c r="ONW157" s="11"/>
      <c r="ONX157" s="11"/>
      <c r="ONY157" s="10"/>
      <c r="ONZ157" s="10"/>
      <c r="OOA157" s="11"/>
      <c r="OOB157" s="11"/>
      <c r="OOC157" s="11"/>
      <c r="OOD157" s="11"/>
      <c r="OOE157" s="11"/>
      <c r="OOF157" s="11"/>
      <c r="OOG157" s="11"/>
      <c r="OOH157" s="11"/>
      <c r="OOI157" s="11"/>
      <c r="OOJ157" s="11"/>
      <c r="OOK157" s="11"/>
      <c r="OOL157" s="11"/>
      <c r="OOM157" s="11"/>
      <c r="OON157" s="11"/>
      <c r="OOO157" s="10"/>
      <c r="OOP157" s="10"/>
      <c r="OOQ157" s="11"/>
      <c r="OOR157" s="11"/>
      <c r="OOS157" s="11"/>
      <c r="OOT157" s="11"/>
      <c r="OOU157" s="11"/>
      <c r="OOV157" s="11"/>
      <c r="OOW157" s="11"/>
      <c r="OOX157" s="11"/>
      <c r="OOY157" s="11"/>
      <c r="OOZ157" s="11"/>
      <c r="OPA157" s="11"/>
      <c r="OPB157" s="11"/>
      <c r="OPC157" s="11"/>
      <c r="OPD157" s="11"/>
      <c r="OPE157" s="10"/>
      <c r="OPF157" s="10"/>
      <c r="OPG157" s="11"/>
      <c r="OPH157" s="11"/>
      <c r="OPI157" s="11"/>
      <c r="OPJ157" s="11"/>
      <c r="OPK157" s="11"/>
      <c r="OPL157" s="11"/>
      <c r="OPM157" s="11"/>
      <c r="OPN157" s="11"/>
      <c r="OPO157" s="11"/>
      <c r="OPP157" s="11"/>
      <c r="OPQ157" s="11"/>
      <c r="OPR157" s="11"/>
      <c r="OPS157" s="11"/>
      <c r="OPT157" s="11"/>
      <c r="OPU157" s="10"/>
      <c r="OPV157" s="10"/>
      <c r="OPW157" s="11"/>
      <c r="OPX157" s="11"/>
      <c r="OPY157" s="11"/>
      <c r="OPZ157" s="11"/>
      <c r="OQA157" s="11"/>
      <c r="OQB157" s="11"/>
      <c r="OQC157" s="11"/>
      <c r="OQD157" s="11"/>
      <c r="OQE157" s="11"/>
      <c r="OQF157" s="11"/>
      <c r="OQG157" s="11"/>
      <c r="OQH157" s="11"/>
      <c r="OQI157" s="11"/>
      <c r="OQJ157" s="11"/>
      <c r="OQK157" s="10"/>
      <c r="OQL157" s="10"/>
      <c r="OQM157" s="11"/>
      <c r="OQN157" s="11"/>
      <c r="OQO157" s="11"/>
      <c r="OQP157" s="11"/>
      <c r="OQQ157" s="11"/>
      <c r="OQR157" s="11"/>
      <c r="OQS157" s="11"/>
      <c r="OQT157" s="11"/>
      <c r="OQU157" s="11"/>
      <c r="OQV157" s="11"/>
      <c r="OQW157" s="11"/>
      <c r="OQX157" s="11"/>
      <c r="OQY157" s="11"/>
      <c r="OQZ157" s="11"/>
      <c r="ORA157" s="10"/>
      <c r="ORB157" s="10"/>
      <c r="ORC157" s="11"/>
      <c r="ORD157" s="11"/>
      <c r="ORE157" s="11"/>
      <c r="ORF157" s="11"/>
      <c r="ORG157" s="11"/>
      <c r="ORH157" s="11"/>
      <c r="ORI157" s="11"/>
      <c r="ORJ157" s="11"/>
      <c r="ORK157" s="11"/>
      <c r="ORL157" s="11"/>
      <c r="ORM157" s="11"/>
      <c r="ORN157" s="11"/>
      <c r="ORO157" s="11"/>
      <c r="ORP157" s="11"/>
      <c r="ORQ157" s="10"/>
      <c r="ORR157" s="10"/>
      <c r="ORS157" s="11"/>
      <c r="ORT157" s="11"/>
      <c r="ORU157" s="11"/>
      <c r="ORV157" s="11"/>
      <c r="ORW157" s="11"/>
      <c r="ORX157" s="11"/>
      <c r="ORY157" s="11"/>
      <c r="ORZ157" s="11"/>
      <c r="OSA157" s="11"/>
      <c r="OSB157" s="11"/>
      <c r="OSC157" s="11"/>
      <c r="OSD157" s="11"/>
      <c r="OSE157" s="11"/>
      <c r="OSF157" s="11"/>
      <c r="OSG157" s="10"/>
      <c r="OSH157" s="10"/>
      <c r="OSI157" s="11"/>
      <c r="OSJ157" s="11"/>
      <c r="OSK157" s="11"/>
      <c r="OSL157" s="11"/>
      <c r="OSM157" s="11"/>
      <c r="OSN157" s="11"/>
      <c r="OSO157" s="11"/>
      <c r="OSP157" s="11"/>
      <c r="OSQ157" s="11"/>
      <c r="OSR157" s="11"/>
      <c r="OSS157" s="11"/>
      <c r="OST157" s="11"/>
      <c r="OSU157" s="11"/>
      <c r="OSV157" s="11"/>
      <c r="OSW157" s="10"/>
      <c r="OSX157" s="10"/>
      <c r="OSY157" s="11"/>
      <c r="OSZ157" s="11"/>
      <c r="OTA157" s="11"/>
      <c r="OTB157" s="11"/>
      <c r="OTC157" s="11"/>
      <c r="OTD157" s="11"/>
      <c r="OTE157" s="11"/>
      <c r="OTF157" s="11"/>
      <c r="OTG157" s="11"/>
      <c r="OTH157" s="11"/>
      <c r="OTI157" s="11"/>
      <c r="OTJ157" s="11"/>
      <c r="OTK157" s="11"/>
      <c r="OTL157" s="11"/>
      <c r="OTM157" s="10"/>
      <c r="OTN157" s="10"/>
      <c r="OTO157" s="11"/>
      <c r="OTP157" s="11"/>
      <c r="OTQ157" s="11"/>
      <c r="OTR157" s="11"/>
      <c r="OTS157" s="11"/>
      <c r="OTT157" s="11"/>
      <c r="OTU157" s="11"/>
      <c r="OTV157" s="11"/>
      <c r="OTW157" s="11"/>
      <c r="OTX157" s="11"/>
      <c r="OTY157" s="11"/>
      <c r="OTZ157" s="11"/>
      <c r="OUA157" s="11"/>
      <c r="OUB157" s="11"/>
      <c r="OUC157" s="10"/>
      <c r="OUD157" s="10"/>
      <c r="OUE157" s="11"/>
      <c r="OUF157" s="11"/>
      <c r="OUG157" s="11"/>
      <c r="OUH157" s="11"/>
      <c r="OUI157" s="11"/>
      <c r="OUJ157" s="11"/>
      <c r="OUK157" s="11"/>
      <c r="OUL157" s="11"/>
      <c r="OUM157" s="11"/>
      <c r="OUN157" s="11"/>
      <c r="OUO157" s="11"/>
      <c r="OUP157" s="11"/>
      <c r="OUQ157" s="11"/>
      <c r="OUR157" s="11"/>
      <c r="OUS157" s="10"/>
      <c r="OUT157" s="10"/>
      <c r="OUU157" s="11"/>
      <c r="OUV157" s="11"/>
      <c r="OUW157" s="11"/>
      <c r="OUX157" s="11"/>
      <c r="OUY157" s="11"/>
      <c r="OUZ157" s="11"/>
      <c r="OVA157" s="11"/>
      <c r="OVB157" s="11"/>
      <c r="OVC157" s="11"/>
      <c r="OVD157" s="11"/>
      <c r="OVE157" s="11"/>
      <c r="OVF157" s="11"/>
      <c r="OVG157" s="11"/>
      <c r="OVH157" s="11"/>
      <c r="OVI157" s="10"/>
      <c r="OVJ157" s="10"/>
      <c r="OVK157" s="11"/>
      <c r="OVL157" s="11"/>
      <c r="OVM157" s="11"/>
      <c r="OVN157" s="11"/>
      <c r="OVO157" s="11"/>
      <c r="OVP157" s="11"/>
      <c r="OVQ157" s="11"/>
      <c r="OVR157" s="11"/>
      <c r="OVS157" s="11"/>
      <c r="OVT157" s="11"/>
      <c r="OVU157" s="11"/>
      <c r="OVV157" s="11"/>
      <c r="OVW157" s="11"/>
      <c r="OVX157" s="11"/>
      <c r="OVY157" s="10"/>
      <c r="OVZ157" s="10"/>
      <c r="OWA157" s="11"/>
      <c r="OWB157" s="11"/>
      <c r="OWC157" s="11"/>
      <c r="OWD157" s="11"/>
      <c r="OWE157" s="11"/>
      <c r="OWF157" s="11"/>
      <c r="OWG157" s="11"/>
      <c r="OWH157" s="11"/>
      <c r="OWI157" s="11"/>
      <c r="OWJ157" s="11"/>
      <c r="OWK157" s="11"/>
      <c r="OWL157" s="11"/>
      <c r="OWM157" s="11"/>
      <c r="OWN157" s="11"/>
      <c r="OWO157" s="10"/>
      <c r="OWP157" s="10"/>
      <c r="OWQ157" s="11"/>
      <c r="OWR157" s="11"/>
      <c r="OWS157" s="11"/>
      <c r="OWT157" s="11"/>
      <c r="OWU157" s="11"/>
      <c r="OWV157" s="11"/>
      <c r="OWW157" s="11"/>
      <c r="OWX157" s="11"/>
      <c r="OWY157" s="11"/>
      <c r="OWZ157" s="11"/>
      <c r="OXA157" s="11"/>
      <c r="OXB157" s="11"/>
      <c r="OXC157" s="11"/>
      <c r="OXD157" s="11"/>
      <c r="OXE157" s="10"/>
      <c r="OXF157" s="10"/>
      <c r="OXG157" s="11"/>
      <c r="OXH157" s="11"/>
      <c r="OXI157" s="11"/>
      <c r="OXJ157" s="11"/>
      <c r="OXK157" s="11"/>
      <c r="OXL157" s="11"/>
      <c r="OXM157" s="11"/>
      <c r="OXN157" s="11"/>
      <c r="OXO157" s="11"/>
      <c r="OXP157" s="11"/>
      <c r="OXQ157" s="11"/>
      <c r="OXR157" s="11"/>
      <c r="OXS157" s="11"/>
      <c r="OXT157" s="11"/>
      <c r="OXU157" s="10"/>
      <c r="OXV157" s="10"/>
      <c r="OXW157" s="11"/>
      <c r="OXX157" s="11"/>
      <c r="OXY157" s="11"/>
      <c r="OXZ157" s="11"/>
      <c r="OYA157" s="11"/>
      <c r="OYB157" s="11"/>
      <c r="OYC157" s="11"/>
      <c r="OYD157" s="11"/>
      <c r="OYE157" s="11"/>
      <c r="OYF157" s="11"/>
      <c r="OYG157" s="11"/>
      <c r="OYH157" s="11"/>
      <c r="OYI157" s="11"/>
      <c r="OYJ157" s="11"/>
      <c r="OYK157" s="10"/>
      <c r="OYL157" s="10"/>
      <c r="OYM157" s="11"/>
      <c r="OYN157" s="11"/>
      <c r="OYO157" s="11"/>
      <c r="OYP157" s="11"/>
      <c r="OYQ157" s="11"/>
      <c r="OYR157" s="11"/>
      <c r="OYS157" s="11"/>
      <c r="OYT157" s="11"/>
      <c r="OYU157" s="11"/>
      <c r="OYV157" s="11"/>
      <c r="OYW157" s="11"/>
      <c r="OYX157" s="11"/>
      <c r="OYY157" s="11"/>
      <c r="OYZ157" s="11"/>
      <c r="OZA157" s="10"/>
      <c r="OZB157" s="10"/>
      <c r="OZC157" s="11"/>
      <c r="OZD157" s="11"/>
      <c r="OZE157" s="11"/>
      <c r="OZF157" s="11"/>
      <c r="OZG157" s="11"/>
      <c r="OZH157" s="11"/>
      <c r="OZI157" s="11"/>
      <c r="OZJ157" s="11"/>
      <c r="OZK157" s="11"/>
      <c r="OZL157" s="11"/>
      <c r="OZM157" s="11"/>
      <c r="OZN157" s="11"/>
      <c r="OZO157" s="11"/>
      <c r="OZP157" s="11"/>
      <c r="OZQ157" s="10"/>
      <c r="OZR157" s="10"/>
      <c r="OZS157" s="11"/>
      <c r="OZT157" s="11"/>
      <c r="OZU157" s="11"/>
      <c r="OZV157" s="11"/>
      <c r="OZW157" s="11"/>
      <c r="OZX157" s="11"/>
      <c r="OZY157" s="11"/>
      <c r="OZZ157" s="11"/>
      <c r="PAA157" s="11"/>
      <c r="PAB157" s="11"/>
      <c r="PAC157" s="11"/>
      <c r="PAD157" s="11"/>
      <c r="PAE157" s="11"/>
      <c r="PAF157" s="11"/>
      <c r="PAG157" s="10"/>
      <c r="PAH157" s="10"/>
      <c r="PAI157" s="11"/>
      <c r="PAJ157" s="11"/>
      <c r="PAK157" s="11"/>
      <c r="PAL157" s="11"/>
      <c r="PAM157" s="11"/>
      <c r="PAN157" s="11"/>
      <c r="PAO157" s="11"/>
      <c r="PAP157" s="11"/>
      <c r="PAQ157" s="11"/>
      <c r="PAR157" s="11"/>
      <c r="PAS157" s="11"/>
      <c r="PAT157" s="11"/>
      <c r="PAU157" s="11"/>
      <c r="PAV157" s="11"/>
      <c r="PAW157" s="10"/>
      <c r="PAX157" s="10"/>
      <c r="PAY157" s="11"/>
      <c r="PAZ157" s="11"/>
      <c r="PBA157" s="11"/>
      <c r="PBB157" s="11"/>
      <c r="PBC157" s="11"/>
      <c r="PBD157" s="11"/>
      <c r="PBE157" s="11"/>
      <c r="PBF157" s="11"/>
      <c r="PBG157" s="11"/>
      <c r="PBH157" s="11"/>
      <c r="PBI157" s="11"/>
      <c r="PBJ157" s="11"/>
      <c r="PBK157" s="11"/>
      <c r="PBL157" s="11"/>
      <c r="PBM157" s="10"/>
      <c r="PBN157" s="10"/>
      <c r="PBO157" s="11"/>
      <c r="PBP157" s="11"/>
      <c r="PBQ157" s="11"/>
      <c r="PBR157" s="11"/>
      <c r="PBS157" s="11"/>
      <c r="PBT157" s="11"/>
      <c r="PBU157" s="11"/>
      <c r="PBV157" s="11"/>
      <c r="PBW157" s="11"/>
      <c r="PBX157" s="11"/>
      <c r="PBY157" s="11"/>
      <c r="PBZ157" s="11"/>
      <c r="PCA157" s="11"/>
      <c r="PCB157" s="11"/>
      <c r="PCC157" s="10"/>
      <c r="PCD157" s="10"/>
      <c r="PCE157" s="11"/>
      <c r="PCF157" s="11"/>
      <c r="PCG157" s="11"/>
      <c r="PCH157" s="11"/>
      <c r="PCI157" s="11"/>
      <c r="PCJ157" s="11"/>
      <c r="PCK157" s="11"/>
      <c r="PCL157" s="11"/>
      <c r="PCM157" s="11"/>
      <c r="PCN157" s="11"/>
      <c r="PCO157" s="11"/>
      <c r="PCP157" s="11"/>
      <c r="PCQ157" s="11"/>
      <c r="PCR157" s="11"/>
      <c r="PCS157" s="10"/>
      <c r="PCT157" s="10"/>
      <c r="PCU157" s="11"/>
      <c r="PCV157" s="11"/>
      <c r="PCW157" s="11"/>
      <c r="PCX157" s="11"/>
      <c r="PCY157" s="11"/>
      <c r="PCZ157" s="11"/>
      <c r="PDA157" s="11"/>
      <c r="PDB157" s="11"/>
      <c r="PDC157" s="11"/>
      <c r="PDD157" s="11"/>
      <c r="PDE157" s="11"/>
      <c r="PDF157" s="11"/>
      <c r="PDG157" s="11"/>
      <c r="PDH157" s="11"/>
      <c r="PDI157" s="10"/>
      <c r="PDJ157" s="10"/>
      <c r="PDK157" s="11"/>
      <c r="PDL157" s="11"/>
      <c r="PDM157" s="11"/>
      <c r="PDN157" s="11"/>
      <c r="PDO157" s="11"/>
      <c r="PDP157" s="11"/>
      <c r="PDQ157" s="11"/>
      <c r="PDR157" s="11"/>
      <c r="PDS157" s="11"/>
      <c r="PDT157" s="11"/>
      <c r="PDU157" s="11"/>
      <c r="PDV157" s="11"/>
      <c r="PDW157" s="11"/>
      <c r="PDX157" s="11"/>
      <c r="PDY157" s="10"/>
      <c r="PDZ157" s="10"/>
      <c r="PEA157" s="11"/>
      <c r="PEB157" s="11"/>
      <c r="PEC157" s="11"/>
      <c r="PED157" s="11"/>
      <c r="PEE157" s="11"/>
      <c r="PEF157" s="11"/>
      <c r="PEG157" s="11"/>
      <c r="PEH157" s="11"/>
      <c r="PEI157" s="11"/>
      <c r="PEJ157" s="11"/>
      <c r="PEK157" s="11"/>
      <c r="PEL157" s="11"/>
      <c r="PEM157" s="11"/>
      <c r="PEN157" s="11"/>
      <c r="PEO157" s="10"/>
      <c r="PEP157" s="10"/>
      <c r="PEQ157" s="11"/>
      <c r="PER157" s="11"/>
      <c r="PES157" s="11"/>
      <c r="PET157" s="11"/>
      <c r="PEU157" s="11"/>
      <c r="PEV157" s="11"/>
      <c r="PEW157" s="11"/>
      <c r="PEX157" s="11"/>
      <c r="PEY157" s="11"/>
      <c r="PEZ157" s="11"/>
      <c r="PFA157" s="11"/>
      <c r="PFB157" s="11"/>
      <c r="PFC157" s="11"/>
      <c r="PFD157" s="11"/>
      <c r="PFE157" s="10"/>
      <c r="PFF157" s="10"/>
      <c r="PFG157" s="11"/>
      <c r="PFH157" s="11"/>
      <c r="PFI157" s="11"/>
      <c r="PFJ157" s="11"/>
      <c r="PFK157" s="11"/>
      <c r="PFL157" s="11"/>
      <c r="PFM157" s="11"/>
      <c r="PFN157" s="11"/>
      <c r="PFO157" s="11"/>
      <c r="PFP157" s="11"/>
      <c r="PFQ157" s="11"/>
      <c r="PFR157" s="11"/>
      <c r="PFS157" s="11"/>
      <c r="PFT157" s="11"/>
      <c r="PFU157" s="10"/>
      <c r="PFV157" s="10"/>
      <c r="PFW157" s="11"/>
      <c r="PFX157" s="11"/>
      <c r="PFY157" s="11"/>
      <c r="PFZ157" s="11"/>
      <c r="PGA157" s="11"/>
      <c r="PGB157" s="11"/>
      <c r="PGC157" s="11"/>
      <c r="PGD157" s="11"/>
      <c r="PGE157" s="11"/>
      <c r="PGF157" s="11"/>
      <c r="PGG157" s="11"/>
      <c r="PGH157" s="11"/>
      <c r="PGI157" s="11"/>
      <c r="PGJ157" s="11"/>
      <c r="PGK157" s="10"/>
      <c r="PGL157" s="10"/>
      <c r="PGM157" s="11"/>
      <c r="PGN157" s="11"/>
      <c r="PGO157" s="11"/>
      <c r="PGP157" s="11"/>
      <c r="PGQ157" s="11"/>
      <c r="PGR157" s="11"/>
      <c r="PGS157" s="11"/>
      <c r="PGT157" s="11"/>
      <c r="PGU157" s="11"/>
      <c r="PGV157" s="11"/>
      <c r="PGW157" s="11"/>
      <c r="PGX157" s="11"/>
      <c r="PGY157" s="11"/>
      <c r="PGZ157" s="11"/>
      <c r="PHA157" s="10"/>
      <c r="PHB157" s="10"/>
      <c r="PHC157" s="11"/>
      <c r="PHD157" s="11"/>
      <c r="PHE157" s="11"/>
      <c r="PHF157" s="11"/>
      <c r="PHG157" s="11"/>
      <c r="PHH157" s="11"/>
      <c r="PHI157" s="11"/>
      <c r="PHJ157" s="11"/>
      <c r="PHK157" s="11"/>
      <c r="PHL157" s="11"/>
      <c r="PHM157" s="11"/>
      <c r="PHN157" s="11"/>
      <c r="PHO157" s="11"/>
      <c r="PHP157" s="11"/>
      <c r="PHQ157" s="10"/>
      <c r="PHR157" s="10"/>
      <c r="PHS157" s="11"/>
      <c r="PHT157" s="11"/>
      <c r="PHU157" s="11"/>
      <c r="PHV157" s="11"/>
      <c r="PHW157" s="11"/>
      <c r="PHX157" s="11"/>
      <c r="PHY157" s="11"/>
      <c r="PHZ157" s="11"/>
      <c r="PIA157" s="11"/>
      <c r="PIB157" s="11"/>
      <c r="PIC157" s="11"/>
      <c r="PID157" s="11"/>
      <c r="PIE157" s="11"/>
      <c r="PIF157" s="11"/>
      <c r="PIG157" s="10"/>
      <c r="PIH157" s="10"/>
      <c r="PII157" s="11"/>
      <c r="PIJ157" s="11"/>
      <c r="PIK157" s="11"/>
      <c r="PIL157" s="11"/>
      <c r="PIM157" s="11"/>
      <c r="PIN157" s="11"/>
      <c r="PIO157" s="11"/>
      <c r="PIP157" s="11"/>
      <c r="PIQ157" s="11"/>
      <c r="PIR157" s="11"/>
      <c r="PIS157" s="11"/>
      <c r="PIT157" s="11"/>
      <c r="PIU157" s="11"/>
      <c r="PIV157" s="11"/>
      <c r="PIW157" s="10"/>
      <c r="PIX157" s="10"/>
      <c r="PIY157" s="11"/>
      <c r="PIZ157" s="11"/>
      <c r="PJA157" s="11"/>
      <c r="PJB157" s="11"/>
      <c r="PJC157" s="11"/>
      <c r="PJD157" s="11"/>
      <c r="PJE157" s="11"/>
      <c r="PJF157" s="11"/>
      <c r="PJG157" s="11"/>
      <c r="PJH157" s="11"/>
      <c r="PJI157" s="11"/>
      <c r="PJJ157" s="11"/>
      <c r="PJK157" s="11"/>
      <c r="PJL157" s="11"/>
      <c r="PJM157" s="10"/>
      <c r="PJN157" s="10"/>
      <c r="PJO157" s="11"/>
      <c r="PJP157" s="11"/>
      <c r="PJQ157" s="11"/>
      <c r="PJR157" s="11"/>
      <c r="PJS157" s="11"/>
      <c r="PJT157" s="11"/>
      <c r="PJU157" s="11"/>
      <c r="PJV157" s="11"/>
      <c r="PJW157" s="11"/>
      <c r="PJX157" s="11"/>
      <c r="PJY157" s="11"/>
      <c r="PJZ157" s="11"/>
      <c r="PKA157" s="11"/>
      <c r="PKB157" s="11"/>
      <c r="PKC157" s="10"/>
      <c r="PKD157" s="10"/>
      <c r="PKE157" s="11"/>
      <c r="PKF157" s="11"/>
      <c r="PKG157" s="11"/>
      <c r="PKH157" s="11"/>
      <c r="PKI157" s="11"/>
      <c r="PKJ157" s="11"/>
      <c r="PKK157" s="11"/>
      <c r="PKL157" s="11"/>
      <c r="PKM157" s="11"/>
      <c r="PKN157" s="11"/>
      <c r="PKO157" s="11"/>
      <c r="PKP157" s="11"/>
      <c r="PKQ157" s="11"/>
      <c r="PKR157" s="11"/>
      <c r="PKS157" s="10"/>
      <c r="PKT157" s="10"/>
      <c r="PKU157" s="11"/>
      <c r="PKV157" s="11"/>
      <c r="PKW157" s="11"/>
      <c r="PKX157" s="11"/>
      <c r="PKY157" s="11"/>
      <c r="PKZ157" s="11"/>
      <c r="PLA157" s="11"/>
      <c r="PLB157" s="11"/>
      <c r="PLC157" s="11"/>
      <c r="PLD157" s="11"/>
      <c r="PLE157" s="11"/>
      <c r="PLF157" s="11"/>
      <c r="PLG157" s="11"/>
      <c r="PLH157" s="11"/>
      <c r="PLI157" s="10"/>
      <c r="PLJ157" s="10"/>
      <c r="PLK157" s="11"/>
      <c r="PLL157" s="11"/>
      <c r="PLM157" s="11"/>
      <c r="PLN157" s="11"/>
      <c r="PLO157" s="11"/>
      <c r="PLP157" s="11"/>
      <c r="PLQ157" s="11"/>
      <c r="PLR157" s="11"/>
      <c r="PLS157" s="11"/>
      <c r="PLT157" s="11"/>
      <c r="PLU157" s="11"/>
      <c r="PLV157" s="11"/>
      <c r="PLW157" s="11"/>
      <c r="PLX157" s="11"/>
      <c r="PLY157" s="10"/>
      <c r="PLZ157" s="10"/>
      <c r="PMA157" s="11"/>
      <c r="PMB157" s="11"/>
      <c r="PMC157" s="11"/>
      <c r="PMD157" s="11"/>
      <c r="PME157" s="11"/>
      <c r="PMF157" s="11"/>
      <c r="PMG157" s="11"/>
      <c r="PMH157" s="11"/>
      <c r="PMI157" s="11"/>
      <c r="PMJ157" s="11"/>
      <c r="PMK157" s="11"/>
      <c r="PML157" s="11"/>
      <c r="PMM157" s="11"/>
      <c r="PMN157" s="11"/>
      <c r="PMO157" s="10"/>
      <c r="PMP157" s="10"/>
      <c r="PMQ157" s="11"/>
      <c r="PMR157" s="11"/>
      <c r="PMS157" s="11"/>
      <c r="PMT157" s="11"/>
      <c r="PMU157" s="11"/>
      <c r="PMV157" s="11"/>
      <c r="PMW157" s="11"/>
      <c r="PMX157" s="11"/>
      <c r="PMY157" s="11"/>
      <c r="PMZ157" s="11"/>
      <c r="PNA157" s="11"/>
      <c r="PNB157" s="11"/>
      <c r="PNC157" s="11"/>
      <c r="PND157" s="11"/>
      <c r="PNE157" s="10"/>
      <c r="PNF157" s="10"/>
      <c r="PNG157" s="11"/>
      <c r="PNH157" s="11"/>
      <c r="PNI157" s="11"/>
      <c r="PNJ157" s="11"/>
      <c r="PNK157" s="11"/>
      <c r="PNL157" s="11"/>
      <c r="PNM157" s="11"/>
      <c r="PNN157" s="11"/>
      <c r="PNO157" s="11"/>
      <c r="PNP157" s="11"/>
      <c r="PNQ157" s="11"/>
      <c r="PNR157" s="11"/>
      <c r="PNS157" s="11"/>
      <c r="PNT157" s="11"/>
      <c r="PNU157" s="10"/>
      <c r="PNV157" s="10"/>
      <c r="PNW157" s="11"/>
      <c r="PNX157" s="11"/>
      <c r="PNY157" s="11"/>
      <c r="PNZ157" s="11"/>
      <c r="POA157" s="11"/>
      <c r="POB157" s="11"/>
      <c r="POC157" s="11"/>
      <c r="POD157" s="11"/>
      <c r="POE157" s="11"/>
      <c r="POF157" s="11"/>
      <c r="POG157" s="11"/>
      <c r="POH157" s="11"/>
      <c r="POI157" s="11"/>
      <c r="POJ157" s="11"/>
      <c r="POK157" s="10"/>
      <c r="POL157" s="10"/>
      <c r="POM157" s="11"/>
      <c r="PON157" s="11"/>
      <c r="POO157" s="11"/>
      <c r="POP157" s="11"/>
      <c r="POQ157" s="11"/>
      <c r="POR157" s="11"/>
      <c r="POS157" s="11"/>
      <c r="POT157" s="11"/>
      <c r="POU157" s="11"/>
      <c r="POV157" s="11"/>
      <c r="POW157" s="11"/>
      <c r="POX157" s="11"/>
      <c r="POY157" s="11"/>
      <c r="POZ157" s="11"/>
      <c r="PPA157" s="10"/>
      <c r="PPB157" s="10"/>
      <c r="PPC157" s="11"/>
      <c r="PPD157" s="11"/>
      <c r="PPE157" s="11"/>
      <c r="PPF157" s="11"/>
      <c r="PPG157" s="11"/>
      <c r="PPH157" s="11"/>
      <c r="PPI157" s="11"/>
      <c r="PPJ157" s="11"/>
      <c r="PPK157" s="11"/>
      <c r="PPL157" s="11"/>
      <c r="PPM157" s="11"/>
      <c r="PPN157" s="11"/>
      <c r="PPO157" s="11"/>
      <c r="PPP157" s="11"/>
      <c r="PPQ157" s="10"/>
      <c r="PPR157" s="10"/>
      <c r="PPS157" s="11"/>
      <c r="PPT157" s="11"/>
      <c r="PPU157" s="11"/>
      <c r="PPV157" s="11"/>
      <c r="PPW157" s="11"/>
      <c r="PPX157" s="11"/>
      <c r="PPY157" s="11"/>
      <c r="PPZ157" s="11"/>
      <c r="PQA157" s="11"/>
      <c r="PQB157" s="11"/>
      <c r="PQC157" s="11"/>
      <c r="PQD157" s="11"/>
      <c r="PQE157" s="11"/>
      <c r="PQF157" s="11"/>
      <c r="PQG157" s="10"/>
      <c r="PQH157" s="10"/>
      <c r="PQI157" s="11"/>
      <c r="PQJ157" s="11"/>
      <c r="PQK157" s="11"/>
      <c r="PQL157" s="11"/>
      <c r="PQM157" s="11"/>
      <c r="PQN157" s="11"/>
      <c r="PQO157" s="11"/>
      <c r="PQP157" s="11"/>
      <c r="PQQ157" s="11"/>
      <c r="PQR157" s="11"/>
      <c r="PQS157" s="11"/>
      <c r="PQT157" s="11"/>
      <c r="PQU157" s="11"/>
      <c r="PQV157" s="11"/>
      <c r="PQW157" s="10"/>
      <c r="PQX157" s="10"/>
      <c r="PQY157" s="11"/>
      <c r="PQZ157" s="11"/>
      <c r="PRA157" s="11"/>
      <c r="PRB157" s="11"/>
      <c r="PRC157" s="11"/>
      <c r="PRD157" s="11"/>
      <c r="PRE157" s="11"/>
      <c r="PRF157" s="11"/>
      <c r="PRG157" s="11"/>
      <c r="PRH157" s="11"/>
      <c r="PRI157" s="11"/>
      <c r="PRJ157" s="11"/>
      <c r="PRK157" s="11"/>
      <c r="PRL157" s="11"/>
      <c r="PRM157" s="10"/>
      <c r="PRN157" s="10"/>
      <c r="PRO157" s="11"/>
      <c r="PRP157" s="11"/>
      <c r="PRQ157" s="11"/>
      <c r="PRR157" s="11"/>
      <c r="PRS157" s="11"/>
      <c r="PRT157" s="11"/>
      <c r="PRU157" s="11"/>
      <c r="PRV157" s="11"/>
      <c r="PRW157" s="11"/>
      <c r="PRX157" s="11"/>
      <c r="PRY157" s="11"/>
      <c r="PRZ157" s="11"/>
      <c r="PSA157" s="11"/>
      <c r="PSB157" s="11"/>
      <c r="PSC157" s="10"/>
      <c r="PSD157" s="10"/>
      <c r="PSE157" s="11"/>
      <c r="PSF157" s="11"/>
      <c r="PSG157" s="11"/>
      <c r="PSH157" s="11"/>
      <c r="PSI157" s="11"/>
      <c r="PSJ157" s="11"/>
      <c r="PSK157" s="11"/>
      <c r="PSL157" s="11"/>
      <c r="PSM157" s="11"/>
      <c r="PSN157" s="11"/>
      <c r="PSO157" s="11"/>
      <c r="PSP157" s="11"/>
      <c r="PSQ157" s="11"/>
      <c r="PSR157" s="11"/>
      <c r="PSS157" s="10"/>
      <c r="PST157" s="10"/>
      <c r="PSU157" s="11"/>
      <c r="PSV157" s="11"/>
      <c r="PSW157" s="11"/>
      <c r="PSX157" s="11"/>
      <c r="PSY157" s="11"/>
      <c r="PSZ157" s="11"/>
      <c r="PTA157" s="11"/>
      <c r="PTB157" s="11"/>
      <c r="PTC157" s="11"/>
      <c r="PTD157" s="11"/>
      <c r="PTE157" s="11"/>
      <c r="PTF157" s="11"/>
      <c r="PTG157" s="11"/>
      <c r="PTH157" s="11"/>
      <c r="PTI157" s="10"/>
      <c r="PTJ157" s="10"/>
      <c r="PTK157" s="11"/>
      <c r="PTL157" s="11"/>
      <c r="PTM157" s="11"/>
      <c r="PTN157" s="11"/>
      <c r="PTO157" s="11"/>
      <c r="PTP157" s="11"/>
      <c r="PTQ157" s="11"/>
      <c r="PTR157" s="11"/>
      <c r="PTS157" s="11"/>
      <c r="PTT157" s="11"/>
      <c r="PTU157" s="11"/>
      <c r="PTV157" s="11"/>
      <c r="PTW157" s="11"/>
      <c r="PTX157" s="11"/>
      <c r="PTY157" s="10"/>
      <c r="PTZ157" s="10"/>
      <c r="PUA157" s="11"/>
      <c r="PUB157" s="11"/>
      <c r="PUC157" s="11"/>
      <c r="PUD157" s="11"/>
      <c r="PUE157" s="11"/>
      <c r="PUF157" s="11"/>
      <c r="PUG157" s="11"/>
      <c r="PUH157" s="11"/>
      <c r="PUI157" s="11"/>
      <c r="PUJ157" s="11"/>
      <c r="PUK157" s="11"/>
      <c r="PUL157" s="11"/>
      <c r="PUM157" s="11"/>
      <c r="PUN157" s="11"/>
      <c r="PUO157" s="10"/>
      <c r="PUP157" s="10"/>
      <c r="PUQ157" s="11"/>
      <c r="PUR157" s="11"/>
      <c r="PUS157" s="11"/>
      <c r="PUT157" s="11"/>
      <c r="PUU157" s="11"/>
      <c r="PUV157" s="11"/>
      <c r="PUW157" s="11"/>
      <c r="PUX157" s="11"/>
      <c r="PUY157" s="11"/>
      <c r="PUZ157" s="11"/>
      <c r="PVA157" s="11"/>
      <c r="PVB157" s="11"/>
      <c r="PVC157" s="11"/>
      <c r="PVD157" s="11"/>
      <c r="PVE157" s="10"/>
      <c r="PVF157" s="10"/>
      <c r="PVG157" s="11"/>
      <c r="PVH157" s="11"/>
      <c r="PVI157" s="11"/>
      <c r="PVJ157" s="11"/>
      <c r="PVK157" s="11"/>
      <c r="PVL157" s="11"/>
      <c r="PVM157" s="11"/>
      <c r="PVN157" s="11"/>
      <c r="PVO157" s="11"/>
      <c r="PVP157" s="11"/>
      <c r="PVQ157" s="11"/>
      <c r="PVR157" s="11"/>
      <c r="PVS157" s="11"/>
      <c r="PVT157" s="11"/>
      <c r="PVU157" s="10"/>
      <c r="PVV157" s="10"/>
      <c r="PVW157" s="11"/>
      <c r="PVX157" s="11"/>
      <c r="PVY157" s="11"/>
      <c r="PVZ157" s="11"/>
      <c r="PWA157" s="11"/>
      <c r="PWB157" s="11"/>
      <c r="PWC157" s="11"/>
      <c r="PWD157" s="11"/>
      <c r="PWE157" s="11"/>
      <c r="PWF157" s="11"/>
      <c r="PWG157" s="11"/>
      <c r="PWH157" s="11"/>
      <c r="PWI157" s="11"/>
      <c r="PWJ157" s="11"/>
      <c r="PWK157" s="10"/>
      <c r="PWL157" s="10"/>
      <c r="PWM157" s="11"/>
      <c r="PWN157" s="11"/>
      <c r="PWO157" s="11"/>
      <c r="PWP157" s="11"/>
      <c r="PWQ157" s="11"/>
      <c r="PWR157" s="11"/>
      <c r="PWS157" s="11"/>
      <c r="PWT157" s="11"/>
      <c r="PWU157" s="11"/>
      <c r="PWV157" s="11"/>
      <c r="PWW157" s="11"/>
      <c r="PWX157" s="11"/>
      <c r="PWY157" s="11"/>
      <c r="PWZ157" s="11"/>
      <c r="PXA157" s="10"/>
      <c r="PXB157" s="10"/>
      <c r="PXC157" s="11"/>
      <c r="PXD157" s="11"/>
      <c r="PXE157" s="11"/>
      <c r="PXF157" s="11"/>
      <c r="PXG157" s="11"/>
      <c r="PXH157" s="11"/>
      <c r="PXI157" s="11"/>
      <c r="PXJ157" s="11"/>
      <c r="PXK157" s="11"/>
      <c r="PXL157" s="11"/>
      <c r="PXM157" s="11"/>
      <c r="PXN157" s="11"/>
      <c r="PXO157" s="11"/>
      <c r="PXP157" s="11"/>
      <c r="PXQ157" s="10"/>
      <c r="PXR157" s="10"/>
      <c r="PXS157" s="11"/>
      <c r="PXT157" s="11"/>
      <c r="PXU157" s="11"/>
      <c r="PXV157" s="11"/>
      <c r="PXW157" s="11"/>
      <c r="PXX157" s="11"/>
      <c r="PXY157" s="11"/>
      <c r="PXZ157" s="11"/>
      <c r="PYA157" s="11"/>
      <c r="PYB157" s="11"/>
      <c r="PYC157" s="11"/>
      <c r="PYD157" s="11"/>
      <c r="PYE157" s="11"/>
      <c r="PYF157" s="11"/>
      <c r="PYG157" s="10"/>
      <c r="PYH157" s="10"/>
      <c r="PYI157" s="11"/>
      <c r="PYJ157" s="11"/>
      <c r="PYK157" s="11"/>
      <c r="PYL157" s="11"/>
      <c r="PYM157" s="11"/>
      <c r="PYN157" s="11"/>
      <c r="PYO157" s="11"/>
      <c r="PYP157" s="11"/>
      <c r="PYQ157" s="11"/>
      <c r="PYR157" s="11"/>
      <c r="PYS157" s="11"/>
      <c r="PYT157" s="11"/>
      <c r="PYU157" s="11"/>
      <c r="PYV157" s="11"/>
      <c r="PYW157" s="10"/>
      <c r="PYX157" s="10"/>
      <c r="PYY157" s="11"/>
      <c r="PYZ157" s="11"/>
      <c r="PZA157" s="11"/>
      <c r="PZB157" s="11"/>
      <c r="PZC157" s="11"/>
      <c r="PZD157" s="11"/>
      <c r="PZE157" s="11"/>
      <c r="PZF157" s="11"/>
      <c r="PZG157" s="11"/>
      <c r="PZH157" s="11"/>
      <c r="PZI157" s="11"/>
      <c r="PZJ157" s="11"/>
      <c r="PZK157" s="11"/>
      <c r="PZL157" s="11"/>
      <c r="PZM157" s="10"/>
      <c r="PZN157" s="10"/>
      <c r="PZO157" s="11"/>
      <c r="PZP157" s="11"/>
      <c r="PZQ157" s="11"/>
      <c r="PZR157" s="11"/>
      <c r="PZS157" s="11"/>
      <c r="PZT157" s="11"/>
      <c r="PZU157" s="11"/>
      <c r="PZV157" s="11"/>
      <c r="PZW157" s="11"/>
      <c r="PZX157" s="11"/>
      <c r="PZY157" s="11"/>
      <c r="PZZ157" s="11"/>
      <c r="QAA157" s="11"/>
      <c r="QAB157" s="11"/>
      <c r="QAC157" s="10"/>
      <c r="QAD157" s="10"/>
      <c r="QAE157" s="11"/>
      <c r="QAF157" s="11"/>
      <c r="QAG157" s="11"/>
      <c r="QAH157" s="11"/>
      <c r="QAI157" s="11"/>
      <c r="QAJ157" s="11"/>
      <c r="QAK157" s="11"/>
      <c r="QAL157" s="11"/>
      <c r="QAM157" s="11"/>
      <c r="QAN157" s="11"/>
      <c r="QAO157" s="11"/>
      <c r="QAP157" s="11"/>
      <c r="QAQ157" s="11"/>
      <c r="QAR157" s="11"/>
      <c r="QAS157" s="10"/>
      <c r="QAT157" s="10"/>
      <c r="QAU157" s="11"/>
      <c r="QAV157" s="11"/>
      <c r="QAW157" s="11"/>
      <c r="QAX157" s="11"/>
      <c r="QAY157" s="11"/>
      <c r="QAZ157" s="11"/>
      <c r="QBA157" s="11"/>
      <c r="QBB157" s="11"/>
      <c r="QBC157" s="11"/>
      <c r="QBD157" s="11"/>
      <c r="QBE157" s="11"/>
      <c r="QBF157" s="11"/>
      <c r="QBG157" s="11"/>
      <c r="QBH157" s="11"/>
      <c r="QBI157" s="10"/>
      <c r="QBJ157" s="10"/>
      <c r="QBK157" s="11"/>
      <c r="QBL157" s="11"/>
      <c r="QBM157" s="11"/>
      <c r="QBN157" s="11"/>
      <c r="QBO157" s="11"/>
      <c r="QBP157" s="11"/>
      <c r="QBQ157" s="11"/>
      <c r="QBR157" s="11"/>
      <c r="QBS157" s="11"/>
      <c r="QBT157" s="11"/>
      <c r="QBU157" s="11"/>
      <c r="QBV157" s="11"/>
      <c r="QBW157" s="11"/>
      <c r="QBX157" s="11"/>
      <c r="QBY157" s="10"/>
      <c r="QBZ157" s="10"/>
      <c r="QCA157" s="11"/>
      <c r="QCB157" s="11"/>
      <c r="QCC157" s="11"/>
      <c r="QCD157" s="11"/>
      <c r="QCE157" s="11"/>
      <c r="QCF157" s="11"/>
      <c r="QCG157" s="11"/>
      <c r="QCH157" s="11"/>
      <c r="QCI157" s="11"/>
      <c r="QCJ157" s="11"/>
      <c r="QCK157" s="11"/>
      <c r="QCL157" s="11"/>
      <c r="QCM157" s="11"/>
      <c r="QCN157" s="11"/>
      <c r="QCO157" s="10"/>
      <c r="QCP157" s="10"/>
      <c r="QCQ157" s="11"/>
      <c r="QCR157" s="11"/>
      <c r="QCS157" s="11"/>
      <c r="QCT157" s="11"/>
      <c r="QCU157" s="11"/>
      <c r="QCV157" s="11"/>
      <c r="QCW157" s="11"/>
      <c r="QCX157" s="11"/>
      <c r="QCY157" s="11"/>
      <c r="QCZ157" s="11"/>
      <c r="QDA157" s="11"/>
      <c r="QDB157" s="11"/>
      <c r="QDC157" s="11"/>
      <c r="QDD157" s="11"/>
      <c r="QDE157" s="10"/>
      <c r="QDF157" s="10"/>
      <c r="QDG157" s="11"/>
      <c r="QDH157" s="11"/>
      <c r="QDI157" s="11"/>
      <c r="QDJ157" s="11"/>
      <c r="QDK157" s="11"/>
      <c r="QDL157" s="11"/>
      <c r="QDM157" s="11"/>
      <c r="QDN157" s="11"/>
      <c r="QDO157" s="11"/>
      <c r="QDP157" s="11"/>
      <c r="QDQ157" s="11"/>
      <c r="QDR157" s="11"/>
      <c r="QDS157" s="11"/>
      <c r="QDT157" s="11"/>
      <c r="QDU157" s="10"/>
      <c r="QDV157" s="10"/>
      <c r="QDW157" s="11"/>
      <c r="QDX157" s="11"/>
      <c r="QDY157" s="11"/>
      <c r="QDZ157" s="11"/>
      <c r="QEA157" s="11"/>
      <c r="QEB157" s="11"/>
      <c r="QEC157" s="11"/>
      <c r="QED157" s="11"/>
      <c r="QEE157" s="11"/>
      <c r="QEF157" s="11"/>
      <c r="QEG157" s="11"/>
      <c r="QEH157" s="11"/>
      <c r="QEI157" s="11"/>
      <c r="QEJ157" s="11"/>
      <c r="QEK157" s="10"/>
      <c r="QEL157" s="10"/>
      <c r="QEM157" s="11"/>
      <c r="QEN157" s="11"/>
      <c r="QEO157" s="11"/>
      <c r="QEP157" s="11"/>
      <c r="QEQ157" s="11"/>
      <c r="QER157" s="11"/>
      <c r="QES157" s="11"/>
      <c r="QET157" s="11"/>
      <c r="QEU157" s="11"/>
      <c r="QEV157" s="11"/>
      <c r="QEW157" s="11"/>
      <c r="QEX157" s="11"/>
      <c r="QEY157" s="11"/>
      <c r="QEZ157" s="11"/>
      <c r="QFA157" s="10"/>
      <c r="QFB157" s="10"/>
      <c r="QFC157" s="11"/>
      <c r="QFD157" s="11"/>
      <c r="QFE157" s="11"/>
      <c r="QFF157" s="11"/>
      <c r="QFG157" s="11"/>
      <c r="QFH157" s="11"/>
      <c r="QFI157" s="11"/>
      <c r="QFJ157" s="11"/>
      <c r="QFK157" s="11"/>
      <c r="QFL157" s="11"/>
      <c r="QFM157" s="11"/>
      <c r="QFN157" s="11"/>
      <c r="QFO157" s="11"/>
      <c r="QFP157" s="11"/>
      <c r="QFQ157" s="10"/>
      <c r="QFR157" s="10"/>
      <c r="QFS157" s="11"/>
      <c r="QFT157" s="11"/>
      <c r="QFU157" s="11"/>
      <c r="QFV157" s="11"/>
      <c r="QFW157" s="11"/>
      <c r="QFX157" s="11"/>
      <c r="QFY157" s="11"/>
      <c r="QFZ157" s="11"/>
      <c r="QGA157" s="11"/>
      <c r="QGB157" s="11"/>
      <c r="QGC157" s="11"/>
      <c r="QGD157" s="11"/>
      <c r="QGE157" s="11"/>
      <c r="QGF157" s="11"/>
      <c r="QGG157" s="10"/>
      <c r="QGH157" s="10"/>
      <c r="QGI157" s="11"/>
      <c r="QGJ157" s="11"/>
      <c r="QGK157" s="11"/>
      <c r="QGL157" s="11"/>
      <c r="QGM157" s="11"/>
      <c r="QGN157" s="11"/>
      <c r="QGO157" s="11"/>
      <c r="QGP157" s="11"/>
      <c r="QGQ157" s="11"/>
      <c r="QGR157" s="11"/>
      <c r="QGS157" s="11"/>
      <c r="QGT157" s="11"/>
      <c r="QGU157" s="11"/>
      <c r="QGV157" s="11"/>
      <c r="QGW157" s="10"/>
      <c r="QGX157" s="10"/>
      <c r="QGY157" s="11"/>
      <c r="QGZ157" s="11"/>
      <c r="QHA157" s="11"/>
      <c r="QHB157" s="11"/>
      <c r="QHC157" s="11"/>
      <c r="QHD157" s="11"/>
      <c r="QHE157" s="11"/>
      <c r="QHF157" s="11"/>
      <c r="QHG157" s="11"/>
      <c r="QHH157" s="11"/>
      <c r="QHI157" s="11"/>
      <c r="QHJ157" s="11"/>
      <c r="QHK157" s="11"/>
      <c r="QHL157" s="11"/>
      <c r="QHM157" s="10"/>
      <c r="QHN157" s="10"/>
      <c r="QHO157" s="11"/>
      <c r="QHP157" s="11"/>
      <c r="QHQ157" s="11"/>
      <c r="QHR157" s="11"/>
      <c r="QHS157" s="11"/>
      <c r="QHT157" s="11"/>
      <c r="QHU157" s="11"/>
      <c r="QHV157" s="11"/>
      <c r="QHW157" s="11"/>
      <c r="QHX157" s="11"/>
      <c r="QHY157" s="11"/>
      <c r="QHZ157" s="11"/>
      <c r="QIA157" s="11"/>
      <c r="QIB157" s="11"/>
      <c r="QIC157" s="10"/>
      <c r="QID157" s="10"/>
      <c r="QIE157" s="11"/>
      <c r="QIF157" s="11"/>
      <c r="QIG157" s="11"/>
      <c r="QIH157" s="11"/>
      <c r="QII157" s="11"/>
      <c r="QIJ157" s="11"/>
      <c r="QIK157" s="11"/>
      <c r="QIL157" s="11"/>
      <c r="QIM157" s="11"/>
      <c r="QIN157" s="11"/>
      <c r="QIO157" s="11"/>
      <c r="QIP157" s="11"/>
      <c r="QIQ157" s="11"/>
      <c r="QIR157" s="11"/>
      <c r="QIS157" s="10"/>
      <c r="QIT157" s="10"/>
      <c r="QIU157" s="11"/>
      <c r="QIV157" s="11"/>
      <c r="QIW157" s="11"/>
      <c r="QIX157" s="11"/>
      <c r="QIY157" s="11"/>
      <c r="QIZ157" s="11"/>
      <c r="QJA157" s="11"/>
      <c r="QJB157" s="11"/>
      <c r="QJC157" s="11"/>
      <c r="QJD157" s="11"/>
      <c r="QJE157" s="11"/>
      <c r="QJF157" s="11"/>
      <c r="QJG157" s="11"/>
      <c r="QJH157" s="11"/>
      <c r="QJI157" s="10"/>
      <c r="QJJ157" s="10"/>
      <c r="QJK157" s="11"/>
      <c r="QJL157" s="11"/>
      <c r="QJM157" s="11"/>
      <c r="QJN157" s="11"/>
      <c r="QJO157" s="11"/>
      <c r="QJP157" s="11"/>
      <c r="QJQ157" s="11"/>
      <c r="QJR157" s="11"/>
      <c r="QJS157" s="11"/>
      <c r="QJT157" s="11"/>
      <c r="QJU157" s="11"/>
      <c r="QJV157" s="11"/>
      <c r="QJW157" s="11"/>
      <c r="QJX157" s="11"/>
      <c r="QJY157" s="10"/>
      <c r="QJZ157" s="10"/>
      <c r="QKA157" s="11"/>
      <c r="QKB157" s="11"/>
      <c r="QKC157" s="11"/>
      <c r="QKD157" s="11"/>
      <c r="QKE157" s="11"/>
      <c r="QKF157" s="11"/>
      <c r="QKG157" s="11"/>
      <c r="QKH157" s="11"/>
      <c r="QKI157" s="11"/>
      <c r="QKJ157" s="11"/>
      <c r="QKK157" s="11"/>
      <c r="QKL157" s="11"/>
      <c r="QKM157" s="11"/>
      <c r="QKN157" s="11"/>
      <c r="QKO157" s="10"/>
      <c r="QKP157" s="10"/>
      <c r="QKQ157" s="11"/>
      <c r="QKR157" s="11"/>
      <c r="QKS157" s="11"/>
      <c r="QKT157" s="11"/>
      <c r="QKU157" s="11"/>
      <c r="QKV157" s="11"/>
      <c r="QKW157" s="11"/>
      <c r="QKX157" s="11"/>
      <c r="QKY157" s="11"/>
      <c r="QKZ157" s="11"/>
      <c r="QLA157" s="11"/>
      <c r="QLB157" s="11"/>
      <c r="QLC157" s="11"/>
      <c r="QLD157" s="11"/>
      <c r="QLE157" s="10"/>
      <c r="QLF157" s="10"/>
      <c r="QLG157" s="11"/>
      <c r="QLH157" s="11"/>
      <c r="QLI157" s="11"/>
      <c r="QLJ157" s="11"/>
      <c r="QLK157" s="11"/>
      <c r="QLL157" s="11"/>
      <c r="QLM157" s="11"/>
      <c r="QLN157" s="11"/>
      <c r="QLO157" s="11"/>
      <c r="QLP157" s="11"/>
      <c r="QLQ157" s="11"/>
      <c r="QLR157" s="11"/>
      <c r="QLS157" s="11"/>
      <c r="QLT157" s="11"/>
      <c r="QLU157" s="10"/>
      <c r="QLV157" s="10"/>
      <c r="QLW157" s="11"/>
      <c r="QLX157" s="11"/>
      <c r="QLY157" s="11"/>
      <c r="QLZ157" s="11"/>
      <c r="QMA157" s="11"/>
      <c r="QMB157" s="11"/>
      <c r="QMC157" s="11"/>
      <c r="QMD157" s="11"/>
      <c r="QME157" s="11"/>
      <c r="QMF157" s="11"/>
      <c r="QMG157" s="11"/>
      <c r="QMH157" s="11"/>
      <c r="QMI157" s="11"/>
      <c r="QMJ157" s="11"/>
      <c r="QMK157" s="10"/>
      <c r="QML157" s="10"/>
      <c r="QMM157" s="11"/>
      <c r="QMN157" s="11"/>
      <c r="QMO157" s="11"/>
      <c r="QMP157" s="11"/>
      <c r="QMQ157" s="11"/>
      <c r="QMR157" s="11"/>
      <c r="QMS157" s="11"/>
      <c r="QMT157" s="11"/>
      <c r="QMU157" s="11"/>
      <c r="QMV157" s="11"/>
      <c r="QMW157" s="11"/>
      <c r="QMX157" s="11"/>
      <c r="QMY157" s="11"/>
      <c r="QMZ157" s="11"/>
      <c r="QNA157" s="10"/>
      <c r="QNB157" s="10"/>
      <c r="QNC157" s="11"/>
      <c r="QND157" s="11"/>
      <c r="QNE157" s="11"/>
      <c r="QNF157" s="11"/>
      <c r="QNG157" s="11"/>
      <c r="QNH157" s="11"/>
      <c r="QNI157" s="11"/>
      <c r="QNJ157" s="11"/>
      <c r="QNK157" s="11"/>
      <c r="QNL157" s="11"/>
      <c r="QNM157" s="11"/>
      <c r="QNN157" s="11"/>
      <c r="QNO157" s="11"/>
      <c r="QNP157" s="11"/>
      <c r="QNQ157" s="10"/>
      <c r="QNR157" s="10"/>
      <c r="QNS157" s="11"/>
      <c r="QNT157" s="11"/>
      <c r="QNU157" s="11"/>
      <c r="QNV157" s="11"/>
      <c r="QNW157" s="11"/>
      <c r="QNX157" s="11"/>
      <c r="QNY157" s="11"/>
      <c r="QNZ157" s="11"/>
      <c r="QOA157" s="11"/>
      <c r="QOB157" s="11"/>
      <c r="QOC157" s="11"/>
      <c r="QOD157" s="11"/>
      <c r="QOE157" s="11"/>
      <c r="QOF157" s="11"/>
      <c r="QOG157" s="10"/>
      <c r="QOH157" s="10"/>
      <c r="QOI157" s="11"/>
      <c r="QOJ157" s="11"/>
      <c r="QOK157" s="11"/>
      <c r="QOL157" s="11"/>
      <c r="QOM157" s="11"/>
      <c r="QON157" s="11"/>
      <c r="QOO157" s="11"/>
      <c r="QOP157" s="11"/>
      <c r="QOQ157" s="11"/>
      <c r="QOR157" s="11"/>
      <c r="QOS157" s="11"/>
      <c r="QOT157" s="11"/>
      <c r="QOU157" s="11"/>
      <c r="QOV157" s="11"/>
      <c r="QOW157" s="10"/>
      <c r="QOX157" s="10"/>
      <c r="QOY157" s="11"/>
      <c r="QOZ157" s="11"/>
      <c r="QPA157" s="11"/>
      <c r="QPB157" s="11"/>
      <c r="QPC157" s="11"/>
      <c r="QPD157" s="11"/>
      <c r="QPE157" s="11"/>
      <c r="QPF157" s="11"/>
      <c r="QPG157" s="11"/>
      <c r="QPH157" s="11"/>
      <c r="QPI157" s="11"/>
      <c r="QPJ157" s="11"/>
      <c r="QPK157" s="11"/>
      <c r="QPL157" s="11"/>
      <c r="QPM157" s="10"/>
      <c r="QPN157" s="10"/>
      <c r="QPO157" s="11"/>
      <c r="QPP157" s="11"/>
      <c r="QPQ157" s="11"/>
      <c r="QPR157" s="11"/>
      <c r="QPS157" s="11"/>
      <c r="QPT157" s="11"/>
      <c r="QPU157" s="11"/>
      <c r="QPV157" s="11"/>
      <c r="QPW157" s="11"/>
      <c r="QPX157" s="11"/>
      <c r="QPY157" s="11"/>
      <c r="QPZ157" s="11"/>
      <c r="QQA157" s="11"/>
      <c r="QQB157" s="11"/>
      <c r="QQC157" s="10"/>
      <c r="QQD157" s="10"/>
      <c r="QQE157" s="11"/>
      <c r="QQF157" s="11"/>
      <c r="QQG157" s="11"/>
      <c r="QQH157" s="11"/>
      <c r="QQI157" s="11"/>
      <c r="QQJ157" s="11"/>
      <c r="QQK157" s="11"/>
      <c r="QQL157" s="11"/>
      <c r="QQM157" s="11"/>
      <c r="QQN157" s="11"/>
      <c r="QQO157" s="11"/>
      <c r="QQP157" s="11"/>
      <c r="QQQ157" s="11"/>
      <c r="QQR157" s="11"/>
      <c r="QQS157" s="10"/>
      <c r="QQT157" s="10"/>
      <c r="QQU157" s="11"/>
      <c r="QQV157" s="11"/>
      <c r="QQW157" s="11"/>
      <c r="QQX157" s="11"/>
      <c r="QQY157" s="11"/>
      <c r="QQZ157" s="11"/>
      <c r="QRA157" s="11"/>
      <c r="QRB157" s="11"/>
      <c r="QRC157" s="11"/>
      <c r="QRD157" s="11"/>
      <c r="QRE157" s="11"/>
      <c r="QRF157" s="11"/>
      <c r="QRG157" s="11"/>
      <c r="QRH157" s="11"/>
      <c r="QRI157" s="10"/>
      <c r="QRJ157" s="10"/>
      <c r="QRK157" s="11"/>
      <c r="QRL157" s="11"/>
      <c r="QRM157" s="11"/>
      <c r="QRN157" s="11"/>
      <c r="QRO157" s="11"/>
      <c r="QRP157" s="11"/>
      <c r="QRQ157" s="11"/>
      <c r="QRR157" s="11"/>
      <c r="QRS157" s="11"/>
      <c r="QRT157" s="11"/>
      <c r="QRU157" s="11"/>
      <c r="QRV157" s="11"/>
      <c r="QRW157" s="11"/>
      <c r="QRX157" s="11"/>
      <c r="QRY157" s="10"/>
      <c r="QRZ157" s="10"/>
      <c r="QSA157" s="11"/>
      <c r="QSB157" s="11"/>
      <c r="QSC157" s="11"/>
      <c r="QSD157" s="11"/>
      <c r="QSE157" s="11"/>
      <c r="QSF157" s="11"/>
      <c r="QSG157" s="11"/>
      <c r="QSH157" s="11"/>
      <c r="QSI157" s="11"/>
      <c r="QSJ157" s="11"/>
      <c r="QSK157" s="11"/>
      <c r="QSL157" s="11"/>
      <c r="QSM157" s="11"/>
      <c r="QSN157" s="11"/>
      <c r="QSO157" s="10"/>
      <c r="QSP157" s="10"/>
      <c r="QSQ157" s="11"/>
      <c r="QSR157" s="11"/>
      <c r="QSS157" s="11"/>
      <c r="QST157" s="11"/>
      <c r="QSU157" s="11"/>
      <c r="QSV157" s="11"/>
      <c r="QSW157" s="11"/>
      <c r="QSX157" s="11"/>
      <c r="QSY157" s="11"/>
      <c r="QSZ157" s="11"/>
      <c r="QTA157" s="11"/>
      <c r="QTB157" s="11"/>
      <c r="QTC157" s="11"/>
      <c r="QTD157" s="11"/>
      <c r="QTE157" s="10"/>
      <c r="QTF157" s="10"/>
      <c r="QTG157" s="11"/>
      <c r="QTH157" s="11"/>
      <c r="QTI157" s="11"/>
      <c r="QTJ157" s="11"/>
      <c r="QTK157" s="11"/>
      <c r="QTL157" s="11"/>
      <c r="QTM157" s="11"/>
      <c r="QTN157" s="11"/>
      <c r="QTO157" s="11"/>
      <c r="QTP157" s="11"/>
      <c r="QTQ157" s="11"/>
      <c r="QTR157" s="11"/>
      <c r="QTS157" s="11"/>
      <c r="QTT157" s="11"/>
      <c r="QTU157" s="10"/>
      <c r="QTV157" s="10"/>
      <c r="QTW157" s="11"/>
      <c r="QTX157" s="11"/>
      <c r="QTY157" s="11"/>
      <c r="QTZ157" s="11"/>
      <c r="QUA157" s="11"/>
      <c r="QUB157" s="11"/>
      <c r="QUC157" s="11"/>
      <c r="QUD157" s="11"/>
      <c r="QUE157" s="11"/>
      <c r="QUF157" s="11"/>
      <c r="QUG157" s="11"/>
      <c r="QUH157" s="11"/>
      <c r="QUI157" s="11"/>
      <c r="QUJ157" s="11"/>
      <c r="QUK157" s="10"/>
      <c r="QUL157" s="10"/>
      <c r="QUM157" s="11"/>
      <c r="QUN157" s="11"/>
      <c r="QUO157" s="11"/>
      <c r="QUP157" s="11"/>
      <c r="QUQ157" s="11"/>
      <c r="QUR157" s="11"/>
      <c r="QUS157" s="11"/>
      <c r="QUT157" s="11"/>
      <c r="QUU157" s="11"/>
      <c r="QUV157" s="11"/>
      <c r="QUW157" s="11"/>
      <c r="QUX157" s="11"/>
      <c r="QUY157" s="11"/>
      <c r="QUZ157" s="11"/>
      <c r="QVA157" s="10"/>
      <c r="QVB157" s="10"/>
      <c r="QVC157" s="11"/>
      <c r="QVD157" s="11"/>
      <c r="QVE157" s="11"/>
      <c r="QVF157" s="11"/>
      <c r="QVG157" s="11"/>
      <c r="QVH157" s="11"/>
      <c r="QVI157" s="11"/>
      <c r="QVJ157" s="11"/>
      <c r="QVK157" s="11"/>
      <c r="QVL157" s="11"/>
      <c r="QVM157" s="11"/>
      <c r="QVN157" s="11"/>
      <c r="QVO157" s="11"/>
      <c r="QVP157" s="11"/>
      <c r="QVQ157" s="10"/>
      <c r="QVR157" s="10"/>
      <c r="QVS157" s="11"/>
      <c r="QVT157" s="11"/>
      <c r="QVU157" s="11"/>
      <c r="QVV157" s="11"/>
      <c r="QVW157" s="11"/>
      <c r="QVX157" s="11"/>
      <c r="QVY157" s="11"/>
      <c r="QVZ157" s="11"/>
      <c r="QWA157" s="11"/>
      <c r="QWB157" s="11"/>
      <c r="QWC157" s="11"/>
      <c r="QWD157" s="11"/>
      <c r="QWE157" s="11"/>
      <c r="QWF157" s="11"/>
      <c r="QWG157" s="10"/>
      <c r="QWH157" s="10"/>
      <c r="QWI157" s="11"/>
      <c r="QWJ157" s="11"/>
      <c r="QWK157" s="11"/>
      <c r="QWL157" s="11"/>
      <c r="QWM157" s="11"/>
      <c r="QWN157" s="11"/>
      <c r="QWO157" s="11"/>
      <c r="QWP157" s="11"/>
      <c r="QWQ157" s="11"/>
      <c r="QWR157" s="11"/>
      <c r="QWS157" s="11"/>
      <c r="QWT157" s="11"/>
      <c r="QWU157" s="11"/>
      <c r="QWV157" s="11"/>
      <c r="QWW157" s="10"/>
      <c r="QWX157" s="10"/>
      <c r="QWY157" s="11"/>
      <c r="QWZ157" s="11"/>
      <c r="QXA157" s="11"/>
      <c r="QXB157" s="11"/>
      <c r="QXC157" s="11"/>
      <c r="QXD157" s="11"/>
      <c r="QXE157" s="11"/>
      <c r="QXF157" s="11"/>
      <c r="QXG157" s="11"/>
      <c r="QXH157" s="11"/>
      <c r="QXI157" s="11"/>
      <c r="QXJ157" s="11"/>
      <c r="QXK157" s="11"/>
      <c r="QXL157" s="11"/>
      <c r="QXM157" s="10"/>
      <c r="QXN157" s="10"/>
      <c r="QXO157" s="11"/>
      <c r="QXP157" s="11"/>
      <c r="QXQ157" s="11"/>
      <c r="QXR157" s="11"/>
      <c r="QXS157" s="11"/>
      <c r="QXT157" s="11"/>
      <c r="QXU157" s="11"/>
      <c r="QXV157" s="11"/>
      <c r="QXW157" s="11"/>
      <c r="QXX157" s="11"/>
      <c r="QXY157" s="11"/>
      <c r="QXZ157" s="11"/>
      <c r="QYA157" s="11"/>
      <c r="QYB157" s="11"/>
      <c r="QYC157" s="10"/>
      <c r="QYD157" s="10"/>
      <c r="QYE157" s="11"/>
      <c r="QYF157" s="11"/>
      <c r="QYG157" s="11"/>
      <c r="QYH157" s="11"/>
      <c r="QYI157" s="11"/>
      <c r="QYJ157" s="11"/>
      <c r="QYK157" s="11"/>
      <c r="QYL157" s="11"/>
      <c r="QYM157" s="11"/>
      <c r="QYN157" s="11"/>
      <c r="QYO157" s="11"/>
      <c r="QYP157" s="11"/>
      <c r="QYQ157" s="11"/>
      <c r="QYR157" s="11"/>
      <c r="QYS157" s="10"/>
      <c r="QYT157" s="10"/>
      <c r="QYU157" s="11"/>
      <c r="QYV157" s="11"/>
      <c r="QYW157" s="11"/>
      <c r="QYX157" s="11"/>
      <c r="QYY157" s="11"/>
      <c r="QYZ157" s="11"/>
      <c r="QZA157" s="11"/>
      <c r="QZB157" s="11"/>
      <c r="QZC157" s="11"/>
      <c r="QZD157" s="11"/>
      <c r="QZE157" s="11"/>
      <c r="QZF157" s="11"/>
      <c r="QZG157" s="11"/>
      <c r="QZH157" s="11"/>
      <c r="QZI157" s="10"/>
      <c r="QZJ157" s="10"/>
      <c r="QZK157" s="11"/>
      <c r="QZL157" s="11"/>
      <c r="QZM157" s="11"/>
      <c r="QZN157" s="11"/>
      <c r="QZO157" s="11"/>
      <c r="QZP157" s="11"/>
      <c r="QZQ157" s="11"/>
      <c r="QZR157" s="11"/>
      <c r="QZS157" s="11"/>
      <c r="QZT157" s="11"/>
      <c r="QZU157" s="11"/>
      <c r="QZV157" s="11"/>
      <c r="QZW157" s="11"/>
      <c r="QZX157" s="11"/>
      <c r="QZY157" s="10"/>
      <c r="QZZ157" s="10"/>
      <c r="RAA157" s="11"/>
      <c r="RAB157" s="11"/>
      <c r="RAC157" s="11"/>
      <c r="RAD157" s="11"/>
      <c r="RAE157" s="11"/>
      <c r="RAF157" s="11"/>
      <c r="RAG157" s="11"/>
      <c r="RAH157" s="11"/>
      <c r="RAI157" s="11"/>
      <c r="RAJ157" s="11"/>
      <c r="RAK157" s="11"/>
      <c r="RAL157" s="11"/>
      <c r="RAM157" s="11"/>
      <c r="RAN157" s="11"/>
      <c r="RAO157" s="10"/>
      <c r="RAP157" s="10"/>
      <c r="RAQ157" s="11"/>
      <c r="RAR157" s="11"/>
      <c r="RAS157" s="11"/>
      <c r="RAT157" s="11"/>
      <c r="RAU157" s="11"/>
      <c r="RAV157" s="11"/>
      <c r="RAW157" s="11"/>
      <c r="RAX157" s="11"/>
      <c r="RAY157" s="11"/>
      <c r="RAZ157" s="11"/>
      <c r="RBA157" s="11"/>
      <c r="RBB157" s="11"/>
      <c r="RBC157" s="11"/>
      <c r="RBD157" s="11"/>
      <c r="RBE157" s="10"/>
      <c r="RBF157" s="10"/>
      <c r="RBG157" s="11"/>
      <c r="RBH157" s="11"/>
      <c r="RBI157" s="11"/>
      <c r="RBJ157" s="11"/>
      <c r="RBK157" s="11"/>
      <c r="RBL157" s="11"/>
      <c r="RBM157" s="11"/>
      <c r="RBN157" s="11"/>
      <c r="RBO157" s="11"/>
      <c r="RBP157" s="11"/>
      <c r="RBQ157" s="11"/>
      <c r="RBR157" s="11"/>
      <c r="RBS157" s="11"/>
      <c r="RBT157" s="11"/>
      <c r="RBU157" s="10"/>
      <c r="RBV157" s="10"/>
      <c r="RBW157" s="11"/>
      <c r="RBX157" s="11"/>
      <c r="RBY157" s="11"/>
      <c r="RBZ157" s="11"/>
      <c r="RCA157" s="11"/>
      <c r="RCB157" s="11"/>
      <c r="RCC157" s="11"/>
      <c r="RCD157" s="11"/>
      <c r="RCE157" s="11"/>
      <c r="RCF157" s="11"/>
      <c r="RCG157" s="11"/>
      <c r="RCH157" s="11"/>
      <c r="RCI157" s="11"/>
      <c r="RCJ157" s="11"/>
      <c r="RCK157" s="10"/>
      <c r="RCL157" s="10"/>
      <c r="RCM157" s="11"/>
      <c r="RCN157" s="11"/>
      <c r="RCO157" s="11"/>
      <c r="RCP157" s="11"/>
      <c r="RCQ157" s="11"/>
      <c r="RCR157" s="11"/>
      <c r="RCS157" s="11"/>
      <c r="RCT157" s="11"/>
      <c r="RCU157" s="11"/>
      <c r="RCV157" s="11"/>
      <c r="RCW157" s="11"/>
      <c r="RCX157" s="11"/>
      <c r="RCY157" s="11"/>
      <c r="RCZ157" s="11"/>
      <c r="RDA157" s="10"/>
      <c r="RDB157" s="10"/>
      <c r="RDC157" s="11"/>
      <c r="RDD157" s="11"/>
      <c r="RDE157" s="11"/>
      <c r="RDF157" s="11"/>
      <c r="RDG157" s="11"/>
      <c r="RDH157" s="11"/>
      <c r="RDI157" s="11"/>
      <c r="RDJ157" s="11"/>
      <c r="RDK157" s="11"/>
      <c r="RDL157" s="11"/>
      <c r="RDM157" s="11"/>
      <c r="RDN157" s="11"/>
      <c r="RDO157" s="11"/>
      <c r="RDP157" s="11"/>
      <c r="RDQ157" s="10"/>
      <c r="RDR157" s="10"/>
      <c r="RDS157" s="11"/>
      <c r="RDT157" s="11"/>
      <c r="RDU157" s="11"/>
      <c r="RDV157" s="11"/>
      <c r="RDW157" s="11"/>
      <c r="RDX157" s="11"/>
      <c r="RDY157" s="11"/>
      <c r="RDZ157" s="11"/>
      <c r="REA157" s="11"/>
      <c r="REB157" s="11"/>
      <c r="REC157" s="11"/>
      <c r="RED157" s="11"/>
      <c r="REE157" s="11"/>
      <c r="REF157" s="11"/>
      <c r="REG157" s="10"/>
      <c r="REH157" s="10"/>
      <c r="REI157" s="11"/>
      <c r="REJ157" s="11"/>
      <c r="REK157" s="11"/>
      <c r="REL157" s="11"/>
      <c r="REM157" s="11"/>
      <c r="REN157" s="11"/>
      <c r="REO157" s="11"/>
      <c r="REP157" s="11"/>
      <c r="REQ157" s="11"/>
      <c r="RER157" s="11"/>
      <c r="RES157" s="11"/>
      <c r="RET157" s="11"/>
      <c r="REU157" s="11"/>
      <c r="REV157" s="11"/>
      <c r="REW157" s="10"/>
      <c r="REX157" s="10"/>
      <c r="REY157" s="11"/>
      <c r="REZ157" s="11"/>
      <c r="RFA157" s="11"/>
      <c r="RFB157" s="11"/>
      <c r="RFC157" s="11"/>
      <c r="RFD157" s="11"/>
      <c r="RFE157" s="11"/>
      <c r="RFF157" s="11"/>
      <c r="RFG157" s="11"/>
      <c r="RFH157" s="11"/>
      <c r="RFI157" s="11"/>
      <c r="RFJ157" s="11"/>
      <c r="RFK157" s="11"/>
      <c r="RFL157" s="11"/>
      <c r="RFM157" s="10"/>
      <c r="RFN157" s="10"/>
      <c r="RFO157" s="11"/>
      <c r="RFP157" s="11"/>
      <c r="RFQ157" s="11"/>
      <c r="RFR157" s="11"/>
      <c r="RFS157" s="11"/>
      <c r="RFT157" s="11"/>
      <c r="RFU157" s="11"/>
      <c r="RFV157" s="11"/>
      <c r="RFW157" s="11"/>
      <c r="RFX157" s="11"/>
      <c r="RFY157" s="11"/>
      <c r="RFZ157" s="11"/>
      <c r="RGA157" s="11"/>
      <c r="RGB157" s="11"/>
      <c r="RGC157" s="10"/>
      <c r="RGD157" s="10"/>
      <c r="RGE157" s="11"/>
      <c r="RGF157" s="11"/>
      <c r="RGG157" s="11"/>
      <c r="RGH157" s="11"/>
      <c r="RGI157" s="11"/>
      <c r="RGJ157" s="11"/>
      <c r="RGK157" s="11"/>
      <c r="RGL157" s="11"/>
      <c r="RGM157" s="11"/>
      <c r="RGN157" s="11"/>
      <c r="RGO157" s="11"/>
      <c r="RGP157" s="11"/>
      <c r="RGQ157" s="11"/>
      <c r="RGR157" s="11"/>
      <c r="RGS157" s="10"/>
      <c r="RGT157" s="10"/>
      <c r="RGU157" s="11"/>
      <c r="RGV157" s="11"/>
      <c r="RGW157" s="11"/>
      <c r="RGX157" s="11"/>
      <c r="RGY157" s="11"/>
      <c r="RGZ157" s="11"/>
      <c r="RHA157" s="11"/>
      <c r="RHB157" s="11"/>
      <c r="RHC157" s="11"/>
      <c r="RHD157" s="11"/>
      <c r="RHE157" s="11"/>
      <c r="RHF157" s="11"/>
      <c r="RHG157" s="11"/>
      <c r="RHH157" s="11"/>
      <c r="RHI157" s="10"/>
      <c r="RHJ157" s="10"/>
      <c r="RHK157" s="11"/>
      <c r="RHL157" s="11"/>
      <c r="RHM157" s="11"/>
      <c r="RHN157" s="11"/>
      <c r="RHO157" s="11"/>
      <c r="RHP157" s="11"/>
      <c r="RHQ157" s="11"/>
      <c r="RHR157" s="11"/>
      <c r="RHS157" s="11"/>
      <c r="RHT157" s="11"/>
      <c r="RHU157" s="11"/>
      <c r="RHV157" s="11"/>
      <c r="RHW157" s="11"/>
      <c r="RHX157" s="11"/>
      <c r="RHY157" s="10"/>
      <c r="RHZ157" s="10"/>
      <c r="RIA157" s="11"/>
      <c r="RIB157" s="11"/>
      <c r="RIC157" s="11"/>
      <c r="RID157" s="11"/>
      <c r="RIE157" s="11"/>
      <c r="RIF157" s="11"/>
      <c r="RIG157" s="11"/>
      <c r="RIH157" s="11"/>
      <c r="RII157" s="11"/>
      <c r="RIJ157" s="11"/>
      <c r="RIK157" s="11"/>
      <c r="RIL157" s="11"/>
      <c r="RIM157" s="11"/>
      <c r="RIN157" s="11"/>
      <c r="RIO157" s="10"/>
      <c r="RIP157" s="10"/>
      <c r="RIQ157" s="11"/>
      <c r="RIR157" s="11"/>
      <c r="RIS157" s="11"/>
      <c r="RIT157" s="11"/>
      <c r="RIU157" s="11"/>
      <c r="RIV157" s="11"/>
      <c r="RIW157" s="11"/>
      <c r="RIX157" s="11"/>
      <c r="RIY157" s="11"/>
      <c r="RIZ157" s="11"/>
      <c r="RJA157" s="11"/>
      <c r="RJB157" s="11"/>
      <c r="RJC157" s="11"/>
      <c r="RJD157" s="11"/>
      <c r="RJE157" s="10"/>
      <c r="RJF157" s="10"/>
      <c r="RJG157" s="11"/>
      <c r="RJH157" s="11"/>
      <c r="RJI157" s="11"/>
      <c r="RJJ157" s="11"/>
      <c r="RJK157" s="11"/>
      <c r="RJL157" s="11"/>
      <c r="RJM157" s="11"/>
      <c r="RJN157" s="11"/>
      <c r="RJO157" s="11"/>
      <c r="RJP157" s="11"/>
      <c r="RJQ157" s="11"/>
      <c r="RJR157" s="11"/>
      <c r="RJS157" s="11"/>
      <c r="RJT157" s="11"/>
      <c r="RJU157" s="10"/>
      <c r="RJV157" s="10"/>
      <c r="RJW157" s="11"/>
      <c r="RJX157" s="11"/>
      <c r="RJY157" s="11"/>
      <c r="RJZ157" s="11"/>
      <c r="RKA157" s="11"/>
      <c r="RKB157" s="11"/>
      <c r="RKC157" s="11"/>
      <c r="RKD157" s="11"/>
      <c r="RKE157" s="11"/>
      <c r="RKF157" s="11"/>
      <c r="RKG157" s="11"/>
      <c r="RKH157" s="11"/>
      <c r="RKI157" s="11"/>
      <c r="RKJ157" s="11"/>
      <c r="RKK157" s="10"/>
      <c r="RKL157" s="10"/>
      <c r="RKM157" s="11"/>
      <c r="RKN157" s="11"/>
      <c r="RKO157" s="11"/>
      <c r="RKP157" s="11"/>
      <c r="RKQ157" s="11"/>
      <c r="RKR157" s="11"/>
      <c r="RKS157" s="11"/>
      <c r="RKT157" s="11"/>
      <c r="RKU157" s="11"/>
      <c r="RKV157" s="11"/>
      <c r="RKW157" s="11"/>
      <c r="RKX157" s="11"/>
      <c r="RKY157" s="11"/>
      <c r="RKZ157" s="11"/>
      <c r="RLA157" s="10"/>
      <c r="RLB157" s="10"/>
      <c r="RLC157" s="11"/>
      <c r="RLD157" s="11"/>
      <c r="RLE157" s="11"/>
      <c r="RLF157" s="11"/>
      <c r="RLG157" s="11"/>
      <c r="RLH157" s="11"/>
      <c r="RLI157" s="11"/>
      <c r="RLJ157" s="11"/>
      <c r="RLK157" s="11"/>
      <c r="RLL157" s="11"/>
      <c r="RLM157" s="11"/>
      <c r="RLN157" s="11"/>
      <c r="RLO157" s="11"/>
      <c r="RLP157" s="11"/>
      <c r="RLQ157" s="10"/>
      <c r="RLR157" s="10"/>
      <c r="RLS157" s="11"/>
      <c r="RLT157" s="11"/>
      <c r="RLU157" s="11"/>
      <c r="RLV157" s="11"/>
      <c r="RLW157" s="11"/>
      <c r="RLX157" s="11"/>
      <c r="RLY157" s="11"/>
      <c r="RLZ157" s="11"/>
      <c r="RMA157" s="11"/>
      <c r="RMB157" s="11"/>
      <c r="RMC157" s="11"/>
      <c r="RMD157" s="11"/>
      <c r="RME157" s="11"/>
      <c r="RMF157" s="11"/>
      <c r="RMG157" s="10"/>
      <c r="RMH157" s="10"/>
      <c r="RMI157" s="11"/>
      <c r="RMJ157" s="11"/>
      <c r="RMK157" s="11"/>
      <c r="RML157" s="11"/>
      <c r="RMM157" s="11"/>
      <c r="RMN157" s="11"/>
      <c r="RMO157" s="11"/>
      <c r="RMP157" s="11"/>
      <c r="RMQ157" s="11"/>
      <c r="RMR157" s="11"/>
      <c r="RMS157" s="11"/>
      <c r="RMT157" s="11"/>
      <c r="RMU157" s="11"/>
      <c r="RMV157" s="11"/>
      <c r="RMW157" s="10"/>
      <c r="RMX157" s="10"/>
      <c r="RMY157" s="11"/>
      <c r="RMZ157" s="11"/>
      <c r="RNA157" s="11"/>
      <c r="RNB157" s="11"/>
      <c r="RNC157" s="11"/>
      <c r="RND157" s="11"/>
      <c r="RNE157" s="11"/>
      <c r="RNF157" s="11"/>
      <c r="RNG157" s="11"/>
      <c r="RNH157" s="11"/>
      <c r="RNI157" s="11"/>
      <c r="RNJ157" s="11"/>
      <c r="RNK157" s="11"/>
      <c r="RNL157" s="11"/>
      <c r="RNM157" s="10"/>
      <c r="RNN157" s="10"/>
      <c r="RNO157" s="11"/>
      <c r="RNP157" s="11"/>
      <c r="RNQ157" s="11"/>
      <c r="RNR157" s="11"/>
      <c r="RNS157" s="11"/>
      <c r="RNT157" s="11"/>
      <c r="RNU157" s="11"/>
      <c r="RNV157" s="11"/>
      <c r="RNW157" s="11"/>
      <c r="RNX157" s="11"/>
      <c r="RNY157" s="11"/>
      <c r="RNZ157" s="11"/>
      <c r="ROA157" s="11"/>
      <c r="ROB157" s="11"/>
      <c r="ROC157" s="10"/>
      <c r="ROD157" s="10"/>
      <c r="ROE157" s="11"/>
      <c r="ROF157" s="11"/>
      <c r="ROG157" s="11"/>
      <c r="ROH157" s="11"/>
      <c r="ROI157" s="11"/>
      <c r="ROJ157" s="11"/>
      <c r="ROK157" s="11"/>
      <c r="ROL157" s="11"/>
      <c r="ROM157" s="11"/>
      <c r="RON157" s="11"/>
      <c r="ROO157" s="11"/>
      <c r="ROP157" s="11"/>
      <c r="ROQ157" s="11"/>
      <c r="ROR157" s="11"/>
      <c r="ROS157" s="10"/>
      <c r="ROT157" s="10"/>
      <c r="ROU157" s="11"/>
      <c r="ROV157" s="11"/>
      <c r="ROW157" s="11"/>
      <c r="ROX157" s="11"/>
      <c r="ROY157" s="11"/>
      <c r="ROZ157" s="11"/>
      <c r="RPA157" s="11"/>
      <c r="RPB157" s="11"/>
      <c r="RPC157" s="11"/>
      <c r="RPD157" s="11"/>
      <c r="RPE157" s="11"/>
      <c r="RPF157" s="11"/>
      <c r="RPG157" s="11"/>
      <c r="RPH157" s="11"/>
      <c r="RPI157" s="10"/>
      <c r="RPJ157" s="10"/>
      <c r="RPK157" s="11"/>
      <c r="RPL157" s="11"/>
      <c r="RPM157" s="11"/>
      <c r="RPN157" s="11"/>
      <c r="RPO157" s="11"/>
      <c r="RPP157" s="11"/>
      <c r="RPQ157" s="11"/>
      <c r="RPR157" s="11"/>
      <c r="RPS157" s="11"/>
      <c r="RPT157" s="11"/>
      <c r="RPU157" s="11"/>
      <c r="RPV157" s="11"/>
      <c r="RPW157" s="11"/>
      <c r="RPX157" s="11"/>
      <c r="RPY157" s="10"/>
      <c r="RPZ157" s="10"/>
      <c r="RQA157" s="11"/>
      <c r="RQB157" s="11"/>
      <c r="RQC157" s="11"/>
      <c r="RQD157" s="11"/>
      <c r="RQE157" s="11"/>
      <c r="RQF157" s="11"/>
      <c r="RQG157" s="11"/>
      <c r="RQH157" s="11"/>
      <c r="RQI157" s="11"/>
      <c r="RQJ157" s="11"/>
      <c r="RQK157" s="11"/>
      <c r="RQL157" s="11"/>
      <c r="RQM157" s="11"/>
      <c r="RQN157" s="11"/>
      <c r="RQO157" s="10"/>
      <c r="RQP157" s="10"/>
      <c r="RQQ157" s="11"/>
      <c r="RQR157" s="11"/>
      <c r="RQS157" s="11"/>
      <c r="RQT157" s="11"/>
      <c r="RQU157" s="11"/>
      <c r="RQV157" s="11"/>
      <c r="RQW157" s="11"/>
      <c r="RQX157" s="11"/>
      <c r="RQY157" s="11"/>
      <c r="RQZ157" s="11"/>
      <c r="RRA157" s="11"/>
      <c r="RRB157" s="11"/>
      <c r="RRC157" s="11"/>
      <c r="RRD157" s="11"/>
      <c r="RRE157" s="10"/>
      <c r="RRF157" s="10"/>
      <c r="RRG157" s="11"/>
      <c r="RRH157" s="11"/>
      <c r="RRI157" s="11"/>
      <c r="RRJ157" s="11"/>
      <c r="RRK157" s="11"/>
      <c r="RRL157" s="11"/>
      <c r="RRM157" s="11"/>
      <c r="RRN157" s="11"/>
      <c r="RRO157" s="11"/>
      <c r="RRP157" s="11"/>
      <c r="RRQ157" s="11"/>
      <c r="RRR157" s="11"/>
      <c r="RRS157" s="11"/>
      <c r="RRT157" s="11"/>
      <c r="RRU157" s="10"/>
      <c r="RRV157" s="10"/>
      <c r="RRW157" s="11"/>
      <c r="RRX157" s="11"/>
      <c r="RRY157" s="11"/>
      <c r="RRZ157" s="11"/>
      <c r="RSA157" s="11"/>
      <c r="RSB157" s="11"/>
      <c r="RSC157" s="11"/>
      <c r="RSD157" s="11"/>
      <c r="RSE157" s="11"/>
      <c r="RSF157" s="11"/>
      <c r="RSG157" s="11"/>
      <c r="RSH157" s="11"/>
      <c r="RSI157" s="11"/>
      <c r="RSJ157" s="11"/>
      <c r="RSK157" s="10"/>
      <c r="RSL157" s="10"/>
      <c r="RSM157" s="11"/>
      <c r="RSN157" s="11"/>
      <c r="RSO157" s="11"/>
      <c r="RSP157" s="11"/>
      <c r="RSQ157" s="11"/>
      <c r="RSR157" s="11"/>
      <c r="RSS157" s="11"/>
      <c r="RST157" s="11"/>
      <c r="RSU157" s="11"/>
      <c r="RSV157" s="11"/>
      <c r="RSW157" s="11"/>
      <c r="RSX157" s="11"/>
      <c r="RSY157" s="11"/>
      <c r="RSZ157" s="11"/>
      <c r="RTA157" s="10"/>
      <c r="RTB157" s="10"/>
      <c r="RTC157" s="11"/>
      <c r="RTD157" s="11"/>
      <c r="RTE157" s="11"/>
      <c r="RTF157" s="11"/>
      <c r="RTG157" s="11"/>
      <c r="RTH157" s="11"/>
      <c r="RTI157" s="11"/>
      <c r="RTJ157" s="11"/>
      <c r="RTK157" s="11"/>
      <c r="RTL157" s="11"/>
      <c r="RTM157" s="11"/>
      <c r="RTN157" s="11"/>
      <c r="RTO157" s="11"/>
      <c r="RTP157" s="11"/>
      <c r="RTQ157" s="10"/>
      <c r="RTR157" s="10"/>
      <c r="RTS157" s="11"/>
      <c r="RTT157" s="11"/>
      <c r="RTU157" s="11"/>
      <c r="RTV157" s="11"/>
      <c r="RTW157" s="11"/>
      <c r="RTX157" s="11"/>
      <c r="RTY157" s="11"/>
      <c r="RTZ157" s="11"/>
      <c r="RUA157" s="11"/>
      <c r="RUB157" s="11"/>
      <c r="RUC157" s="11"/>
      <c r="RUD157" s="11"/>
      <c r="RUE157" s="11"/>
      <c r="RUF157" s="11"/>
      <c r="RUG157" s="10"/>
      <c r="RUH157" s="10"/>
      <c r="RUI157" s="11"/>
      <c r="RUJ157" s="11"/>
      <c r="RUK157" s="11"/>
      <c r="RUL157" s="11"/>
      <c r="RUM157" s="11"/>
      <c r="RUN157" s="11"/>
      <c r="RUO157" s="11"/>
      <c r="RUP157" s="11"/>
      <c r="RUQ157" s="11"/>
      <c r="RUR157" s="11"/>
      <c r="RUS157" s="11"/>
      <c r="RUT157" s="11"/>
      <c r="RUU157" s="11"/>
      <c r="RUV157" s="11"/>
      <c r="RUW157" s="10"/>
      <c r="RUX157" s="10"/>
      <c r="RUY157" s="11"/>
      <c r="RUZ157" s="11"/>
      <c r="RVA157" s="11"/>
      <c r="RVB157" s="11"/>
      <c r="RVC157" s="11"/>
      <c r="RVD157" s="11"/>
      <c r="RVE157" s="11"/>
      <c r="RVF157" s="11"/>
      <c r="RVG157" s="11"/>
      <c r="RVH157" s="11"/>
      <c r="RVI157" s="11"/>
      <c r="RVJ157" s="11"/>
      <c r="RVK157" s="11"/>
      <c r="RVL157" s="11"/>
      <c r="RVM157" s="10"/>
      <c r="RVN157" s="10"/>
      <c r="RVO157" s="11"/>
      <c r="RVP157" s="11"/>
      <c r="RVQ157" s="11"/>
      <c r="RVR157" s="11"/>
      <c r="RVS157" s="11"/>
      <c r="RVT157" s="11"/>
      <c r="RVU157" s="11"/>
      <c r="RVV157" s="11"/>
      <c r="RVW157" s="11"/>
      <c r="RVX157" s="11"/>
      <c r="RVY157" s="11"/>
      <c r="RVZ157" s="11"/>
      <c r="RWA157" s="11"/>
      <c r="RWB157" s="11"/>
      <c r="RWC157" s="10"/>
      <c r="RWD157" s="10"/>
      <c r="RWE157" s="11"/>
      <c r="RWF157" s="11"/>
      <c r="RWG157" s="11"/>
      <c r="RWH157" s="11"/>
      <c r="RWI157" s="11"/>
      <c r="RWJ157" s="11"/>
      <c r="RWK157" s="11"/>
      <c r="RWL157" s="11"/>
      <c r="RWM157" s="11"/>
      <c r="RWN157" s="11"/>
      <c r="RWO157" s="11"/>
      <c r="RWP157" s="11"/>
      <c r="RWQ157" s="11"/>
      <c r="RWR157" s="11"/>
      <c r="RWS157" s="10"/>
      <c r="RWT157" s="10"/>
      <c r="RWU157" s="11"/>
      <c r="RWV157" s="11"/>
      <c r="RWW157" s="11"/>
      <c r="RWX157" s="11"/>
      <c r="RWY157" s="11"/>
      <c r="RWZ157" s="11"/>
      <c r="RXA157" s="11"/>
      <c r="RXB157" s="11"/>
      <c r="RXC157" s="11"/>
      <c r="RXD157" s="11"/>
      <c r="RXE157" s="11"/>
      <c r="RXF157" s="11"/>
      <c r="RXG157" s="11"/>
      <c r="RXH157" s="11"/>
      <c r="RXI157" s="10"/>
      <c r="RXJ157" s="10"/>
      <c r="RXK157" s="11"/>
      <c r="RXL157" s="11"/>
      <c r="RXM157" s="11"/>
      <c r="RXN157" s="11"/>
      <c r="RXO157" s="11"/>
      <c r="RXP157" s="11"/>
      <c r="RXQ157" s="11"/>
      <c r="RXR157" s="11"/>
      <c r="RXS157" s="11"/>
      <c r="RXT157" s="11"/>
      <c r="RXU157" s="11"/>
      <c r="RXV157" s="11"/>
      <c r="RXW157" s="11"/>
      <c r="RXX157" s="11"/>
      <c r="RXY157" s="10"/>
      <c r="RXZ157" s="10"/>
      <c r="RYA157" s="11"/>
      <c r="RYB157" s="11"/>
      <c r="RYC157" s="11"/>
      <c r="RYD157" s="11"/>
      <c r="RYE157" s="11"/>
      <c r="RYF157" s="11"/>
      <c r="RYG157" s="11"/>
      <c r="RYH157" s="11"/>
      <c r="RYI157" s="11"/>
      <c r="RYJ157" s="11"/>
      <c r="RYK157" s="11"/>
      <c r="RYL157" s="11"/>
      <c r="RYM157" s="11"/>
      <c r="RYN157" s="11"/>
      <c r="RYO157" s="10"/>
      <c r="RYP157" s="10"/>
      <c r="RYQ157" s="11"/>
      <c r="RYR157" s="11"/>
      <c r="RYS157" s="11"/>
      <c r="RYT157" s="11"/>
      <c r="RYU157" s="11"/>
      <c r="RYV157" s="11"/>
      <c r="RYW157" s="11"/>
      <c r="RYX157" s="11"/>
      <c r="RYY157" s="11"/>
      <c r="RYZ157" s="11"/>
      <c r="RZA157" s="11"/>
      <c r="RZB157" s="11"/>
      <c r="RZC157" s="11"/>
      <c r="RZD157" s="11"/>
      <c r="RZE157" s="10"/>
      <c r="RZF157" s="10"/>
      <c r="RZG157" s="11"/>
      <c r="RZH157" s="11"/>
      <c r="RZI157" s="11"/>
      <c r="RZJ157" s="11"/>
      <c r="RZK157" s="11"/>
      <c r="RZL157" s="11"/>
      <c r="RZM157" s="11"/>
      <c r="RZN157" s="11"/>
      <c r="RZO157" s="11"/>
      <c r="RZP157" s="11"/>
      <c r="RZQ157" s="11"/>
      <c r="RZR157" s="11"/>
      <c r="RZS157" s="11"/>
      <c r="RZT157" s="11"/>
      <c r="RZU157" s="10"/>
      <c r="RZV157" s="10"/>
      <c r="RZW157" s="11"/>
      <c r="RZX157" s="11"/>
      <c r="RZY157" s="11"/>
      <c r="RZZ157" s="11"/>
      <c r="SAA157" s="11"/>
      <c r="SAB157" s="11"/>
      <c r="SAC157" s="11"/>
      <c r="SAD157" s="11"/>
      <c r="SAE157" s="11"/>
      <c r="SAF157" s="11"/>
      <c r="SAG157" s="11"/>
      <c r="SAH157" s="11"/>
      <c r="SAI157" s="11"/>
      <c r="SAJ157" s="11"/>
      <c r="SAK157" s="10"/>
      <c r="SAL157" s="10"/>
      <c r="SAM157" s="11"/>
      <c r="SAN157" s="11"/>
      <c r="SAO157" s="11"/>
      <c r="SAP157" s="11"/>
      <c r="SAQ157" s="11"/>
      <c r="SAR157" s="11"/>
      <c r="SAS157" s="11"/>
      <c r="SAT157" s="11"/>
      <c r="SAU157" s="11"/>
      <c r="SAV157" s="11"/>
      <c r="SAW157" s="11"/>
      <c r="SAX157" s="11"/>
      <c r="SAY157" s="11"/>
      <c r="SAZ157" s="11"/>
      <c r="SBA157" s="10"/>
      <c r="SBB157" s="10"/>
      <c r="SBC157" s="11"/>
      <c r="SBD157" s="11"/>
      <c r="SBE157" s="11"/>
      <c r="SBF157" s="11"/>
      <c r="SBG157" s="11"/>
      <c r="SBH157" s="11"/>
      <c r="SBI157" s="11"/>
      <c r="SBJ157" s="11"/>
      <c r="SBK157" s="11"/>
      <c r="SBL157" s="11"/>
      <c r="SBM157" s="11"/>
      <c r="SBN157" s="11"/>
      <c r="SBO157" s="11"/>
      <c r="SBP157" s="11"/>
      <c r="SBQ157" s="10"/>
      <c r="SBR157" s="10"/>
      <c r="SBS157" s="11"/>
      <c r="SBT157" s="11"/>
      <c r="SBU157" s="11"/>
      <c r="SBV157" s="11"/>
      <c r="SBW157" s="11"/>
      <c r="SBX157" s="11"/>
      <c r="SBY157" s="11"/>
      <c r="SBZ157" s="11"/>
      <c r="SCA157" s="11"/>
      <c r="SCB157" s="11"/>
      <c r="SCC157" s="11"/>
      <c r="SCD157" s="11"/>
      <c r="SCE157" s="11"/>
      <c r="SCF157" s="11"/>
      <c r="SCG157" s="10"/>
      <c r="SCH157" s="10"/>
      <c r="SCI157" s="11"/>
      <c r="SCJ157" s="11"/>
      <c r="SCK157" s="11"/>
      <c r="SCL157" s="11"/>
      <c r="SCM157" s="11"/>
      <c r="SCN157" s="11"/>
      <c r="SCO157" s="11"/>
      <c r="SCP157" s="11"/>
      <c r="SCQ157" s="11"/>
      <c r="SCR157" s="11"/>
      <c r="SCS157" s="11"/>
      <c r="SCT157" s="11"/>
      <c r="SCU157" s="11"/>
      <c r="SCV157" s="11"/>
      <c r="SCW157" s="10"/>
      <c r="SCX157" s="10"/>
      <c r="SCY157" s="11"/>
      <c r="SCZ157" s="11"/>
      <c r="SDA157" s="11"/>
      <c r="SDB157" s="11"/>
      <c r="SDC157" s="11"/>
      <c r="SDD157" s="11"/>
      <c r="SDE157" s="11"/>
      <c r="SDF157" s="11"/>
      <c r="SDG157" s="11"/>
      <c r="SDH157" s="11"/>
      <c r="SDI157" s="11"/>
      <c r="SDJ157" s="11"/>
      <c r="SDK157" s="11"/>
      <c r="SDL157" s="11"/>
      <c r="SDM157" s="10"/>
      <c r="SDN157" s="10"/>
      <c r="SDO157" s="11"/>
      <c r="SDP157" s="11"/>
      <c r="SDQ157" s="11"/>
      <c r="SDR157" s="11"/>
      <c r="SDS157" s="11"/>
      <c r="SDT157" s="11"/>
      <c r="SDU157" s="11"/>
      <c r="SDV157" s="11"/>
      <c r="SDW157" s="11"/>
      <c r="SDX157" s="11"/>
      <c r="SDY157" s="11"/>
      <c r="SDZ157" s="11"/>
      <c r="SEA157" s="11"/>
      <c r="SEB157" s="11"/>
      <c r="SEC157" s="10"/>
      <c r="SED157" s="10"/>
      <c r="SEE157" s="11"/>
      <c r="SEF157" s="11"/>
      <c r="SEG157" s="11"/>
      <c r="SEH157" s="11"/>
      <c r="SEI157" s="11"/>
      <c r="SEJ157" s="11"/>
      <c r="SEK157" s="11"/>
      <c r="SEL157" s="11"/>
      <c r="SEM157" s="11"/>
      <c r="SEN157" s="11"/>
      <c r="SEO157" s="11"/>
      <c r="SEP157" s="11"/>
      <c r="SEQ157" s="11"/>
      <c r="SER157" s="11"/>
      <c r="SES157" s="10"/>
      <c r="SET157" s="10"/>
      <c r="SEU157" s="11"/>
      <c r="SEV157" s="11"/>
      <c r="SEW157" s="11"/>
      <c r="SEX157" s="11"/>
      <c r="SEY157" s="11"/>
      <c r="SEZ157" s="11"/>
      <c r="SFA157" s="11"/>
      <c r="SFB157" s="11"/>
      <c r="SFC157" s="11"/>
      <c r="SFD157" s="11"/>
      <c r="SFE157" s="11"/>
      <c r="SFF157" s="11"/>
      <c r="SFG157" s="11"/>
      <c r="SFH157" s="11"/>
      <c r="SFI157" s="10"/>
      <c r="SFJ157" s="10"/>
      <c r="SFK157" s="11"/>
      <c r="SFL157" s="11"/>
      <c r="SFM157" s="11"/>
      <c r="SFN157" s="11"/>
      <c r="SFO157" s="11"/>
      <c r="SFP157" s="11"/>
      <c r="SFQ157" s="11"/>
      <c r="SFR157" s="11"/>
      <c r="SFS157" s="11"/>
      <c r="SFT157" s="11"/>
      <c r="SFU157" s="11"/>
      <c r="SFV157" s="11"/>
      <c r="SFW157" s="11"/>
      <c r="SFX157" s="11"/>
      <c r="SFY157" s="10"/>
      <c r="SFZ157" s="10"/>
      <c r="SGA157" s="11"/>
      <c r="SGB157" s="11"/>
      <c r="SGC157" s="11"/>
      <c r="SGD157" s="11"/>
      <c r="SGE157" s="11"/>
      <c r="SGF157" s="11"/>
      <c r="SGG157" s="11"/>
      <c r="SGH157" s="11"/>
      <c r="SGI157" s="11"/>
      <c r="SGJ157" s="11"/>
      <c r="SGK157" s="11"/>
      <c r="SGL157" s="11"/>
      <c r="SGM157" s="11"/>
      <c r="SGN157" s="11"/>
      <c r="SGO157" s="10"/>
      <c r="SGP157" s="10"/>
      <c r="SGQ157" s="11"/>
      <c r="SGR157" s="11"/>
      <c r="SGS157" s="11"/>
      <c r="SGT157" s="11"/>
      <c r="SGU157" s="11"/>
      <c r="SGV157" s="11"/>
      <c r="SGW157" s="11"/>
      <c r="SGX157" s="11"/>
      <c r="SGY157" s="11"/>
      <c r="SGZ157" s="11"/>
      <c r="SHA157" s="11"/>
      <c r="SHB157" s="11"/>
      <c r="SHC157" s="11"/>
      <c r="SHD157" s="11"/>
      <c r="SHE157" s="10"/>
      <c r="SHF157" s="10"/>
      <c r="SHG157" s="11"/>
      <c r="SHH157" s="11"/>
      <c r="SHI157" s="11"/>
      <c r="SHJ157" s="11"/>
      <c r="SHK157" s="11"/>
      <c r="SHL157" s="11"/>
      <c r="SHM157" s="11"/>
      <c r="SHN157" s="11"/>
      <c r="SHO157" s="11"/>
      <c r="SHP157" s="11"/>
      <c r="SHQ157" s="11"/>
      <c r="SHR157" s="11"/>
      <c r="SHS157" s="11"/>
      <c r="SHT157" s="11"/>
      <c r="SHU157" s="10"/>
      <c r="SHV157" s="10"/>
      <c r="SHW157" s="11"/>
      <c r="SHX157" s="11"/>
      <c r="SHY157" s="11"/>
      <c r="SHZ157" s="11"/>
      <c r="SIA157" s="11"/>
      <c r="SIB157" s="11"/>
      <c r="SIC157" s="11"/>
      <c r="SID157" s="11"/>
      <c r="SIE157" s="11"/>
      <c r="SIF157" s="11"/>
      <c r="SIG157" s="11"/>
      <c r="SIH157" s="11"/>
      <c r="SII157" s="11"/>
      <c r="SIJ157" s="11"/>
      <c r="SIK157" s="10"/>
      <c r="SIL157" s="10"/>
      <c r="SIM157" s="11"/>
      <c r="SIN157" s="11"/>
      <c r="SIO157" s="11"/>
      <c r="SIP157" s="11"/>
      <c r="SIQ157" s="11"/>
      <c r="SIR157" s="11"/>
      <c r="SIS157" s="11"/>
      <c r="SIT157" s="11"/>
      <c r="SIU157" s="11"/>
      <c r="SIV157" s="11"/>
      <c r="SIW157" s="11"/>
      <c r="SIX157" s="11"/>
      <c r="SIY157" s="11"/>
      <c r="SIZ157" s="11"/>
      <c r="SJA157" s="10"/>
      <c r="SJB157" s="10"/>
      <c r="SJC157" s="11"/>
      <c r="SJD157" s="11"/>
      <c r="SJE157" s="11"/>
      <c r="SJF157" s="11"/>
      <c r="SJG157" s="11"/>
      <c r="SJH157" s="11"/>
      <c r="SJI157" s="11"/>
      <c r="SJJ157" s="11"/>
      <c r="SJK157" s="11"/>
      <c r="SJL157" s="11"/>
      <c r="SJM157" s="11"/>
      <c r="SJN157" s="11"/>
      <c r="SJO157" s="11"/>
      <c r="SJP157" s="11"/>
      <c r="SJQ157" s="10"/>
      <c r="SJR157" s="10"/>
      <c r="SJS157" s="11"/>
      <c r="SJT157" s="11"/>
      <c r="SJU157" s="11"/>
      <c r="SJV157" s="11"/>
      <c r="SJW157" s="11"/>
      <c r="SJX157" s="11"/>
      <c r="SJY157" s="11"/>
      <c r="SJZ157" s="11"/>
      <c r="SKA157" s="11"/>
      <c r="SKB157" s="11"/>
      <c r="SKC157" s="11"/>
      <c r="SKD157" s="11"/>
      <c r="SKE157" s="11"/>
      <c r="SKF157" s="11"/>
      <c r="SKG157" s="10"/>
      <c r="SKH157" s="10"/>
      <c r="SKI157" s="11"/>
      <c r="SKJ157" s="11"/>
      <c r="SKK157" s="11"/>
      <c r="SKL157" s="11"/>
      <c r="SKM157" s="11"/>
      <c r="SKN157" s="11"/>
      <c r="SKO157" s="11"/>
      <c r="SKP157" s="11"/>
      <c r="SKQ157" s="11"/>
      <c r="SKR157" s="11"/>
      <c r="SKS157" s="11"/>
      <c r="SKT157" s="11"/>
      <c r="SKU157" s="11"/>
      <c r="SKV157" s="11"/>
      <c r="SKW157" s="10"/>
      <c r="SKX157" s="10"/>
      <c r="SKY157" s="11"/>
      <c r="SKZ157" s="11"/>
      <c r="SLA157" s="11"/>
      <c r="SLB157" s="11"/>
      <c r="SLC157" s="11"/>
      <c r="SLD157" s="11"/>
      <c r="SLE157" s="11"/>
      <c r="SLF157" s="11"/>
      <c r="SLG157" s="11"/>
      <c r="SLH157" s="11"/>
      <c r="SLI157" s="11"/>
      <c r="SLJ157" s="11"/>
      <c r="SLK157" s="11"/>
      <c r="SLL157" s="11"/>
      <c r="SLM157" s="10"/>
      <c r="SLN157" s="10"/>
      <c r="SLO157" s="11"/>
      <c r="SLP157" s="11"/>
      <c r="SLQ157" s="11"/>
      <c r="SLR157" s="11"/>
      <c r="SLS157" s="11"/>
      <c r="SLT157" s="11"/>
      <c r="SLU157" s="11"/>
      <c r="SLV157" s="11"/>
      <c r="SLW157" s="11"/>
      <c r="SLX157" s="11"/>
      <c r="SLY157" s="11"/>
      <c r="SLZ157" s="11"/>
      <c r="SMA157" s="11"/>
      <c r="SMB157" s="11"/>
      <c r="SMC157" s="10"/>
      <c r="SMD157" s="10"/>
      <c r="SME157" s="11"/>
      <c r="SMF157" s="11"/>
      <c r="SMG157" s="11"/>
      <c r="SMH157" s="11"/>
      <c r="SMI157" s="11"/>
      <c r="SMJ157" s="11"/>
      <c r="SMK157" s="11"/>
      <c r="SML157" s="11"/>
      <c r="SMM157" s="11"/>
      <c r="SMN157" s="11"/>
      <c r="SMO157" s="11"/>
      <c r="SMP157" s="11"/>
      <c r="SMQ157" s="11"/>
      <c r="SMR157" s="11"/>
      <c r="SMS157" s="10"/>
      <c r="SMT157" s="10"/>
      <c r="SMU157" s="11"/>
      <c r="SMV157" s="11"/>
      <c r="SMW157" s="11"/>
      <c r="SMX157" s="11"/>
      <c r="SMY157" s="11"/>
      <c r="SMZ157" s="11"/>
      <c r="SNA157" s="11"/>
      <c r="SNB157" s="11"/>
      <c r="SNC157" s="11"/>
      <c r="SND157" s="11"/>
      <c r="SNE157" s="11"/>
      <c r="SNF157" s="11"/>
      <c r="SNG157" s="11"/>
      <c r="SNH157" s="11"/>
      <c r="SNI157" s="10"/>
      <c r="SNJ157" s="10"/>
      <c r="SNK157" s="11"/>
      <c r="SNL157" s="11"/>
      <c r="SNM157" s="11"/>
      <c r="SNN157" s="11"/>
      <c r="SNO157" s="11"/>
      <c r="SNP157" s="11"/>
      <c r="SNQ157" s="11"/>
      <c r="SNR157" s="11"/>
      <c r="SNS157" s="11"/>
      <c r="SNT157" s="11"/>
      <c r="SNU157" s="11"/>
      <c r="SNV157" s="11"/>
      <c r="SNW157" s="11"/>
      <c r="SNX157" s="11"/>
      <c r="SNY157" s="10"/>
      <c r="SNZ157" s="10"/>
      <c r="SOA157" s="11"/>
      <c r="SOB157" s="11"/>
      <c r="SOC157" s="11"/>
      <c r="SOD157" s="11"/>
      <c r="SOE157" s="11"/>
      <c r="SOF157" s="11"/>
      <c r="SOG157" s="11"/>
      <c r="SOH157" s="11"/>
      <c r="SOI157" s="11"/>
      <c r="SOJ157" s="11"/>
      <c r="SOK157" s="11"/>
      <c r="SOL157" s="11"/>
      <c r="SOM157" s="11"/>
      <c r="SON157" s="11"/>
      <c r="SOO157" s="10"/>
      <c r="SOP157" s="10"/>
      <c r="SOQ157" s="11"/>
      <c r="SOR157" s="11"/>
      <c r="SOS157" s="11"/>
      <c r="SOT157" s="11"/>
      <c r="SOU157" s="11"/>
      <c r="SOV157" s="11"/>
      <c r="SOW157" s="11"/>
      <c r="SOX157" s="11"/>
      <c r="SOY157" s="11"/>
      <c r="SOZ157" s="11"/>
      <c r="SPA157" s="11"/>
      <c r="SPB157" s="11"/>
      <c r="SPC157" s="11"/>
      <c r="SPD157" s="11"/>
      <c r="SPE157" s="10"/>
      <c r="SPF157" s="10"/>
      <c r="SPG157" s="11"/>
      <c r="SPH157" s="11"/>
      <c r="SPI157" s="11"/>
      <c r="SPJ157" s="11"/>
      <c r="SPK157" s="11"/>
      <c r="SPL157" s="11"/>
      <c r="SPM157" s="11"/>
      <c r="SPN157" s="11"/>
      <c r="SPO157" s="11"/>
      <c r="SPP157" s="11"/>
      <c r="SPQ157" s="11"/>
      <c r="SPR157" s="11"/>
      <c r="SPS157" s="11"/>
      <c r="SPT157" s="11"/>
      <c r="SPU157" s="10"/>
      <c r="SPV157" s="10"/>
      <c r="SPW157" s="11"/>
      <c r="SPX157" s="11"/>
      <c r="SPY157" s="11"/>
      <c r="SPZ157" s="11"/>
      <c r="SQA157" s="11"/>
      <c r="SQB157" s="11"/>
      <c r="SQC157" s="11"/>
      <c r="SQD157" s="11"/>
      <c r="SQE157" s="11"/>
      <c r="SQF157" s="11"/>
      <c r="SQG157" s="11"/>
      <c r="SQH157" s="11"/>
      <c r="SQI157" s="11"/>
      <c r="SQJ157" s="11"/>
      <c r="SQK157" s="10"/>
      <c r="SQL157" s="10"/>
      <c r="SQM157" s="11"/>
      <c r="SQN157" s="11"/>
      <c r="SQO157" s="11"/>
      <c r="SQP157" s="11"/>
      <c r="SQQ157" s="11"/>
      <c r="SQR157" s="11"/>
      <c r="SQS157" s="11"/>
      <c r="SQT157" s="11"/>
      <c r="SQU157" s="11"/>
      <c r="SQV157" s="11"/>
      <c r="SQW157" s="11"/>
      <c r="SQX157" s="11"/>
      <c r="SQY157" s="11"/>
      <c r="SQZ157" s="11"/>
      <c r="SRA157" s="10"/>
      <c r="SRB157" s="10"/>
      <c r="SRC157" s="11"/>
      <c r="SRD157" s="11"/>
      <c r="SRE157" s="11"/>
      <c r="SRF157" s="11"/>
      <c r="SRG157" s="11"/>
      <c r="SRH157" s="11"/>
      <c r="SRI157" s="11"/>
      <c r="SRJ157" s="11"/>
      <c r="SRK157" s="11"/>
      <c r="SRL157" s="11"/>
      <c r="SRM157" s="11"/>
      <c r="SRN157" s="11"/>
      <c r="SRO157" s="11"/>
      <c r="SRP157" s="11"/>
      <c r="SRQ157" s="10"/>
      <c r="SRR157" s="10"/>
      <c r="SRS157" s="11"/>
      <c r="SRT157" s="11"/>
      <c r="SRU157" s="11"/>
      <c r="SRV157" s="11"/>
      <c r="SRW157" s="11"/>
      <c r="SRX157" s="11"/>
      <c r="SRY157" s="11"/>
      <c r="SRZ157" s="11"/>
      <c r="SSA157" s="11"/>
      <c r="SSB157" s="11"/>
      <c r="SSC157" s="11"/>
      <c r="SSD157" s="11"/>
      <c r="SSE157" s="11"/>
      <c r="SSF157" s="11"/>
      <c r="SSG157" s="10"/>
      <c r="SSH157" s="10"/>
      <c r="SSI157" s="11"/>
      <c r="SSJ157" s="11"/>
      <c r="SSK157" s="11"/>
      <c r="SSL157" s="11"/>
      <c r="SSM157" s="11"/>
      <c r="SSN157" s="11"/>
      <c r="SSO157" s="11"/>
      <c r="SSP157" s="11"/>
      <c r="SSQ157" s="11"/>
      <c r="SSR157" s="11"/>
      <c r="SSS157" s="11"/>
      <c r="SST157" s="11"/>
      <c r="SSU157" s="11"/>
      <c r="SSV157" s="11"/>
      <c r="SSW157" s="10"/>
      <c r="SSX157" s="10"/>
      <c r="SSY157" s="11"/>
      <c r="SSZ157" s="11"/>
      <c r="STA157" s="11"/>
      <c r="STB157" s="11"/>
      <c r="STC157" s="11"/>
      <c r="STD157" s="11"/>
      <c r="STE157" s="11"/>
      <c r="STF157" s="11"/>
      <c r="STG157" s="11"/>
      <c r="STH157" s="11"/>
      <c r="STI157" s="11"/>
      <c r="STJ157" s="11"/>
      <c r="STK157" s="11"/>
      <c r="STL157" s="11"/>
      <c r="STM157" s="10"/>
      <c r="STN157" s="10"/>
      <c r="STO157" s="11"/>
      <c r="STP157" s="11"/>
      <c r="STQ157" s="11"/>
      <c r="STR157" s="11"/>
      <c r="STS157" s="11"/>
      <c r="STT157" s="11"/>
      <c r="STU157" s="11"/>
      <c r="STV157" s="11"/>
      <c r="STW157" s="11"/>
      <c r="STX157" s="11"/>
      <c r="STY157" s="11"/>
      <c r="STZ157" s="11"/>
      <c r="SUA157" s="11"/>
      <c r="SUB157" s="11"/>
      <c r="SUC157" s="10"/>
      <c r="SUD157" s="10"/>
      <c r="SUE157" s="11"/>
      <c r="SUF157" s="11"/>
      <c r="SUG157" s="11"/>
      <c r="SUH157" s="11"/>
      <c r="SUI157" s="11"/>
      <c r="SUJ157" s="11"/>
      <c r="SUK157" s="11"/>
      <c r="SUL157" s="11"/>
      <c r="SUM157" s="11"/>
      <c r="SUN157" s="11"/>
      <c r="SUO157" s="11"/>
      <c r="SUP157" s="11"/>
      <c r="SUQ157" s="11"/>
      <c r="SUR157" s="11"/>
      <c r="SUS157" s="10"/>
      <c r="SUT157" s="10"/>
      <c r="SUU157" s="11"/>
      <c r="SUV157" s="11"/>
      <c r="SUW157" s="11"/>
      <c r="SUX157" s="11"/>
      <c r="SUY157" s="11"/>
      <c r="SUZ157" s="11"/>
      <c r="SVA157" s="11"/>
      <c r="SVB157" s="11"/>
      <c r="SVC157" s="11"/>
      <c r="SVD157" s="11"/>
      <c r="SVE157" s="11"/>
      <c r="SVF157" s="11"/>
      <c r="SVG157" s="11"/>
      <c r="SVH157" s="11"/>
      <c r="SVI157" s="10"/>
      <c r="SVJ157" s="10"/>
      <c r="SVK157" s="11"/>
      <c r="SVL157" s="11"/>
      <c r="SVM157" s="11"/>
      <c r="SVN157" s="11"/>
      <c r="SVO157" s="11"/>
      <c r="SVP157" s="11"/>
      <c r="SVQ157" s="11"/>
      <c r="SVR157" s="11"/>
      <c r="SVS157" s="11"/>
      <c r="SVT157" s="11"/>
      <c r="SVU157" s="11"/>
      <c r="SVV157" s="11"/>
      <c r="SVW157" s="11"/>
      <c r="SVX157" s="11"/>
      <c r="SVY157" s="10"/>
      <c r="SVZ157" s="10"/>
      <c r="SWA157" s="11"/>
      <c r="SWB157" s="11"/>
      <c r="SWC157" s="11"/>
      <c r="SWD157" s="11"/>
      <c r="SWE157" s="11"/>
      <c r="SWF157" s="11"/>
      <c r="SWG157" s="11"/>
      <c r="SWH157" s="11"/>
      <c r="SWI157" s="11"/>
      <c r="SWJ157" s="11"/>
      <c r="SWK157" s="11"/>
      <c r="SWL157" s="11"/>
      <c r="SWM157" s="11"/>
      <c r="SWN157" s="11"/>
      <c r="SWO157" s="10"/>
      <c r="SWP157" s="10"/>
      <c r="SWQ157" s="11"/>
      <c r="SWR157" s="11"/>
      <c r="SWS157" s="11"/>
      <c r="SWT157" s="11"/>
      <c r="SWU157" s="11"/>
      <c r="SWV157" s="11"/>
      <c r="SWW157" s="11"/>
      <c r="SWX157" s="11"/>
      <c r="SWY157" s="11"/>
      <c r="SWZ157" s="11"/>
      <c r="SXA157" s="11"/>
      <c r="SXB157" s="11"/>
      <c r="SXC157" s="11"/>
      <c r="SXD157" s="11"/>
      <c r="SXE157" s="10"/>
      <c r="SXF157" s="10"/>
      <c r="SXG157" s="11"/>
      <c r="SXH157" s="11"/>
      <c r="SXI157" s="11"/>
      <c r="SXJ157" s="11"/>
      <c r="SXK157" s="11"/>
      <c r="SXL157" s="11"/>
      <c r="SXM157" s="11"/>
      <c r="SXN157" s="11"/>
      <c r="SXO157" s="11"/>
      <c r="SXP157" s="11"/>
      <c r="SXQ157" s="11"/>
      <c r="SXR157" s="11"/>
      <c r="SXS157" s="11"/>
      <c r="SXT157" s="11"/>
      <c r="SXU157" s="10"/>
      <c r="SXV157" s="10"/>
      <c r="SXW157" s="11"/>
      <c r="SXX157" s="11"/>
      <c r="SXY157" s="11"/>
      <c r="SXZ157" s="11"/>
      <c r="SYA157" s="11"/>
      <c r="SYB157" s="11"/>
      <c r="SYC157" s="11"/>
      <c r="SYD157" s="11"/>
      <c r="SYE157" s="11"/>
      <c r="SYF157" s="11"/>
      <c r="SYG157" s="11"/>
      <c r="SYH157" s="11"/>
      <c r="SYI157" s="11"/>
      <c r="SYJ157" s="11"/>
      <c r="SYK157" s="10"/>
      <c r="SYL157" s="10"/>
      <c r="SYM157" s="11"/>
      <c r="SYN157" s="11"/>
      <c r="SYO157" s="11"/>
      <c r="SYP157" s="11"/>
      <c r="SYQ157" s="11"/>
      <c r="SYR157" s="11"/>
      <c r="SYS157" s="11"/>
      <c r="SYT157" s="11"/>
      <c r="SYU157" s="11"/>
      <c r="SYV157" s="11"/>
      <c r="SYW157" s="11"/>
      <c r="SYX157" s="11"/>
      <c r="SYY157" s="11"/>
      <c r="SYZ157" s="11"/>
      <c r="SZA157" s="10"/>
      <c r="SZB157" s="10"/>
      <c r="SZC157" s="11"/>
      <c r="SZD157" s="11"/>
      <c r="SZE157" s="11"/>
      <c r="SZF157" s="11"/>
      <c r="SZG157" s="11"/>
      <c r="SZH157" s="11"/>
      <c r="SZI157" s="11"/>
      <c r="SZJ157" s="11"/>
      <c r="SZK157" s="11"/>
      <c r="SZL157" s="11"/>
      <c r="SZM157" s="11"/>
      <c r="SZN157" s="11"/>
      <c r="SZO157" s="11"/>
      <c r="SZP157" s="11"/>
      <c r="SZQ157" s="10"/>
      <c r="SZR157" s="10"/>
      <c r="SZS157" s="11"/>
      <c r="SZT157" s="11"/>
      <c r="SZU157" s="11"/>
      <c r="SZV157" s="11"/>
      <c r="SZW157" s="11"/>
      <c r="SZX157" s="11"/>
      <c r="SZY157" s="11"/>
      <c r="SZZ157" s="11"/>
      <c r="TAA157" s="11"/>
      <c r="TAB157" s="11"/>
      <c r="TAC157" s="11"/>
      <c r="TAD157" s="11"/>
      <c r="TAE157" s="11"/>
      <c r="TAF157" s="11"/>
      <c r="TAG157" s="10"/>
      <c r="TAH157" s="10"/>
      <c r="TAI157" s="11"/>
      <c r="TAJ157" s="11"/>
      <c r="TAK157" s="11"/>
      <c r="TAL157" s="11"/>
      <c r="TAM157" s="11"/>
      <c r="TAN157" s="11"/>
      <c r="TAO157" s="11"/>
      <c r="TAP157" s="11"/>
      <c r="TAQ157" s="11"/>
      <c r="TAR157" s="11"/>
      <c r="TAS157" s="11"/>
      <c r="TAT157" s="11"/>
      <c r="TAU157" s="11"/>
      <c r="TAV157" s="11"/>
      <c r="TAW157" s="10"/>
      <c r="TAX157" s="10"/>
      <c r="TAY157" s="11"/>
      <c r="TAZ157" s="11"/>
      <c r="TBA157" s="11"/>
      <c r="TBB157" s="11"/>
      <c r="TBC157" s="11"/>
      <c r="TBD157" s="11"/>
      <c r="TBE157" s="11"/>
      <c r="TBF157" s="11"/>
      <c r="TBG157" s="11"/>
      <c r="TBH157" s="11"/>
      <c r="TBI157" s="11"/>
      <c r="TBJ157" s="11"/>
      <c r="TBK157" s="11"/>
      <c r="TBL157" s="11"/>
      <c r="TBM157" s="10"/>
      <c r="TBN157" s="10"/>
      <c r="TBO157" s="11"/>
      <c r="TBP157" s="11"/>
      <c r="TBQ157" s="11"/>
      <c r="TBR157" s="11"/>
      <c r="TBS157" s="11"/>
      <c r="TBT157" s="11"/>
      <c r="TBU157" s="11"/>
      <c r="TBV157" s="11"/>
      <c r="TBW157" s="11"/>
      <c r="TBX157" s="11"/>
      <c r="TBY157" s="11"/>
      <c r="TBZ157" s="11"/>
      <c r="TCA157" s="11"/>
      <c r="TCB157" s="11"/>
      <c r="TCC157" s="10"/>
      <c r="TCD157" s="10"/>
      <c r="TCE157" s="11"/>
      <c r="TCF157" s="11"/>
      <c r="TCG157" s="11"/>
      <c r="TCH157" s="11"/>
      <c r="TCI157" s="11"/>
      <c r="TCJ157" s="11"/>
      <c r="TCK157" s="11"/>
      <c r="TCL157" s="11"/>
      <c r="TCM157" s="11"/>
      <c r="TCN157" s="11"/>
      <c r="TCO157" s="11"/>
      <c r="TCP157" s="11"/>
      <c r="TCQ157" s="11"/>
      <c r="TCR157" s="11"/>
      <c r="TCS157" s="10"/>
      <c r="TCT157" s="10"/>
      <c r="TCU157" s="11"/>
      <c r="TCV157" s="11"/>
      <c r="TCW157" s="11"/>
      <c r="TCX157" s="11"/>
      <c r="TCY157" s="11"/>
      <c r="TCZ157" s="11"/>
      <c r="TDA157" s="11"/>
      <c r="TDB157" s="11"/>
      <c r="TDC157" s="11"/>
      <c r="TDD157" s="11"/>
      <c r="TDE157" s="11"/>
      <c r="TDF157" s="11"/>
      <c r="TDG157" s="11"/>
      <c r="TDH157" s="11"/>
      <c r="TDI157" s="10"/>
      <c r="TDJ157" s="10"/>
      <c r="TDK157" s="11"/>
      <c r="TDL157" s="11"/>
      <c r="TDM157" s="11"/>
      <c r="TDN157" s="11"/>
      <c r="TDO157" s="11"/>
      <c r="TDP157" s="11"/>
      <c r="TDQ157" s="11"/>
      <c r="TDR157" s="11"/>
      <c r="TDS157" s="11"/>
      <c r="TDT157" s="11"/>
      <c r="TDU157" s="11"/>
      <c r="TDV157" s="11"/>
      <c r="TDW157" s="11"/>
      <c r="TDX157" s="11"/>
      <c r="TDY157" s="10"/>
      <c r="TDZ157" s="10"/>
      <c r="TEA157" s="11"/>
      <c r="TEB157" s="11"/>
      <c r="TEC157" s="11"/>
      <c r="TED157" s="11"/>
      <c r="TEE157" s="11"/>
      <c r="TEF157" s="11"/>
      <c r="TEG157" s="11"/>
      <c r="TEH157" s="11"/>
      <c r="TEI157" s="11"/>
      <c r="TEJ157" s="11"/>
      <c r="TEK157" s="11"/>
      <c r="TEL157" s="11"/>
      <c r="TEM157" s="11"/>
      <c r="TEN157" s="11"/>
      <c r="TEO157" s="10"/>
      <c r="TEP157" s="10"/>
      <c r="TEQ157" s="11"/>
      <c r="TER157" s="11"/>
      <c r="TES157" s="11"/>
      <c r="TET157" s="11"/>
      <c r="TEU157" s="11"/>
      <c r="TEV157" s="11"/>
      <c r="TEW157" s="11"/>
      <c r="TEX157" s="11"/>
      <c r="TEY157" s="11"/>
      <c r="TEZ157" s="11"/>
      <c r="TFA157" s="11"/>
      <c r="TFB157" s="11"/>
      <c r="TFC157" s="11"/>
      <c r="TFD157" s="11"/>
      <c r="TFE157" s="10"/>
      <c r="TFF157" s="10"/>
      <c r="TFG157" s="11"/>
      <c r="TFH157" s="11"/>
      <c r="TFI157" s="11"/>
      <c r="TFJ157" s="11"/>
      <c r="TFK157" s="11"/>
      <c r="TFL157" s="11"/>
      <c r="TFM157" s="11"/>
      <c r="TFN157" s="11"/>
      <c r="TFO157" s="11"/>
      <c r="TFP157" s="11"/>
      <c r="TFQ157" s="11"/>
      <c r="TFR157" s="11"/>
      <c r="TFS157" s="11"/>
      <c r="TFT157" s="11"/>
      <c r="TFU157" s="10"/>
      <c r="TFV157" s="10"/>
      <c r="TFW157" s="11"/>
      <c r="TFX157" s="11"/>
      <c r="TFY157" s="11"/>
      <c r="TFZ157" s="11"/>
      <c r="TGA157" s="11"/>
      <c r="TGB157" s="11"/>
      <c r="TGC157" s="11"/>
      <c r="TGD157" s="11"/>
      <c r="TGE157" s="11"/>
      <c r="TGF157" s="11"/>
      <c r="TGG157" s="11"/>
      <c r="TGH157" s="11"/>
      <c r="TGI157" s="11"/>
      <c r="TGJ157" s="11"/>
      <c r="TGK157" s="10"/>
      <c r="TGL157" s="10"/>
      <c r="TGM157" s="11"/>
      <c r="TGN157" s="11"/>
      <c r="TGO157" s="11"/>
      <c r="TGP157" s="11"/>
      <c r="TGQ157" s="11"/>
      <c r="TGR157" s="11"/>
      <c r="TGS157" s="11"/>
      <c r="TGT157" s="11"/>
      <c r="TGU157" s="11"/>
      <c r="TGV157" s="11"/>
      <c r="TGW157" s="11"/>
      <c r="TGX157" s="11"/>
      <c r="TGY157" s="11"/>
      <c r="TGZ157" s="11"/>
      <c r="THA157" s="10"/>
      <c r="THB157" s="10"/>
      <c r="THC157" s="11"/>
      <c r="THD157" s="11"/>
      <c r="THE157" s="11"/>
      <c r="THF157" s="11"/>
      <c r="THG157" s="11"/>
      <c r="THH157" s="11"/>
      <c r="THI157" s="11"/>
      <c r="THJ157" s="11"/>
      <c r="THK157" s="11"/>
      <c r="THL157" s="11"/>
      <c r="THM157" s="11"/>
      <c r="THN157" s="11"/>
      <c r="THO157" s="11"/>
      <c r="THP157" s="11"/>
      <c r="THQ157" s="10"/>
      <c r="THR157" s="10"/>
      <c r="THS157" s="11"/>
      <c r="THT157" s="11"/>
      <c r="THU157" s="11"/>
      <c r="THV157" s="11"/>
      <c r="THW157" s="11"/>
      <c r="THX157" s="11"/>
      <c r="THY157" s="11"/>
      <c r="THZ157" s="11"/>
      <c r="TIA157" s="11"/>
      <c r="TIB157" s="11"/>
      <c r="TIC157" s="11"/>
      <c r="TID157" s="11"/>
      <c r="TIE157" s="11"/>
      <c r="TIF157" s="11"/>
      <c r="TIG157" s="10"/>
      <c r="TIH157" s="10"/>
      <c r="TII157" s="11"/>
      <c r="TIJ157" s="11"/>
      <c r="TIK157" s="11"/>
      <c r="TIL157" s="11"/>
      <c r="TIM157" s="11"/>
      <c r="TIN157" s="11"/>
      <c r="TIO157" s="11"/>
      <c r="TIP157" s="11"/>
      <c r="TIQ157" s="11"/>
      <c r="TIR157" s="11"/>
      <c r="TIS157" s="11"/>
      <c r="TIT157" s="11"/>
      <c r="TIU157" s="11"/>
      <c r="TIV157" s="11"/>
      <c r="TIW157" s="10"/>
      <c r="TIX157" s="10"/>
      <c r="TIY157" s="11"/>
      <c r="TIZ157" s="11"/>
      <c r="TJA157" s="11"/>
      <c r="TJB157" s="11"/>
      <c r="TJC157" s="11"/>
      <c r="TJD157" s="11"/>
      <c r="TJE157" s="11"/>
      <c r="TJF157" s="11"/>
      <c r="TJG157" s="11"/>
      <c r="TJH157" s="11"/>
      <c r="TJI157" s="11"/>
      <c r="TJJ157" s="11"/>
      <c r="TJK157" s="11"/>
      <c r="TJL157" s="11"/>
      <c r="TJM157" s="10"/>
      <c r="TJN157" s="10"/>
      <c r="TJO157" s="11"/>
      <c r="TJP157" s="11"/>
      <c r="TJQ157" s="11"/>
      <c r="TJR157" s="11"/>
      <c r="TJS157" s="11"/>
      <c r="TJT157" s="11"/>
      <c r="TJU157" s="11"/>
      <c r="TJV157" s="11"/>
      <c r="TJW157" s="11"/>
      <c r="TJX157" s="11"/>
      <c r="TJY157" s="11"/>
      <c r="TJZ157" s="11"/>
      <c r="TKA157" s="11"/>
      <c r="TKB157" s="11"/>
      <c r="TKC157" s="10"/>
      <c r="TKD157" s="10"/>
      <c r="TKE157" s="11"/>
      <c r="TKF157" s="11"/>
      <c r="TKG157" s="11"/>
      <c r="TKH157" s="11"/>
      <c r="TKI157" s="11"/>
      <c r="TKJ157" s="11"/>
      <c r="TKK157" s="11"/>
      <c r="TKL157" s="11"/>
      <c r="TKM157" s="11"/>
      <c r="TKN157" s="11"/>
      <c r="TKO157" s="11"/>
      <c r="TKP157" s="11"/>
      <c r="TKQ157" s="11"/>
      <c r="TKR157" s="11"/>
      <c r="TKS157" s="10"/>
      <c r="TKT157" s="10"/>
      <c r="TKU157" s="11"/>
      <c r="TKV157" s="11"/>
      <c r="TKW157" s="11"/>
      <c r="TKX157" s="11"/>
      <c r="TKY157" s="11"/>
      <c r="TKZ157" s="11"/>
      <c r="TLA157" s="11"/>
      <c r="TLB157" s="11"/>
      <c r="TLC157" s="11"/>
      <c r="TLD157" s="11"/>
      <c r="TLE157" s="11"/>
      <c r="TLF157" s="11"/>
      <c r="TLG157" s="11"/>
      <c r="TLH157" s="11"/>
      <c r="TLI157" s="10"/>
      <c r="TLJ157" s="10"/>
      <c r="TLK157" s="11"/>
      <c r="TLL157" s="11"/>
      <c r="TLM157" s="11"/>
      <c r="TLN157" s="11"/>
      <c r="TLO157" s="11"/>
      <c r="TLP157" s="11"/>
      <c r="TLQ157" s="11"/>
      <c r="TLR157" s="11"/>
      <c r="TLS157" s="11"/>
      <c r="TLT157" s="11"/>
      <c r="TLU157" s="11"/>
      <c r="TLV157" s="11"/>
      <c r="TLW157" s="11"/>
      <c r="TLX157" s="11"/>
      <c r="TLY157" s="10"/>
      <c r="TLZ157" s="10"/>
      <c r="TMA157" s="11"/>
      <c r="TMB157" s="11"/>
      <c r="TMC157" s="11"/>
      <c r="TMD157" s="11"/>
      <c r="TME157" s="11"/>
      <c r="TMF157" s="11"/>
      <c r="TMG157" s="11"/>
      <c r="TMH157" s="11"/>
      <c r="TMI157" s="11"/>
      <c r="TMJ157" s="11"/>
      <c r="TMK157" s="11"/>
      <c r="TML157" s="11"/>
      <c r="TMM157" s="11"/>
      <c r="TMN157" s="11"/>
      <c r="TMO157" s="10"/>
      <c r="TMP157" s="10"/>
      <c r="TMQ157" s="11"/>
      <c r="TMR157" s="11"/>
      <c r="TMS157" s="11"/>
      <c r="TMT157" s="11"/>
      <c r="TMU157" s="11"/>
      <c r="TMV157" s="11"/>
      <c r="TMW157" s="11"/>
      <c r="TMX157" s="11"/>
      <c r="TMY157" s="11"/>
      <c r="TMZ157" s="11"/>
      <c r="TNA157" s="11"/>
      <c r="TNB157" s="11"/>
      <c r="TNC157" s="11"/>
      <c r="TND157" s="11"/>
      <c r="TNE157" s="10"/>
      <c r="TNF157" s="10"/>
      <c r="TNG157" s="11"/>
      <c r="TNH157" s="11"/>
      <c r="TNI157" s="11"/>
      <c r="TNJ157" s="11"/>
      <c r="TNK157" s="11"/>
      <c r="TNL157" s="11"/>
      <c r="TNM157" s="11"/>
      <c r="TNN157" s="11"/>
      <c r="TNO157" s="11"/>
      <c r="TNP157" s="11"/>
      <c r="TNQ157" s="11"/>
      <c r="TNR157" s="11"/>
      <c r="TNS157" s="11"/>
      <c r="TNT157" s="11"/>
      <c r="TNU157" s="10"/>
      <c r="TNV157" s="10"/>
      <c r="TNW157" s="11"/>
      <c r="TNX157" s="11"/>
      <c r="TNY157" s="11"/>
      <c r="TNZ157" s="11"/>
      <c r="TOA157" s="11"/>
      <c r="TOB157" s="11"/>
      <c r="TOC157" s="11"/>
      <c r="TOD157" s="11"/>
      <c r="TOE157" s="11"/>
      <c r="TOF157" s="11"/>
      <c r="TOG157" s="11"/>
      <c r="TOH157" s="11"/>
      <c r="TOI157" s="11"/>
      <c r="TOJ157" s="11"/>
      <c r="TOK157" s="10"/>
      <c r="TOL157" s="10"/>
      <c r="TOM157" s="11"/>
      <c r="TON157" s="11"/>
      <c r="TOO157" s="11"/>
      <c r="TOP157" s="11"/>
      <c r="TOQ157" s="11"/>
      <c r="TOR157" s="11"/>
      <c r="TOS157" s="11"/>
      <c r="TOT157" s="11"/>
      <c r="TOU157" s="11"/>
      <c r="TOV157" s="11"/>
      <c r="TOW157" s="11"/>
      <c r="TOX157" s="11"/>
      <c r="TOY157" s="11"/>
      <c r="TOZ157" s="11"/>
      <c r="TPA157" s="10"/>
      <c r="TPB157" s="10"/>
      <c r="TPC157" s="11"/>
      <c r="TPD157" s="11"/>
      <c r="TPE157" s="11"/>
      <c r="TPF157" s="11"/>
      <c r="TPG157" s="11"/>
      <c r="TPH157" s="11"/>
      <c r="TPI157" s="11"/>
      <c r="TPJ157" s="11"/>
      <c r="TPK157" s="11"/>
      <c r="TPL157" s="11"/>
      <c r="TPM157" s="11"/>
      <c r="TPN157" s="11"/>
      <c r="TPO157" s="11"/>
      <c r="TPP157" s="11"/>
      <c r="TPQ157" s="10"/>
      <c r="TPR157" s="10"/>
      <c r="TPS157" s="11"/>
      <c r="TPT157" s="11"/>
      <c r="TPU157" s="11"/>
      <c r="TPV157" s="11"/>
      <c r="TPW157" s="11"/>
      <c r="TPX157" s="11"/>
      <c r="TPY157" s="11"/>
      <c r="TPZ157" s="11"/>
      <c r="TQA157" s="11"/>
      <c r="TQB157" s="11"/>
      <c r="TQC157" s="11"/>
      <c r="TQD157" s="11"/>
      <c r="TQE157" s="11"/>
      <c r="TQF157" s="11"/>
      <c r="TQG157" s="10"/>
      <c r="TQH157" s="10"/>
      <c r="TQI157" s="11"/>
      <c r="TQJ157" s="11"/>
      <c r="TQK157" s="11"/>
      <c r="TQL157" s="11"/>
      <c r="TQM157" s="11"/>
      <c r="TQN157" s="11"/>
      <c r="TQO157" s="11"/>
      <c r="TQP157" s="11"/>
      <c r="TQQ157" s="11"/>
      <c r="TQR157" s="11"/>
      <c r="TQS157" s="11"/>
      <c r="TQT157" s="11"/>
      <c r="TQU157" s="11"/>
      <c r="TQV157" s="11"/>
      <c r="TQW157" s="10"/>
      <c r="TQX157" s="10"/>
      <c r="TQY157" s="11"/>
      <c r="TQZ157" s="11"/>
      <c r="TRA157" s="11"/>
      <c r="TRB157" s="11"/>
      <c r="TRC157" s="11"/>
      <c r="TRD157" s="11"/>
      <c r="TRE157" s="11"/>
      <c r="TRF157" s="11"/>
      <c r="TRG157" s="11"/>
      <c r="TRH157" s="11"/>
      <c r="TRI157" s="11"/>
      <c r="TRJ157" s="11"/>
      <c r="TRK157" s="11"/>
      <c r="TRL157" s="11"/>
      <c r="TRM157" s="10"/>
      <c r="TRN157" s="10"/>
      <c r="TRO157" s="11"/>
      <c r="TRP157" s="11"/>
      <c r="TRQ157" s="11"/>
      <c r="TRR157" s="11"/>
      <c r="TRS157" s="11"/>
      <c r="TRT157" s="11"/>
      <c r="TRU157" s="11"/>
      <c r="TRV157" s="11"/>
      <c r="TRW157" s="11"/>
      <c r="TRX157" s="11"/>
      <c r="TRY157" s="11"/>
      <c r="TRZ157" s="11"/>
      <c r="TSA157" s="11"/>
      <c r="TSB157" s="11"/>
      <c r="TSC157" s="10"/>
      <c r="TSD157" s="10"/>
      <c r="TSE157" s="11"/>
      <c r="TSF157" s="11"/>
      <c r="TSG157" s="11"/>
      <c r="TSH157" s="11"/>
      <c r="TSI157" s="11"/>
      <c r="TSJ157" s="11"/>
      <c r="TSK157" s="11"/>
      <c r="TSL157" s="11"/>
      <c r="TSM157" s="11"/>
      <c r="TSN157" s="11"/>
      <c r="TSO157" s="11"/>
      <c r="TSP157" s="11"/>
      <c r="TSQ157" s="11"/>
      <c r="TSR157" s="11"/>
      <c r="TSS157" s="10"/>
      <c r="TST157" s="10"/>
      <c r="TSU157" s="11"/>
      <c r="TSV157" s="11"/>
      <c r="TSW157" s="11"/>
      <c r="TSX157" s="11"/>
      <c r="TSY157" s="11"/>
      <c r="TSZ157" s="11"/>
      <c r="TTA157" s="11"/>
      <c r="TTB157" s="11"/>
      <c r="TTC157" s="11"/>
      <c r="TTD157" s="11"/>
      <c r="TTE157" s="11"/>
      <c r="TTF157" s="11"/>
      <c r="TTG157" s="11"/>
      <c r="TTH157" s="11"/>
      <c r="TTI157" s="10"/>
      <c r="TTJ157" s="10"/>
      <c r="TTK157" s="11"/>
      <c r="TTL157" s="11"/>
      <c r="TTM157" s="11"/>
      <c r="TTN157" s="11"/>
      <c r="TTO157" s="11"/>
      <c r="TTP157" s="11"/>
      <c r="TTQ157" s="11"/>
      <c r="TTR157" s="11"/>
      <c r="TTS157" s="11"/>
      <c r="TTT157" s="11"/>
      <c r="TTU157" s="11"/>
      <c r="TTV157" s="11"/>
      <c r="TTW157" s="11"/>
      <c r="TTX157" s="11"/>
      <c r="TTY157" s="10"/>
      <c r="TTZ157" s="10"/>
      <c r="TUA157" s="11"/>
      <c r="TUB157" s="11"/>
      <c r="TUC157" s="11"/>
      <c r="TUD157" s="11"/>
      <c r="TUE157" s="11"/>
      <c r="TUF157" s="11"/>
      <c r="TUG157" s="11"/>
      <c r="TUH157" s="11"/>
      <c r="TUI157" s="11"/>
      <c r="TUJ157" s="11"/>
      <c r="TUK157" s="11"/>
      <c r="TUL157" s="11"/>
      <c r="TUM157" s="11"/>
      <c r="TUN157" s="11"/>
      <c r="TUO157" s="10"/>
      <c r="TUP157" s="10"/>
      <c r="TUQ157" s="11"/>
      <c r="TUR157" s="11"/>
      <c r="TUS157" s="11"/>
      <c r="TUT157" s="11"/>
      <c r="TUU157" s="11"/>
      <c r="TUV157" s="11"/>
      <c r="TUW157" s="11"/>
      <c r="TUX157" s="11"/>
      <c r="TUY157" s="11"/>
      <c r="TUZ157" s="11"/>
      <c r="TVA157" s="11"/>
      <c r="TVB157" s="11"/>
      <c r="TVC157" s="11"/>
      <c r="TVD157" s="11"/>
      <c r="TVE157" s="10"/>
      <c r="TVF157" s="10"/>
      <c r="TVG157" s="11"/>
      <c r="TVH157" s="11"/>
      <c r="TVI157" s="11"/>
      <c r="TVJ157" s="11"/>
      <c r="TVK157" s="11"/>
      <c r="TVL157" s="11"/>
      <c r="TVM157" s="11"/>
      <c r="TVN157" s="11"/>
      <c r="TVO157" s="11"/>
      <c r="TVP157" s="11"/>
      <c r="TVQ157" s="11"/>
      <c r="TVR157" s="11"/>
      <c r="TVS157" s="11"/>
      <c r="TVT157" s="11"/>
      <c r="TVU157" s="10"/>
      <c r="TVV157" s="10"/>
      <c r="TVW157" s="11"/>
      <c r="TVX157" s="11"/>
      <c r="TVY157" s="11"/>
      <c r="TVZ157" s="11"/>
      <c r="TWA157" s="11"/>
      <c r="TWB157" s="11"/>
      <c r="TWC157" s="11"/>
      <c r="TWD157" s="11"/>
      <c r="TWE157" s="11"/>
      <c r="TWF157" s="11"/>
      <c r="TWG157" s="11"/>
      <c r="TWH157" s="11"/>
      <c r="TWI157" s="11"/>
      <c r="TWJ157" s="11"/>
      <c r="TWK157" s="10"/>
      <c r="TWL157" s="10"/>
      <c r="TWM157" s="11"/>
      <c r="TWN157" s="11"/>
      <c r="TWO157" s="11"/>
      <c r="TWP157" s="11"/>
      <c r="TWQ157" s="11"/>
      <c r="TWR157" s="11"/>
      <c r="TWS157" s="11"/>
      <c r="TWT157" s="11"/>
      <c r="TWU157" s="11"/>
      <c r="TWV157" s="11"/>
      <c r="TWW157" s="11"/>
      <c r="TWX157" s="11"/>
      <c r="TWY157" s="11"/>
      <c r="TWZ157" s="11"/>
      <c r="TXA157" s="10"/>
      <c r="TXB157" s="10"/>
      <c r="TXC157" s="11"/>
      <c r="TXD157" s="11"/>
      <c r="TXE157" s="11"/>
      <c r="TXF157" s="11"/>
      <c r="TXG157" s="11"/>
      <c r="TXH157" s="11"/>
      <c r="TXI157" s="11"/>
      <c r="TXJ157" s="11"/>
      <c r="TXK157" s="11"/>
      <c r="TXL157" s="11"/>
      <c r="TXM157" s="11"/>
      <c r="TXN157" s="11"/>
      <c r="TXO157" s="11"/>
      <c r="TXP157" s="11"/>
      <c r="TXQ157" s="10"/>
      <c r="TXR157" s="10"/>
      <c r="TXS157" s="11"/>
      <c r="TXT157" s="11"/>
      <c r="TXU157" s="11"/>
      <c r="TXV157" s="11"/>
      <c r="TXW157" s="11"/>
      <c r="TXX157" s="11"/>
      <c r="TXY157" s="11"/>
      <c r="TXZ157" s="11"/>
      <c r="TYA157" s="11"/>
      <c r="TYB157" s="11"/>
      <c r="TYC157" s="11"/>
      <c r="TYD157" s="11"/>
      <c r="TYE157" s="11"/>
      <c r="TYF157" s="11"/>
      <c r="TYG157" s="10"/>
      <c r="TYH157" s="10"/>
      <c r="TYI157" s="11"/>
      <c r="TYJ157" s="11"/>
      <c r="TYK157" s="11"/>
      <c r="TYL157" s="11"/>
      <c r="TYM157" s="11"/>
      <c r="TYN157" s="11"/>
      <c r="TYO157" s="11"/>
      <c r="TYP157" s="11"/>
      <c r="TYQ157" s="11"/>
      <c r="TYR157" s="11"/>
      <c r="TYS157" s="11"/>
      <c r="TYT157" s="11"/>
      <c r="TYU157" s="11"/>
      <c r="TYV157" s="11"/>
      <c r="TYW157" s="10"/>
      <c r="TYX157" s="10"/>
      <c r="TYY157" s="11"/>
      <c r="TYZ157" s="11"/>
      <c r="TZA157" s="11"/>
      <c r="TZB157" s="11"/>
      <c r="TZC157" s="11"/>
      <c r="TZD157" s="11"/>
      <c r="TZE157" s="11"/>
      <c r="TZF157" s="11"/>
      <c r="TZG157" s="11"/>
      <c r="TZH157" s="11"/>
      <c r="TZI157" s="11"/>
      <c r="TZJ157" s="11"/>
      <c r="TZK157" s="11"/>
      <c r="TZL157" s="11"/>
      <c r="TZM157" s="10"/>
      <c r="TZN157" s="10"/>
      <c r="TZO157" s="11"/>
      <c r="TZP157" s="11"/>
      <c r="TZQ157" s="11"/>
      <c r="TZR157" s="11"/>
      <c r="TZS157" s="11"/>
      <c r="TZT157" s="11"/>
      <c r="TZU157" s="11"/>
      <c r="TZV157" s="11"/>
      <c r="TZW157" s="11"/>
      <c r="TZX157" s="11"/>
      <c r="TZY157" s="11"/>
      <c r="TZZ157" s="11"/>
      <c r="UAA157" s="11"/>
      <c r="UAB157" s="11"/>
      <c r="UAC157" s="10"/>
      <c r="UAD157" s="10"/>
      <c r="UAE157" s="11"/>
      <c r="UAF157" s="11"/>
      <c r="UAG157" s="11"/>
      <c r="UAH157" s="11"/>
      <c r="UAI157" s="11"/>
      <c r="UAJ157" s="11"/>
      <c r="UAK157" s="11"/>
      <c r="UAL157" s="11"/>
      <c r="UAM157" s="11"/>
      <c r="UAN157" s="11"/>
      <c r="UAO157" s="11"/>
      <c r="UAP157" s="11"/>
      <c r="UAQ157" s="11"/>
      <c r="UAR157" s="11"/>
      <c r="UAS157" s="10"/>
      <c r="UAT157" s="10"/>
      <c r="UAU157" s="11"/>
      <c r="UAV157" s="11"/>
      <c r="UAW157" s="11"/>
      <c r="UAX157" s="11"/>
      <c r="UAY157" s="11"/>
      <c r="UAZ157" s="11"/>
      <c r="UBA157" s="11"/>
      <c r="UBB157" s="11"/>
      <c r="UBC157" s="11"/>
      <c r="UBD157" s="11"/>
      <c r="UBE157" s="11"/>
      <c r="UBF157" s="11"/>
      <c r="UBG157" s="11"/>
      <c r="UBH157" s="11"/>
      <c r="UBI157" s="10"/>
      <c r="UBJ157" s="10"/>
      <c r="UBK157" s="11"/>
      <c r="UBL157" s="11"/>
      <c r="UBM157" s="11"/>
      <c r="UBN157" s="11"/>
      <c r="UBO157" s="11"/>
      <c r="UBP157" s="11"/>
      <c r="UBQ157" s="11"/>
      <c r="UBR157" s="11"/>
      <c r="UBS157" s="11"/>
      <c r="UBT157" s="11"/>
      <c r="UBU157" s="11"/>
      <c r="UBV157" s="11"/>
      <c r="UBW157" s="11"/>
      <c r="UBX157" s="11"/>
      <c r="UBY157" s="10"/>
      <c r="UBZ157" s="10"/>
      <c r="UCA157" s="11"/>
      <c r="UCB157" s="11"/>
      <c r="UCC157" s="11"/>
      <c r="UCD157" s="11"/>
      <c r="UCE157" s="11"/>
      <c r="UCF157" s="11"/>
      <c r="UCG157" s="11"/>
      <c r="UCH157" s="11"/>
      <c r="UCI157" s="11"/>
      <c r="UCJ157" s="11"/>
      <c r="UCK157" s="11"/>
      <c r="UCL157" s="11"/>
      <c r="UCM157" s="11"/>
      <c r="UCN157" s="11"/>
      <c r="UCO157" s="10"/>
      <c r="UCP157" s="10"/>
      <c r="UCQ157" s="11"/>
      <c r="UCR157" s="11"/>
      <c r="UCS157" s="11"/>
      <c r="UCT157" s="11"/>
      <c r="UCU157" s="11"/>
      <c r="UCV157" s="11"/>
      <c r="UCW157" s="11"/>
      <c r="UCX157" s="11"/>
      <c r="UCY157" s="11"/>
      <c r="UCZ157" s="11"/>
      <c r="UDA157" s="11"/>
      <c r="UDB157" s="11"/>
      <c r="UDC157" s="11"/>
      <c r="UDD157" s="11"/>
      <c r="UDE157" s="10"/>
      <c r="UDF157" s="10"/>
      <c r="UDG157" s="11"/>
      <c r="UDH157" s="11"/>
      <c r="UDI157" s="11"/>
      <c r="UDJ157" s="11"/>
      <c r="UDK157" s="11"/>
      <c r="UDL157" s="11"/>
      <c r="UDM157" s="11"/>
      <c r="UDN157" s="11"/>
      <c r="UDO157" s="11"/>
      <c r="UDP157" s="11"/>
      <c r="UDQ157" s="11"/>
      <c r="UDR157" s="11"/>
      <c r="UDS157" s="11"/>
      <c r="UDT157" s="11"/>
      <c r="UDU157" s="10"/>
      <c r="UDV157" s="10"/>
      <c r="UDW157" s="11"/>
      <c r="UDX157" s="11"/>
      <c r="UDY157" s="11"/>
      <c r="UDZ157" s="11"/>
      <c r="UEA157" s="11"/>
      <c r="UEB157" s="11"/>
      <c r="UEC157" s="11"/>
      <c r="UED157" s="11"/>
      <c r="UEE157" s="11"/>
      <c r="UEF157" s="11"/>
      <c r="UEG157" s="11"/>
      <c r="UEH157" s="11"/>
      <c r="UEI157" s="11"/>
      <c r="UEJ157" s="11"/>
      <c r="UEK157" s="10"/>
      <c r="UEL157" s="10"/>
      <c r="UEM157" s="11"/>
      <c r="UEN157" s="11"/>
      <c r="UEO157" s="11"/>
      <c r="UEP157" s="11"/>
      <c r="UEQ157" s="11"/>
      <c r="UER157" s="11"/>
      <c r="UES157" s="11"/>
      <c r="UET157" s="11"/>
      <c r="UEU157" s="11"/>
      <c r="UEV157" s="11"/>
      <c r="UEW157" s="11"/>
      <c r="UEX157" s="11"/>
      <c r="UEY157" s="11"/>
      <c r="UEZ157" s="11"/>
      <c r="UFA157" s="10"/>
      <c r="UFB157" s="10"/>
      <c r="UFC157" s="11"/>
      <c r="UFD157" s="11"/>
      <c r="UFE157" s="11"/>
      <c r="UFF157" s="11"/>
      <c r="UFG157" s="11"/>
      <c r="UFH157" s="11"/>
      <c r="UFI157" s="11"/>
      <c r="UFJ157" s="11"/>
      <c r="UFK157" s="11"/>
      <c r="UFL157" s="11"/>
      <c r="UFM157" s="11"/>
      <c r="UFN157" s="11"/>
      <c r="UFO157" s="11"/>
      <c r="UFP157" s="11"/>
      <c r="UFQ157" s="10"/>
      <c r="UFR157" s="10"/>
      <c r="UFS157" s="11"/>
      <c r="UFT157" s="11"/>
      <c r="UFU157" s="11"/>
      <c r="UFV157" s="11"/>
      <c r="UFW157" s="11"/>
      <c r="UFX157" s="11"/>
      <c r="UFY157" s="11"/>
      <c r="UFZ157" s="11"/>
      <c r="UGA157" s="11"/>
      <c r="UGB157" s="11"/>
      <c r="UGC157" s="11"/>
      <c r="UGD157" s="11"/>
      <c r="UGE157" s="11"/>
      <c r="UGF157" s="11"/>
      <c r="UGG157" s="10"/>
      <c r="UGH157" s="10"/>
      <c r="UGI157" s="11"/>
      <c r="UGJ157" s="11"/>
      <c r="UGK157" s="11"/>
      <c r="UGL157" s="11"/>
      <c r="UGM157" s="11"/>
      <c r="UGN157" s="11"/>
      <c r="UGO157" s="11"/>
      <c r="UGP157" s="11"/>
      <c r="UGQ157" s="11"/>
      <c r="UGR157" s="11"/>
      <c r="UGS157" s="11"/>
      <c r="UGT157" s="11"/>
      <c r="UGU157" s="11"/>
      <c r="UGV157" s="11"/>
      <c r="UGW157" s="10"/>
      <c r="UGX157" s="10"/>
      <c r="UGY157" s="11"/>
      <c r="UGZ157" s="11"/>
      <c r="UHA157" s="11"/>
      <c r="UHB157" s="11"/>
      <c r="UHC157" s="11"/>
      <c r="UHD157" s="11"/>
      <c r="UHE157" s="11"/>
      <c r="UHF157" s="11"/>
      <c r="UHG157" s="11"/>
      <c r="UHH157" s="11"/>
      <c r="UHI157" s="11"/>
      <c r="UHJ157" s="11"/>
      <c r="UHK157" s="11"/>
      <c r="UHL157" s="11"/>
      <c r="UHM157" s="10"/>
      <c r="UHN157" s="10"/>
      <c r="UHO157" s="11"/>
      <c r="UHP157" s="11"/>
      <c r="UHQ157" s="11"/>
      <c r="UHR157" s="11"/>
      <c r="UHS157" s="11"/>
      <c r="UHT157" s="11"/>
      <c r="UHU157" s="11"/>
      <c r="UHV157" s="11"/>
      <c r="UHW157" s="11"/>
      <c r="UHX157" s="11"/>
      <c r="UHY157" s="11"/>
      <c r="UHZ157" s="11"/>
      <c r="UIA157" s="11"/>
      <c r="UIB157" s="11"/>
      <c r="UIC157" s="10"/>
      <c r="UID157" s="10"/>
      <c r="UIE157" s="11"/>
      <c r="UIF157" s="11"/>
      <c r="UIG157" s="11"/>
      <c r="UIH157" s="11"/>
      <c r="UII157" s="11"/>
      <c r="UIJ157" s="11"/>
      <c r="UIK157" s="11"/>
      <c r="UIL157" s="11"/>
      <c r="UIM157" s="11"/>
      <c r="UIN157" s="11"/>
      <c r="UIO157" s="11"/>
      <c r="UIP157" s="11"/>
      <c r="UIQ157" s="11"/>
      <c r="UIR157" s="11"/>
      <c r="UIS157" s="10"/>
      <c r="UIT157" s="10"/>
      <c r="UIU157" s="11"/>
      <c r="UIV157" s="11"/>
      <c r="UIW157" s="11"/>
      <c r="UIX157" s="11"/>
      <c r="UIY157" s="11"/>
      <c r="UIZ157" s="11"/>
      <c r="UJA157" s="11"/>
      <c r="UJB157" s="11"/>
      <c r="UJC157" s="11"/>
      <c r="UJD157" s="11"/>
      <c r="UJE157" s="11"/>
      <c r="UJF157" s="11"/>
      <c r="UJG157" s="11"/>
      <c r="UJH157" s="11"/>
      <c r="UJI157" s="10"/>
      <c r="UJJ157" s="10"/>
      <c r="UJK157" s="11"/>
      <c r="UJL157" s="11"/>
      <c r="UJM157" s="11"/>
      <c r="UJN157" s="11"/>
      <c r="UJO157" s="11"/>
      <c r="UJP157" s="11"/>
      <c r="UJQ157" s="11"/>
      <c r="UJR157" s="11"/>
      <c r="UJS157" s="11"/>
      <c r="UJT157" s="11"/>
      <c r="UJU157" s="11"/>
      <c r="UJV157" s="11"/>
      <c r="UJW157" s="11"/>
      <c r="UJX157" s="11"/>
      <c r="UJY157" s="10"/>
      <c r="UJZ157" s="10"/>
      <c r="UKA157" s="11"/>
      <c r="UKB157" s="11"/>
      <c r="UKC157" s="11"/>
      <c r="UKD157" s="11"/>
      <c r="UKE157" s="11"/>
      <c r="UKF157" s="11"/>
      <c r="UKG157" s="11"/>
      <c r="UKH157" s="11"/>
      <c r="UKI157" s="11"/>
      <c r="UKJ157" s="11"/>
      <c r="UKK157" s="11"/>
      <c r="UKL157" s="11"/>
      <c r="UKM157" s="11"/>
      <c r="UKN157" s="11"/>
      <c r="UKO157" s="10"/>
      <c r="UKP157" s="10"/>
      <c r="UKQ157" s="11"/>
      <c r="UKR157" s="11"/>
      <c r="UKS157" s="11"/>
      <c r="UKT157" s="11"/>
      <c r="UKU157" s="11"/>
      <c r="UKV157" s="11"/>
      <c r="UKW157" s="11"/>
      <c r="UKX157" s="11"/>
      <c r="UKY157" s="11"/>
      <c r="UKZ157" s="11"/>
      <c r="ULA157" s="11"/>
      <c r="ULB157" s="11"/>
      <c r="ULC157" s="11"/>
      <c r="ULD157" s="11"/>
      <c r="ULE157" s="10"/>
      <c r="ULF157" s="10"/>
      <c r="ULG157" s="11"/>
      <c r="ULH157" s="11"/>
      <c r="ULI157" s="11"/>
      <c r="ULJ157" s="11"/>
      <c r="ULK157" s="11"/>
      <c r="ULL157" s="11"/>
      <c r="ULM157" s="11"/>
      <c r="ULN157" s="11"/>
      <c r="ULO157" s="11"/>
      <c r="ULP157" s="11"/>
      <c r="ULQ157" s="11"/>
      <c r="ULR157" s="11"/>
      <c r="ULS157" s="11"/>
      <c r="ULT157" s="11"/>
      <c r="ULU157" s="10"/>
      <c r="ULV157" s="10"/>
      <c r="ULW157" s="11"/>
      <c r="ULX157" s="11"/>
      <c r="ULY157" s="11"/>
      <c r="ULZ157" s="11"/>
      <c r="UMA157" s="11"/>
      <c r="UMB157" s="11"/>
      <c r="UMC157" s="11"/>
      <c r="UMD157" s="11"/>
      <c r="UME157" s="11"/>
      <c r="UMF157" s="11"/>
      <c r="UMG157" s="11"/>
      <c r="UMH157" s="11"/>
      <c r="UMI157" s="11"/>
      <c r="UMJ157" s="11"/>
      <c r="UMK157" s="10"/>
      <c r="UML157" s="10"/>
      <c r="UMM157" s="11"/>
      <c r="UMN157" s="11"/>
      <c r="UMO157" s="11"/>
      <c r="UMP157" s="11"/>
      <c r="UMQ157" s="11"/>
      <c r="UMR157" s="11"/>
      <c r="UMS157" s="11"/>
      <c r="UMT157" s="11"/>
      <c r="UMU157" s="11"/>
      <c r="UMV157" s="11"/>
      <c r="UMW157" s="11"/>
      <c r="UMX157" s="11"/>
      <c r="UMY157" s="11"/>
      <c r="UMZ157" s="11"/>
      <c r="UNA157" s="10"/>
      <c r="UNB157" s="10"/>
      <c r="UNC157" s="11"/>
      <c r="UND157" s="11"/>
      <c r="UNE157" s="11"/>
      <c r="UNF157" s="11"/>
      <c r="UNG157" s="11"/>
      <c r="UNH157" s="11"/>
      <c r="UNI157" s="11"/>
      <c r="UNJ157" s="11"/>
      <c r="UNK157" s="11"/>
      <c r="UNL157" s="11"/>
      <c r="UNM157" s="11"/>
      <c r="UNN157" s="11"/>
      <c r="UNO157" s="11"/>
      <c r="UNP157" s="11"/>
      <c r="UNQ157" s="10"/>
      <c r="UNR157" s="10"/>
      <c r="UNS157" s="11"/>
      <c r="UNT157" s="11"/>
      <c r="UNU157" s="11"/>
      <c r="UNV157" s="11"/>
      <c r="UNW157" s="11"/>
      <c r="UNX157" s="11"/>
      <c r="UNY157" s="11"/>
      <c r="UNZ157" s="11"/>
      <c r="UOA157" s="11"/>
      <c r="UOB157" s="11"/>
      <c r="UOC157" s="11"/>
      <c r="UOD157" s="11"/>
      <c r="UOE157" s="11"/>
      <c r="UOF157" s="11"/>
      <c r="UOG157" s="10"/>
      <c r="UOH157" s="10"/>
      <c r="UOI157" s="11"/>
      <c r="UOJ157" s="11"/>
      <c r="UOK157" s="11"/>
      <c r="UOL157" s="11"/>
      <c r="UOM157" s="11"/>
      <c r="UON157" s="11"/>
      <c r="UOO157" s="11"/>
      <c r="UOP157" s="11"/>
      <c r="UOQ157" s="11"/>
      <c r="UOR157" s="11"/>
      <c r="UOS157" s="11"/>
      <c r="UOT157" s="11"/>
      <c r="UOU157" s="11"/>
      <c r="UOV157" s="11"/>
      <c r="UOW157" s="10"/>
      <c r="UOX157" s="10"/>
      <c r="UOY157" s="11"/>
      <c r="UOZ157" s="11"/>
      <c r="UPA157" s="11"/>
      <c r="UPB157" s="11"/>
      <c r="UPC157" s="11"/>
      <c r="UPD157" s="11"/>
      <c r="UPE157" s="11"/>
      <c r="UPF157" s="11"/>
      <c r="UPG157" s="11"/>
      <c r="UPH157" s="11"/>
      <c r="UPI157" s="11"/>
      <c r="UPJ157" s="11"/>
      <c r="UPK157" s="11"/>
      <c r="UPL157" s="11"/>
      <c r="UPM157" s="10"/>
      <c r="UPN157" s="10"/>
      <c r="UPO157" s="11"/>
      <c r="UPP157" s="11"/>
      <c r="UPQ157" s="11"/>
      <c r="UPR157" s="11"/>
      <c r="UPS157" s="11"/>
      <c r="UPT157" s="11"/>
      <c r="UPU157" s="11"/>
      <c r="UPV157" s="11"/>
      <c r="UPW157" s="11"/>
      <c r="UPX157" s="11"/>
      <c r="UPY157" s="11"/>
      <c r="UPZ157" s="11"/>
      <c r="UQA157" s="11"/>
      <c r="UQB157" s="11"/>
      <c r="UQC157" s="10"/>
      <c r="UQD157" s="10"/>
      <c r="UQE157" s="11"/>
      <c r="UQF157" s="11"/>
      <c r="UQG157" s="11"/>
      <c r="UQH157" s="11"/>
      <c r="UQI157" s="11"/>
      <c r="UQJ157" s="11"/>
      <c r="UQK157" s="11"/>
      <c r="UQL157" s="11"/>
      <c r="UQM157" s="11"/>
      <c r="UQN157" s="11"/>
      <c r="UQO157" s="11"/>
      <c r="UQP157" s="11"/>
      <c r="UQQ157" s="11"/>
      <c r="UQR157" s="11"/>
      <c r="UQS157" s="10"/>
      <c r="UQT157" s="10"/>
      <c r="UQU157" s="11"/>
      <c r="UQV157" s="11"/>
      <c r="UQW157" s="11"/>
      <c r="UQX157" s="11"/>
      <c r="UQY157" s="11"/>
      <c r="UQZ157" s="11"/>
      <c r="URA157" s="11"/>
      <c r="URB157" s="11"/>
      <c r="URC157" s="11"/>
      <c r="URD157" s="11"/>
      <c r="URE157" s="11"/>
      <c r="URF157" s="11"/>
      <c r="URG157" s="11"/>
      <c r="URH157" s="11"/>
      <c r="URI157" s="10"/>
      <c r="URJ157" s="10"/>
      <c r="URK157" s="11"/>
      <c r="URL157" s="11"/>
      <c r="URM157" s="11"/>
      <c r="URN157" s="11"/>
      <c r="URO157" s="11"/>
      <c r="URP157" s="11"/>
      <c r="URQ157" s="11"/>
      <c r="URR157" s="11"/>
      <c r="URS157" s="11"/>
      <c r="URT157" s="11"/>
      <c r="URU157" s="11"/>
      <c r="URV157" s="11"/>
      <c r="URW157" s="11"/>
      <c r="URX157" s="11"/>
      <c r="URY157" s="10"/>
      <c r="URZ157" s="10"/>
      <c r="USA157" s="11"/>
      <c r="USB157" s="11"/>
      <c r="USC157" s="11"/>
      <c r="USD157" s="11"/>
      <c r="USE157" s="11"/>
      <c r="USF157" s="11"/>
      <c r="USG157" s="11"/>
      <c r="USH157" s="11"/>
      <c r="USI157" s="11"/>
      <c r="USJ157" s="11"/>
      <c r="USK157" s="11"/>
      <c r="USL157" s="11"/>
      <c r="USM157" s="11"/>
      <c r="USN157" s="11"/>
      <c r="USO157" s="10"/>
      <c r="USP157" s="10"/>
      <c r="USQ157" s="11"/>
      <c r="USR157" s="11"/>
      <c r="USS157" s="11"/>
      <c r="UST157" s="11"/>
      <c r="USU157" s="11"/>
      <c r="USV157" s="11"/>
      <c r="USW157" s="11"/>
      <c r="USX157" s="11"/>
      <c r="USY157" s="11"/>
      <c r="USZ157" s="11"/>
      <c r="UTA157" s="11"/>
      <c r="UTB157" s="11"/>
      <c r="UTC157" s="11"/>
      <c r="UTD157" s="11"/>
      <c r="UTE157" s="10"/>
      <c r="UTF157" s="10"/>
      <c r="UTG157" s="11"/>
      <c r="UTH157" s="11"/>
      <c r="UTI157" s="11"/>
      <c r="UTJ157" s="11"/>
      <c r="UTK157" s="11"/>
      <c r="UTL157" s="11"/>
      <c r="UTM157" s="11"/>
      <c r="UTN157" s="11"/>
      <c r="UTO157" s="11"/>
      <c r="UTP157" s="11"/>
      <c r="UTQ157" s="11"/>
      <c r="UTR157" s="11"/>
      <c r="UTS157" s="11"/>
      <c r="UTT157" s="11"/>
      <c r="UTU157" s="10"/>
      <c r="UTV157" s="10"/>
      <c r="UTW157" s="11"/>
      <c r="UTX157" s="11"/>
      <c r="UTY157" s="11"/>
      <c r="UTZ157" s="11"/>
      <c r="UUA157" s="11"/>
      <c r="UUB157" s="11"/>
      <c r="UUC157" s="11"/>
      <c r="UUD157" s="11"/>
      <c r="UUE157" s="11"/>
      <c r="UUF157" s="11"/>
      <c r="UUG157" s="11"/>
      <c r="UUH157" s="11"/>
      <c r="UUI157" s="11"/>
      <c r="UUJ157" s="11"/>
      <c r="UUK157" s="10"/>
      <c r="UUL157" s="10"/>
      <c r="UUM157" s="11"/>
      <c r="UUN157" s="11"/>
      <c r="UUO157" s="11"/>
      <c r="UUP157" s="11"/>
      <c r="UUQ157" s="11"/>
      <c r="UUR157" s="11"/>
      <c r="UUS157" s="11"/>
      <c r="UUT157" s="11"/>
      <c r="UUU157" s="11"/>
      <c r="UUV157" s="11"/>
      <c r="UUW157" s="11"/>
      <c r="UUX157" s="11"/>
      <c r="UUY157" s="11"/>
      <c r="UUZ157" s="11"/>
      <c r="UVA157" s="10"/>
      <c r="UVB157" s="10"/>
      <c r="UVC157" s="11"/>
      <c r="UVD157" s="11"/>
      <c r="UVE157" s="11"/>
      <c r="UVF157" s="11"/>
      <c r="UVG157" s="11"/>
      <c r="UVH157" s="11"/>
      <c r="UVI157" s="11"/>
      <c r="UVJ157" s="11"/>
      <c r="UVK157" s="11"/>
      <c r="UVL157" s="11"/>
      <c r="UVM157" s="11"/>
      <c r="UVN157" s="11"/>
      <c r="UVO157" s="11"/>
      <c r="UVP157" s="11"/>
      <c r="UVQ157" s="10"/>
      <c r="UVR157" s="10"/>
      <c r="UVS157" s="11"/>
      <c r="UVT157" s="11"/>
      <c r="UVU157" s="11"/>
      <c r="UVV157" s="11"/>
      <c r="UVW157" s="11"/>
      <c r="UVX157" s="11"/>
      <c r="UVY157" s="11"/>
      <c r="UVZ157" s="11"/>
      <c r="UWA157" s="11"/>
      <c r="UWB157" s="11"/>
      <c r="UWC157" s="11"/>
      <c r="UWD157" s="11"/>
      <c r="UWE157" s="11"/>
      <c r="UWF157" s="11"/>
      <c r="UWG157" s="10"/>
      <c r="UWH157" s="10"/>
      <c r="UWI157" s="11"/>
      <c r="UWJ157" s="11"/>
      <c r="UWK157" s="11"/>
      <c r="UWL157" s="11"/>
      <c r="UWM157" s="11"/>
      <c r="UWN157" s="11"/>
      <c r="UWO157" s="11"/>
      <c r="UWP157" s="11"/>
      <c r="UWQ157" s="11"/>
      <c r="UWR157" s="11"/>
      <c r="UWS157" s="11"/>
      <c r="UWT157" s="11"/>
      <c r="UWU157" s="11"/>
      <c r="UWV157" s="11"/>
      <c r="UWW157" s="10"/>
      <c r="UWX157" s="10"/>
      <c r="UWY157" s="11"/>
      <c r="UWZ157" s="11"/>
      <c r="UXA157" s="11"/>
      <c r="UXB157" s="11"/>
      <c r="UXC157" s="11"/>
      <c r="UXD157" s="11"/>
      <c r="UXE157" s="11"/>
      <c r="UXF157" s="11"/>
      <c r="UXG157" s="11"/>
      <c r="UXH157" s="11"/>
      <c r="UXI157" s="11"/>
      <c r="UXJ157" s="11"/>
      <c r="UXK157" s="11"/>
      <c r="UXL157" s="11"/>
      <c r="UXM157" s="10"/>
      <c r="UXN157" s="10"/>
      <c r="UXO157" s="11"/>
      <c r="UXP157" s="11"/>
      <c r="UXQ157" s="11"/>
      <c r="UXR157" s="11"/>
      <c r="UXS157" s="11"/>
      <c r="UXT157" s="11"/>
      <c r="UXU157" s="11"/>
      <c r="UXV157" s="11"/>
      <c r="UXW157" s="11"/>
      <c r="UXX157" s="11"/>
      <c r="UXY157" s="11"/>
      <c r="UXZ157" s="11"/>
      <c r="UYA157" s="11"/>
      <c r="UYB157" s="11"/>
      <c r="UYC157" s="10"/>
      <c r="UYD157" s="10"/>
      <c r="UYE157" s="11"/>
      <c r="UYF157" s="11"/>
      <c r="UYG157" s="11"/>
      <c r="UYH157" s="11"/>
      <c r="UYI157" s="11"/>
      <c r="UYJ157" s="11"/>
      <c r="UYK157" s="11"/>
      <c r="UYL157" s="11"/>
      <c r="UYM157" s="11"/>
      <c r="UYN157" s="11"/>
      <c r="UYO157" s="11"/>
      <c r="UYP157" s="11"/>
      <c r="UYQ157" s="11"/>
      <c r="UYR157" s="11"/>
      <c r="UYS157" s="10"/>
      <c r="UYT157" s="10"/>
      <c r="UYU157" s="11"/>
      <c r="UYV157" s="11"/>
      <c r="UYW157" s="11"/>
      <c r="UYX157" s="11"/>
      <c r="UYY157" s="11"/>
      <c r="UYZ157" s="11"/>
      <c r="UZA157" s="11"/>
      <c r="UZB157" s="11"/>
      <c r="UZC157" s="11"/>
      <c r="UZD157" s="11"/>
      <c r="UZE157" s="11"/>
      <c r="UZF157" s="11"/>
      <c r="UZG157" s="11"/>
      <c r="UZH157" s="11"/>
      <c r="UZI157" s="10"/>
      <c r="UZJ157" s="10"/>
      <c r="UZK157" s="11"/>
      <c r="UZL157" s="11"/>
      <c r="UZM157" s="11"/>
      <c r="UZN157" s="11"/>
      <c r="UZO157" s="11"/>
      <c r="UZP157" s="11"/>
      <c r="UZQ157" s="11"/>
      <c r="UZR157" s="11"/>
      <c r="UZS157" s="11"/>
      <c r="UZT157" s="11"/>
      <c r="UZU157" s="11"/>
      <c r="UZV157" s="11"/>
      <c r="UZW157" s="11"/>
      <c r="UZX157" s="11"/>
      <c r="UZY157" s="10"/>
      <c r="UZZ157" s="10"/>
      <c r="VAA157" s="11"/>
      <c r="VAB157" s="11"/>
      <c r="VAC157" s="11"/>
      <c r="VAD157" s="11"/>
      <c r="VAE157" s="11"/>
      <c r="VAF157" s="11"/>
      <c r="VAG157" s="11"/>
      <c r="VAH157" s="11"/>
      <c r="VAI157" s="11"/>
      <c r="VAJ157" s="11"/>
      <c r="VAK157" s="11"/>
      <c r="VAL157" s="11"/>
      <c r="VAM157" s="11"/>
      <c r="VAN157" s="11"/>
      <c r="VAO157" s="10"/>
      <c r="VAP157" s="10"/>
      <c r="VAQ157" s="11"/>
      <c r="VAR157" s="11"/>
      <c r="VAS157" s="11"/>
      <c r="VAT157" s="11"/>
      <c r="VAU157" s="11"/>
      <c r="VAV157" s="11"/>
      <c r="VAW157" s="11"/>
      <c r="VAX157" s="11"/>
      <c r="VAY157" s="11"/>
      <c r="VAZ157" s="11"/>
      <c r="VBA157" s="11"/>
      <c r="VBB157" s="11"/>
      <c r="VBC157" s="11"/>
      <c r="VBD157" s="11"/>
      <c r="VBE157" s="10"/>
      <c r="VBF157" s="10"/>
      <c r="VBG157" s="11"/>
      <c r="VBH157" s="11"/>
      <c r="VBI157" s="11"/>
      <c r="VBJ157" s="11"/>
      <c r="VBK157" s="11"/>
      <c r="VBL157" s="11"/>
      <c r="VBM157" s="11"/>
      <c r="VBN157" s="11"/>
      <c r="VBO157" s="11"/>
      <c r="VBP157" s="11"/>
      <c r="VBQ157" s="11"/>
      <c r="VBR157" s="11"/>
      <c r="VBS157" s="11"/>
      <c r="VBT157" s="11"/>
      <c r="VBU157" s="10"/>
      <c r="VBV157" s="10"/>
      <c r="VBW157" s="11"/>
      <c r="VBX157" s="11"/>
      <c r="VBY157" s="11"/>
      <c r="VBZ157" s="11"/>
      <c r="VCA157" s="11"/>
      <c r="VCB157" s="11"/>
      <c r="VCC157" s="11"/>
      <c r="VCD157" s="11"/>
      <c r="VCE157" s="11"/>
      <c r="VCF157" s="11"/>
      <c r="VCG157" s="11"/>
      <c r="VCH157" s="11"/>
      <c r="VCI157" s="11"/>
      <c r="VCJ157" s="11"/>
      <c r="VCK157" s="10"/>
      <c r="VCL157" s="10"/>
      <c r="VCM157" s="11"/>
      <c r="VCN157" s="11"/>
      <c r="VCO157" s="11"/>
      <c r="VCP157" s="11"/>
      <c r="VCQ157" s="11"/>
      <c r="VCR157" s="11"/>
      <c r="VCS157" s="11"/>
      <c r="VCT157" s="11"/>
      <c r="VCU157" s="11"/>
      <c r="VCV157" s="11"/>
      <c r="VCW157" s="11"/>
      <c r="VCX157" s="11"/>
      <c r="VCY157" s="11"/>
      <c r="VCZ157" s="11"/>
      <c r="VDA157" s="10"/>
      <c r="VDB157" s="10"/>
      <c r="VDC157" s="11"/>
      <c r="VDD157" s="11"/>
      <c r="VDE157" s="11"/>
      <c r="VDF157" s="11"/>
      <c r="VDG157" s="11"/>
      <c r="VDH157" s="11"/>
      <c r="VDI157" s="11"/>
      <c r="VDJ157" s="11"/>
      <c r="VDK157" s="11"/>
      <c r="VDL157" s="11"/>
      <c r="VDM157" s="11"/>
      <c r="VDN157" s="11"/>
      <c r="VDO157" s="11"/>
      <c r="VDP157" s="11"/>
      <c r="VDQ157" s="10"/>
      <c r="VDR157" s="10"/>
      <c r="VDS157" s="11"/>
      <c r="VDT157" s="11"/>
      <c r="VDU157" s="11"/>
      <c r="VDV157" s="11"/>
      <c r="VDW157" s="11"/>
      <c r="VDX157" s="11"/>
      <c r="VDY157" s="11"/>
      <c r="VDZ157" s="11"/>
      <c r="VEA157" s="11"/>
      <c r="VEB157" s="11"/>
      <c r="VEC157" s="11"/>
      <c r="VED157" s="11"/>
      <c r="VEE157" s="11"/>
      <c r="VEF157" s="11"/>
      <c r="VEG157" s="10"/>
      <c r="VEH157" s="10"/>
      <c r="VEI157" s="11"/>
      <c r="VEJ157" s="11"/>
      <c r="VEK157" s="11"/>
      <c r="VEL157" s="11"/>
      <c r="VEM157" s="11"/>
      <c r="VEN157" s="11"/>
      <c r="VEO157" s="11"/>
      <c r="VEP157" s="11"/>
      <c r="VEQ157" s="11"/>
      <c r="VER157" s="11"/>
      <c r="VES157" s="11"/>
      <c r="VET157" s="11"/>
      <c r="VEU157" s="11"/>
      <c r="VEV157" s="11"/>
      <c r="VEW157" s="10"/>
      <c r="VEX157" s="10"/>
      <c r="VEY157" s="11"/>
      <c r="VEZ157" s="11"/>
      <c r="VFA157" s="11"/>
      <c r="VFB157" s="11"/>
      <c r="VFC157" s="11"/>
      <c r="VFD157" s="11"/>
      <c r="VFE157" s="11"/>
      <c r="VFF157" s="11"/>
      <c r="VFG157" s="11"/>
      <c r="VFH157" s="11"/>
      <c r="VFI157" s="11"/>
      <c r="VFJ157" s="11"/>
      <c r="VFK157" s="11"/>
      <c r="VFL157" s="11"/>
      <c r="VFM157" s="10"/>
      <c r="VFN157" s="10"/>
      <c r="VFO157" s="11"/>
      <c r="VFP157" s="11"/>
      <c r="VFQ157" s="11"/>
      <c r="VFR157" s="11"/>
      <c r="VFS157" s="11"/>
      <c r="VFT157" s="11"/>
      <c r="VFU157" s="11"/>
      <c r="VFV157" s="11"/>
      <c r="VFW157" s="11"/>
      <c r="VFX157" s="11"/>
      <c r="VFY157" s="11"/>
      <c r="VFZ157" s="11"/>
      <c r="VGA157" s="11"/>
      <c r="VGB157" s="11"/>
      <c r="VGC157" s="10"/>
      <c r="VGD157" s="10"/>
      <c r="VGE157" s="11"/>
      <c r="VGF157" s="11"/>
      <c r="VGG157" s="11"/>
      <c r="VGH157" s="11"/>
      <c r="VGI157" s="11"/>
      <c r="VGJ157" s="11"/>
      <c r="VGK157" s="11"/>
      <c r="VGL157" s="11"/>
      <c r="VGM157" s="11"/>
      <c r="VGN157" s="11"/>
      <c r="VGO157" s="11"/>
      <c r="VGP157" s="11"/>
      <c r="VGQ157" s="11"/>
      <c r="VGR157" s="11"/>
      <c r="VGS157" s="10"/>
      <c r="VGT157" s="10"/>
      <c r="VGU157" s="11"/>
      <c r="VGV157" s="11"/>
      <c r="VGW157" s="11"/>
      <c r="VGX157" s="11"/>
      <c r="VGY157" s="11"/>
      <c r="VGZ157" s="11"/>
      <c r="VHA157" s="11"/>
      <c r="VHB157" s="11"/>
      <c r="VHC157" s="11"/>
      <c r="VHD157" s="11"/>
      <c r="VHE157" s="11"/>
      <c r="VHF157" s="11"/>
      <c r="VHG157" s="11"/>
      <c r="VHH157" s="11"/>
      <c r="VHI157" s="10"/>
      <c r="VHJ157" s="10"/>
      <c r="VHK157" s="11"/>
      <c r="VHL157" s="11"/>
      <c r="VHM157" s="11"/>
      <c r="VHN157" s="11"/>
      <c r="VHO157" s="11"/>
      <c r="VHP157" s="11"/>
      <c r="VHQ157" s="11"/>
      <c r="VHR157" s="11"/>
      <c r="VHS157" s="11"/>
      <c r="VHT157" s="11"/>
      <c r="VHU157" s="11"/>
      <c r="VHV157" s="11"/>
      <c r="VHW157" s="11"/>
      <c r="VHX157" s="11"/>
      <c r="VHY157" s="10"/>
      <c r="VHZ157" s="10"/>
      <c r="VIA157" s="11"/>
      <c r="VIB157" s="11"/>
      <c r="VIC157" s="11"/>
      <c r="VID157" s="11"/>
      <c r="VIE157" s="11"/>
      <c r="VIF157" s="11"/>
      <c r="VIG157" s="11"/>
      <c r="VIH157" s="11"/>
      <c r="VII157" s="11"/>
      <c r="VIJ157" s="11"/>
      <c r="VIK157" s="11"/>
      <c r="VIL157" s="11"/>
      <c r="VIM157" s="11"/>
      <c r="VIN157" s="11"/>
      <c r="VIO157" s="10"/>
      <c r="VIP157" s="10"/>
      <c r="VIQ157" s="11"/>
      <c r="VIR157" s="11"/>
      <c r="VIS157" s="11"/>
      <c r="VIT157" s="11"/>
      <c r="VIU157" s="11"/>
      <c r="VIV157" s="11"/>
      <c r="VIW157" s="11"/>
      <c r="VIX157" s="11"/>
      <c r="VIY157" s="11"/>
      <c r="VIZ157" s="11"/>
      <c r="VJA157" s="11"/>
      <c r="VJB157" s="11"/>
      <c r="VJC157" s="11"/>
      <c r="VJD157" s="11"/>
      <c r="VJE157" s="10"/>
      <c r="VJF157" s="10"/>
      <c r="VJG157" s="11"/>
      <c r="VJH157" s="11"/>
      <c r="VJI157" s="11"/>
      <c r="VJJ157" s="11"/>
      <c r="VJK157" s="11"/>
      <c r="VJL157" s="11"/>
      <c r="VJM157" s="11"/>
      <c r="VJN157" s="11"/>
      <c r="VJO157" s="11"/>
      <c r="VJP157" s="11"/>
      <c r="VJQ157" s="11"/>
      <c r="VJR157" s="11"/>
      <c r="VJS157" s="11"/>
      <c r="VJT157" s="11"/>
      <c r="VJU157" s="10"/>
      <c r="VJV157" s="10"/>
      <c r="VJW157" s="11"/>
      <c r="VJX157" s="11"/>
      <c r="VJY157" s="11"/>
      <c r="VJZ157" s="11"/>
      <c r="VKA157" s="11"/>
      <c r="VKB157" s="11"/>
      <c r="VKC157" s="11"/>
      <c r="VKD157" s="11"/>
      <c r="VKE157" s="11"/>
      <c r="VKF157" s="11"/>
      <c r="VKG157" s="11"/>
      <c r="VKH157" s="11"/>
      <c r="VKI157" s="11"/>
      <c r="VKJ157" s="11"/>
      <c r="VKK157" s="10"/>
      <c r="VKL157" s="10"/>
      <c r="VKM157" s="11"/>
      <c r="VKN157" s="11"/>
      <c r="VKO157" s="11"/>
      <c r="VKP157" s="11"/>
      <c r="VKQ157" s="11"/>
      <c r="VKR157" s="11"/>
      <c r="VKS157" s="11"/>
      <c r="VKT157" s="11"/>
      <c r="VKU157" s="11"/>
      <c r="VKV157" s="11"/>
      <c r="VKW157" s="11"/>
      <c r="VKX157" s="11"/>
      <c r="VKY157" s="11"/>
      <c r="VKZ157" s="11"/>
      <c r="VLA157" s="10"/>
      <c r="VLB157" s="10"/>
      <c r="VLC157" s="11"/>
      <c r="VLD157" s="11"/>
      <c r="VLE157" s="11"/>
      <c r="VLF157" s="11"/>
      <c r="VLG157" s="11"/>
      <c r="VLH157" s="11"/>
      <c r="VLI157" s="11"/>
      <c r="VLJ157" s="11"/>
      <c r="VLK157" s="11"/>
      <c r="VLL157" s="11"/>
      <c r="VLM157" s="11"/>
      <c r="VLN157" s="11"/>
      <c r="VLO157" s="11"/>
      <c r="VLP157" s="11"/>
      <c r="VLQ157" s="10"/>
      <c r="VLR157" s="10"/>
      <c r="VLS157" s="11"/>
      <c r="VLT157" s="11"/>
      <c r="VLU157" s="11"/>
      <c r="VLV157" s="11"/>
      <c r="VLW157" s="11"/>
      <c r="VLX157" s="11"/>
      <c r="VLY157" s="11"/>
      <c r="VLZ157" s="11"/>
      <c r="VMA157" s="11"/>
      <c r="VMB157" s="11"/>
      <c r="VMC157" s="11"/>
      <c r="VMD157" s="11"/>
      <c r="VME157" s="11"/>
      <c r="VMF157" s="11"/>
      <c r="VMG157" s="10"/>
      <c r="VMH157" s="10"/>
      <c r="VMI157" s="11"/>
      <c r="VMJ157" s="11"/>
      <c r="VMK157" s="11"/>
      <c r="VML157" s="11"/>
      <c r="VMM157" s="11"/>
      <c r="VMN157" s="11"/>
      <c r="VMO157" s="11"/>
      <c r="VMP157" s="11"/>
      <c r="VMQ157" s="11"/>
      <c r="VMR157" s="11"/>
      <c r="VMS157" s="11"/>
      <c r="VMT157" s="11"/>
      <c r="VMU157" s="11"/>
      <c r="VMV157" s="11"/>
      <c r="VMW157" s="10"/>
      <c r="VMX157" s="10"/>
      <c r="VMY157" s="11"/>
      <c r="VMZ157" s="11"/>
      <c r="VNA157" s="11"/>
      <c r="VNB157" s="11"/>
      <c r="VNC157" s="11"/>
      <c r="VND157" s="11"/>
      <c r="VNE157" s="11"/>
      <c r="VNF157" s="11"/>
      <c r="VNG157" s="11"/>
      <c r="VNH157" s="11"/>
      <c r="VNI157" s="11"/>
      <c r="VNJ157" s="11"/>
      <c r="VNK157" s="11"/>
      <c r="VNL157" s="11"/>
      <c r="VNM157" s="10"/>
      <c r="VNN157" s="10"/>
      <c r="VNO157" s="11"/>
      <c r="VNP157" s="11"/>
      <c r="VNQ157" s="11"/>
      <c r="VNR157" s="11"/>
      <c r="VNS157" s="11"/>
      <c r="VNT157" s="11"/>
      <c r="VNU157" s="11"/>
      <c r="VNV157" s="11"/>
      <c r="VNW157" s="11"/>
      <c r="VNX157" s="11"/>
      <c r="VNY157" s="11"/>
      <c r="VNZ157" s="11"/>
      <c r="VOA157" s="11"/>
      <c r="VOB157" s="11"/>
      <c r="VOC157" s="10"/>
      <c r="VOD157" s="10"/>
      <c r="VOE157" s="11"/>
      <c r="VOF157" s="11"/>
      <c r="VOG157" s="11"/>
      <c r="VOH157" s="11"/>
      <c r="VOI157" s="11"/>
      <c r="VOJ157" s="11"/>
      <c r="VOK157" s="11"/>
      <c r="VOL157" s="11"/>
      <c r="VOM157" s="11"/>
      <c r="VON157" s="11"/>
      <c r="VOO157" s="11"/>
      <c r="VOP157" s="11"/>
      <c r="VOQ157" s="11"/>
      <c r="VOR157" s="11"/>
      <c r="VOS157" s="10"/>
      <c r="VOT157" s="10"/>
      <c r="VOU157" s="11"/>
      <c r="VOV157" s="11"/>
      <c r="VOW157" s="11"/>
      <c r="VOX157" s="11"/>
      <c r="VOY157" s="11"/>
      <c r="VOZ157" s="11"/>
      <c r="VPA157" s="11"/>
      <c r="VPB157" s="11"/>
      <c r="VPC157" s="11"/>
      <c r="VPD157" s="11"/>
      <c r="VPE157" s="11"/>
      <c r="VPF157" s="11"/>
      <c r="VPG157" s="11"/>
      <c r="VPH157" s="11"/>
      <c r="VPI157" s="10"/>
      <c r="VPJ157" s="10"/>
      <c r="VPK157" s="11"/>
      <c r="VPL157" s="11"/>
      <c r="VPM157" s="11"/>
      <c r="VPN157" s="11"/>
      <c r="VPO157" s="11"/>
      <c r="VPP157" s="11"/>
      <c r="VPQ157" s="11"/>
      <c r="VPR157" s="11"/>
      <c r="VPS157" s="11"/>
      <c r="VPT157" s="11"/>
      <c r="VPU157" s="11"/>
      <c r="VPV157" s="11"/>
      <c r="VPW157" s="11"/>
      <c r="VPX157" s="11"/>
      <c r="VPY157" s="10"/>
      <c r="VPZ157" s="10"/>
      <c r="VQA157" s="11"/>
      <c r="VQB157" s="11"/>
      <c r="VQC157" s="11"/>
      <c r="VQD157" s="11"/>
      <c r="VQE157" s="11"/>
      <c r="VQF157" s="11"/>
      <c r="VQG157" s="11"/>
      <c r="VQH157" s="11"/>
      <c r="VQI157" s="11"/>
      <c r="VQJ157" s="11"/>
      <c r="VQK157" s="11"/>
      <c r="VQL157" s="11"/>
      <c r="VQM157" s="11"/>
      <c r="VQN157" s="11"/>
      <c r="VQO157" s="10"/>
      <c r="VQP157" s="10"/>
      <c r="VQQ157" s="11"/>
      <c r="VQR157" s="11"/>
      <c r="VQS157" s="11"/>
      <c r="VQT157" s="11"/>
      <c r="VQU157" s="11"/>
      <c r="VQV157" s="11"/>
      <c r="VQW157" s="11"/>
      <c r="VQX157" s="11"/>
      <c r="VQY157" s="11"/>
      <c r="VQZ157" s="11"/>
      <c r="VRA157" s="11"/>
      <c r="VRB157" s="11"/>
      <c r="VRC157" s="11"/>
      <c r="VRD157" s="11"/>
      <c r="VRE157" s="10"/>
      <c r="VRF157" s="10"/>
      <c r="VRG157" s="11"/>
      <c r="VRH157" s="11"/>
      <c r="VRI157" s="11"/>
      <c r="VRJ157" s="11"/>
      <c r="VRK157" s="11"/>
      <c r="VRL157" s="11"/>
      <c r="VRM157" s="11"/>
      <c r="VRN157" s="11"/>
      <c r="VRO157" s="11"/>
      <c r="VRP157" s="11"/>
      <c r="VRQ157" s="11"/>
      <c r="VRR157" s="11"/>
      <c r="VRS157" s="11"/>
      <c r="VRT157" s="11"/>
      <c r="VRU157" s="10"/>
      <c r="VRV157" s="10"/>
      <c r="VRW157" s="11"/>
      <c r="VRX157" s="11"/>
      <c r="VRY157" s="11"/>
      <c r="VRZ157" s="11"/>
      <c r="VSA157" s="11"/>
      <c r="VSB157" s="11"/>
      <c r="VSC157" s="11"/>
      <c r="VSD157" s="11"/>
      <c r="VSE157" s="11"/>
      <c r="VSF157" s="11"/>
      <c r="VSG157" s="11"/>
      <c r="VSH157" s="11"/>
      <c r="VSI157" s="11"/>
      <c r="VSJ157" s="11"/>
      <c r="VSK157" s="10"/>
      <c r="VSL157" s="10"/>
      <c r="VSM157" s="11"/>
      <c r="VSN157" s="11"/>
      <c r="VSO157" s="11"/>
      <c r="VSP157" s="11"/>
      <c r="VSQ157" s="11"/>
      <c r="VSR157" s="11"/>
      <c r="VSS157" s="11"/>
      <c r="VST157" s="11"/>
      <c r="VSU157" s="11"/>
      <c r="VSV157" s="11"/>
      <c r="VSW157" s="11"/>
      <c r="VSX157" s="11"/>
      <c r="VSY157" s="11"/>
      <c r="VSZ157" s="11"/>
      <c r="VTA157" s="10"/>
      <c r="VTB157" s="10"/>
      <c r="VTC157" s="11"/>
      <c r="VTD157" s="11"/>
      <c r="VTE157" s="11"/>
      <c r="VTF157" s="11"/>
      <c r="VTG157" s="11"/>
      <c r="VTH157" s="11"/>
      <c r="VTI157" s="11"/>
      <c r="VTJ157" s="11"/>
      <c r="VTK157" s="11"/>
      <c r="VTL157" s="11"/>
      <c r="VTM157" s="11"/>
      <c r="VTN157" s="11"/>
      <c r="VTO157" s="11"/>
      <c r="VTP157" s="11"/>
      <c r="VTQ157" s="10"/>
      <c r="VTR157" s="10"/>
      <c r="VTS157" s="11"/>
      <c r="VTT157" s="11"/>
      <c r="VTU157" s="11"/>
      <c r="VTV157" s="11"/>
      <c r="VTW157" s="11"/>
      <c r="VTX157" s="11"/>
      <c r="VTY157" s="11"/>
      <c r="VTZ157" s="11"/>
      <c r="VUA157" s="11"/>
      <c r="VUB157" s="11"/>
      <c r="VUC157" s="11"/>
      <c r="VUD157" s="11"/>
      <c r="VUE157" s="11"/>
      <c r="VUF157" s="11"/>
      <c r="VUG157" s="10"/>
      <c r="VUH157" s="10"/>
      <c r="VUI157" s="11"/>
      <c r="VUJ157" s="11"/>
      <c r="VUK157" s="11"/>
      <c r="VUL157" s="11"/>
      <c r="VUM157" s="11"/>
      <c r="VUN157" s="11"/>
      <c r="VUO157" s="11"/>
      <c r="VUP157" s="11"/>
      <c r="VUQ157" s="11"/>
      <c r="VUR157" s="11"/>
      <c r="VUS157" s="11"/>
      <c r="VUT157" s="11"/>
      <c r="VUU157" s="11"/>
      <c r="VUV157" s="11"/>
      <c r="VUW157" s="10"/>
      <c r="VUX157" s="10"/>
      <c r="VUY157" s="11"/>
      <c r="VUZ157" s="11"/>
      <c r="VVA157" s="11"/>
      <c r="VVB157" s="11"/>
      <c r="VVC157" s="11"/>
      <c r="VVD157" s="11"/>
      <c r="VVE157" s="11"/>
      <c r="VVF157" s="11"/>
      <c r="VVG157" s="11"/>
      <c r="VVH157" s="11"/>
      <c r="VVI157" s="11"/>
      <c r="VVJ157" s="11"/>
      <c r="VVK157" s="11"/>
      <c r="VVL157" s="11"/>
      <c r="VVM157" s="10"/>
      <c r="VVN157" s="10"/>
      <c r="VVO157" s="11"/>
      <c r="VVP157" s="11"/>
      <c r="VVQ157" s="11"/>
      <c r="VVR157" s="11"/>
      <c r="VVS157" s="11"/>
      <c r="VVT157" s="11"/>
      <c r="VVU157" s="11"/>
      <c r="VVV157" s="11"/>
      <c r="VVW157" s="11"/>
      <c r="VVX157" s="11"/>
      <c r="VVY157" s="11"/>
      <c r="VVZ157" s="11"/>
      <c r="VWA157" s="11"/>
      <c r="VWB157" s="11"/>
      <c r="VWC157" s="10"/>
      <c r="VWD157" s="10"/>
      <c r="VWE157" s="11"/>
      <c r="VWF157" s="11"/>
      <c r="VWG157" s="11"/>
      <c r="VWH157" s="11"/>
      <c r="VWI157" s="11"/>
      <c r="VWJ157" s="11"/>
      <c r="VWK157" s="11"/>
      <c r="VWL157" s="11"/>
      <c r="VWM157" s="11"/>
      <c r="VWN157" s="11"/>
      <c r="VWO157" s="11"/>
      <c r="VWP157" s="11"/>
      <c r="VWQ157" s="11"/>
      <c r="VWR157" s="11"/>
      <c r="VWS157" s="10"/>
      <c r="VWT157" s="10"/>
      <c r="VWU157" s="11"/>
      <c r="VWV157" s="11"/>
      <c r="VWW157" s="11"/>
      <c r="VWX157" s="11"/>
      <c r="VWY157" s="11"/>
      <c r="VWZ157" s="11"/>
      <c r="VXA157" s="11"/>
      <c r="VXB157" s="11"/>
      <c r="VXC157" s="11"/>
      <c r="VXD157" s="11"/>
      <c r="VXE157" s="11"/>
      <c r="VXF157" s="11"/>
      <c r="VXG157" s="11"/>
      <c r="VXH157" s="11"/>
      <c r="VXI157" s="10"/>
      <c r="VXJ157" s="10"/>
      <c r="VXK157" s="11"/>
      <c r="VXL157" s="11"/>
      <c r="VXM157" s="11"/>
      <c r="VXN157" s="11"/>
      <c r="VXO157" s="11"/>
      <c r="VXP157" s="11"/>
      <c r="VXQ157" s="11"/>
      <c r="VXR157" s="11"/>
      <c r="VXS157" s="11"/>
      <c r="VXT157" s="11"/>
      <c r="VXU157" s="11"/>
      <c r="VXV157" s="11"/>
      <c r="VXW157" s="11"/>
      <c r="VXX157" s="11"/>
      <c r="VXY157" s="10"/>
      <c r="VXZ157" s="10"/>
      <c r="VYA157" s="11"/>
      <c r="VYB157" s="11"/>
      <c r="VYC157" s="11"/>
      <c r="VYD157" s="11"/>
      <c r="VYE157" s="11"/>
      <c r="VYF157" s="11"/>
      <c r="VYG157" s="11"/>
      <c r="VYH157" s="11"/>
      <c r="VYI157" s="11"/>
      <c r="VYJ157" s="11"/>
      <c r="VYK157" s="11"/>
      <c r="VYL157" s="11"/>
      <c r="VYM157" s="11"/>
      <c r="VYN157" s="11"/>
      <c r="VYO157" s="10"/>
      <c r="VYP157" s="10"/>
      <c r="VYQ157" s="11"/>
      <c r="VYR157" s="11"/>
      <c r="VYS157" s="11"/>
      <c r="VYT157" s="11"/>
      <c r="VYU157" s="11"/>
      <c r="VYV157" s="11"/>
      <c r="VYW157" s="11"/>
      <c r="VYX157" s="11"/>
      <c r="VYY157" s="11"/>
      <c r="VYZ157" s="11"/>
      <c r="VZA157" s="11"/>
      <c r="VZB157" s="11"/>
      <c r="VZC157" s="11"/>
      <c r="VZD157" s="11"/>
      <c r="VZE157" s="10"/>
      <c r="VZF157" s="10"/>
      <c r="VZG157" s="11"/>
      <c r="VZH157" s="11"/>
      <c r="VZI157" s="11"/>
      <c r="VZJ157" s="11"/>
      <c r="VZK157" s="11"/>
      <c r="VZL157" s="11"/>
      <c r="VZM157" s="11"/>
      <c r="VZN157" s="11"/>
      <c r="VZO157" s="11"/>
      <c r="VZP157" s="11"/>
      <c r="VZQ157" s="11"/>
      <c r="VZR157" s="11"/>
      <c r="VZS157" s="11"/>
      <c r="VZT157" s="11"/>
      <c r="VZU157" s="10"/>
      <c r="VZV157" s="10"/>
      <c r="VZW157" s="11"/>
      <c r="VZX157" s="11"/>
      <c r="VZY157" s="11"/>
      <c r="VZZ157" s="11"/>
      <c r="WAA157" s="11"/>
      <c r="WAB157" s="11"/>
      <c r="WAC157" s="11"/>
      <c r="WAD157" s="11"/>
      <c r="WAE157" s="11"/>
      <c r="WAF157" s="11"/>
      <c r="WAG157" s="11"/>
      <c r="WAH157" s="11"/>
      <c r="WAI157" s="11"/>
      <c r="WAJ157" s="11"/>
      <c r="WAK157" s="10"/>
      <c r="WAL157" s="10"/>
      <c r="WAM157" s="11"/>
      <c r="WAN157" s="11"/>
      <c r="WAO157" s="11"/>
      <c r="WAP157" s="11"/>
      <c r="WAQ157" s="11"/>
      <c r="WAR157" s="11"/>
      <c r="WAS157" s="11"/>
      <c r="WAT157" s="11"/>
      <c r="WAU157" s="11"/>
      <c r="WAV157" s="11"/>
      <c r="WAW157" s="11"/>
      <c r="WAX157" s="11"/>
      <c r="WAY157" s="11"/>
      <c r="WAZ157" s="11"/>
      <c r="WBA157" s="10"/>
      <c r="WBB157" s="10"/>
      <c r="WBC157" s="11"/>
      <c r="WBD157" s="11"/>
      <c r="WBE157" s="11"/>
      <c r="WBF157" s="11"/>
      <c r="WBG157" s="11"/>
      <c r="WBH157" s="11"/>
      <c r="WBI157" s="11"/>
      <c r="WBJ157" s="11"/>
      <c r="WBK157" s="11"/>
      <c r="WBL157" s="11"/>
      <c r="WBM157" s="11"/>
      <c r="WBN157" s="11"/>
      <c r="WBO157" s="11"/>
      <c r="WBP157" s="11"/>
      <c r="WBQ157" s="10"/>
      <c r="WBR157" s="10"/>
      <c r="WBS157" s="11"/>
      <c r="WBT157" s="11"/>
      <c r="WBU157" s="11"/>
      <c r="WBV157" s="11"/>
      <c r="WBW157" s="11"/>
      <c r="WBX157" s="11"/>
      <c r="WBY157" s="11"/>
      <c r="WBZ157" s="11"/>
      <c r="WCA157" s="11"/>
      <c r="WCB157" s="11"/>
      <c r="WCC157" s="11"/>
      <c r="WCD157" s="11"/>
      <c r="WCE157" s="11"/>
      <c r="WCF157" s="11"/>
      <c r="WCG157" s="10"/>
      <c r="WCH157" s="10"/>
      <c r="WCI157" s="11"/>
      <c r="WCJ157" s="11"/>
      <c r="WCK157" s="11"/>
      <c r="WCL157" s="11"/>
      <c r="WCM157" s="11"/>
      <c r="WCN157" s="11"/>
      <c r="WCO157" s="11"/>
      <c r="WCP157" s="11"/>
      <c r="WCQ157" s="11"/>
      <c r="WCR157" s="11"/>
      <c r="WCS157" s="11"/>
      <c r="WCT157" s="11"/>
      <c r="WCU157" s="11"/>
      <c r="WCV157" s="11"/>
      <c r="WCW157" s="10"/>
      <c r="WCX157" s="10"/>
      <c r="WCY157" s="11"/>
      <c r="WCZ157" s="11"/>
      <c r="WDA157" s="11"/>
      <c r="WDB157" s="11"/>
      <c r="WDC157" s="11"/>
      <c r="WDD157" s="11"/>
      <c r="WDE157" s="11"/>
      <c r="WDF157" s="11"/>
      <c r="WDG157" s="11"/>
      <c r="WDH157" s="11"/>
      <c r="WDI157" s="11"/>
      <c r="WDJ157" s="11"/>
      <c r="WDK157" s="11"/>
      <c r="WDL157" s="11"/>
      <c r="WDM157" s="10"/>
      <c r="WDN157" s="10"/>
      <c r="WDO157" s="11"/>
      <c r="WDP157" s="11"/>
      <c r="WDQ157" s="11"/>
      <c r="WDR157" s="11"/>
      <c r="WDS157" s="11"/>
      <c r="WDT157" s="11"/>
      <c r="WDU157" s="11"/>
      <c r="WDV157" s="11"/>
      <c r="WDW157" s="11"/>
      <c r="WDX157" s="11"/>
      <c r="WDY157" s="11"/>
      <c r="WDZ157" s="11"/>
      <c r="WEA157" s="11"/>
      <c r="WEB157" s="11"/>
      <c r="WEC157" s="10"/>
      <c r="WED157" s="10"/>
      <c r="WEE157" s="11"/>
      <c r="WEF157" s="11"/>
      <c r="WEG157" s="11"/>
      <c r="WEH157" s="11"/>
      <c r="WEI157" s="11"/>
      <c r="WEJ157" s="11"/>
      <c r="WEK157" s="11"/>
      <c r="WEL157" s="11"/>
      <c r="WEM157" s="11"/>
      <c r="WEN157" s="11"/>
      <c r="WEO157" s="11"/>
      <c r="WEP157" s="11"/>
      <c r="WEQ157" s="11"/>
      <c r="WER157" s="11"/>
      <c r="WES157" s="10"/>
      <c r="WET157" s="10"/>
      <c r="WEU157" s="11"/>
      <c r="WEV157" s="11"/>
      <c r="WEW157" s="11"/>
      <c r="WEX157" s="11"/>
      <c r="WEY157" s="11"/>
      <c r="WEZ157" s="11"/>
      <c r="WFA157" s="11"/>
      <c r="WFB157" s="11"/>
      <c r="WFC157" s="11"/>
      <c r="WFD157" s="11"/>
      <c r="WFE157" s="11"/>
      <c r="WFF157" s="11"/>
      <c r="WFG157" s="11"/>
      <c r="WFH157" s="11"/>
      <c r="WFI157" s="10"/>
      <c r="WFJ157" s="10"/>
      <c r="WFK157" s="11"/>
      <c r="WFL157" s="11"/>
      <c r="WFM157" s="11"/>
      <c r="WFN157" s="11"/>
      <c r="WFO157" s="11"/>
      <c r="WFP157" s="11"/>
      <c r="WFQ157" s="11"/>
      <c r="WFR157" s="11"/>
      <c r="WFS157" s="11"/>
      <c r="WFT157" s="11"/>
      <c r="WFU157" s="11"/>
      <c r="WFV157" s="11"/>
      <c r="WFW157" s="11"/>
      <c r="WFX157" s="11"/>
      <c r="WFY157" s="10"/>
      <c r="WFZ157" s="10"/>
      <c r="WGA157" s="11"/>
      <c r="WGB157" s="11"/>
      <c r="WGC157" s="11"/>
      <c r="WGD157" s="11"/>
      <c r="WGE157" s="11"/>
      <c r="WGF157" s="11"/>
      <c r="WGG157" s="11"/>
      <c r="WGH157" s="11"/>
      <c r="WGI157" s="11"/>
      <c r="WGJ157" s="11"/>
      <c r="WGK157" s="11"/>
      <c r="WGL157" s="11"/>
      <c r="WGM157" s="11"/>
      <c r="WGN157" s="11"/>
      <c r="WGO157" s="10"/>
      <c r="WGP157" s="10"/>
      <c r="WGQ157" s="11"/>
      <c r="WGR157" s="11"/>
      <c r="WGS157" s="11"/>
      <c r="WGT157" s="11"/>
      <c r="WGU157" s="11"/>
      <c r="WGV157" s="11"/>
      <c r="WGW157" s="11"/>
      <c r="WGX157" s="11"/>
      <c r="WGY157" s="11"/>
      <c r="WGZ157" s="11"/>
      <c r="WHA157" s="11"/>
      <c r="WHB157" s="11"/>
      <c r="WHC157" s="11"/>
      <c r="WHD157" s="11"/>
      <c r="WHE157" s="10"/>
      <c r="WHF157" s="10"/>
      <c r="WHG157" s="11"/>
      <c r="WHH157" s="11"/>
      <c r="WHI157" s="11"/>
      <c r="WHJ157" s="11"/>
      <c r="WHK157" s="11"/>
      <c r="WHL157" s="11"/>
      <c r="WHM157" s="11"/>
      <c r="WHN157" s="11"/>
      <c r="WHO157" s="11"/>
      <c r="WHP157" s="11"/>
      <c r="WHQ157" s="11"/>
      <c r="WHR157" s="11"/>
      <c r="WHS157" s="11"/>
      <c r="WHT157" s="11"/>
      <c r="WHU157" s="10"/>
      <c r="WHV157" s="10"/>
      <c r="WHW157" s="11"/>
      <c r="WHX157" s="11"/>
      <c r="WHY157" s="11"/>
      <c r="WHZ157" s="11"/>
      <c r="WIA157" s="11"/>
      <c r="WIB157" s="11"/>
      <c r="WIC157" s="11"/>
      <c r="WID157" s="11"/>
      <c r="WIE157" s="11"/>
      <c r="WIF157" s="11"/>
      <c r="WIG157" s="11"/>
      <c r="WIH157" s="11"/>
      <c r="WII157" s="11"/>
      <c r="WIJ157" s="11"/>
      <c r="WIK157" s="10"/>
      <c r="WIL157" s="10"/>
      <c r="WIM157" s="11"/>
      <c r="WIN157" s="11"/>
      <c r="WIO157" s="11"/>
      <c r="WIP157" s="11"/>
      <c r="WIQ157" s="11"/>
      <c r="WIR157" s="11"/>
      <c r="WIS157" s="11"/>
      <c r="WIT157" s="11"/>
      <c r="WIU157" s="11"/>
      <c r="WIV157" s="11"/>
      <c r="WIW157" s="11"/>
      <c r="WIX157" s="11"/>
      <c r="WIY157" s="11"/>
      <c r="WIZ157" s="11"/>
      <c r="WJA157" s="10"/>
      <c r="WJB157" s="10"/>
      <c r="WJC157" s="11"/>
      <c r="WJD157" s="11"/>
      <c r="WJE157" s="11"/>
      <c r="WJF157" s="11"/>
      <c r="WJG157" s="11"/>
      <c r="WJH157" s="11"/>
      <c r="WJI157" s="11"/>
      <c r="WJJ157" s="11"/>
      <c r="WJK157" s="11"/>
      <c r="WJL157" s="11"/>
      <c r="WJM157" s="11"/>
      <c r="WJN157" s="11"/>
      <c r="WJO157" s="11"/>
      <c r="WJP157" s="11"/>
      <c r="WJQ157" s="10"/>
      <c r="WJR157" s="10"/>
      <c r="WJS157" s="11"/>
      <c r="WJT157" s="11"/>
      <c r="WJU157" s="11"/>
      <c r="WJV157" s="11"/>
      <c r="WJW157" s="11"/>
      <c r="WJX157" s="11"/>
      <c r="WJY157" s="11"/>
      <c r="WJZ157" s="11"/>
      <c r="WKA157" s="11"/>
      <c r="WKB157" s="11"/>
      <c r="WKC157" s="11"/>
      <c r="WKD157" s="11"/>
      <c r="WKE157" s="11"/>
      <c r="WKF157" s="11"/>
      <c r="WKG157" s="10"/>
      <c r="WKH157" s="10"/>
      <c r="WKI157" s="11"/>
      <c r="WKJ157" s="11"/>
      <c r="WKK157" s="11"/>
      <c r="WKL157" s="11"/>
      <c r="WKM157" s="11"/>
      <c r="WKN157" s="11"/>
      <c r="WKO157" s="11"/>
      <c r="WKP157" s="11"/>
      <c r="WKQ157" s="11"/>
      <c r="WKR157" s="11"/>
      <c r="WKS157" s="11"/>
      <c r="WKT157" s="11"/>
      <c r="WKU157" s="11"/>
      <c r="WKV157" s="11"/>
      <c r="WKW157" s="10"/>
      <c r="WKX157" s="10"/>
      <c r="WKY157" s="11"/>
      <c r="WKZ157" s="11"/>
      <c r="WLA157" s="11"/>
      <c r="WLB157" s="11"/>
      <c r="WLC157" s="11"/>
      <c r="WLD157" s="11"/>
      <c r="WLE157" s="11"/>
      <c r="WLF157" s="11"/>
      <c r="WLG157" s="11"/>
      <c r="WLH157" s="11"/>
      <c r="WLI157" s="11"/>
      <c r="WLJ157" s="11"/>
      <c r="WLK157" s="11"/>
      <c r="WLL157" s="11"/>
      <c r="WLM157" s="10"/>
      <c r="WLN157" s="10"/>
      <c r="WLO157" s="11"/>
      <c r="WLP157" s="11"/>
      <c r="WLQ157" s="11"/>
      <c r="WLR157" s="11"/>
      <c r="WLS157" s="11"/>
      <c r="WLT157" s="11"/>
      <c r="WLU157" s="11"/>
      <c r="WLV157" s="11"/>
      <c r="WLW157" s="11"/>
      <c r="WLX157" s="11"/>
      <c r="WLY157" s="11"/>
      <c r="WLZ157" s="11"/>
      <c r="WMA157" s="11"/>
      <c r="WMB157" s="11"/>
      <c r="WMC157" s="10"/>
      <c r="WMD157" s="10"/>
      <c r="WME157" s="11"/>
      <c r="WMF157" s="11"/>
      <c r="WMG157" s="11"/>
      <c r="WMH157" s="11"/>
      <c r="WMI157" s="11"/>
      <c r="WMJ157" s="11"/>
      <c r="WMK157" s="11"/>
      <c r="WML157" s="11"/>
      <c r="WMM157" s="11"/>
      <c r="WMN157" s="11"/>
      <c r="WMO157" s="11"/>
      <c r="WMP157" s="11"/>
      <c r="WMQ157" s="11"/>
      <c r="WMR157" s="11"/>
      <c r="WMS157" s="10"/>
      <c r="WMT157" s="10"/>
      <c r="WMU157" s="11"/>
      <c r="WMV157" s="11"/>
      <c r="WMW157" s="11"/>
      <c r="WMX157" s="11"/>
      <c r="WMY157" s="11"/>
      <c r="WMZ157" s="11"/>
      <c r="WNA157" s="11"/>
      <c r="WNB157" s="11"/>
      <c r="WNC157" s="11"/>
      <c r="WND157" s="11"/>
      <c r="WNE157" s="11"/>
      <c r="WNF157" s="11"/>
      <c r="WNG157" s="11"/>
      <c r="WNH157" s="11"/>
      <c r="WNI157" s="10"/>
      <c r="WNJ157" s="10"/>
      <c r="WNK157" s="11"/>
      <c r="WNL157" s="11"/>
      <c r="WNM157" s="11"/>
      <c r="WNN157" s="11"/>
      <c r="WNO157" s="11"/>
      <c r="WNP157" s="11"/>
      <c r="WNQ157" s="11"/>
      <c r="WNR157" s="11"/>
      <c r="WNS157" s="11"/>
      <c r="WNT157" s="11"/>
      <c r="WNU157" s="11"/>
      <c r="WNV157" s="11"/>
      <c r="WNW157" s="11"/>
      <c r="WNX157" s="11"/>
      <c r="WNY157" s="10"/>
      <c r="WNZ157" s="10"/>
      <c r="WOA157" s="11"/>
      <c r="WOB157" s="11"/>
      <c r="WOC157" s="11"/>
      <c r="WOD157" s="11"/>
      <c r="WOE157" s="11"/>
      <c r="WOF157" s="11"/>
      <c r="WOG157" s="11"/>
      <c r="WOH157" s="11"/>
      <c r="WOI157" s="11"/>
      <c r="WOJ157" s="11"/>
      <c r="WOK157" s="11"/>
      <c r="WOL157" s="11"/>
      <c r="WOM157" s="11"/>
      <c r="WON157" s="11"/>
      <c r="WOO157" s="10"/>
      <c r="WOP157" s="10"/>
      <c r="WOQ157" s="11"/>
      <c r="WOR157" s="11"/>
      <c r="WOS157" s="11"/>
      <c r="WOT157" s="11"/>
      <c r="WOU157" s="11"/>
      <c r="WOV157" s="11"/>
      <c r="WOW157" s="11"/>
      <c r="WOX157" s="11"/>
      <c r="WOY157" s="11"/>
      <c r="WOZ157" s="11"/>
      <c r="WPA157" s="11"/>
      <c r="WPB157" s="11"/>
      <c r="WPC157" s="11"/>
      <c r="WPD157" s="11"/>
      <c r="WPE157" s="10"/>
      <c r="WPF157" s="10"/>
      <c r="WPG157" s="11"/>
      <c r="WPH157" s="11"/>
      <c r="WPI157" s="11"/>
      <c r="WPJ157" s="11"/>
      <c r="WPK157" s="11"/>
      <c r="WPL157" s="11"/>
      <c r="WPM157" s="11"/>
      <c r="WPN157" s="11"/>
      <c r="WPO157" s="11"/>
      <c r="WPP157" s="11"/>
      <c r="WPQ157" s="11"/>
      <c r="WPR157" s="11"/>
      <c r="WPS157" s="11"/>
      <c r="WPT157" s="11"/>
      <c r="WPU157" s="10"/>
      <c r="WPV157" s="10"/>
      <c r="WPW157" s="11"/>
      <c r="WPX157" s="11"/>
      <c r="WPY157" s="11"/>
      <c r="WPZ157" s="11"/>
      <c r="WQA157" s="11"/>
      <c r="WQB157" s="11"/>
      <c r="WQC157" s="11"/>
      <c r="WQD157" s="11"/>
      <c r="WQE157" s="11"/>
      <c r="WQF157" s="11"/>
      <c r="WQG157" s="11"/>
      <c r="WQH157" s="11"/>
      <c r="WQI157" s="11"/>
      <c r="WQJ157" s="11"/>
      <c r="WQK157" s="10"/>
      <c r="WQL157" s="10"/>
      <c r="WQM157" s="11"/>
      <c r="WQN157" s="11"/>
      <c r="WQO157" s="11"/>
      <c r="WQP157" s="11"/>
      <c r="WQQ157" s="11"/>
      <c r="WQR157" s="11"/>
      <c r="WQS157" s="11"/>
      <c r="WQT157" s="11"/>
      <c r="WQU157" s="11"/>
      <c r="WQV157" s="11"/>
      <c r="WQW157" s="11"/>
      <c r="WQX157" s="11"/>
      <c r="WQY157" s="11"/>
      <c r="WQZ157" s="11"/>
      <c r="WRA157" s="10"/>
      <c r="WRB157" s="10"/>
      <c r="WRC157" s="11"/>
      <c r="WRD157" s="11"/>
      <c r="WRE157" s="11"/>
      <c r="WRF157" s="11"/>
      <c r="WRG157" s="11"/>
      <c r="WRH157" s="11"/>
      <c r="WRI157" s="11"/>
      <c r="WRJ157" s="11"/>
      <c r="WRK157" s="11"/>
      <c r="WRL157" s="11"/>
      <c r="WRM157" s="11"/>
      <c r="WRN157" s="11"/>
      <c r="WRO157" s="11"/>
      <c r="WRP157" s="11"/>
      <c r="WRQ157" s="10"/>
      <c r="WRR157" s="10"/>
      <c r="WRS157" s="11"/>
      <c r="WRT157" s="11"/>
      <c r="WRU157" s="11"/>
      <c r="WRV157" s="11"/>
      <c r="WRW157" s="11"/>
      <c r="WRX157" s="11"/>
      <c r="WRY157" s="11"/>
      <c r="WRZ157" s="11"/>
      <c r="WSA157" s="11"/>
      <c r="WSB157" s="11"/>
      <c r="WSC157" s="11"/>
      <c r="WSD157" s="11"/>
      <c r="WSE157" s="11"/>
      <c r="WSF157" s="11"/>
      <c r="WSG157" s="10"/>
      <c r="WSH157" s="10"/>
      <c r="WSI157" s="11"/>
      <c r="WSJ157" s="11"/>
      <c r="WSK157" s="11"/>
      <c r="WSL157" s="11"/>
      <c r="WSM157" s="11"/>
      <c r="WSN157" s="11"/>
      <c r="WSO157" s="11"/>
      <c r="WSP157" s="11"/>
      <c r="WSQ157" s="11"/>
      <c r="WSR157" s="11"/>
      <c r="WSS157" s="11"/>
      <c r="WST157" s="11"/>
      <c r="WSU157" s="11"/>
      <c r="WSV157" s="11"/>
      <c r="WSW157" s="10"/>
      <c r="WSX157" s="10"/>
      <c r="WSY157" s="11"/>
      <c r="WSZ157" s="11"/>
      <c r="WTA157" s="11"/>
      <c r="WTB157" s="11"/>
      <c r="WTC157" s="11"/>
      <c r="WTD157" s="11"/>
      <c r="WTE157" s="11"/>
      <c r="WTF157" s="11"/>
      <c r="WTG157" s="11"/>
      <c r="WTH157" s="11"/>
      <c r="WTI157" s="11"/>
      <c r="WTJ157" s="11"/>
      <c r="WTK157" s="11"/>
      <c r="WTL157" s="11"/>
      <c r="WTM157" s="10"/>
      <c r="WTN157" s="10"/>
      <c r="WTO157" s="11"/>
      <c r="WTP157" s="11"/>
      <c r="WTQ157" s="11"/>
      <c r="WTR157" s="11"/>
      <c r="WTS157" s="11"/>
      <c r="WTT157" s="11"/>
      <c r="WTU157" s="11"/>
      <c r="WTV157" s="11"/>
      <c r="WTW157" s="11"/>
      <c r="WTX157" s="11"/>
      <c r="WTY157" s="11"/>
      <c r="WTZ157" s="11"/>
      <c r="WUA157" s="11"/>
      <c r="WUB157" s="11"/>
      <c r="WUC157" s="10"/>
      <c r="WUD157" s="10"/>
      <c r="WUE157" s="11"/>
      <c r="WUF157" s="11"/>
      <c r="WUG157" s="11"/>
      <c r="WUH157" s="11"/>
      <c r="WUI157" s="11"/>
      <c r="WUJ157" s="11"/>
      <c r="WUK157" s="11"/>
      <c r="WUL157" s="11"/>
      <c r="WUM157" s="11"/>
      <c r="WUN157" s="11"/>
      <c r="WUO157" s="11"/>
      <c r="WUP157" s="11"/>
      <c r="WUQ157" s="11"/>
      <c r="WUR157" s="11"/>
      <c r="WUS157" s="10"/>
      <c r="WUT157" s="10"/>
      <c r="WUU157" s="11"/>
      <c r="WUV157" s="11"/>
      <c r="WUW157" s="11"/>
      <c r="WUX157" s="11"/>
      <c r="WUY157" s="11"/>
      <c r="WUZ157" s="11"/>
      <c r="WVA157" s="11"/>
      <c r="WVB157" s="11"/>
      <c r="WVC157" s="11"/>
      <c r="WVD157" s="11"/>
      <c r="WVE157" s="11"/>
      <c r="WVF157" s="11"/>
      <c r="WVG157" s="11"/>
      <c r="WVH157" s="11"/>
      <c r="WVI157" s="10"/>
      <c r="WVJ157" s="10"/>
      <c r="WVK157" s="11"/>
      <c r="WVL157" s="11"/>
      <c r="WVM157" s="11"/>
      <c r="WVN157" s="11"/>
      <c r="WVO157" s="11"/>
      <c r="WVP157" s="11"/>
      <c r="WVQ157" s="11"/>
      <c r="WVR157" s="11"/>
      <c r="WVS157" s="11"/>
      <c r="WVT157" s="11"/>
      <c r="WVU157" s="11"/>
      <c r="WVV157" s="11"/>
      <c r="WVW157" s="11"/>
      <c r="WVX157" s="11"/>
      <c r="WVY157" s="10"/>
      <c r="WVZ157" s="10"/>
      <c r="WWA157" s="11"/>
      <c r="WWB157" s="11"/>
      <c r="WWC157" s="11"/>
      <c r="WWD157" s="11"/>
      <c r="WWE157" s="11"/>
      <c r="WWF157" s="11"/>
      <c r="WWG157" s="11"/>
      <c r="WWH157" s="11"/>
      <c r="WWI157" s="11"/>
      <c r="WWJ157" s="11"/>
      <c r="WWK157" s="11"/>
      <c r="WWL157" s="11"/>
      <c r="WWM157" s="11"/>
      <c r="WWN157" s="11"/>
      <c r="WWO157" s="10"/>
      <c r="WWP157" s="10"/>
      <c r="WWQ157" s="11"/>
      <c r="WWR157" s="11"/>
      <c r="WWS157" s="11"/>
      <c r="WWT157" s="11"/>
      <c r="WWU157" s="11"/>
      <c r="WWV157" s="11"/>
      <c r="WWW157" s="11"/>
      <c r="WWX157" s="11"/>
      <c r="WWY157" s="11"/>
      <c r="WWZ157" s="11"/>
      <c r="WXA157" s="11"/>
      <c r="WXB157" s="11"/>
      <c r="WXC157" s="11"/>
      <c r="WXD157" s="11"/>
      <c r="WXE157" s="10"/>
      <c r="WXF157" s="10"/>
      <c r="WXG157" s="11"/>
      <c r="WXH157" s="11"/>
      <c r="WXI157" s="11"/>
      <c r="WXJ157" s="11"/>
      <c r="WXK157" s="11"/>
      <c r="WXL157" s="11"/>
      <c r="WXM157" s="11"/>
      <c r="WXN157" s="11"/>
      <c r="WXO157" s="11"/>
      <c r="WXP157" s="11"/>
      <c r="WXQ157" s="11"/>
      <c r="WXR157" s="11"/>
      <c r="WXS157" s="11"/>
      <c r="WXT157" s="11"/>
      <c r="WXU157" s="10"/>
      <c r="WXV157" s="10"/>
      <c r="WXW157" s="11"/>
      <c r="WXX157" s="11"/>
      <c r="WXY157" s="11"/>
      <c r="WXZ157" s="11"/>
      <c r="WYA157" s="11"/>
      <c r="WYB157" s="11"/>
      <c r="WYC157" s="11"/>
      <c r="WYD157" s="11"/>
      <c r="WYE157" s="11"/>
      <c r="WYF157" s="11"/>
      <c r="WYG157" s="11"/>
      <c r="WYH157" s="11"/>
      <c r="WYI157" s="11"/>
      <c r="WYJ157" s="11"/>
      <c r="WYK157" s="10"/>
      <c r="WYL157" s="10"/>
      <c r="WYM157" s="11"/>
      <c r="WYN157" s="11"/>
      <c r="WYO157" s="11"/>
      <c r="WYP157" s="11"/>
      <c r="WYQ157" s="11"/>
      <c r="WYR157" s="11"/>
      <c r="WYS157" s="11"/>
      <c r="WYT157" s="11"/>
      <c r="WYU157" s="11"/>
      <c r="WYV157" s="11"/>
      <c r="WYW157" s="11"/>
      <c r="WYX157" s="11"/>
      <c r="WYY157" s="11"/>
      <c r="WYZ157" s="11"/>
      <c r="WZA157" s="10"/>
      <c r="WZB157" s="10"/>
      <c r="WZC157" s="11"/>
      <c r="WZD157" s="11"/>
      <c r="WZE157" s="11"/>
      <c r="WZF157" s="11"/>
      <c r="WZG157" s="11"/>
      <c r="WZH157" s="11"/>
      <c r="WZI157" s="11"/>
      <c r="WZJ157" s="11"/>
      <c r="WZK157" s="11"/>
      <c r="WZL157" s="11"/>
      <c r="WZM157" s="11"/>
      <c r="WZN157" s="11"/>
      <c r="WZO157" s="11"/>
      <c r="WZP157" s="11"/>
      <c r="WZQ157" s="10"/>
      <c r="WZR157" s="10"/>
      <c r="WZS157" s="11"/>
      <c r="WZT157" s="11"/>
      <c r="WZU157" s="11"/>
      <c r="WZV157" s="11"/>
      <c r="WZW157" s="11"/>
      <c r="WZX157" s="11"/>
      <c r="WZY157" s="11"/>
      <c r="WZZ157" s="11"/>
      <c r="XAA157" s="11"/>
      <c r="XAB157" s="11"/>
      <c r="XAC157" s="11"/>
      <c r="XAD157" s="11"/>
      <c r="XAE157" s="11"/>
      <c r="XAF157" s="11"/>
      <c r="XAG157" s="10"/>
      <c r="XAH157" s="10"/>
      <c r="XAI157" s="11"/>
      <c r="XAJ157" s="11"/>
      <c r="XAK157" s="11"/>
      <c r="XAL157" s="11"/>
      <c r="XAM157" s="11"/>
      <c r="XAN157" s="11"/>
      <c r="XAO157" s="11"/>
      <c r="XAP157" s="11"/>
      <c r="XAQ157" s="11"/>
      <c r="XAR157" s="11"/>
      <c r="XAS157" s="11"/>
      <c r="XAT157" s="11"/>
      <c r="XAU157" s="11"/>
      <c r="XAV157" s="11"/>
      <c r="XAW157" s="10"/>
      <c r="XAX157" s="10"/>
      <c r="XAY157" s="11"/>
      <c r="XAZ157" s="11"/>
      <c r="XBA157" s="11"/>
      <c r="XBB157" s="11"/>
      <c r="XBC157" s="11"/>
      <c r="XBD157" s="11"/>
      <c r="XBE157" s="11"/>
      <c r="XBF157" s="11"/>
      <c r="XBG157" s="11"/>
      <c r="XBH157" s="11"/>
      <c r="XBI157" s="11"/>
      <c r="XBJ157" s="11"/>
      <c r="XBK157" s="11"/>
      <c r="XBL157" s="11"/>
      <c r="XBM157" s="10"/>
      <c r="XBN157" s="10"/>
      <c r="XBO157" s="11"/>
      <c r="XBP157" s="11"/>
      <c r="XBQ157" s="11"/>
      <c r="XBR157" s="11"/>
      <c r="XBS157" s="11"/>
      <c r="XBT157" s="11"/>
      <c r="XBU157" s="11"/>
      <c r="XBV157" s="11"/>
      <c r="XBW157" s="11"/>
      <c r="XBX157" s="11"/>
      <c r="XBY157" s="11"/>
      <c r="XBZ157" s="11"/>
      <c r="XCA157" s="11"/>
      <c r="XCB157" s="11"/>
      <c r="XCC157" s="10"/>
      <c r="XCD157" s="10"/>
      <c r="XCE157" s="11"/>
      <c r="XCF157" s="11"/>
      <c r="XCG157" s="11"/>
      <c r="XCH157" s="11"/>
      <c r="XCI157" s="11"/>
      <c r="XCJ157" s="11"/>
      <c r="XCK157" s="11"/>
      <c r="XCL157" s="11"/>
      <c r="XCM157" s="11"/>
      <c r="XCN157" s="11"/>
      <c r="XCO157" s="11"/>
      <c r="XCP157" s="11"/>
      <c r="XCQ157" s="11"/>
      <c r="XCR157" s="11"/>
      <c r="XCS157" s="10"/>
      <c r="XCT157" s="10"/>
      <c r="XCU157" s="11"/>
      <c r="XCV157" s="11"/>
      <c r="XCW157" s="11"/>
      <c r="XCX157" s="11"/>
      <c r="XCY157" s="11"/>
      <c r="XCZ157" s="11"/>
      <c r="XDA157" s="11"/>
      <c r="XDB157" s="11"/>
      <c r="XDC157" s="11"/>
      <c r="XDD157" s="11"/>
      <c r="XDE157" s="11"/>
      <c r="XDF157" s="11"/>
      <c r="XDG157" s="11"/>
      <c r="XDH157" s="11"/>
      <c r="XDI157" s="10"/>
      <c r="XDJ157" s="10"/>
      <c r="XDK157" s="11"/>
      <c r="XDL157" s="11"/>
      <c r="XDM157" s="11"/>
      <c r="XDN157" s="11"/>
      <c r="XDO157" s="11"/>
      <c r="XDP157" s="11"/>
      <c r="XDQ157" s="11"/>
      <c r="XDR157" s="11"/>
      <c r="XDS157" s="11"/>
      <c r="XDT157" s="11"/>
      <c r="XDU157" s="11"/>
      <c r="XDV157" s="11"/>
      <c r="XDW157" s="11"/>
      <c r="XDX157" s="11"/>
      <c r="XDY157" s="10"/>
      <c r="XDZ157" s="10"/>
      <c r="XEA157" s="11"/>
      <c r="XEB157" s="11"/>
      <c r="XEC157" s="11"/>
      <c r="XED157" s="11"/>
      <c r="XEE157" s="11"/>
      <c r="XEF157" s="11"/>
      <c r="XEG157" s="11"/>
      <c r="XEH157" s="11"/>
      <c r="XEI157" s="11"/>
      <c r="XEJ157" s="11"/>
      <c r="XEK157" s="11"/>
      <c r="XEL157" s="11"/>
      <c r="XEM157" s="11"/>
      <c r="XEN157" s="11"/>
      <c r="XEO157" s="10"/>
      <c r="XEP157" s="10"/>
      <c r="XEQ157" s="11"/>
      <c r="XER157" s="11"/>
      <c r="XES157" s="11"/>
      <c r="XET157" s="11"/>
      <c r="XEU157" s="11"/>
      <c r="XEV157" s="11"/>
      <c r="XEW157" s="11"/>
      <c r="XEX157" s="11"/>
      <c r="XEY157" s="11"/>
      <c r="XEZ157" s="11"/>
      <c r="XFA157" s="11"/>
      <c r="XFB157" s="11"/>
      <c r="XFC157" s="11"/>
      <c r="XFD157" s="11"/>
    </row>
    <row r="158" spans="1:16384" s="17" customFormat="1" x14ac:dyDescent="0.25">
      <c r="A158" s="9" t="s">
        <v>200</v>
      </c>
      <c r="B158" s="10"/>
      <c r="C158" s="33">
        <v>100</v>
      </c>
      <c r="D158" s="33">
        <v>100</v>
      </c>
      <c r="E158" s="33">
        <v>100</v>
      </c>
      <c r="F158" s="33">
        <v>100</v>
      </c>
      <c r="G158" s="33">
        <v>100</v>
      </c>
      <c r="H158" s="36"/>
      <c r="I158" s="33">
        <v>100</v>
      </c>
      <c r="J158" s="33">
        <v>100</v>
      </c>
      <c r="K158" s="36"/>
      <c r="L158" s="36"/>
      <c r="M158" s="36"/>
      <c r="N158" s="36"/>
      <c r="O158" s="36"/>
      <c r="P158" s="43">
        <v>100</v>
      </c>
      <c r="Q158" s="42"/>
      <c r="R158" s="1">
        <f>(D157*D158*800+(C157*C158+D157*D158+E157*E158+F157*F158+G157*G158+H157*H158+I157*I158+J157*J158+K157*K158+L157*L158+M157*M158+N157*N158+O157*O158+P157*P158)*400)*(1-R155/50)/2</f>
        <v>200000</v>
      </c>
      <c r="S158" s="2" t="s">
        <v>201</v>
      </c>
      <c r="T158" s="2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0"/>
      <c r="AH158" s="10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0"/>
      <c r="AX158" s="10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0"/>
      <c r="BN158" s="10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0"/>
      <c r="CD158" s="10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0"/>
      <c r="CT158" s="10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0"/>
      <c r="DJ158" s="10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0"/>
      <c r="DZ158" s="10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0"/>
      <c r="EP158" s="10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0"/>
      <c r="FF158" s="10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0"/>
      <c r="FV158" s="10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0"/>
      <c r="GL158" s="10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0"/>
      <c r="HB158" s="10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0"/>
      <c r="HR158" s="10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0"/>
      <c r="IH158" s="10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0"/>
      <c r="IX158" s="10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0"/>
      <c r="JN158" s="10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0"/>
      <c r="KD158" s="10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0"/>
      <c r="KT158" s="10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0"/>
      <c r="LJ158" s="10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0"/>
      <c r="LZ158" s="10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0"/>
      <c r="MP158" s="10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0"/>
      <c r="NF158" s="10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0"/>
      <c r="NV158" s="10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0"/>
      <c r="OL158" s="10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0"/>
      <c r="PB158" s="10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0"/>
      <c r="PR158" s="10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0"/>
      <c r="QH158" s="10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0"/>
      <c r="QX158" s="10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0"/>
      <c r="RN158" s="10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0"/>
      <c r="SD158" s="10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0"/>
      <c r="ST158" s="10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0"/>
      <c r="TJ158" s="10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0"/>
      <c r="TZ158" s="10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0"/>
      <c r="UP158" s="10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0"/>
      <c r="VF158" s="10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0"/>
      <c r="VV158" s="10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0"/>
      <c r="WL158" s="10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0"/>
      <c r="XB158" s="10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0"/>
      <c r="XR158" s="10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0"/>
      <c r="YH158" s="10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0"/>
      <c r="YX158" s="10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0"/>
      <c r="ZN158" s="10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0"/>
      <c r="AAD158" s="10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0"/>
      <c r="AAT158" s="10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0"/>
      <c r="ABJ158" s="10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0"/>
      <c r="ABZ158" s="10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0"/>
      <c r="ACP158" s="10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0"/>
      <c r="ADF158" s="10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0"/>
      <c r="ADV158" s="10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0"/>
      <c r="AEL158" s="10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0"/>
      <c r="AFB158" s="10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0"/>
      <c r="AFR158" s="10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0"/>
      <c r="AGH158" s="10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0"/>
      <c r="AGX158" s="10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0"/>
      <c r="AHN158" s="10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0"/>
      <c r="AID158" s="10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0"/>
      <c r="AIT158" s="10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0"/>
      <c r="AJJ158" s="10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0"/>
      <c r="AJZ158" s="10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0"/>
      <c r="AKP158" s="10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0"/>
      <c r="ALF158" s="10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0"/>
      <c r="ALV158" s="10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0"/>
      <c r="AML158" s="10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11"/>
      <c r="AMZ158" s="11"/>
      <c r="ANA158" s="10"/>
      <c r="ANB158" s="10"/>
      <c r="ANC158" s="11"/>
      <c r="AND158" s="11"/>
      <c r="ANE158" s="11"/>
      <c r="ANF158" s="11"/>
      <c r="ANG158" s="11"/>
      <c r="ANH158" s="11"/>
      <c r="ANI158" s="11"/>
      <c r="ANJ158" s="11"/>
      <c r="ANK158" s="11"/>
      <c r="ANL158" s="11"/>
      <c r="ANM158" s="11"/>
      <c r="ANN158" s="11"/>
      <c r="ANO158" s="11"/>
      <c r="ANP158" s="11"/>
      <c r="ANQ158" s="10"/>
      <c r="ANR158" s="10"/>
      <c r="ANS158" s="11"/>
      <c r="ANT158" s="11"/>
      <c r="ANU158" s="11"/>
      <c r="ANV158" s="11"/>
      <c r="ANW158" s="11"/>
      <c r="ANX158" s="11"/>
      <c r="ANY158" s="11"/>
      <c r="ANZ158" s="11"/>
      <c r="AOA158" s="11"/>
      <c r="AOB158" s="11"/>
      <c r="AOC158" s="11"/>
      <c r="AOD158" s="11"/>
      <c r="AOE158" s="11"/>
      <c r="AOF158" s="11"/>
      <c r="AOG158" s="10"/>
      <c r="AOH158" s="10"/>
      <c r="AOI158" s="11"/>
      <c r="AOJ158" s="11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10"/>
      <c r="AOX158" s="10"/>
      <c r="AOY158" s="11"/>
      <c r="AOZ158" s="11"/>
      <c r="APA158" s="11"/>
      <c r="APB158" s="11"/>
      <c r="APC158" s="11"/>
      <c r="APD158" s="11"/>
      <c r="APE158" s="11"/>
      <c r="APF158" s="11"/>
      <c r="APG158" s="11"/>
      <c r="APH158" s="11"/>
      <c r="API158" s="11"/>
      <c r="APJ158" s="11"/>
      <c r="APK158" s="11"/>
      <c r="APL158" s="11"/>
      <c r="APM158" s="10"/>
      <c r="APN158" s="10"/>
      <c r="APO158" s="11"/>
      <c r="APP158" s="11"/>
      <c r="APQ158" s="11"/>
      <c r="APR158" s="11"/>
      <c r="APS158" s="11"/>
      <c r="APT158" s="11"/>
      <c r="APU158" s="11"/>
      <c r="APV158" s="11"/>
      <c r="APW158" s="11"/>
      <c r="APX158" s="11"/>
      <c r="APY158" s="11"/>
      <c r="APZ158" s="11"/>
      <c r="AQA158" s="11"/>
      <c r="AQB158" s="11"/>
      <c r="AQC158" s="10"/>
      <c r="AQD158" s="10"/>
      <c r="AQE158" s="11"/>
      <c r="AQF158" s="11"/>
      <c r="AQG158" s="11"/>
      <c r="AQH158" s="11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0"/>
      <c r="AQT158" s="10"/>
      <c r="AQU158" s="11"/>
      <c r="AQV158" s="11"/>
      <c r="AQW158" s="11"/>
      <c r="AQX158" s="11"/>
      <c r="AQY158" s="11"/>
      <c r="AQZ158" s="11"/>
      <c r="ARA158" s="11"/>
      <c r="ARB158" s="11"/>
      <c r="ARC158" s="11"/>
      <c r="ARD158" s="11"/>
      <c r="ARE158" s="11"/>
      <c r="ARF158" s="11"/>
      <c r="ARG158" s="11"/>
      <c r="ARH158" s="11"/>
      <c r="ARI158" s="10"/>
      <c r="ARJ158" s="10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11"/>
      <c r="ARU158" s="11"/>
      <c r="ARV158" s="11"/>
      <c r="ARW158" s="11"/>
      <c r="ARX158" s="11"/>
      <c r="ARY158" s="10"/>
      <c r="ARZ158" s="10"/>
      <c r="ASA158" s="11"/>
      <c r="ASB158" s="11"/>
      <c r="ASC158" s="11"/>
      <c r="ASD158" s="11"/>
      <c r="ASE158" s="11"/>
      <c r="ASF158" s="11"/>
      <c r="ASG158" s="11"/>
      <c r="ASH158" s="11"/>
      <c r="ASI158" s="11"/>
      <c r="ASJ158" s="11"/>
      <c r="ASK158" s="11"/>
      <c r="ASL158" s="11"/>
      <c r="ASM158" s="11"/>
      <c r="ASN158" s="11"/>
      <c r="ASO158" s="10"/>
      <c r="ASP158" s="10"/>
      <c r="ASQ158" s="11"/>
      <c r="ASR158" s="11"/>
      <c r="ASS158" s="11"/>
      <c r="AST158" s="11"/>
      <c r="ASU158" s="11"/>
      <c r="ASV158" s="11"/>
      <c r="ASW158" s="11"/>
      <c r="ASX158" s="11"/>
      <c r="ASY158" s="11"/>
      <c r="ASZ158" s="11"/>
      <c r="ATA158" s="11"/>
      <c r="ATB158" s="11"/>
      <c r="ATC158" s="11"/>
      <c r="ATD158" s="11"/>
      <c r="ATE158" s="10"/>
      <c r="ATF158" s="10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11"/>
      <c r="ATS158" s="11"/>
      <c r="ATT158" s="11"/>
      <c r="ATU158" s="10"/>
      <c r="ATV158" s="10"/>
      <c r="ATW158" s="11"/>
      <c r="ATX158" s="11"/>
      <c r="ATY158" s="11"/>
      <c r="ATZ158" s="11"/>
      <c r="AUA158" s="11"/>
      <c r="AUB158" s="11"/>
      <c r="AUC158" s="11"/>
      <c r="AUD158" s="11"/>
      <c r="AUE158" s="11"/>
      <c r="AUF158" s="11"/>
      <c r="AUG158" s="11"/>
      <c r="AUH158" s="11"/>
      <c r="AUI158" s="11"/>
      <c r="AUJ158" s="11"/>
      <c r="AUK158" s="10"/>
      <c r="AUL158" s="10"/>
      <c r="AUM158" s="11"/>
      <c r="AUN158" s="11"/>
      <c r="AUO158" s="11"/>
      <c r="AUP158" s="11"/>
      <c r="AUQ158" s="11"/>
      <c r="AUR158" s="11"/>
      <c r="AUS158" s="11"/>
      <c r="AUT158" s="11"/>
      <c r="AUU158" s="11"/>
      <c r="AUV158" s="11"/>
      <c r="AUW158" s="11"/>
      <c r="AUX158" s="11"/>
      <c r="AUY158" s="11"/>
      <c r="AUZ158" s="11"/>
      <c r="AVA158" s="10"/>
      <c r="AVB158" s="10"/>
      <c r="AVC158" s="11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11"/>
      <c r="AVQ158" s="10"/>
      <c r="AVR158" s="10"/>
      <c r="AVS158" s="11"/>
      <c r="AVT158" s="11"/>
      <c r="AVU158" s="11"/>
      <c r="AVV158" s="11"/>
      <c r="AVW158" s="11"/>
      <c r="AVX158" s="11"/>
      <c r="AVY158" s="11"/>
      <c r="AVZ158" s="11"/>
      <c r="AWA158" s="11"/>
      <c r="AWB158" s="11"/>
      <c r="AWC158" s="11"/>
      <c r="AWD158" s="11"/>
      <c r="AWE158" s="11"/>
      <c r="AWF158" s="11"/>
      <c r="AWG158" s="10"/>
      <c r="AWH158" s="10"/>
      <c r="AWI158" s="11"/>
      <c r="AWJ158" s="11"/>
      <c r="AWK158" s="11"/>
      <c r="AWL158" s="11"/>
      <c r="AWM158" s="11"/>
      <c r="AWN158" s="11"/>
      <c r="AWO158" s="11"/>
      <c r="AWP158" s="11"/>
      <c r="AWQ158" s="11"/>
      <c r="AWR158" s="11"/>
      <c r="AWS158" s="11"/>
      <c r="AWT158" s="11"/>
      <c r="AWU158" s="11"/>
      <c r="AWV158" s="11"/>
      <c r="AWW158" s="10"/>
      <c r="AWX158" s="10"/>
      <c r="AWY158" s="11"/>
      <c r="AWZ158" s="11"/>
      <c r="AXA158" s="11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0"/>
      <c r="AXN158" s="10"/>
      <c r="AXO158" s="11"/>
      <c r="AXP158" s="11"/>
      <c r="AXQ158" s="11"/>
      <c r="AXR158" s="11"/>
      <c r="AXS158" s="11"/>
      <c r="AXT158" s="11"/>
      <c r="AXU158" s="11"/>
      <c r="AXV158" s="11"/>
      <c r="AXW158" s="11"/>
      <c r="AXX158" s="11"/>
      <c r="AXY158" s="11"/>
      <c r="AXZ158" s="11"/>
      <c r="AYA158" s="11"/>
      <c r="AYB158" s="11"/>
      <c r="AYC158" s="10"/>
      <c r="AYD158" s="10"/>
      <c r="AYE158" s="11"/>
      <c r="AYF158" s="11"/>
      <c r="AYG158" s="11"/>
      <c r="AYH158" s="11"/>
      <c r="AYI158" s="11"/>
      <c r="AYJ158" s="11"/>
      <c r="AYK158" s="11"/>
      <c r="AYL158" s="11"/>
      <c r="AYM158" s="11"/>
      <c r="AYN158" s="11"/>
      <c r="AYO158" s="11"/>
      <c r="AYP158" s="11"/>
      <c r="AYQ158" s="11"/>
      <c r="AYR158" s="11"/>
      <c r="AYS158" s="10"/>
      <c r="AYT158" s="10"/>
      <c r="AYU158" s="11"/>
      <c r="AYV158" s="11"/>
      <c r="AYW158" s="11"/>
      <c r="AYX158" s="11"/>
      <c r="AYY158" s="11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0"/>
      <c r="AZJ158" s="10"/>
      <c r="AZK158" s="11"/>
      <c r="AZL158" s="11"/>
      <c r="AZM158" s="11"/>
      <c r="AZN158" s="11"/>
      <c r="AZO158" s="11"/>
      <c r="AZP158" s="11"/>
      <c r="AZQ158" s="11"/>
      <c r="AZR158" s="11"/>
      <c r="AZS158" s="11"/>
      <c r="AZT158" s="11"/>
      <c r="AZU158" s="11"/>
      <c r="AZV158" s="11"/>
      <c r="AZW158" s="11"/>
      <c r="AZX158" s="11"/>
      <c r="AZY158" s="10"/>
      <c r="AZZ158" s="10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11"/>
      <c r="BAL158" s="11"/>
      <c r="BAM158" s="11"/>
      <c r="BAN158" s="11"/>
      <c r="BAO158" s="10"/>
      <c r="BAP158" s="10"/>
      <c r="BAQ158" s="11"/>
      <c r="BAR158" s="11"/>
      <c r="BAS158" s="11"/>
      <c r="BAT158" s="11"/>
      <c r="BAU158" s="11"/>
      <c r="BAV158" s="11"/>
      <c r="BAW158" s="11"/>
      <c r="BAX158" s="11"/>
      <c r="BAY158" s="11"/>
      <c r="BAZ158" s="11"/>
      <c r="BBA158" s="11"/>
      <c r="BBB158" s="11"/>
      <c r="BBC158" s="11"/>
      <c r="BBD158" s="11"/>
      <c r="BBE158" s="10"/>
      <c r="BBF158" s="10"/>
      <c r="BBG158" s="11"/>
      <c r="BBH158" s="11"/>
      <c r="BBI158" s="11"/>
      <c r="BBJ158" s="11"/>
      <c r="BBK158" s="11"/>
      <c r="BBL158" s="11"/>
      <c r="BBM158" s="11"/>
      <c r="BBN158" s="11"/>
      <c r="BBO158" s="11"/>
      <c r="BBP158" s="11"/>
      <c r="BBQ158" s="11"/>
      <c r="BBR158" s="11"/>
      <c r="BBS158" s="11"/>
      <c r="BBT158" s="11"/>
      <c r="BBU158" s="10"/>
      <c r="BBV158" s="10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11"/>
      <c r="BCJ158" s="11"/>
      <c r="BCK158" s="10"/>
      <c r="BCL158" s="10"/>
      <c r="BCM158" s="11"/>
      <c r="BCN158" s="11"/>
      <c r="BCO158" s="11"/>
      <c r="BCP158" s="11"/>
      <c r="BCQ158" s="11"/>
      <c r="BCR158" s="11"/>
      <c r="BCS158" s="11"/>
      <c r="BCT158" s="11"/>
      <c r="BCU158" s="11"/>
      <c r="BCV158" s="11"/>
      <c r="BCW158" s="11"/>
      <c r="BCX158" s="11"/>
      <c r="BCY158" s="11"/>
      <c r="BCZ158" s="11"/>
      <c r="BDA158" s="10"/>
      <c r="BDB158" s="10"/>
      <c r="BDC158" s="11"/>
      <c r="BDD158" s="11"/>
      <c r="BDE158" s="11"/>
      <c r="BDF158" s="11"/>
      <c r="BDG158" s="11"/>
      <c r="BDH158" s="11"/>
      <c r="BDI158" s="11"/>
      <c r="BDJ158" s="11"/>
      <c r="BDK158" s="11"/>
      <c r="BDL158" s="11"/>
      <c r="BDM158" s="11"/>
      <c r="BDN158" s="11"/>
      <c r="BDO158" s="11"/>
      <c r="BDP158" s="11"/>
      <c r="BDQ158" s="10"/>
      <c r="BDR158" s="10"/>
      <c r="BDS158" s="11"/>
      <c r="BDT158" s="11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10"/>
      <c r="BEH158" s="10"/>
      <c r="BEI158" s="11"/>
      <c r="BEJ158" s="11"/>
      <c r="BEK158" s="11"/>
      <c r="BEL158" s="11"/>
      <c r="BEM158" s="11"/>
      <c r="BEN158" s="11"/>
      <c r="BEO158" s="11"/>
      <c r="BEP158" s="11"/>
      <c r="BEQ158" s="11"/>
      <c r="BER158" s="11"/>
      <c r="BES158" s="11"/>
      <c r="BET158" s="11"/>
      <c r="BEU158" s="11"/>
      <c r="BEV158" s="11"/>
      <c r="BEW158" s="10"/>
      <c r="BEX158" s="10"/>
      <c r="BEY158" s="11"/>
      <c r="BEZ158" s="11"/>
      <c r="BFA158" s="11"/>
      <c r="BFB158" s="11"/>
      <c r="BFC158" s="11"/>
      <c r="BFD158" s="11"/>
      <c r="BFE158" s="11"/>
      <c r="BFF158" s="11"/>
      <c r="BFG158" s="11"/>
      <c r="BFH158" s="11"/>
      <c r="BFI158" s="11"/>
      <c r="BFJ158" s="11"/>
      <c r="BFK158" s="11"/>
      <c r="BFL158" s="11"/>
      <c r="BFM158" s="10"/>
      <c r="BFN158" s="10"/>
      <c r="BFO158" s="11"/>
      <c r="BFP158" s="11"/>
      <c r="BFQ158" s="11"/>
      <c r="BFR158" s="11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0"/>
      <c r="BGD158" s="10"/>
      <c r="BGE158" s="11"/>
      <c r="BGF158" s="11"/>
      <c r="BGG158" s="11"/>
      <c r="BGH158" s="11"/>
      <c r="BGI158" s="11"/>
      <c r="BGJ158" s="11"/>
      <c r="BGK158" s="11"/>
      <c r="BGL158" s="11"/>
      <c r="BGM158" s="11"/>
      <c r="BGN158" s="11"/>
      <c r="BGO158" s="11"/>
      <c r="BGP158" s="11"/>
      <c r="BGQ158" s="11"/>
      <c r="BGR158" s="11"/>
      <c r="BGS158" s="10"/>
      <c r="BGT158" s="10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11"/>
      <c r="BHE158" s="11"/>
      <c r="BHF158" s="11"/>
      <c r="BHG158" s="11"/>
      <c r="BHH158" s="11"/>
      <c r="BHI158" s="10"/>
      <c r="BHJ158" s="10"/>
      <c r="BHK158" s="11"/>
      <c r="BHL158" s="11"/>
      <c r="BHM158" s="11"/>
      <c r="BHN158" s="11"/>
      <c r="BHO158" s="11"/>
      <c r="BHP158" s="11"/>
      <c r="BHQ158" s="11"/>
      <c r="BHR158" s="11"/>
      <c r="BHS158" s="11"/>
      <c r="BHT158" s="11"/>
      <c r="BHU158" s="11"/>
      <c r="BHV158" s="11"/>
      <c r="BHW158" s="11"/>
      <c r="BHX158" s="11"/>
      <c r="BHY158" s="10"/>
      <c r="BHZ158" s="10"/>
      <c r="BIA158" s="11"/>
      <c r="BIB158" s="11"/>
      <c r="BIC158" s="11"/>
      <c r="BID158" s="11"/>
      <c r="BIE158" s="11"/>
      <c r="BIF158" s="11"/>
      <c r="BIG158" s="11"/>
      <c r="BIH158" s="11"/>
      <c r="BII158" s="11"/>
      <c r="BIJ158" s="11"/>
      <c r="BIK158" s="11"/>
      <c r="BIL158" s="11"/>
      <c r="BIM158" s="11"/>
      <c r="BIN158" s="11"/>
      <c r="BIO158" s="10"/>
      <c r="BIP158" s="10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11"/>
      <c r="BJC158" s="11"/>
      <c r="BJD158" s="11"/>
      <c r="BJE158" s="10"/>
      <c r="BJF158" s="10"/>
      <c r="BJG158" s="11"/>
      <c r="BJH158" s="11"/>
      <c r="BJI158" s="11"/>
      <c r="BJJ158" s="11"/>
      <c r="BJK158" s="11"/>
      <c r="BJL158" s="11"/>
      <c r="BJM158" s="11"/>
      <c r="BJN158" s="11"/>
      <c r="BJO158" s="11"/>
      <c r="BJP158" s="11"/>
      <c r="BJQ158" s="11"/>
      <c r="BJR158" s="11"/>
      <c r="BJS158" s="11"/>
      <c r="BJT158" s="11"/>
      <c r="BJU158" s="10"/>
      <c r="BJV158" s="10"/>
      <c r="BJW158" s="11"/>
      <c r="BJX158" s="11"/>
      <c r="BJY158" s="11"/>
      <c r="BJZ158" s="11"/>
      <c r="BKA158" s="11"/>
      <c r="BKB158" s="11"/>
      <c r="BKC158" s="11"/>
      <c r="BKD158" s="11"/>
      <c r="BKE158" s="11"/>
      <c r="BKF158" s="11"/>
      <c r="BKG158" s="11"/>
      <c r="BKH158" s="11"/>
      <c r="BKI158" s="11"/>
      <c r="BKJ158" s="11"/>
      <c r="BKK158" s="10"/>
      <c r="BKL158" s="10"/>
      <c r="BKM158" s="11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11"/>
      <c r="BLA158" s="10"/>
      <c r="BLB158" s="10"/>
      <c r="BLC158" s="11"/>
      <c r="BLD158" s="11"/>
      <c r="BLE158" s="11"/>
      <c r="BLF158" s="11"/>
      <c r="BLG158" s="11"/>
      <c r="BLH158" s="11"/>
      <c r="BLI158" s="11"/>
      <c r="BLJ158" s="11"/>
      <c r="BLK158" s="11"/>
      <c r="BLL158" s="11"/>
      <c r="BLM158" s="11"/>
      <c r="BLN158" s="11"/>
      <c r="BLO158" s="11"/>
      <c r="BLP158" s="11"/>
      <c r="BLQ158" s="10"/>
      <c r="BLR158" s="10"/>
      <c r="BLS158" s="11"/>
      <c r="BLT158" s="11"/>
      <c r="BLU158" s="11"/>
      <c r="BLV158" s="11"/>
      <c r="BLW158" s="11"/>
      <c r="BLX158" s="11"/>
      <c r="BLY158" s="11"/>
      <c r="BLZ158" s="11"/>
      <c r="BMA158" s="11"/>
      <c r="BMB158" s="11"/>
      <c r="BMC158" s="11"/>
      <c r="BMD158" s="11"/>
      <c r="BME158" s="11"/>
      <c r="BMF158" s="11"/>
      <c r="BMG158" s="10"/>
      <c r="BMH158" s="10"/>
      <c r="BMI158" s="11"/>
      <c r="BMJ158" s="11"/>
      <c r="BMK158" s="11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0"/>
      <c r="BMX158" s="10"/>
      <c r="BMY158" s="11"/>
      <c r="BMZ158" s="11"/>
      <c r="BNA158" s="11"/>
      <c r="BNB158" s="11"/>
      <c r="BNC158" s="11"/>
      <c r="BND158" s="11"/>
      <c r="BNE158" s="11"/>
      <c r="BNF158" s="11"/>
      <c r="BNG158" s="11"/>
      <c r="BNH158" s="11"/>
      <c r="BNI158" s="11"/>
      <c r="BNJ158" s="11"/>
      <c r="BNK158" s="11"/>
      <c r="BNL158" s="11"/>
      <c r="BNM158" s="10"/>
      <c r="BNN158" s="10"/>
      <c r="BNO158" s="11"/>
      <c r="BNP158" s="11"/>
      <c r="BNQ158" s="11"/>
      <c r="BNR158" s="11"/>
      <c r="BNS158" s="11"/>
      <c r="BNT158" s="11"/>
      <c r="BNU158" s="11"/>
      <c r="BNV158" s="11"/>
      <c r="BNW158" s="11"/>
      <c r="BNX158" s="11"/>
      <c r="BNY158" s="11"/>
      <c r="BNZ158" s="11"/>
      <c r="BOA158" s="11"/>
      <c r="BOB158" s="11"/>
      <c r="BOC158" s="10"/>
      <c r="BOD158" s="10"/>
      <c r="BOE158" s="11"/>
      <c r="BOF158" s="11"/>
      <c r="BOG158" s="11"/>
      <c r="BOH158" s="11"/>
      <c r="BOI158" s="11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0"/>
      <c r="BOT158" s="10"/>
      <c r="BOU158" s="11"/>
      <c r="BOV158" s="11"/>
      <c r="BOW158" s="11"/>
      <c r="BOX158" s="11"/>
      <c r="BOY158" s="11"/>
      <c r="BOZ158" s="11"/>
      <c r="BPA158" s="11"/>
      <c r="BPB158" s="11"/>
      <c r="BPC158" s="11"/>
      <c r="BPD158" s="11"/>
      <c r="BPE158" s="11"/>
      <c r="BPF158" s="11"/>
      <c r="BPG158" s="11"/>
      <c r="BPH158" s="11"/>
      <c r="BPI158" s="10"/>
      <c r="BPJ158" s="10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11"/>
      <c r="BPV158" s="11"/>
      <c r="BPW158" s="11"/>
      <c r="BPX158" s="11"/>
      <c r="BPY158" s="10"/>
      <c r="BPZ158" s="10"/>
      <c r="BQA158" s="11"/>
      <c r="BQB158" s="11"/>
      <c r="BQC158" s="11"/>
      <c r="BQD158" s="11"/>
      <c r="BQE158" s="11"/>
      <c r="BQF158" s="11"/>
      <c r="BQG158" s="11"/>
      <c r="BQH158" s="11"/>
      <c r="BQI158" s="11"/>
      <c r="BQJ158" s="11"/>
      <c r="BQK158" s="11"/>
      <c r="BQL158" s="11"/>
      <c r="BQM158" s="11"/>
      <c r="BQN158" s="11"/>
      <c r="BQO158" s="10"/>
      <c r="BQP158" s="10"/>
      <c r="BQQ158" s="11"/>
      <c r="BQR158" s="11"/>
      <c r="BQS158" s="11"/>
      <c r="BQT158" s="11"/>
      <c r="BQU158" s="11"/>
      <c r="BQV158" s="11"/>
      <c r="BQW158" s="11"/>
      <c r="BQX158" s="11"/>
      <c r="BQY158" s="11"/>
      <c r="BQZ158" s="11"/>
      <c r="BRA158" s="11"/>
      <c r="BRB158" s="11"/>
      <c r="BRC158" s="11"/>
      <c r="BRD158" s="11"/>
      <c r="BRE158" s="10"/>
      <c r="BRF158" s="10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11"/>
      <c r="BRT158" s="11"/>
      <c r="BRU158" s="10"/>
      <c r="BRV158" s="10"/>
      <c r="BRW158" s="11"/>
      <c r="BRX158" s="11"/>
      <c r="BRY158" s="11"/>
      <c r="BRZ158" s="11"/>
      <c r="BSA158" s="11"/>
      <c r="BSB158" s="11"/>
      <c r="BSC158" s="11"/>
      <c r="BSD158" s="11"/>
      <c r="BSE158" s="11"/>
      <c r="BSF158" s="11"/>
      <c r="BSG158" s="11"/>
      <c r="BSH158" s="11"/>
      <c r="BSI158" s="11"/>
      <c r="BSJ158" s="11"/>
      <c r="BSK158" s="10"/>
      <c r="BSL158" s="10"/>
      <c r="BSM158" s="11"/>
      <c r="BSN158" s="11"/>
      <c r="BSO158" s="11"/>
      <c r="BSP158" s="11"/>
      <c r="BSQ158" s="11"/>
      <c r="BSR158" s="11"/>
      <c r="BSS158" s="11"/>
      <c r="BST158" s="11"/>
      <c r="BSU158" s="11"/>
      <c r="BSV158" s="11"/>
      <c r="BSW158" s="11"/>
      <c r="BSX158" s="11"/>
      <c r="BSY158" s="11"/>
      <c r="BSZ158" s="11"/>
      <c r="BTA158" s="10"/>
      <c r="BTB158" s="10"/>
      <c r="BTC158" s="11"/>
      <c r="BTD158" s="11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10"/>
      <c r="BTR158" s="10"/>
      <c r="BTS158" s="11"/>
      <c r="BTT158" s="11"/>
      <c r="BTU158" s="11"/>
      <c r="BTV158" s="11"/>
      <c r="BTW158" s="11"/>
      <c r="BTX158" s="11"/>
      <c r="BTY158" s="11"/>
      <c r="BTZ158" s="11"/>
      <c r="BUA158" s="11"/>
      <c r="BUB158" s="11"/>
      <c r="BUC158" s="11"/>
      <c r="BUD158" s="11"/>
      <c r="BUE158" s="11"/>
      <c r="BUF158" s="11"/>
      <c r="BUG158" s="10"/>
      <c r="BUH158" s="10"/>
      <c r="BUI158" s="11"/>
      <c r="BUJ158" s="11"/>
      <c r="BUK158" s="11"/>
      <c r="BUL158" s="11"/>
      <c r="BUM158" s="11"/>
      <c r="BUN158" s="11"/>
      <c r="BUO158" s="11"/>
      <c r="BUP158" s="11"/>
      <c r="BUQ158" s="11"/>
      <c r="BUR158" s="11"/>
      <c r="BUS158" s="11"/>
      <c r="BUT158" s="11"/>
      <c r="BUU158" s="11"/>
      <c r="BUV158" s="11"/>
      <c r="BUW158" s="10"/>
      <c r="BUX158" s="10"/>
      <c r="BUY158" s="11"/>
      <c r="BUZ158" s="11"/>
      <c r="BVA158" s="11"/>
      <c r="BVB158" s="11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0"/>
      <c r="BVN158" s="10"/>
      <c r="BVO158" s="11"/>
      <c r="BVP158" s="11"/>
      <c r="BVQ158" s="11"/>
      <c r="BVR158" s="11"/>
      <c r="BVS158" s="11"/>
      <c r="BVT158" s="11"/>
      <c r="BVU158" s="11"/>
      <c r="BVV158" s="11"/>
      <c r="BVW158" s="11"/>
      <c r="BVX158" s="11"/>
      <c r="BVY158" s="11"/>
      <c r="BVZ158" s="11"/>
      <c r="BWA158" s="11"/>
      <c r="BWB158" s="11"/>
      <c r="BWC158" s="10"/>
      <c r="BWD158" s="10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11"/>
      <c r="BWO158" s="11"/>
      <c r="BWP158" s="11"/>
      <c r="BWQ158" s="11"/>
      <c r="BWR158" s="11"/>
      <c r="BWS158" s="10"/>
      <c r="BWT158" s="10"/>
      <c r="BWU158" s="11"/>
      <c r="BWV158" s="11"/>
      <c r="BWW158" s="11"/>
      <c r="BWX158" s="11"/>
      <c r="BWY158" s="11"/>
      <c r="BWZ158" s="11"/>
      <c r="BXA158" s="11"/>
      <c r="BXB158" s="11"/>
      <c r="BXC158" s="11"/>
      <c r="BXD158" s="11"/>
      <c r="BXE158" s="11"/>
      <c r="BXF158" s="11"/>
      <c r="BXG158" s="11"/>
      <c r="BXH158" s="11"/>
      <c r="BXI158" s="10"/>
      <c r="BXJ158" s="10"/>
      <c r="BXK158" s="11"/>
      <c r="BXL158" s="11"/>
      <c r="BXM158" s="11"/>
      <c r="BXN158" s="11"/>
      <c r="BXO158" s="11"/>
      <c r="BXP158" s="11"/>
      <c r="BXQ158" s="11"/>
      <c r="BXR158" s="11"/>
      <c r="BXS158" s="11"/>
      <c r="BXT158" s="11"/>
      <c r="BXU158" s="11"/>
      <c r="BXV158" s="11"/>
      <c r="BXW158" s="11"/>
      <c r="BXX158" s="11"/>
      <c r="BXY158" s="10"/>
      <c r="BXZ158" s="10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11"/>
      <c r="BYM158" s="11"/>
      <c r="BYN158" s="11"/>
      <c r="BYO158" s="10"/>
      <c r="BYP158" s="10"/>
      <c r="BYQ158" s="11"/>
      <c r="BYR158" s="11"/>
      <c r="BYS158" s="11"/>
      <c r="BYT158" s="11"/>
      <c r="BYU158" s="11"/>
      <c r="BYV158" s="11"/>
      <c r="BYW158" s="11"/>
      <c r="BYX158" s="11"/>
      <c r="BYY158" s="11"/>
      <c r="BYZ158" s="11"/>
      <c r="BZA158" s="11"/>
      <c r="BZB158" s="11"/>
      <c r="BZC158" s="11"/>
      <c r="BZD158" s="11"/>
      <c r="BZE158" s="10"/>
      <c r="BZF158" s="10"/>
      <c r="BZG158" s="11"/>
      <c r="BZH158" s="11"/>
      <c r="BZI158" s="11"/>
      <c r="BZJ158" s="11"/>
      <c r="BZK158" s="11"/>
      <c r="BZL158" s="11"/>
      <c r="BZM158" s="11"/>
      <c r="BZN158" s="11"/>
      <c r="BZO158" s="11"/>
      <c r="BZP158" s="11"/>
      <c r="BZQ158" s="11"/>
      <c r="BZR158" s="11"/>
      <c r="BZS158" s="11"/>
      <c r="BZT158" s="11"/>
      <c r="BZU158" s="10"/>
      <c r="BZV158" s="10"/>
      <c r="BZW158" s="11"/>
      <c r="BZX158" s="11"/>
      <c r="BZY158" s="11"/>
      <c r="BZZ158" s="11"/>
      <c r="CAA158" s="11"/>
      <c r="CAB158" s="11"/>
      <c r="CAC158" s="11"/>
      <c r="CAD158" s="11"/>
      <c r="CAE158" s="11"/>
      <c r="CAF158" s="11"/>
      <c r="CAG158" s="11"/>
      <c r="CAH158" s="11"/>
      <c r="CAI158" s="11"/>
      <c r="CAJ158" s="11"/>
      <c r="CAK158" s="10"/>
      <c r="CAL158" s="10"/>
      <c r="CAM158" s="11"/>
      <c r="CAN158" s="11"/>
      <c r="CAO158" s="11"/>
      <c r="CAP158" s="11"/>
      <c r="CAQ158" s="11"/>
      <c r="CAR158" s="11"/>
      <c r="CAS158" s="11"/>
      <c r="CAT158" s="11"/>
      <c r="CAU158" s="11"/>
      <c r="CAV158" s="11"/>
      <c r="CAW158" s="11"/>
      <c r="CAX158" s="11"/>
      <c r="CAY158" s="11"/>
      <c r="CAZ158" s="11"/>
      <c r="CBA158" s="10"/>
      <c r="CBB158" s="10"/>
      <c r="CBC158" s="11"/>
      <c r="CBD158" s="11"/>
      <c r="CBE158" s="11"/>
      <c r="CBF158" s="11"/>
      <c r="CBG158" s="11"/>
      <c r="CBH158" s="11"/>
      <c r="CBI158" s="11"/>
      <c r="CBJ158" s="11"/>
      <c r="CBK158" s="11"/>
      <c r="CBL158" s="11"/>
      <c r="CBM158" s="11"/>
      <c r="CBN158" s="11"/>
      <c r="CBO158" s="11"/>
      <c r="CBP158" s="11"/>
      <c r="CBQ158" s="10"/>
      <c r="CBR158" s="10"/>
      <c r="CBS158" s="11"/>
      <c r="CBT158" s="11"/>
      <c r="CBU158" s="11"/>
      <c r="CBV158" s="11"/>
      <c r="CBW158" s="11"/>
      <c r="CBX158" s="11"/>
      <c r="CBY158" s="11"/>
      <c r="CBZ158" s="11"/>
      <c r="CCA158" s="11"/>
      <c r="CCB158" s="11"/>
      <c r="CCC158" s="11"/>
      <c r="CCD158" s="11"/>
      <c r="CCE158" s="11"/>
      <c r="CCF158" s="11"/>
      <c r="CCG158" s="10"/>
      <c r="CCH158" s="10"/>
      <c r="CCI158" s="11"/>
      <c r="CCJ158" s="11"/>
      <c r="CCK158" s="11"/>
      <c r="CCL158" s="11"/>
      <c r="CCM158" s="11"/>
      <c r="CCN158" s="11"/>
      <c r="CCO158" s="11"/>
      <c r="CCP158" s="11"/>
      <c r="CCQ158" s="11"/>
      <c r="CCR158" s="11"/>
      <c r="CCS158" s="11"/>
      <c r="CCT158" s="11"/>
      <c r="CCU158" s="11"/>
      <c r="CCV158" s="11"/>
      <c r="CCW158" s="10"/>
      <c r="CCX158" s="10"/>
      <c r="CCY158" s="11"/>
      <c r="CCZ158" s="11"/>
      <c r="CDA158" s="11"/>
      <c r="CDB158" s="11"/>
      <c r="CDC158" s="11"/>
      <c r="CDD158" s="11"/>
      <c r="CDE158" s="11"/>
      <c r="CDF158" s="11"/>
      <c r="CDG158" s="11"/>
      <c r="CDH158" s="11"/>
      <c r="CDI158" s="11"/>
      <c r="CDJ158" s="11"/>
      <c r="CDK158" s="11"/>
      <c r="CDL158" s="11"/>
      <c r="CDM158" s="10"/>
      <c r="CDN158" s="10"/>
      <c r="CDO158" s="11"/>
      <c r="CDP158" s="11"/>
      <c r="CDQ158" s="11"/>
      <c r="CDR158" s="11"/>
      <c r="CDS158" s="11"/>
      <c r="CDT158" s="11"/>
      <c r="CDU158" s="11"/>
      <c r="CDV158" s="11"/>
      <c r="CDW158" s="11"/>
      <c r="CDX158" s="11"/>
      <c r="CDY158" s="11"/>
      <c r="CDZ158" s="11"/>
      <c r="CEA158" s="11"/>
      <c r="CEB158" s="11"/>
      <c r="CEC158" s="10"/>
      <c r="CED158" s="10"/>
      <c r="CEE158" s="11"/>
      <c r="CEF158" s="11"/>
      <c r="CEG158" s="11"/>
      <c r="CEH158" s="11"/>
      <c r="CEI158" s="11"/>
      <c r="CEJ158" s="11"/>
      <c r="CEK158" s="11"/>
      <c r="CEL158" s="11"/>
      <c r="CEM158" s="11"/>
      <c r="CEN158" s="11"/>
      <c r="CEO158" s="11"/>
      <c r="CEP158" s="11"/>
      <c r="CEQ158" s="11"/>
      <c r="CER158" s="11"/>
      <c r="CES158" s="10"/>
      <c r="CET158" s="10"/>
      <c r="CEU158" s="11"/>
      <c r="CEV158" s="11"/>
      <c r="CEW158" s="11"/>
      <c r="CEX158" s="11"/>
      <c r="CEY158" s="11"/>
      <c r="CEZ158" s="11"/>
      <c r="CFA158" s="11"/>
      <c r="CFB158" s="11"/>
      <c r="CFC158" s="11"/>
      <c r="CFD158" s="11"/>
      <c r="CFE158" s="11"/>
      <c r="CFF158" s="11"/>
      <c r="CFG158" s="11"/>
      <c r="CFH158" s="11"/>
      <c r="CFI158" s="10"/>
      <c r="CFJ158" s="10"/>
      <c r="CFK158" s="11"/>
      <c r="CFL158" s="11"/>
      <c r="CFM158" s="11"/>
      <c r="CFN158" s="11"/>
      <c r="CFO158" s="11"/>
      <c r="CFP158" s="11"/>
      <c r="CFQ158" s="11"/>
      <c r="CFR158" s="11"/>
      <c r="CFS158" s="11"/>
      <c r="CFT158" s="11"/>
      <c r="CFU158" s="11"/>
      <c r="CFV158" s="11"/>
      <c r="CFW158" s="11"/>
      <c r="CFX158" s="11"/>
      <c r="CFY158" s="10"/>
      <c r="CFZ158" s="10"/>
      <c r="CGA158" s="11"/>
      <c r="CGB158" s="11"/>
      <c r="CGC158" s="11"/>
      <c r="CGD158" s="11"/>
      <c r="CGE158" s="11"/>
      <c r="CGF158" s="11"/>
      <c r="CGG158" s="11"/>
      <c r="CGH158" s="11"/>
      <c r="CGI158" s="11"/>
      <c r="CGJ158" s="11"/>
      <c r="CGK158" s="11"/>
      <c r="CGL158" s="11"/>
      <c r="CGM158" s="11"/>
      <c r="CGN158" s="11"/>
      <c r="CGO158" s="10"/>
      <c r="CGP158" s="10"/>
      <c r="CGQ158" s="11"/>
      <c r="CGR158" s="11"/>
      <c r="CGS158" s="11"/>
      <c r="CGT158" s="11"/>
      <c r="CGU158" s="11"/>
      <c r="CGV158" s="11"/>
      <c r="CGW158" s="11"/>
      <c r="CGX158" s="11"/>
      <c r="CGY158" s="11"/>
      <c r="CGZ158" s="11"/>
      <c r="CHA158" s="11"/>
      <c r="CHB158" s="11"/>
      <c r="CHC158" s="11"/>
      <c r="CHD158" s="11"/>
      <c r="CHE158" s="10"/>
      <c r="CHF158" s="10"/>
      <c r="CHG158" s="11"/>
      <c r="CHH158" s="11"/>
      <c r="CHI158" s="11"/>
      <c r="CHJ158" s="11"/>
      <c r="CHK158" s="11"/>
      <c r="CHL158" s="11"/>
      <c r="CHM158" s="11"/>
      <c r="CHN158" s="11"/>
      <c r="CHO158" s="11"/>
      <c r="CHP158" s="11"/>
      <c r="CHQ158" s="11"/>
      <c r="CHR158" s="11"/>
      <c r="CHS158" s="11"/>
      <c r="CHT158" s="11"/>
      <c r="CHU158" s="10"/>
      <c r="CHV158" s="10"/>
      <c r="CHW158" s="11"/>
      <c r="CHX158" s="11"/>
      <c r="CHY158" s="11"/>
      <c r="CHZ158" s="11"/>
      <c r="CIA158" s="11"/>
      <c r="CIB158" s="11"/>
      <c r="CIC158" s="11"/>
      <c r="CID158" s="11"/>
      <c r="CIE158" s="11"/>
      <c r="CIF158" s="11"/>
      <c r="CIG158" s="11"/>
      <c r="CIH158" s="11"/>
      <c r="CII158" s="11"/>
      <c r="CIJ158" s="11"/>
      <c r="CIK158" s="10"/>
      <c r="CIL158" s="10"/>
      <c r="CIM158" s="11"/>
      <c r="CIN158" s="11"/>
      <c r="CIO158" s="11"/>
      <c r="CIP158" s="11"/>
      <c r="CIQ158" s="11"/>
      <c r="CIR158" s="11"/>
      <c r="CIS158" s="11"/>
      <c r="CIT158" s="11"/>
      <c r="CIU158" s="11"/>
      <c r="CIV158" s="11"/>
      <c r="CIW158" s="11"/>
      <c r="CIX158" s="11"/>
      <c r="CIY158" s="11"/>
      <c r="CIZ158" s="11"/>
      <c r="CJA158" s="10"/>
      <c r="CJB158" s="10"/>
      <c r="CJC158" s="11"/>
      <c r="CJD158" s="11"/>
      <c r="CJE158" s="11"/>
      <c r="CJF158" s="11"/>
      <c r="CJG158" s="11"/>
      <c r="CJH158" s="11"/>
      <c r="CJI158" s="11"/>
      <c r="CJJ158" s="11"/>
      <c r="CJK158" s="11"/>
      <c r="CJL158" s="11"/>
      <c r="CJM158" s="11"/>
      <c r="CJN158" s="11"/>
      <c r="CJO158" s="11"/>
      <c r="CJP158" s="11"/>
      <c r="CJQ158" s="10"/>
      <c r="CJR158" s="10"/>
      <c r="CJS158" s="11"/>
      <c r="CJT158" s="11"/>
      <c r="CJU158" s="11"/>
      <c r="CJV158" s="11"/>
      <c r="CJW158" s="11"/>
      <c r="CJX158" s="11"/>
      <c r="CJY158" s="11"/>
      <c r="CJZ158" s="11"/>
      <c r="CKA158" s="11"/>
      <c r="CKB158" s="11"/>
      <c r="CKC158" s="11"/>
      <c r="CKD158" s="11"/>
      <c r="CKE158" s="11"/>
      <c r="CKF158" s="11"/>
      <c r="CKG158" s="10"/>
      <c r="CKH158" s="10"/>
      <c r="CKI158" s="11"/>
      <c r="CKJ158" s="11"/>
      <c r="CKK158" s="11"/>
      <c r="CKL158" s="11"/>
      <c r="CKM158" s="11"/>
      <c r="CKN158" s="11"/>
      <c r="CKO158" s="11"/>
      <c r="CKP158" s="11"/>
      <c r="CKQ158" s="11"/>
      <c r="CKR158" s="11"/>
      <c r="CKS158" s="11"/>
      <c r="CKT158" s="11"/>
      <c r="CKU158" s="11"/>
      <c r="CKV158" s="11"/>
      <c r="CKW158" s="10"/>
      <c r="CKX158" s="10"/>
      <c r="CKY158" s="11"/>
      <c r="CKZ158" s="11"/>
      <c r="CLA158" s="11"/>
      <c r="CLB158" s="11"/>
      <c r="CLC158" s="11"/>
      <c r="CLD158" s="11"/>
      <c r="CLE158" s="11"/>
      <c r="CLF158" s="11"/>
      <c r="CLG158" s="11"/>
      <c r="CLH158" s="11"/>
      <c r="CLI158" s="11"/>
      <c r="CLJ158" s="11"/>
      <c r="CLK158" s="11"/>
      <c r="CLL158" s="11"/>
      <c r="CLM158" s="10"/>
      <c r="CLN158" s="10"/>
      <c r="CLO158" s="11"/>
      <c r="CLP158" s="11"/>
      <c r="CLQ158" s="11"/>
      <c r="CLR158" s="11"/>
      <c r="CLS158" s="11"/>
      <c r="CLT158" s="11"/>
      <c r="CLU158" s="11"/>
      <c r="CLV158" s="11"/>
      <c r="CLW158" s="11"/>
      <c r="CLX158" s="11"/>
      <c r="CLY158" s="11"/>
      <c r="CLZ158" s="11"/>
      <c r="CMA158" s="11"/>
      <c r="CMB158" s="11"/>
      <c r="CMC158" s="10"/>
      <c r="CMD158" s="10"/>
      <c r="CME158" s="11"/>
      <c r="CMF158" s="11"/>
      <c r="CMG158" s="11"/>
      <c r="CMH158" s="11"/>
      <c r="CMI158" s="11"/>
      <c r="CMJ158" s="11"/>
      <c r="CMK158" s="11"/>
      <c r="CML158" s="11"/>
      <c r="CMM158" s="11"/>
      <c r="CMN158" s="11"/>
      <c r="CMO158" s="11"/>
      <c r="CMP158" s="11"/>
      <c r="CMQ158" s="11"/>
      <c r="CMR158" s="11"/>
      <c r="CMS158" s="10"/>
      <c r="CMT158" s="10"/>
      <c r="CMU158" s="11"/>
      <c r="CMV158" s="11"/>
      <c r="CMW158" s="11"/>
      <c r="CMX158" s="11"/>
      <c r="CMY158" s="11"/>
      <c r="CMZ158" s="11"/>
      <c r="CNA158" s="11"/>
      <c r="CNB158" s="11"/>
      <c r="CNC158" s="11"/>
      <c r="CND158" s="11"/>
      <c r="CNE158" s="11"/>
      <c r="CNF158" s="11"/>
      <c r="CNG158" s="11"/>
      <c r="CNH158" s="11"/>
      <c r="CNI158" s="10"/>
      <c r="CNJ158" s="10"/>
      <c r="CNK158" s="11"/>
      <c r="CNL158" s="11"/>
      <c r="CNM158" s="11"/>
      <c r="CNN158" s="11"/>
      <c r="CNO158" s="11"/>
      <c r="CNP158" s="11"/>
      <c r="CNQ158" s="11"/>
      <c r="CNR158" s="11"/>
      <c r="CNS158" s="11"/>
      <c r="CNT158" s="11"/>
      <c r="CNU158" s="11"/>
      <c r="CNV158" s="11"/>
      <c r="CNW158" s="11"/>
      <c r="CNX158" s="11"/>
      <c r="CNY158" s="10"/>
      <c r="CNZ158" s="10"/>
      <c r="COA158" s="11"/>
      <c r="COB158" s="11"/>
      <c r="COC158" s="11"/>
      <c r="COD158" s="11"/>
      <c r="COE158" s="11"/>
      <c r="COF158" s="11"/>
      <c r="COG158" s="11"/>
      <c r="COH158" s="11"/>
      <c r="COI158" s="11"/>
      <c r="COJ158" s="11"/>
      <c r="COK158" s="11"/>
      <c r="COL158" s="11"/>
      <c r="COM158" s="11"/>
      <c r="CON158" s="11"/>
      <c r="COO158" s="10"/>
      <c r="COP158" s="10"/>
      <c r="COQ158" s="11"/>
      <c r="COR158" s="11"/>
      <c r="COS158" s="11"/>
      <c r="COT158" s="11"/>
      <c r="COU158" s="11"/>
      <c r="COV158" s="11"/>
      <c r="COW158" s="11"/>
      <c r="COX158" s="11"/>
      <c r="COY158" s="11"/>
      <c r="COZ158" s="11"/>
      <c r="CPA158" s="11"/>
      <c r="CPB158" s="11"/>
      <c r="CPC158" s="11"/>
      <c r="CPD158" s="11"/>
      <c r="CPE158" s="10"/>
      <c r="CPF158" s="10"/>
      <c r="CPG158" s="11"/>
      <c r="CPH158" s="11"/>
      <c r="CPI158" s="11"/>
      <c r="CPJ158" s="11"/>
      <c r="CPK158" s="11"/>
      <c r="CPL158" s="11"/>
      <c r="CPM158" s="11"/>
      <c r="CPN158" s="11"/>
      <c r="CPO158" s="11"/>
      <c r="CPP158" s="11"/>
      <c r="CPQ158" s="11"/>
      <c r="CPR158" s="11"/>
      <c r="CPS158" s="11"/>
      <c r="CPT158" s="11"/>
      <c r="CPU158" s="10"/>
      <c r="CPV158" s="10"/>
      <c r="CPW158" s="11"/>
      <c r="CPX158" s="11"/>
      <c r="CPY158" s="11"/>
      <c r="CPZ158" s="11"/>
      <c r="CQA158" s="11"/>
      <c r="CQB158" s="11"/>
      <c r="CQC158" s="11"/>
      <c r="CQD158" s="11"/>
      <c r="CQE158" s="11"/>
      <c r="CQF158" s="11"/>
      <c r="CQG158" s="11"/>
      <c r="CQH158" s="11"/>
      <c r="CQI158" s="11"/>
      <c r="CQJ158" s="11"/>
      <c r="CQK158" s="10"/>
      <c r="CQL158" s="10"/>
      <c r="CQM158" s="11"/>
      <c r="CQN158" s="11"/>
      <c r="CQO158" s="11"/>
      <c r="CQP158" s="11"/>
      <c r="CQQ158" s="11"/>
      <c r="CQR158" s="11"/>
      <c r="CQS158" s="11"/>
      <c r="CQT158" s="11"/>
      <c r="CQU158" s="11"/>
      <c r="CQV158" s="11"/>
      <c r="CQW158" s="11"/>
      <c r="CQX158" s="11"/>
      <c r="CQY158" s="11"/>
      <c r="CQZ158" s="11"/>
      <c r="CRA158" s="10"/>
      <c r="CRB158" s="10"/>
      <c r="CRC158" s="11"/>
      <c r="CRD158" s="11"/>
      <c r="CRE158" s="11"/>
      <c r="CRF158" s="11"/>
      <c r="CRG158" s="11"/>
      <c r="CRH158" s="11"/>
      <c r="CRI158" s="11"/>
      <c r="CRJ158" s="11"/>
      <c r="CRK158" s="11"/>
      <c r="CRL158" s="11"/>
      <c r="CRM158" s="11"/>
      <c r="CRN158" s="11"/>
      <c r="CRO158" s="11"/>
      <c r="CRP158" s="11"/>
      <c r="CRQ158" s="10"/>
      <c r="CRR158" s="10"/>
      <c r="CRS158" s="11"/>
      <c r="CRT158" s="11"/>
      <c r="CRU158" s="11"/>
      <c r="CRV158" s="11"/>
      <c r="CRW158" s="11"/>
      <c r="CRX158" s="11"/>
      <c r="CRY158" s="11"/>
      <c r="CRZ158" s="11"/>
      <c r="CSA158" s="11"/>
      <c r="CSB158" s="11"/>
      <c r="CSC158" s="11"/>
      <c r="CSD158" s="11"/>
      <c r="CSE158" s="11"/>
      <c r="CSF158" s="11"/>
      <c r="CSG158" s="10"/>
      <c r="CSH158" s="10"/>
      <c r="CSI158" s="11"/>
      <c r="CSJ158" s="11"/>
      <c r="CSK158" s="11"/>
      <c r="CSL158" s="11"/>
      <c r="CSM158" s="11"/>
      <c r="CSN158" s="11"/>
      <c r="CSO158" s="11"/>
      <c r="CSP158" s="11"/>
      <c r="CSQ158" s="11"/>
      <c r="CSR158" s="11"/>
      <c r="CSS158" s="11"/>
      <c r="CST158" s="11"/>
      <c r="CSU158" s="11"/>
      <c r="CSV158" s="11"/>
      <c r="CSW158" s="10"/>
      <c r="CSX158" s="10"/>
      <c r="CSY158" s="11"/>
      <c r="CSZ158" s="11"/>
      <c r="CTA158" s="11"/>
      <c r="CTB158" s="11"/>
      <c r="CTC158" s="11"/>
      <c r="CTD158" s="11"/>
      <c r="CTE158" s="11"/>
      <c r="CTF158" s="11"/>
      <c r="CTG158" s="11"/>
      <c r="CTH158" s="11"/>
      <c r="CTI158" s="11"/>
      <c r="CTJ158" s="11"/>
      <c r="CTK158" s="11"/>
      <c r="CTL158" s="11"/>
      <c r="CTM158" s="10"/>
      <c r="CTN158" s="10"/>
      <c r="CTO158" s="11"/>
      <c r="CTP158" s="11"/>
      <c r="CTQ158" s="11"/>
      <c r="CTR158" s="11"/>
      <c r="CTS158" s="11"/>
      <c r="CTT158" s="11"/>
      <c r="CTU158" s="11"/>
      <c r="CTV158" s="11"/>
      <c r="CTW158" s="11"/>
      <c r="CTX158" s="11"/>
      <c r="CTY158" s="11"/>
      <c r="CTZ158" s="11"/>
      <c r="CUA158" s="11"/>
      <c r="CUB158" s="11"/>
      <c r="CUC158" s="10"/>
      <c r="CUD158" s="10"/>
      <c r="CUE158" s="11"/>
      <c r="CUF158" s="11"/>
      <c r="CUG158" s="11"/>
      <c r="CUH158" s="11"/>
      <c r="CUI158" s="11"/>
      <c r="CUJ158" s="11"/>
      <c r="CUK158" s="11"/>
      <c r="CUL158" s="11"/>
      <c r="CUM158" s="11"/>
      <c r="CUN158" s="11"/>
      <c r="CUO158" s="11"/>
      <c r="CUP158" s="11"/>
      <c r="CUQ158" s="11"/>
      <c r="CUR158" s="11"/>
      <c r="CUS158" s="10"/>
      <c r="CUT158" s="10"/>
      <c r="CUU158" s="11"/>
      <c r="CUV158" s="11"/>
      <c r="CUW158" s="11"/>
      <c r="CUX158" s="11"/>
      <c r="CUY158" s="11"/>
      <c r="CUZ158" s="11"/>
      <c r="CVA158" s="11"/>
      <c r="CVB158" s="11"/>
      <c r="CVC158" s="11"/>
      <c r="CVD158" s="11"/>
      <c r="CVE158" s="11"/>
      <c r="CVF158" s="11"/>
      <c r="CVG158" s="11"/>
      <c r="CVH158" s="11"/>
      <c r="CVI158" s="10"/>
      <c r="CVJ158" s="10"/>
      <c r="CVK158" s="11"/>
      <c r="CVL158" s="11"/>
      <c r="CVM158" s="11"/>
      <c r="CVN158" s="11"/>
      <c r="CVO158" s="11"/>
      <c r="CVP158" s="11"/>
      <c r="CVQ158" s="11"/>
      <c r="CVR158" s="11"/>
      <c r="CVS158" s="11"/>
      <c r="CVT158" s="11"/>
      <c r="CVU158" s="11"/>
      <c r="CVV158" s="11"/>
      <c r="CVW158" s="11"/>
      <c r="CVX158" s="11"/>
      <c r="CVY158" s="10"/>
      <c r="CVZ158" s="10"/>
      <c r="CWA158" s="11"/>
      <c r="CWB158" s="11"/>
      <c r="CWC158" s="11"/>
      <c r="CWD158" s="11"/>
      <c r="CWE158" s="11"/>
      <c r="CWF158" s="11"/>
      <c r="CWG158" s="11"/>
      <c r="CWH158" s="11"/>
      <c r="CWI158" s="11"/>
      <c r="CWJ158" s="11"/>
      <c r="CWK158" s="11"/>
      <c r="CWL158" s="11"/>
      <c r="CWM158" s="11"/>
      <c r="CWN158" s="11"/>
      <c r="CWO158" s="10"/>
      <c r="CWP158" s="10"/>
      <c r="CWQ158" s="11"/>
      <c r="CWR158" s="11"/>
      <c r="CWS158" s="11"/>
      <c r="CWT158" s="11"/>
      <c r="CWU158" s="11"/>
      <c r="CWV158" s="11"/>
      <c r="CWW158" s="11"/>
      <c r="CWX158" s="11"/>
      <c r="CWY158" s="11"/>
      <c r="CWZ158" s="11"/>
      <c r="CXA158" s="11"/>
      <c r="CXB158" s="11"/>
      <c r="CXC158" s="11"/>
      <c r="CXD158" s="11"/>
      <c r="CXE158" s="10"/>
      <c r="CXF158" s="10"/>
      <c r="CXG158" s="11"/>
      <c r="CXH158" s="11"/>
      <c r="CXI158" s="11"/>
      <c r="CXJ158" s="11"/>
      <c r="CXK158" s="11"/>
      <c r="CXL158" s="11"/>
      <c r="CXM158" s="11"/>
      <c r="CXN158" s="11"/>
      <c r="CXO158" s="11"/>
      <c r="CXP158" s="11"/>
      <c r="CXQ158" s="11"/>
      <c r="CXR158" s="11"/>
      <c r="CXS158" s="11"/>
      <c r="CXT158" s="11"/>
      <c r="CXU158" s="10"/>
      <c r="CXV158" s="10"/>
      <c r="CXW158" s="11"/>
      <c r="CXX158" s="11"/>
      <c r="CXY158" s="11"/>
      <c r="CXZ158" s="11"/>
      <c r="CYA158" s="11"/>
      <c r="CYB158" s="11"/>
      <c r="CYC158" s="11"/>
      <c r="CYD158" s="11"/>
      <c r="CYE158" s="11"/>
      <c r="CYF158" s="11"/>
      <c r="CYG158" s="11"/>
      <c r="CYH158" s="11"/>
      <c r="CYI158" s="11"/>
      <c r="CYJ158" s="11"/>
      <c r="CYK158" s="10"/>
      <c r="CYL158" s="10"/>
      <c r="CYM158" s="11"/>
      <c r="CYN158" s="11"/>
      <c r="CYO158" s="11"/>
      <c r="CYP158" s="11"/>
      <c r="CYQ158" s="11"/>
      <c r="CYR158" s="11"/>
      <c r="CYS158" s="11"/>
      <c r="CYT158" s="11"/>
      <c r="CYU158" s="11"/>
      <c r="CYV158" s="11"/>
      <c r="CYW158" s="11"/>
      <c r="CYX158" s="11"/>
      <c r="CYY158" s="11"/>
      <c r="CYZ158" s="11"/>
      <c r="CZA158" s="10"/>
      <c r="CZB158" s="10"/>
      <c r="CZC158" s="11"/>
      <c r="CZD158" s="11"/>
      <c r="CZE158" s="11"/>
      <c r="CZF158" s="11"/>
      <c r="CZG158" s="11"/>
      <c r="CZH158" s="11"/>
      <c r="CZI158" s="11"/>
      <c r="CZJ158" s="11"/>
      <c r="CZK158" s="11"/>
      <c r="CZL158" s="11"/>
      <c r="CZM158" s="11"/>
      <c r="CZN158" s="11"/>
      <c r="CZO158" s="11"/>
      <c r="CZP158" s="11"/>
      <c r="CZQ158" s="10"/>
      <c r="CZR158" s="10"/>
      <c r="CZS158" s="11"/>
      <c r="CZT158" s="11"/>
      <c r="CZU158" s="11"/>
      <c r="CZV158" s="11"/>
      <c r="CZW158" s="11"/>
      <c r="CZX158" s="11"/>
      <c r="CZY158" s="11"/>
      <c r="CZZ158" s="11"/>
      <c r="DAA158" s="11"/>
      <c r="DAB158" s="11"/>
      <c r="DAC158" s="11"/>
      <c r="DAD158" s="11"/>
      <c r="DAE158" s="11"/>
      <c r="DAF158" s="11"/>
      <c r="DAG158" s="10"/>
      <c r="DAH158" s="10"/>
      <c r="DAI158" s="11"/>
      <c r="DAJ158" s="11"/>
      <c r="DAK158" s="11"/>
      <c r="DAL158" s="11"/>
      <c r="DAM158" s="11"/>
      <c r="DAN158" s="11"/>
      <c r="DAO158" s="11"/>
      <c r="DAP158" s="11"/>
      <c r="DAQ158" s="11"/>
      <c r="DAR158" s="11"/>
      <c r="DAS158" s="11"/>
      <c r="DAT158" s="11"/>
      <c r="DAU158" s="11"/>
      <c r="DAV158" s="11"/>
      <c r="DAW158" s="10"/>
      <c r="DAX158" s="10"/>
      <c r="DAY158" s="11"/>
      <c r="DAZ158" s="11"/>
      <c r="DBA158" s="11"/>
      <c r="DBB158" s="11"/>
      <c r="DBC158" s="11"/>
      <c r="DBD158" s="11"/>
      <c r="DBE158" s="11"/>
      <c r="DBF158" s="11"/>
      <c r="DBG158" s="11"/>
      <c r="DBH158" s="11"/>
      <c r="DBI158" s="11"/>
      <c r="DBJ158" s="11"/>
      <c r="DBK158" s="11"/>
      <c r="DBL158" s="11"/>
      <c r="DBM158" s="10"/>
      <c r="DBN158" s="10"/>
      <c r="DBO158" s="11"/>
      <c r="DBP158" s="11"/>
      <c r="DBQ158" s="11"/>
      <c r="DBR158" s="11"/>
      <c r="DBS158" s="11"/>
      <c r="DBT158" s="11"/>
      <c r="DBU158" s="11"/>
      <c r="DBV158" s="11"/>
      <c r="DBW158" s="11"/>
      <c r="DBX158" s="11"/>
      <c r="DBY158" s="11"/>
      <c r="DBZ158" s="11"/>
      <c r="DCA158" s="11"/>
      <c r="DCB158" s="11"/>
      <c r="DCC158" s="10"/>
      <c r="DCD158" s="10"/>
      <c r="DCE158" s="11"/>
      <c r="DCF158" s="11"/>
      <c r="DCG158" s="11"/>
      <c r="DCH158" s="11"/>
      <c r="DCI158" s="11"/>
      <c r="DCJ158" s="11"/>
      <c r="DCK158" s="11"/>
      <c r="DCL158" s="11"/>
      <c r="DCM158" s="11"/>
      <c r="DCN158" s="11"/>
      <c r="DCO158" s="11"/>
      <c r="DCP158" s="11"/>
      <c r="DCQ158" s="11"/>
      <c r="DCR158" s="11"/>
      <c r="DCS158" s="10"/>
      <c r="DCT158" s="10"/>
      <c r="DCU158" s="11"/>
      <c r="DCV158" s="11"/>
      <c r="DCW158" s="11"/>
      <c r="DCX158" s="11"/>
      <c r="DCY158" s="11"/>
      <c r="DCZ158" s="11"/>
      <c r="DDA158" s="11"/>
      <c r="DDB158" s="11"/>
      <c r="DDC158" s="11"/>
      <c r="DDD158" s="11"/>
      <c r="DDE158" s="11"/>
      <c r="DDF158" s="11"/>
      <c r="DDG158" s="11"/>
      <c r="DDH158" s="11"/>
      <c r="DDI158" s="10"/>
      <c r="DDJ158" s="10"/>
      <c r="DDK158" s="11"/>
      <c r="DDL158" s="11"/>
      <c r="DDM158" s="11"/>
      <c r="DDN158" s="11"/>
      <c r="DDO158" s="11"/>
      <c r="DDP158" s="11"/>
      <c r="DDQ158" s="11"/>
      <c r="DDR158" s="11"/>
      <c r="DDS158" s="11"/>
      <c r="DDT158" s="11"/>
      <c r="DDU158" s="11"/>
      <c r="DDV158" s="11"/>
      <c r="DDW158" s="11"/>
      <c r="DDX158" s="11"/>
      <c r="DDY158" s="10"/>
      <c r="DDZ158" s="10"/>
      <c r="DEA158" s="11"/>
      <c r="DEB158" s="11"/>
      <c r="DEC158" s="11"/>
      <c r="DED158" s="11"/>
      <c r="DEE158" s="11"/>
      <c r="DEF158" s="11"/>
      <c r="DEG158" s="11"/>
      <c r="DEH158" s="11"/>
      <c r="DEI158" s="11"/>
      <c r="DEJ158" s="11"/>
      <c r="DEK158" s="11"/>
      <c r="DEL158" s="11"/>
      <c r="DEM158" s="11"/>
      <c r="DEN158" s="11"/>
      <c r="DEO158" s="10"/>
      <c r="DEP158" s="10"/>
      <c r="DEQ158" s="11"/>
      <c r="DER158" s="11"/>
      <c r="DES158" s="11"/>
      <c r="DET158" s="11"/>
      <c r="DEU158" s="11"/>
      <c r="DEV158" s="11"/>
      <c r="DEW158" s="11"/>
      <c r="DEX158" s="11"/>
      <c r="DEY158" s="11"/>
      <c r="DEZ158" s="11"/>
      <c r="DFA158" s="11"/>
      <c r="DFB158" s="11"/>
      <c r="DFC158" s="11"/>
      <c r="DFD158" s="11"/>
      <c r="DFE158" s="10"/>
      <c r="DFF158" s="10"/>
      <c r="DFG158" s="11"/>
      <c r="DFH158" s="11"/>
      <c r="DFI158" s="11"/>
      <c r="DFJ158" s="11"/>
      <c r="DFK158" s="11"/>
      <c r="DFL158" s="11"/>
      <c r="DFM158" s="11"/>
      <c r="DFN158" s="11"/>
      <c r="DFO158" s="11"/>
      <c r="DFP158" s="11"/>
      <c r="DFQ158" s="11"/>
      <c r="DFR158" s="11"/>
      <c r="DFS158" s="11"/>
      <c r="DFT158" s="11"/>
      <c r="DFU158" s="10"/>
      <c r="DFV158" s="10"/>
      <c r="DFW158" s="11"/>
      <c r="DFX158" s="11"/>
      <c r="DFY158" s="11"/>
      <c r="DFZ158" s="11"/>
      <c r="DGA158" s="11"/>
      <c r="DGB158" s="11"/>
      <c r="DGC158" s="11"/>
      <c r="DGD158" s="11"/>
      <c r="DGE158" s="11"/>
      <c r="DGF158" s="11"/>
      <c r="DGG158" s="11"/>
      <c r="DGH158" s="11"/>
      <c r="DGI158" s="11"/>
      <c r="DGJ158" s="11"/>
      <c r="DGK158" s="10"/>
      <c r="DGL158" s="10"/>
      <c r="DGM158" s="11"/>
      <c r="DGN158" s="11"/>
      <c r="DGO158" s="11"/>
      <c r="DGP158" s="11"/>
      <c r="DGQ158" s="11"/>
      <c r="DGR158" s="11"/>
      <c r="DGS158" s="11"/>
      <c r="DGT158" s="11"/>
      <c r="DGU158" s="11"/>
      <c r="DGV158" s="11"/>
      <c r="DGW158" s="11"/>
      <c r="DGX158" s="11"/>
      <c r="DGY158" s="11"/>
      <c r="DGZ158" s="11"/>
      <c r="DHA158" s="10"/>
      <c r="DHB158" s="10"/>
      <c r="DHC158" s="11"/>
      <c r="DHD158" s="11"/>
      <c r="DHE158" s="11"/>
      <c r="DHF158" s="11"/>
      <c r="DHG158" s="11"/>
      <c r="DHH158" s="11"/>
      <c r="DHI158" s="11"/>
      <c r="DHJ158" s="11"/>
      <c r="DHK158" s="11"/>
      <c r="DHL158" s="11"/>
      <c r="DHM158" s="11"/>
      <c r="DHN158" s="11"/>
      <c r="DHO158" s="11"/>
      <c r="DHP158" s="11"/>
      <c r="DHQ158" s="10"/>
      <c r="DHR158" s="10"/>
      <c r="DHS158" s="11"/>
      <c r="DHT158" s="11"/>
      <c r="DHU158" s="11"/>
      <c r="DHV158" s="11"/>
      <c r="DHW158" s="11"/>
      <c r="DHX158" s="11"/>
      <c r="DHY158" s="11"/>
      <c r="DHZ158" s="11"/>
      <c r="DIA158" s="11"/>
      <c r="DIB158" s="11"/>
      <c r="DIC158" s="11"/>
      <c r="DID158" s="11"/>
      <c r="DIE158" s="11"/>
      <c r="DIF158" s="11"/>
      <c r="DIG158" s="10"/>
      <c r="DIH158" s="10"/>
      <c r="DII158" s="11"/>
      <c r="DIJ158" s="11"/>
      <c r="DIK158" s="11"/>
      <c r="DIL158" s="11"/>
      <c r="DIM158" s="11"/>
      <c r="DIN158" s="11"/>
      <c r="DIO158" s="11"/>
      <c r="DIP158" s="11"/>
      <c r="DIQ158" s="11"/>
      <c r="DIR158" s="11"/>
      <c r="DIS158" s="11"/>
      <c r="DIT158" s="11"/>
      <c r="DIU158" s="11"/>
      <c r="DIV158" s="11"/>
      <c r="DIW158" s="10"/>
      <c r="DIX158" s="10"/>
      <c r="DIY158" s="11"/>
      <c r="DIZ158" s="11"/>
      <c r="DJA158" s="11"/>
      <c r="DJB158" s="11"/>
      <c r="DJC158" s="11"/>
      <c r="DJD158" s="11"/>
      <c r="DJE158" s="11"/>
      <c r="DJF158" s="11"/>
      <c r="DJG158" s="11"/>
      <c r="DJH158" s="11"/>
      <c r="DJI158" s="11"/>
      <c r="DJJ158" s="11"/>
      <c r="DJK158" s="11"/>
      <c r="DJL158" s="11"/>
      <c r="DJM158" s="10"/>
      <c r="DJN158" s="10"/>
      <c r="DJO158" s="11"/>
      <c r="DJP158" s="11"/>
      <c r="DJQ158" s="11"/>
      <c r="DJR158" s="11"/>
      <c r="DJS158" s="11"/>
      <c r="DJT158" s="11"/>
      <c r="DJU158" s="11"/>
      <c r="DJV158" s="11"/>
      <c r="DJW158" s="11"/>
      <c r="DJX158" s="11"/>
      <c r="DJY158" s="11"/>
      <c r="DJZ158" s="11"/>
      <c r="DKA158" s="11"/>
      <c r="DKB158" s="11"/>
      <c r="DKC158" s="10"/>
      <c r="DKD158" s="10"/>
      <c r="DKE158" s="11"/>
      <c r="DKF158" s="11"/>
      <c r="DKG158" s="11"/>
      <c r="DKH158" s="11"/>
      <c r="DKI158" s="11"/>
      <c r="DKJ158" s="11"/>
      <c r="DKK158" s="11"/>
      <c r="DKL158" s="11"/>
      <c r="DKM158" s="11"/>
      <c r="DKN158" s="11"/>
      <c r="DKO158" s="11"/>
      <c r="DKP158" s="11"/>
      <c r="DKQ158" s="11"/>
      <c r="DKR158" s="11"/>
      <c r="DKS158" s="10"/>
      <c r="DKT158" s="10"/>
      <c r="DKU158" s="11"/>
      <c r="DKV158" s="11"/>
      <c r="DKW158" s="11"/>
      <c r="DKX158" s="11"/>
      <c r="DKY158" s="11"/>
      <c r="DKZ158" s="11"/>
      <c r="DLA158" s="11"/>
      <c r="DLB158" s="11"/>
      <c r="DLC158" s="11"/>
      <c r="DLD158" s="11"/>
      <c r="DLE158" s="11"/>
      <c r="DLF158" s="11"/>
      <c r="DLG158" s="11"/>
      <c r="DLH158" s="11"/>
      <c r="DLI158" s="10"/>
      <c r="DLJ158" s="10"/>
      <c r="DLK158" s="11"/>
      <c r="DLL158" s="11"/>
      <c r="DLM158" s="11"/>
      <c r="DLN158" s="11"/>
      <c r="DLO158" s="11"/>
      <c r="DLP158" s="11"/>
      <c r="DLQ158" s="11"/>
      <c r="DLR158" s="11"/>
      <c r="DLS158" s="11"/>
      <c r="DLT158" s="11"/>
      <c r="DLU158" s="11"/>
      <c r="DLV158" s="11"/>
      <c r="DLW158" s="11"/>
      <c r="DLX158" s="11"/>
      <c r="DLY158" s="10"/>
      <c r="DLZ158" s="10"/>
      <c r="DMA158" s="11"/>
      <c r="DMB158" s="11"/>
      <c r="DMC158" s="11"/>
      <c r="DMD158" s="11"/>
      <c r="DME158" s="11"/>
      <c r="DMF158" s="11"/>
      <c r="DMG158" s="11"/>
      <c r="DMH158" s="11"/>
      <c r="DMI158" s="11"/>
      <c r="DMJ158" s="11"/>
      <c r="DMK158" s="11"/>
      <c r="DML158" s="11"/>
      <c r="DMM158" s="11"/>
      <c r="DMN158" s="11"/>
      <c r="DMO158" s="10"/>
      <c r="DMP158" s="10"/>
      <c r="DMQ158" s="11"/>
      <c r="DMR158" s="11"/>
      <c r="DMS158" s="11"/>
      <c r="DMT158" s="11"/>
      <c r="DMU158" s="11"/>
      <c r="DMV158" s="11"/>
      <c r="DMW158" s="11"/>
      <c r="DMX158" s="11"/>
      <c r="DMY158" s="11"/>
      <c r="DMZ158" s="11"/>
      <c r="DNA158" s="11"/>
      <c r="DNB158" s="11"/>
      <c r="DNC158" s="11"/>
      <c r="DND158" s="11"/>
      <c r="DNE158" s="10"/>
      <c r="DNF158" s="10"/>
      <c r="DNG158" s="11"/>
      <c r="DNH158" s="11"/>
      <c r="DNI158" s="11"/>
      <c r="DNJ158" s="11"/>
      <c r="DNK158" s="11"/>
      <c r="DNL158" s="11"/>
      <c r="DNM158" s="11"/>
      <c r="DNN158" s="11"/>
      <c r="DNO158" s="11"/>
      <c r="DNP158" s="11"/>
      <c r="DNQ158" s="11"/>
      <c r="DNR158" s="11"/>
      <c r="DNS158" s="11"/>
      <c r="DNT158" s="11"/>
      <c r="DNU158" s="10"/>
      <c r="DNV158" s="10"/>
      <c r="DNW158" s="11"/>
      <c r="DNX158" s="11"/>
      <c r="DNY158" s="11"/>
      <c r="DNZ158" s="11"/>
      <c r="DOA158" s="11"/>
      <c r="DOB158" s="11"/>
      <c r="DOC158" s="11"/>
      <c r="DOD158" s="11"/>
      <c r="DOE158" s="11"/>
      <c r="DOF158" s="11"/>
      <c r="DOG158" s="11"/>
      <c r="DOH158" s="11"/>
      <c r="DOI158" s="11"/>
      <c r="DOJ158" s="11"/>
      <c r="DOK158" s="10"/>
      <c r="DOL158" s="10"/>
      <c r="DOM158" s="11"/>
      <c r="DON158" s="11"/>
      <c r="DOO158" s="11"/>
      <c r="DOP158" s="11"/>
      <c r="DOQ158" s="11"/>
      <c r="DOR158" s="11"/>
      <c r="DOS158" s="11"/>
      <c r="DOT158" s="11"/>
      <c r="DOU158" s="11"/>
      <c r="DOV158" s="11"/>
      <c r="DOW158" s="11"/>
      <c r="DOX158" s="11"/>
      <c r="DOY158" s="11"/>
      <c r="DOZ158" s="11"/>
      <c r="DPA158" s="10"/>
      <c r="DPB158" s="10"/>
      <c r="DPC158" s="11"/>
      <c r="DPD158" s="11"/>
      <c r="DPE158" s="11"/>
      <c r="DPF158" s="11"/>
      <c r="DPG158" s="11"/>
      <c r="DPH158" s="11"/>
      <c r="DPI158" s="11"/>
      <c r="DPJ158" s="11"/>
      <c r="DPK158" s="11"/>
      <c r="DPL158" s="11"/>
      <c r="DPM158" s="11"/>
      <c r="DPN158" s="11"/>
      <c r="DPO158" s="11"/>
      <c r="DPP158" s="11"/>
      <c r="DPQ158" s="10"/>
      <c r="DPR158" s="10"/>
      <c r="DPS158" s="11"/>
      <c r="DPT158" s="11"/>
      <c r="DPU158" s="11"/>
      <c r="DPV158" s="11"/>
      <c r="DPW158" s="11"/>
      <c r="DPX158" s="11"/>
      <c r="DPY158" s="11"/>
      <c r="DPZ158" s="11"/>
      <c r="DQA158" s="11"/>
      <c r="DQB158" s="11"/>
      <c r="DQC158" s="11"/>
      <c r="DQD158" s="11"/>
      <c r="DQE158" s="11"/>
      <c r="DQF158" s="11"/>
      <c r="DQG158" s="10"/>
      <c r="DQH158" s="10"/>
      <c r="DQI158" s="11"/>
      <c r="DQJ158" s="11"/>
      <c r="DQK158" s="11"/>
      <c r="DQL158" s="11"/>
      <c r="DQM158" s="11"/>
      <c r="DQN158" s="11"/>
      <c r="DQO158" s="11"/>
      <c r="DQP158" s="11"/>
      <c r="DQQ158" s="11"/>
      <c r="DQR158" s="11"/>
      <c r="DQS158" s="11"/>
      <c r="DQT158" s="11"/>
      <c r="DQU158" s="11"/>
      <c r="DQV158" s="11"/>
      <c r="DQW158" s="10"/>
      <c r="DQX158" s="10"/>
      <c r="DQY158" s="11"/>
      <c r="DQZ158" s="11"/>
      <c r="DRA158" s="11"/>
      <c r="DRB158" s="11"/>
      <c r="DRC158" s="11"/>
      <c r="DRD158" s="11"/>
      <c r="DRE158" s="11"/>
      <c r="DRF158" s="11"/>
      <c r="DRG158" s="11"/>
      <c r="DRH158" s="11"/>
      <c r="DRI158" s="11"/>
      <c r="DRJ158" s="11"/>
      <c r="DRK158" s="11"/>
      <c r="DRL158" s="11"/>
      <c r="DRM158" s="10"/>
      <c r="DRN158" s="10"/>
      <c r="DRO158" s="11"/>
      <c r="DRP158" s="11"/>
      <c r="DRQ158" s="11"/>
      <c r="DRR158" s="11"/>
      <c r="DRS158" s="11"/>
      <c r="DRT158" s="11"/>
      <c r="DRU158" s="11"/>
      <c r="DRV158" s="11"/>
      <c r="DRW158" s="11"/>
      <c r="DRX158" s="11"/>
      <c r="DRY158" s="11"/>
      <c r="DRZ158" s="11"/>
      <c r="DSA158" s="11"/>
      <c r="DSB158" s="11"/>
      <c r="DSC158" s="10"/>
      <c r="DSD158" s="10"/>
      <c r="DSE158" s="11"/>
      <c r="DSF158" s="11"/>
      <c r="DSG158" s="11"/>
      <c r="DSH158" s="11"/>
      <c r="DSI158" s="11"/>
      <c r="DSJ158" s="11"/>
      <c r="DSK158" s="11"/>
      <c r="DSL158" s="11"/>
      <c r="DSM158" s="11"/>
      <c r="DSN158" s="11"/>
      <c r="DSO158" s="11"/>
      <c r="DSP158" s="11"/>
      <c r="DSQ158" s="11"/>
      <c r="DSR158" s="11"/>
      <c r="DSS158" s="10"/>
      <c r="DST158" s="10"/>
      <c r="DSU158" s="11"/>
      <c r="DSV158" s="11"/>
      <c r="DSW158" s="11"/>
      <c r="DSX158" s="11"/>
      <c r="DSY158" s="11"/>
      <c r="DSZ158" s="11"/>
      <c r="DTA158" s="11"/>
      <c r="DTB158" s="11"/>
      <c r="DTC158" s="11"/>
      <c r="DTD158" s="11"/>
      <c r="DTE158" s="11"/>
      <c r="DTF158" s="11"/>
      <c r="DTG158" s="11"/>
      <c r="DTH158" s="11"/>
      <c r="DTI158" s="10"/>
      <c r="DTJ158" s="10"/>
      <c r="DTK158" s="11"/>
      <c r="DTL158" s="11"/>
      <c r="DTM158" s="11"/>
      <c r="DTN158" s="11"/>
      <c r="DTO158" s="11"/>
      <c r="DTP158" s="11"/>
      <c r="DTQ158" s="11"/>
      <c r="DTR158" s="11"/>
      <c r="DTS158" s="11"/>
      <c r="DTT158" s="11"/>
      <c r="DTU158" s="11"/>
      <c r="DTV158" s="11"/>
      <c r="DTW158" s="11"/>
      <c r="DTX158" s="11"/>
      <c r="DTY158" s="10"/>
      <c r="DTZ158" s="10"/>
      <c r="DUA158" s="11"/>
      <c r="DUB158" s="11"/>
      <c r="DUC158" s="11"/>
      <c r="DUD158" s="11"/>
      <c r="DUE158" s="11"/>
      <c r="DUF158" s="11"/>
      <c r="DUG158" s="11"/>
      <c r="DUH158" s="11"/>
      <c r="DUI158" s="11"/>
      <c r="DUJ158" s="11"/>
      <c r="DUK158" s="11"/>
      <c r="DUL158" s="11"/>
      <c r="DUM158" s="11"/>
      <c r="DUN158" s="11"/>
      <c r="DUO158" s="10"/>
      <c r="DUP158" s="10"/>
      <c r="DUQ158" s="11"/>
      <c r="DUR158" s="11"/>
      <c r="DUS158" s="11"/>
      <c r="DUT158" s="11"/>
      <c r="DUU158" s="11"/>
      <c r="DUV158" s="11"/>
      <c r="DUW158" s="11"/>
      <c r="DUX158" s="11"/>
      <c r="DUY158" s="11"/>
      <c r="DUZ158" s="11"/>
      <c r="DVA158" s="11"/>
      <c r="DVB158" s="11"/>
      <c r="DVC158" s="11"/>
      <c r="DVD158" s="11"/>
      <c r="DVE158" s="10"/>
      <c r="DVF158" s="10"/>
      <c r="DVG158" s="11"/>
      <c r="DVH158" s="11"/>
      <c r="DVI158" s="11"/>
      <c r="DVJ158" s="11"/>
      <c r="DVK158" s="11"/>
      <c r="DVL158" s="11"/>
      <c r="DVM158" s="11"/>
      <c r="DVN158" s="11"/>
      <c r="DVO158" s="11"/>
      <c r="DVP158" s="11"/>
      <c r="DVQ158" s="11"/>
      <c r="DVR158" s="11"/>
      <c r="DVS158" s="11"/>
      <c r="DVT158" s="11"/>
      <c r="DVU158" s="10"/>
      <c r="DVV158" s="10"/>
      <c r="DVW158" s="11"/>
      <c r="DVX158" s="11"/>
      <c r="DVY158" s="11"/>
      <c r="DVZ158" s="11"/>
      <c r="DWA158" s="11"/>
      <c r="DWB158" s="11"/>
      <c r="DWC158" s="11"/>
      <c r="DWD158" s="11"/>
      <c r="DWE158" s="11"/>
      <c r="DWF158" s="11"/>
      <c r="DWG158" s="11"/>
      <c r="DWH158" s="11"/>
      <c r="DWI158" s="11"/>
      <c r="DWJ158" s="11"/>
      <c r="DWK158" s="10"/>
      <c r="DWL158" s="10"/>
      <c r="DWM158" s="11"/>
      <c r="DWN158" s="11"/>
      <c r="DWO158" s="11"/>
      <c r="DWP158" s="11"/>
      <c r="DWQ158" s="11"/>
      <c r="DWR158" s="11"/>
      <c r="DWS158" s="11"/>
      <c r="DWT158" s="11"/>
      <c r="DWU158" s="11"/>
      <c r="DWV158" s="11"/>
      <c r="DWW158" s="11"/>
      <c r="DWX158" s="11"/>
      <c r="DWY158" s="11"/>
      <c r="DWZ158" s="11"/>
      <c r="DXA158" s="10"/>
      <c r="DXB158" s="10"/>
      <c r="DXC158" s="11"/>
      <c r="DXD158" s="11"/>
      <c r="DXE158" s="11"/>
      <c r="DXF158" s="11"/>
      <c r="DXG158" s="11"/>
      <c r="DXH158" s="11"/>
      <c r="DXI158" s="11"/>
      <c r="DXJ158" s="11"/>
      <c r="DXK158" s="11"/>
      <c r="DXL158" s="11"/>
      <c r="DXM158" s="11"/>
      <c r="DXN158" s="11"/>
      <c r="DXO158" s="11"/>
      <c r="DXP158" s="11"/>
      <c r="DXQ158" s="10"/>
      <c r="DXR158" s="10"/>
      <c r="DXS158" s="11"/>
      <c r="DXT158" s="11"/>
      <c r="DXU158" s="11"/>
      <c r="DXV158" s="11"/>
      <c r="DXW158" s="11"/>
      <c r="DXX158" s="11"/>
      <c r="DXY158" s="11"/>
      <c r="DXZ158" s="11"/>
      <c r="DYA158" s="11"/>
      <c r="DYB158" s="11"/>
      <c r="DYC158" s="11"/>
      <c r="DYD158" s="11"/>
      <c r="DYE158" s="11"/>
      <c r="DYF158" s="11"/>
      <c r="DYG158" s="10"/>
      <c r="DYH158" s="10"/>
      <c r="DYI158" s="11"/>
      <c r="DYJ158" s="11"/>
      <c r="DYK158" s="11"/>
      <c r="DYL158" s="11"/>
      <c r="DYM158" s="11"/>
      <c r="DYN158" s="11"/>
      <c r="DYO158" s="11"/>
      <c r="DYP158" s="11"/>
      <c r="DYQ158" s="11"/>
      <c r="DYR158" s="11"/>
      <c r="DYS158" s="11"/>
      <c r="DYT158" s="11"/>
      <c r="DYU158" s="11"/>
      <c r="DYV158" s="11"/>
      <c r="DYW158" s="10"/>
      <c r="DYX158" s="10"/>
      <c r="DYY158" s="11"/>
      <c r="DYZ158" s="11"/>
      <c r="DZA158" s="11"/>
      <c r="DZB158" s="11"/>
      <c r="DZC158" s="11"/>
      <c r="DZD158" s="11"/>
      <c r="DZE158" s="11"/>
      <c r="DZF158" s="11"/>
      <c r="DZG158" s="11"/>
      <c r="DZH158" s="11"/>
      <c r="DZI158" s="11"/>
      <c r="DZJ158" s="11"/>
      <c r="DZK158" s="11"/>
      <c r="DZL158" s="11"/>
      <c r="DZM158" s="10"/>
      <c r="DZN158" s="10"/>
      <c r="DZO158" s="11"/>
      <c r="DZP158" s="11"/>
      <c r="DZQ158" s="11"/>
      <c r="DZR158" s="11"/>
      <c r="DZS158" s="11"/>
      <c r="DZT158" s="11"/>
      <c r="DZU158" s="11"/>
      <c r="DZV158" s="11"/>
      <c r="DZW158" s="11"/>
      <c r="DZX158" s="11"/>
      <c r="DZY158" s="11"/>
      <c r="DZZ158" s="11"/>
      <c r="EAA158" s="11"/>
      <c r="EAB158" s="11"/>
      <c r="EAC158" s="10"/>
      <c r="EAD158" s="10"/>
      <c r="EAE158" s="11"/>
      <c r="EAF158" s="11"/>
      <c r="EAG158" s="11"/>
      <c r="EAH158" s="11"/>
      <c r="EAI158" s="11"/>
      <c r="EAJ158" s="11"/>
      <c r="EAK158" s="11"/>
      <c r="EAL158" s="11"/>
      <c r="EAM158" s="11"/>
      <c r="EAN158" s="11"/>
      <c r="EAO158" s="11"/>
      <c r="EAP158" s="11"/>
      <c r="EAQ158" s="11"/>
      <c r="EAR158" s="11"/>
      <c r="EAS158" s="10"/>
      <c r="EAT158" s="10"/>
      <c r="EAU158" s="11"/>
      <c r="EAV158" s="11"/>
      <c r="EAW158" s="11"/>
      <c r="EAX158" s="11"/>
      <c r="EAY158" s="11"/>
      <c r="EAZ158" s="11"/>
      <c r="EBA158" s="11"/>
      <c r="EBB158" s="11"/>
      <c r="EBC158" s="11"/>
      <c r="EBD158" s="11"/>
      <c r="EBE158" s="11"/>
      <c r="EBF158" s="11"/>
      <c r="EBG158" s="11"/>
      <c r="EBH158" s="11"/>
      <c r="EBI158" s="10"/>
      <c r="EBJ158" s="10"/>
      <c r="EBK158" s="11"/>
      <c r="EBL158" s="11"/>
      <c r="EBM158" s="11"/>
      <c r="EBN158" s="11"/>
      <c r="EBO158" s="11"/>
      <c r="EBP158" s="11"/>
      <c r="EBQ158" s="11"/>
      <c r="EBR158" s="11"/>
      <c r="EBS158" s="11"/>
      <c r="EBT158" s="11"/>
      <c r="EBU158" s="11"/>
      <c r="EBV158" s="11"/>
      <c r="EBW158" s="11"/>
      <c r="EBX158" s="11"/>
      <c r="EBY158" s="10"/>
      <c r="EBZ158" s="10"/>
      <c r="ECA158" s="11"/>
      <c r="ECB158" s="11"/>
      <c r="ECC158" s="11"/>
      <c r="ECD158" s="11"/>
      <c r="ECE158" s="11"/>
      <c r="ECF158" s="11"/>
      <c r="ECG158" s="11"/>
      <c r="ECH158" s="11"/>
      <c r="ECI158" s="11"/>
      <c r="ECJ158" s="11"/>
      <c r="ECK158" s="11"/>
      <c r="ECL158" s="11"/>
      <c r="ECM158" s="11"/>
      <c r="ECN158" s="11"/>
      <c r="ECO158" s="10"/>
      <c r="ECP158" s="10"/>
      <c r="ECQ158" s="11"/>
      <c r="ECR158" s="11"/>
      <c r="ECS158" s="11"/>
      <c r="ECT158" s="11"/>
      <c r="ECU158" s="11"/>
      <c r="ECV158" s="11"/>
      <c r="ECW158" s="11"/>
      <c r="ECX158" s="11"/>
      <c r="ECY158" s="11"/>
      <c r="ECZ158" s="11"/>
      <c r="EDA158" s="11"/>
      <c r="EDB158" s="11"/>
      <c r="EDC158" s="11"/>
      <c r="EDD158" s="11"/>
      <c r="EDE158" s="10"/>
      <c r="EDF158" s="10"/>
      <c r="EDG158" s="11"/>
      <c r="EDH158" s="11"/>
      <c r="EDI158" s="11"/>
      <c r="EDJ158" s="11"/>
      <c r="EDK158" s="11"/>
      <c r="EDL158" s="11"/>
      <c r="EDM158" s="11"/>
      <c r="EDN158" s="11"/>
      <c r="EDO158" s="11"/>
      <c r="EDP158" s="11"/>
      <c r="EDQ158" s="11"/>
      <c r="EDR158" s="11"/>
      <c r="EDS158" s="11"/>
      <c r="EDT158" s="11"/>
      <c r="EDU158" s="10"/>
      <c r="EDV158" s="10"/>
      <c r="EDW158" s="11"/>
      <c r="EDX158" s="11"/>
      <c r="EDY158" s="11"/>
      <c r="EDZ158" s="11"/>
      <c r="EEA158" s="11"/>
      <c r="EEB158" s="11"/>
      <c r="EEC158" s="11"/>
      <c r="EED158" s="11"/>
      <c r="EEE158" s="11"/>
      <c r="EEF158" s="11"/>
      <c r="EEG158" s="11"/>
      <c r="EEH158" s="11"/>
      <c r="EEI158" s="11"/>
      <c r="EEJ158" s="11"/>
      <c r="EEK158" s="10"/>
      <c r="EEL158" s="10"/>
      <c r="EEM158" s="11"/>
      <c r="EEN158" s="11"/>
      <c r="EEO158" s="11"/>
      <c r="EEP158" s="11"/>
      <c r="EEQ158" s="11"/>
      <c r="EER158" s="11"/>
      <c r="EES158" s="11"/>
      <c r="EET158" s="11"/>
      <c r="EEU158" s="11"/>
      <c r="EEV158" s="11"/>
      <c r="EEW158" s="11"/>
      <c r="EEX158" s="11"/>
      <c r="EEY158" s="11"/>
      <c r="EEZ158" s="11"/>
      <c r="EFA158" s="10"/>
      <c r="EFB158" s="10"/>
      <c r="EFC158" s="11"/>
      <c r="EFD158" s="11"/>
      <c r="EFE158" s="11"/>
      <c r="EFF158" s="11"/>
      <c r="EFG158" s="11"/>
      <c r="EFH158" s="11"/>
      <c r="EFI158" s="11"/>
      <c r="EFJ158" s="11"/>
      <c r="EFK158" s="11"/>
      <c r="EFL158" s="11"/>
      <c r="EFM158" s="11"/>
      <c r="EFN158" s="11"/>
      <c r="EFO158" s="11"/>
      <c r="EFP158" s="11"/>
      <c r="EFQ158" s="10"/>
      <c r="EFR158" s="10"/>
      <c r="EFS158" s="11"/>
      <c r="EFT158" s="11"/>
      <c r="EFU158" s="11"/>
      <c r="EFV158" s="11"/>
      <c r="EFW158" s="11"/>
      <c r="EFX158" s="11"/>
      <c r="EFY158" s="11"/>
      <c r="EFZ158" s="11"/>
      <c r="EGA158" s="11"/>
      <c r="EGB158" s="11"/>
      <c r="EGC158" s="11"/>
      <c r="EGD158" s="11"/>
      <c r="EGE158" s="11"/>
      <c r="EGF158" s="11"/>
      <c r="EGG158" s="10"/>
      <c r="EGH158" s="10"/>
      <c r="EGI158" s="11"/>
      <c r="EGJ158" s="11"/>
      <c r="EGK158" s="11"/>
      <c r="EGL158" s="11"/>
      <c r="EGM158" s="11"/>
      <c r="EGN158" s="11"/>
      <c r="EGO158" s="11"/>
      <c r="EGP158" s="11"/>
      <c r="EGQ158" s="11"/>
      <c r="EGR158" s="11"/>
      <c r="EGS158" s="11"/>
      <c r="EGT158" s="11"/>
      <c r="EGU158" s="11"/>
      <c r="EGV158" s="11"/>
      <c r="EGW158" s="10"/>
      <c r="EGX158" s="10"/>
      <c r="EGY158" s="11"/>
      <c r="EGZ158" s="11"/>
      <c r="EHA158" s="11"/>
      <c r="EHB158" s="11"/>
      <c r="EHC158" s="11"/>
      <c r="EHD158" s="11"/>
      <c r="EHE158" s="11"/>
      <c r="EHF158" s="11"/>
      <c r="EHG158" s="11"/>
      <c r="EHH158" s="11"/>
      <c r="EHI158" s="11"/>
      <c r="EHJ158" s="11"/>
      <c r="EHK158" s="11"/>
      <c r="EHL158" s="11"/>
      <c r="EHM158" s="10"/>
      <c r="EHN158" s="10"/>
      <c r="EHO158" s="11"/>
      <c r="EHP158" s="11"/>
      <c r="EHQ158" s="11"/>
      <c r="EHR158" s="11"/>
      <c r="EHS158" s="11"/>
      <c r="EHT158" s="11"/>
      <c r="EHU158" s="11"/>
      <c r="EHV158" s="11"/>
      <c r="EHW158" s="11"/>
      <c r="EHX158" s="11"/>
      <c r="EHY158" s="11"/>
      <c r="EHZ158" s="11"/>
      <c r="EIA158" s="11"/>
      <c r="EIB158" s="11"/>
      <c r="EIC158" s="10"/>
      <c r="EID158" s="10"/>
      <c r="EIE158" s="11"/>
      <c r="EIF158" s="11"/>
      <c r="EIG158" s="11"/>
      <c r="EIH158" s="11"/>
      <c r="EII158" s="11"/>
      <c r="EIJ158" s="11"/>
      <c r="EIK158" s="11"/>
      <c r="EIL158" s="11"/>
      <c r="EIM158" s="11"/>
      <c r="EIN158" s="11"/>
      <c r="EIO158" s="11"/>
      <c r="EIP158" s="11"/>
      <c r="EIQ158" s="11"/>
      <c r="EIR158" s="11"/>
      <c r="EIS158" s="10"/>
      <c r="EIT158" s="10"/>
      <c r="EIU158" s="11"/>
      <c r="EIV158" s="11"/>
      <c r="EIW158" s="11"/>
      <c r="EIX158" s="11"/>
      <c r="EIY158" s="11"/>
      <c r="EIZ158" s="11"/>
      <c r="EJA158" s="11"/>
      <c r="EJB158" s="11"/>
      <c r="EJC158" s="11"/>
      <c r="EJD158" s="11"/>
      <c r="EJE158" s="11"/>
      <c r="EJF158" s="11"/>
      <c r="EJG158" s="11"/>
      <c r="EJH158" s="11"/>
      <c r="EJI158" s="10"/>
      <c r="EJJ158" s="10"/>
      <c r="EJK158" s="11"/>
      <c r="EJL158" s="11"/>
      <c r="EJM158" s="11"/>
      <c r="EJN158" s="11"/>
      <c r="EJO158" s="11"/>
      <c r="EJP158" s="11"/>
      <c r="EJQ158" s="11"/>
      <c r="EJR158" s="11"/>
      <c r="EJS158" s="11"/>
      <c r="EJT158" s="11"/>
      <c r="EJU158" s="11"/>
      <c r="EJV158" s="11"/>
      <c r="EJW158" s="11"/>
      <c r="EJX158" s="11"/>
      <c r="EJY158" s="10"/>
      <c r="EJZ158" s="10"/>
      <c r="EKA158" s="11"/>
      <c r="EKB158" s="11"/>
      <c r="EKC158" s="11"/>
      <c r="EKD158" s="11"/>
      <c r="EKE158" s="11"/>
      <c r="EKF158" s="11"/>
      <c r="EKG158" s="11"/>
      <c r="EKH158" s="11"/>
      <c r="EKI158" s="11"/>
      <c r="EKJ158" s="11"/>
      <c r="EKK158" s="11"/>
      <c r="EKL158" s="11"/>
      <c r="EKM158" s="11"/>
      <c r="EKN158" s="11"/>
      <c r="EKO158" s="10"/>
      <c r="EKP158" s="10"/>
      <c r="EKQ158" s="11"/>
      <c r="EKR158" s="11"/>
      <c r="EKS158" s="11"/>
      <c r="EKT158" s="11"/>
      <c r="EKU158" s="11"/>
      <c r="EKV158" s="11"/>
      <c r="EKW158" s="11"/>
      <c r="EKX158" s="11"/>
      <c r="EKY158" s="11"/>
      <c r="EKZ158" s="11"/>
      <c r="ELA158" s="11"/>
      <c r="ELB158" s="11"/>
      <c r="ELC158" s="11"/>
      <c r="ELD158" s="11"/>
      <c r="ELE158" s="10"/>
      <c r="ELF158" s="10"/>
      <c r="ELG158" s="11"/>
      <c r="ELH158" s="11"/>
      <c r="ELI158" s="11"/>
      <c r="ELJ158" s="11"/>
      <c r="ELK158" s="11"/>
      <c r="ELL158" s="11"/>
      <c r="ELM158" s="11"/>
      <c r="ELN158" s="11"/>
      <c r="ELO158" s="11"/>
      <c r="ELP158" s="11"/>
      <c r="ELQ158" s="11"/>
      <c r="ELR158" s="11"/>
      <c r="ELS158" s="11"/>
      <c r="ELT158" s="11"/>
      <c r="ELU158" s="10"/>
      <c r="ELV158" s="10"/>
      <c r="ELW158" s="11"/>
      <c r="ELX158" s="11"/>
      <c r="ELY158" s="11"/>
      <c r="ELZ158" s="11"/>
      <c r="EMA158" s="11"/>
      <c r="EMB158" s="11"/>
      <c r="EMC158" s="11"/>
      <c r="EMD158" s="11"/>
      <c r="EME158" s="11"/>
      <c r="EMF158" s="11"/>
      <c r="EMG158" s="11"/>
      <c r="EMH158" s="11"/>
      <c r="EMI158" s="11"/>
      <c r="EMJ158" s="11"/>
      <c r="EMK158" s="10"/>
      <c r="EML158" s="10"/>
      <c r="EMM158" s="11"/>
      <c r="EMN158" s="11"/>
      <c r="EMO158" s="11"/>
      <c r="EMP158" s="11"/>
      <c r="EMQ158" s="11"/>
      <c r="EMR158" s="11"/>
      <c r="EMS158" s="11"/>
      <c r="EMT158" s="11"/>
      <c r="EMU158" s="11"/>
      <c r="EMV158" s="11"/>
      <c r="EMW158" s="11"/>
      <c r="EMX158" s="11"/>
      <c r="EMY158" s="11"/>
      <c r="EMZ158" s="11"/>
      <c r="ENA158" s="10"/>
      <c r="ENB158" s="10"/>
      <c r="ENC158" s="11"/>
      <c r="END158" s="11"/>
      <c r="ENE158" s="11"/>
      <c r="ENF158" s="11"/>
      <c r="ENG158" s="11"/>
      <c r="ENH158" s="11"/>
      <c r="ENI158" s="11"/>
      <c r="ENJ158" s="11"/>
      <c r="ENK158" s="11"/>
      <c r="ENL158" s="11"/>
      <c r="ENM158" s="11"/>
      <c r="ENN158" s="11"/>
      <c r="ENO158" s="11"/>
      <c r="ENP158" s="11"/>
      <c r="ENQ158" s="10"/>
      <c r="ENR158" s="10"/>
      <c r="ENS158" s="11"/>
      <c r="ENT158" s="11"/>
      <c r="ENU158" s="11"/>
      <c r="ENV158" s="11"/>
      <c r="ENW158" s="11"/>
      <c r="ENX158" s="11"/>
      <c r="ENY158" s="11"/>
      <c r="ENZ158" s="11"/>
      <c r="EOA158" s="11"/>
      <c r="EOB158" s="11"/>
      <c r="EOC158" s="11"/>
      <c r="EOD158" s="11"/>
      <c r="EOE158" s="11"/>
      <c r="EOF158" s="11"/>
      <c r="EOG158" s="10"/>
      <c r="EOH158" s="10"/>
      <c r="EOI158" s="11"/>
      <c r="EOJ158" s="11"/>
      <c r="EOK158" s="11"/>
      <c r="EOL158" s="11"/>
      <c r="EOM158" s="11"/>
      <c r="EON158" s="11"/>
      <c r="EOO158" s="11"/>
      <c r="EOP158" s="11"/>
      <c r="EOQ158" s="11"/>
      <c r="EOR158" s="11"/>
      <c r="EOS158" s="11"/>
      <c r="EOT158" s="11"/>
      <c r="EOU158" s="11"/>
      <c r="EOV158" s="11"/>
      <c r="EOW158" s="10"/>
      <c r="EOX158" s="10"/>
      <c r="EOY158" s="11"/>
      <c r="EOZ158" s="11"/>
      <c r="EPA158" s="11"/>
      <c r="EPB158" s="11"/>
      <c r="EPC158" s="11"/>
      <c r="EPD158" s="11"/>
      <c r="EPE158" s="11"/>
      <c r="EPF158" s="11"/>
      <c r="EPG158" s="11"/>
      <c r="EPH158" s="11"/>
      <c r="EPI158" s="11"/>
      <c r="EPJ158" s="11"/>
      <c r="EPK158" s="11"/>
      <c r="EPL158" s="11"/>
      <c r="EPM158" s="10"/>
      <c r="EPN158" s="10"/>
      <c r="EPO158" s="11"/>
      <c r="EPP158" s="11"/>
      <c r="EPQ158" s="11"/>
      <c r="EPR158" s="11"/>
      <c r="EPS158" s="11"/>
      <c r="EPT158" s="11"/>
      <c r="EPU158" s="11"/>
      <c r="EPV158" s="11"/>
      <c r="EPW158" s="11"/>
      <c r="EPX158" s="11"/>
      <c r="EPY158" s="11"/>
      <c r="EPZ158" s="11"/>
      <c r="EQA158" s="11"/>
      <c r="EQB158" s="11"/>
      <c r="EQC158" s="10"/>
      <c r="EQD158" s="10"/>
      <c r="EQE158" s="11"/>
      <c r="EQF158" s="11"/>
      <c r="EQG158" s="11"/>
      <c r="EQH158" s="11"/>
      <c r="EQI158" s="11"/>
      <c r="EQJ158" s="11"/>
      <c r="EQK158" s="11"/>
      <c r="EQL158" s="11"/>
      <c r="EQM158" s="11"/>
      <c r="EQN158" s="11"/>
      <c r="EQO158" s="11"/>
      <c r="EQP158" s="11"/>
      <c r="EQQ158" s="11"/>
      <c r="EQR158" s="11"/>
      <c r="EQS158" s="10"/>
      <c r="EQT158" s="10"/>
      <c r="EQU158" s="11"/>
      <c r="EQV158" s="11"/>
      <c r="EQW158" s="11"/>
      <c r="EQX158" s="11"/>
      <c r="EQY158" s="11"/>
      <c r="EQZ158" s="11"/>
      <c r="ERA158" s="11"/>
      <c r="ERB158" s="11"/>
      <c r="ERC158" s="11"/>
      <c r="ERD158" s="11"/>
      <c r="ERE158" s="11"/>
      <c r="ERF158" s="11"/>
      <c r="ERG158" s="11"/>
      <c r="ERH158" s="11"/>
      <c r="ERI158" s="10"/>
      <c r="ERJ158" s="10"/>
      <c r="ERK158" s="11"/>
      <c r="ERL158" s="11"/>
      <c r="ERM158" s="11"/>
      <c r="ERN158" s="11"/>
      <c r="ERO158" s="11"/>
      <c r="ERP158" s="11"/>
      <c r="ERQ158" s="11"/>
      <c r="ERR158" s="11"/>
      <c r="ERS158" s="11"/>
      <c r="ERT158" s="11"/>
      <c r="ERU158" s="11"/>
      <c r="ERV158" s="11"/>
      <c r="ERW158" s="11"/>
      <c r="ERX158" s="11"/>
      <c r="ERY158" s="10"/>
      <c r="ERZ158" s="10"/>
      <c r="ESA158" s="11"/>
      <c r="ESB158" s="11"/>
      <c r="ESC158" s="11"/>
      <c r="ESD158" s="11"/>
      <c r="ESE158" s="11"/>
      <c r="ESF158" s="11"/>
      <c r="ESG158" s="11"/>
      <c r="ESH158" s="11"/>
      <c r="ESI158" s="11"/>
      <c r="ESJ158" s="11"/>
      <c r="ESK158" s="11"/>
      <c r="ESL158" s="11"/>
      <c r="ESM158" s="11"/>
      <c r="ESN158" s="11"/>
      <c r="ESO158" s="10"/>
      <c r="ESP158" s="10"/>
      <c r="ESQ158" s="11"/>
      <c r="ESR158" s="11"/>
      <c r="ESS158" s="11"/>
      <c r="EST158" s="11"/>
      <c r="ESU158" s="11"/>
      <c r="ESV158" s="11"/>
      <c r="ESW158" s="11"/>
      <c r="ESX158" s="11"/>
      <c r="ESY158" s="11"/>
      <c r="ESZ158" s="11"/>
      <c r="ETA158" s="11"/>
      <c r="ETB158" s="11"/>
      <c r="ETC158" s="11"/>
      <c r="ETD158" s="11"/>
      <c r="ETE158" s="10"/>
      <c r="ETF158" s="10"/>
      <c r="ETG158" s="11"/>
      <c r="ETH158" s="11"/>
      <c r="ETI158" s="11"/>
      <c r="ETJ158" s="11"/>
      <c r="ETK158" s="11"/>
      <c r="ETL158" s="11"/>
      <c r="ETM158" s="11"/>
      <c r="ETN158" s="11"/>
      <c r="ETO158" s="11"/>
      <c r="ETP158" s="11"/>
      <c r="ETQ158" s="11"/>
      <c r="ETR158" s="11"/>
      <c r="ETS158" s="11"/>
      <c r="ETT158" s="11"/>
      <c r="ETU158" s="10"/>
      <c r="ETV158" s="10"/>
      <c r="ETW158" s="11"/>
      <c r="ETX158" s="11"/>
      <c r="ETY158" s="11"/>
      <c r="ETZ158" s="11"/>
      <c r="EUA158" s="11"/>
      <c r="EUB158" s="11"/>
      <c r="EUC158" s="11"/>
      <c r="EUD158" s="11"/>
      <c r="EUE158" s="11"/>
      <c r="EUF158" s="11"/>
      <c r="EUG158" s="11"/>
      <c r="EUH158" s="11"/>
      <c r="EUI158" s="11"/>
      <c r="EUJ158" s="11"/>
      <c r="EUK158" s="10"/>
      <c r="EUL158" s="10"/>
      <c r="EUM158" s="11"/>
      <c r="EUN158" s="11"/>
      <c r="EUO158" s="11"/>
      <c r="EUP158" s="11"/>
      <c r="EUQ158" s="11"/>
      <c r="EUR158" s="11"/>
      <c r="EUS158" s="11"/>
      <c r="EUT158" s="11"/>
      <c r="EUU158" s="11"/>
      <c r="EUV158" s="11"/>
      <c r="EUW158" s="11"/>
      <c r="EUX158" s="11"/>
      <c r="EUY158" s="11"/>
      <c r="EUZ158" s="11"/>
      <c r="EVA158" s="10"/>
      <c r="EVB158" s="10"/>
      <c r="EVC158" s="11"/>
      <c r="EVD158" s="11"/>
      <c r="EVE158" s="11"/>
      <c r="EVF158" s="11"/>
      <c r="EVG158" s="11"/>
      <c r="EVH158" s="11"/>
      <c r="EVI158" s="11"/>
      <c r="EVJ158" s="11"/>
      <c r="EVK158" s="11"/>
      <c r="EVL158" s="11"/>
      <c r="EVM158" s="11"/>
      <c r="EVN158" s="11"/>
      <c r="EVO158" s="11"/>
      <c r="EVP158" s="11"/>
      <c r="EVQ158" s="10"/>
      <c r="EVR158" s="10"/>
      <c r="EVS158" s="11"/>
      <c r="EVT158" s="11"/>
      <c r="EVU158" s="11"/>
      <c r="EVV158" s="11"/>
      <c r="EVW158" s="11"/>
      <c r="EVX158" s="11"/>
      <c r="EVY158" s="11"/>
      <c r="EVZ158" s="11"/>
      <c r="EWA158" s="11"/>
      <c r="EWB158" s="11"/>
      <c r="EWC158" s="11"/>
      <c r="EWD158" s="11"/>
      <c r="EWE158" s="11"/>
      <c r="EWF158" s="11"/>
      <c r="EWG158" s="10"/>
      <c r="EWH158" s="10"/>
      <c r="EWI158" s="11"/>
      <c r="EWJ158" s="11"/>
      <c r="EWK158" s="11"/>
      <c r="EWL158" s="11"/>
      <c r="EWM158" s="11"/>
      <c r="EWN158" s="11"/>
      <c r="EWO158" s="11"/>
      <c r="EWP158" s="11"/>
      <c r="EWQ158" s="11"/>
      <c r="EWR158" s="11"/>
      <c r="EWS158" s="11"/>
      <c r="EWT158" s="11"/>
      <c r="EWU158" s="11"/>
      <c r="EWV158" s="11"/>
      <c r="EWW158" s="10"/>
      <c r="EWX158" s="10"/>
      <c r="EWY158" s="11"/>
      <c r="EWZ158" s="11"/>
      <c r="EXA158" s="11"/>
      <c r="EXB158" s="11"/>
      <c r="EXC158" s="11"/>
      <c r="EXD158" s="11"/>
      <c r="EXE158" s="11"/>
      <c r="EXF158" s="11"/>
      <c r="EXG158" s="11"/>
      <c r="EXH158" s="11"/>
      <c r="EXI158" s="11"/>
      <c r="EXJ158" s="11"/>
      <c r="EXK158" s="11"/>
      <c r="EXL158" s="11"/>
      <c r="EXM158" s="10"/>
      <c r="EXN158" s="10"/>
      <c r="EXO158" s="11"/>
      <c r="EXP158" s="11"/>
      <c r="EXQ158" s="11"/>
      <c r="EXR158" s="11"/>
      <c r="EXS158" s="11"/>
      <c r="EXT158" s="11"/>
      <c r="EXU158" s="11"/>
      <c r="EXV158" s="11"/>
      <c r="EXW158" s="11"/>
      <c r="EXX158" s="11"/>
      <c r="EXY158" s="11"/>
      <c r="EXZ158" s="11"/>
      <c r="EYA158" s="11"/>
      <c r="EYB158" s="11"/>
      <c r="EYC158" s="10"/>
      <c r="EYD158" s="10"/>
      <c r="EYE158" s="11"/>
      <c r="EYF158" s="11"/>
      <c r="EYG158" s="11"/>
      <c r="EYH158" s="11"/>
      <c r="EYI158" s="11"/>
      <c r="EYJ158" s="11"/>
      <c r="EYK158" s="11"/>
      <c r="EYL158" s="11"/>
      <c r="EYM158" s="11"/>
      <c r="EYN158" s="11"/>
      <c r="EYO158" s="11"/>
      <c r="EYP158" s="11"/>
      <c r="EYQ158" s="11"/>
      <c r="EYR158" s="11"/>
      <c r="EYS158" s="10"/>
      <c r="EYT158" s="10"/>
      <c r="EYU158" s="11"/>
      <c r="EYV158" s="11"/>
      <c r="EYW158" s="11"/>
      <c r="EYX158" s="11"/>
      <c r="EYY158" s="11"/>
      <c r="EYZ158" s="11"/>
      <c r="EZA158" s="11"/>
      <c r="EZB158" s="11"/>
      <c r="EZC158" s="11"/>
      <c r="EZD158" s="11"/>
      <c r="EZE158" s="11"/>
      <c r="EZF158" s="11"/>
      <c r="EZG158" s="11"/>
      <c r="EZH158" s="11"/>
      <c r="EZI158" s="10"/>
      <c r="EZJ158" s="10"/>
      <c r="EZK158" s="11"/>
      <c r="EZL158" s="11"/>
      <c r="EZM158" s="11"/>
      <c r="EZN158" s="11"/>
      <c r="EZO158" s="11"/>
      <c r="EZP158" s="11"/>
      <c r="EZQ158" s="11"/>
      <c r="EZR158" s="11"/>
      <c r="EZS158" s="11"/>
      <c r="EZT158" s="11"/>
      <c r="EZU158" s="11"/>
      <c r="EZV158" s="11"/>
      <c r="EZW158" s="11"/>
      <c r="EZX158" s="11"/>
      <c r="EZY158" s="10"/>
      <c r="EZZ158" s="10"/>
      <c r="FAA158" s="11"/>
      <c r="FAB158" s="11"/>
      <c r="FAC158" s="11"/>
      <c r="FAD158" s="11"/>
      <c r="FAE158" s="11"/>
      <c r="FAF158" s="11"/>
      <c r="FAG158" s="11"/>
      <c r="FAH158" s="11"/>
      <c r="FAI158" s="11"/>
      <c r="FAJ158" s="11"/>
      <c r="FAK158" s="11"/>
      <c r="FAL158" s="11"/>
      <c r="FAM158" s="11"/>
      <c r="FAN158" s="11"/>
      <c r="FAO158" s="10"/>
      <c r="FAP158" s="10"/>
      <c r="FAQ158" s="11"/>
      <c r="FAR158" s="11"/>
      <c r="FAS158" s="11"/>
      <c r="FAT158" s="11"/>
      <c r="FAU158" s="11"/>
      <c r="FAV158" s="11"/>
      <c r="FAW158" s="11"/>
      <c r="FAX158" s="11"/>
      <c r="FAY158" s="11"/>
      <c r="FAZ158" s="11"/>
      <c r="FBA158" s="11"/>
      <c r="FBB158" s="11"/>
      <c r="FBC158" s="11"/>
      <c r="FBD158" s="11"/>
      <c r="FBE158" s="10"/>
      <c r="FBF158" s="10"/>
      <c r="FBG158" s="11"/>
      <c r="FBH158" s="11"/>
      <c r="FBI158" s="11"/>
      <c r="FBJ158" s="11"/>
      <c r="FBK158" s="11"/>
      <c r="FBL158" s="11"/>
      <c r="FBM158" s="11"/>
      <c r="FBN158" s="11"/>
      <c r="FBO158" s="11"/>
      <c r="FBP158" s="11"/>
      <c r="FBQ158" s="11"/>
      <c r="FBR158" s="11"/>
      <c r="FBS158" s="11"/>
      <c r="FBT158" s="11"/>
      <c r="FBU158" s="10"/>
      <c r="FBV158" s="10"/>
      <c r="FBW158" s="11"/>
      <c r="FBX158" s="11"/>
      <c r="FBY158" s="11"/>
      <c r="FBZ158" s="11"/>
      <c r="FCA158" s="11"/>
      <c r="FCB158" s="11"/>
      <c r="FCC158" s="11"/>
      <c r="FCD158" s="11"/>
      <c r="FCE158" s="11"/>
      <c r="FCF158" s="11"/>
      <c r="FCG158" s="11"/>
      <c r="FCH158" s="11"/>
      <c r="FCI158" s="11"/>
      <c r="FCJ158" s="11"/>
      <c r="FCK158" s="10"/>
      <c r="FCL158" s="10"/>
      <c r="FCM158" s="11"/>
      <c r="FCN158" s="11"/>
      <c r="FCO158" s="11"/>
      <c r="FCP158" s="11"/>
      <c r="FCQ158" s="11"/>
      <c r="FCR158" s="11"/>
      <c r="FCS158" s="11"/>
      <c r="FCT158" s="11"/>
      <c r="FCU158" s="11"/>
      <c r="FCV158" s="11"/>
      <c r="FCW158" s="11"/>
      <c r="FCX158" s="11"/>
      <c r="FCY158" s="11"/>
      <c r="FCZ158" s="11"/>
      <c r="FDA158" s="10"/>
      <c r="FDB158" s="10"/>
      <c r="FDC158" s="11"/>
      <c r="FDD158" s="11"/>
      <c r="FDE158" s="11"/>
      <c r="FDF158" s="11"/>
      <c r="FDG158" s="11"/>
      <c r="FDH158" s="11"/>
      <c r="FDI158" s="11"/>
      <c r="FDJ158" s="11"/>
      <c r="FDK158" s="11"/>
      <c r="FDL158" s="11"/>
      <c r="FDM158" s="11"/>
      <c r="FDN158" s="11"/>
      <c r="FDO158" s="11"/>
      <c r="FDP158" s="11"/>
      <c r="FDQ158" s="10"/>
      <c r="FDR158" s="10"/>
      <c r="FDS158" s="11"/>
      <c r="FDT158" s="11"/>
      <c r="FDU158" s="11"/>
      <c r="FDV158" s="11"/>
      <c r="FDW158" s="11"/>
      <c r="FDX158" s="11"/>
      <c r="FDY158" s="11"/>
      <c r="FDZ158" s="11"/>
      <c r="FEA158" s="11"/>
      <c r="FEB158" s="11"/>
      <c r="FEC158" s="11"/>
      <c r="FED158" s="11"/>
      <c r="FEE158" s="11"/>
      <c r="FEF158" s="11"/>
      <c r="FEG158" s="10"/>
      <c r="FEH158" s="10"/>
      <c r="FEI158" s="11"/>
      <c r="FEJ158" s="11"/>
      <c r="FEK158" s="11"/>
      <c r="FEL158" s="11"/>
      <c r="FEM158" s="11"/>
      <c r="FEN158" s="11"/>
      <c r="FEO158" s="11"/>
      <c r="FEP158" s="11"/>
      <c r="FEQ158" s="11"/>
      <c r="FER158" s="11"/>
      <c r="FES158" s="11"/>
      <c r="FET158" s="11"/>
      <c r="FEU158" s="11"/>
      <c r="FEV158" s="11"/>
      <c r="FEW158" s="10"/>
      <c r="FEX158" s="10"/>
      <c r="FEY158" s="11"/>
      <c r="FEZ158" s="11"/>
      <c r="FFA158" s="11"/>
      <c r="FFB158" s="11"/>
      <c r="FFC158" s="11"/>
      <c r="FFD158" s="11"/>
      <c r="FFE158" s="11"/>
      <c r="FFF158" s="11"/>
      <c r="FFG158" s="11"/>
      <c r="FFH158" s="11"/>
      <c r="FFI158" s="11"/>
      <c r="FFJ158" s="11"/>
      <c r="FFK158" s="11"/>
      <c r="FFL158" s="11"/>
      <c r="FFM158" s="10"/>
      <c r="FFN158" s="10"/>
      <c r="FFO158" s="11"/>
      <c r="FFP158" s="11"/>
      <c r="FFQ158" s="11"/>
      <c r="FFR158" s="11"/>
      <c r="FFS158" s="11"/>
      <c r="FFT158" s="11"/>
      <c r="FFU158" s="11"/>
      <c r="FFV158" s="11"/>
      <c r="FFW158" s="11"/>
      <c r="FFX158" s="11"/>
      <c r="FFY158" s="11"/>
      <c r="FFZ158" s="11"/>
      <c r="FGA158" s="11"/>
      <c r="FGB158" s="11"/>
      <c r="FGC158" s="10"/>
      <c r="FGD158" s="10"/>
      <c r="FGE158" s="11"/>
      <c r="FGF158" s="11"/>
      <c r="FGG158" s="11"/>
      <c r="FGH158" s="11"/>
      <c r="FGI158" s="11"/>
      <c r="FGJ158" s="11"/>
      <c r="FGK158" s="11"/>
      <c r="FGL158" s="11"/>
      <c r="FGM158" s="11"/>
      <c r="FGN158" s="11"/>
      <c r="FGO158" s="11"/>
      <c r="FGP158" s="11"/>
      <c r="FGQ158" s="11"/>
      <c r="FGR158" s="11"/>
      <c r="FGS158" s="10"/>
      <c r="FGT158" s="10"/>
      <c r="FGU158" s="11"/>
      <c r="FGV158" s="11"/>
      <c r="FGW158" s="11"/>
      <c r="FGX158" s="11"/>
      <c r="FGY158" s="11"/>
      <c r="FGZ158" s="11"/>
      <c r="FHA158" s="11"/>
      <c r="FHB158" s="11"/>
      <c r="FHC158" s="11"/>
      <c r="FHD158" s="11"/>
      <c r="FHE158" s="11"/>
      <c r="FHF158" s="11"/>
      <c r="FHG158" s="11"/>
      <c r="FHH158" s="11"/>
      <c r="FHI158" s="10"/>
      <c r="FHJ158" s="10"/>
      <c r="FHK158" s="11"/>
      <c r="FHL158" s="11"/>
      <c r="FHM158" s="11"/>
      <c r="FHN158" s="11"/>
      <c r="FHO158" s="11"/>
      <c r="FHP158" s="11"/>
      <c r="FHQ158" s="11"/>
      <c r="FHR158" s="11"/>
      <c r="FHS158" s="11"/>
      <c r="FHT158" s="11"/>
      <c r="FHU158" s="11"/>
      <c r="FHV158" s="11"/>
      <c r="FHW158" s="11"/>
      <c r="FHX158" s="11"/>
      <c r="FHY158" s="10"/>
      <c r="FHZ158" s="10"/>
      <c r="FIA158" s="11"/>
      <c r="FIB158" s="11"/>
      <c r="FIC158" s="11"/>
      <c r="FID158" s="11"/>
      <c r="FIE158" s="11"/>
      <c r="FIF158" s="11"/>
      <c r="FIG158" s="11"/>
      <c r="FIH158" s="11"/>
      <c r="FII158" s="11"/>
      <c r="FIJ158" s="11"/>
      <c r="FIK158" s="11"/>
      <c r="FIL158" s="11"/>
      <c r="FIM158" s="11"/>
      <c r="FIN158" s="11"/>
      <c r="FIO158" s="10"/>
      <c r="FIP158" s="10"/>
      <c r="FIQ158" s="11"/>
      <c r="FIR158" s="11"/>
      <c r="FIS158" s="11"/>
      <c r="FIT158" s="11"/>
      <c r="FIU158" s="11"/>
      <c r="FIV158" s="11"/>
      <c r="FIW158" s="11"/>
      <c r="FIX158" s="11"/>
      <c r="FIY158" s="11"/>
      <c r="FIZ158" s="11"/>
      <c r="FJA158" s="11"/>
      <c r="FJB158" s="11"/>
      <c r="FJC158" s="11"/>
      <c r="FJD158" s="11"/>
      <c r="FJE158" s="10"/>
      <c r="FJF158" s="10"/>
      <c r="FJG158" s="11"/>
      <c r="FJH158" s="11"/>
      <c r="FJI158" s="11"/>
      <c r="FJJ158" s="11"/>
      <c r="FJK158" s="11"/>
      <c r="FJL158" s="11"/>
      <c r="FJM158" s="11"/>
      <c r="FJN158" s="11"/>
      <c r="FJO158" s="11"/>
      <c r="FJP158" s="11"/>
      <c r="FJQ158" s="11"/>
      <c r="FJR158" s="11"/>
      <c r="FJS158" s="11"/>
      <c r="FJT158" s="11"/>
      <c r="FJU158" s="10"/>
      <c r="FJV158" s="10"/>
      <c r="FJW158" s="11"/>
      <c r="FJX158" s="11"/>
      <c r="FJY158" s="11"/>
      <c r="FJZ158" s="11"/>
      <c r="FKA158" s="11"/>
      <c r="FKB158" s="11"/>
      <c r="FKC158" s="11"/>
      <c r="FKD158" s="11"/>
      <c r="FKE158" s="11"/>
      <c r="FKF158" s="11"/>
      <c r="FKG158" s="11"/>
      <c r="FKH158" s="11"/>
      <c r="FKI158" s="11"/>
      <c r="FKJ158" s="11"/>
      <c r="FKK158" s="10"/>
      <c r="FKL158" s="10"/>
      <c r="FKM158" s="11"/>
      <c r="FKN158" s="11"/>
      <c r="FKO158" s="11"/>
      <c r="FKP158" s="11"/>
      <c r="FKQ158" s="11"/>
      <c r="FKR158" s="11"/>
      <c r="FKS158" s="11"/>
      <c r="FKT158" s="11"/>
      <c r="FKU158" s="11"/>
      <c r="FKV158" s="11"/>
      <c r="FKW158" s="11"/>
      <c r="FKX158" s="11"/>
      <c r="FKY158" s="11"/>
      <c r="FKZ158" s="11"/>
      <c r="FLA158" s="10"/>
      <c r="FLB158" s="10"/>
      <c r="FLC158" s="11"/>
      <c r="FLD158" s="11"/>
      <c r="FLE158" s="11"/>
      <c r="FLF158" s="11"/>
      <c r="FLG158" s="11"/>
      <c r="FLH158" s="11"/>
      <c r="FLI158" s="11"/>
      <c r="FLJ158" s="11"/>
      <c r="FLK158" s="11"/>
      <c r="FLL158" s="11"/>
      <c r="FLM158" s="11"/>
      <c r="FLN158" s="11"/>
      <c r="FLO158" s="11"/>
      <c r="FLP158" s="11"/>
      <c r="FLQ158" s="10"/>
      <c r="FLR158" s="10"/>
      <c r="FLS158" s="11"/>
      <c r="FLT158" s="11"/>
      <c r="FLU158" s="11"/>
      <c r="FLV158" s="11"/>
      <c r="FLW158" s="11"/>
      <c r="FLX158" s="11"/>
      <c r="FLY158" s="11"/>
      <c r="FLZ158" s="11"/>
      <c r="FMA158" s="11"/>
      <c r="FMB158" s="11"/>
      <c r="FMC158" s="11"/>
      <c r="FMD158" s="11"/>
      <c r="FME158" s="11"/>
      <c r="FMF158" s="11"/>
      <c r="FMG158" s="10"/>
      <c r="FMH158" s="10"/>
      <c r="FMI158" s="11"/>
      <c r="FMJ158" s="11"/>
      <c r="FMK158" s="11"/>
      <c r="FML158" s="11"/>
      <c r="FMM158" s="11"/>
      <c r="FMN158" s="11"/>
      <c r="FMO158" s="11"/>
      <c r="FMP158" s="11"/>
      <c r="FMQ158" s="11"/>
      <c r="FMR158" s="11"/>
      <c r="FMS158" s="11"/>
      <c r="FMT158" s="11"/>
      <c r="FMU158" s="11"/>
      <c r="FMV158" s="11"/>
      <c r="FMW158" s="10"/>
      <c r="FMX158" s="10"/>
      <c r="FMY158" s="11"/>
      <c r="FMZ158" s="11"/>
      <c r="FNA158" s="11"/>
      <c r="FNB158" s="11"/>
      <c r="FNC158" s="11"/>
      <c r="FND158" s="11"/>
      <c r="FNE158" s="11"/>
      <c r="FNF158" s="11"/>
      <c r="FNG158" s="11"/>
      <c r="FNH158" s="11"/>
      <c r="FNI158" s="11"/>
      <c r="FNJ158" s="11"/>
      <c r="FNK158" s="11"/>
      <c r="FNL158" s="11"/>
      <c r="FNM158" s="10"/>
      <c r="FNN158" s="10"/>
      <c r="FNO158" s="11"/>
      <c r="FNP158" s="11"/>
      <c r="FNQ158" s="11"/>
      <c r="FNR158" s="11"/>
      <c r="FNS158" s="11"/>
      <c r="FNT158" s="11"/>
      <c r="FNU158" s="11"/>
      <c r="FNV158" s="11"/>
      <c r="FNW158" s="11"/>
      <c r="FNX158" s="11"/>
      <c r="FNY158" s="11"/>
      <c r="FNZ158" s="11"/>
      <c r="FOA158" s="11"/>
      <c r="FOB158" s="11"/>
      <c r="FOC158" s="10"/>
      <c r="FOD158" s="10"/>
      <c r="FOE158" s="11"/>
      <c r="FOF158" s="11"/>
      <c r="FOG158" s="11"/>
      <c r="FOH158" s="11"/>
      <c r="FOI158" s="11"/>
      <c r="FOJ158" s="11"/>
      <c r="FOK158" s="11"/>
      <c r="FOL158" s="11"/>
      <c r="FOM158" s="11"/>
      <c r="FON158" s="11"/>
      <c r="FOO158" s="11"/>
      <c r="FOP158" s="11"/>
      <c r="FOQ158" s="11"/>
      <c r="FOR158" s="11"/>
      <c r="FOS158" s="10"/>
      <c r="FOT158" s="10"/>
      <c r="FOU158" s="11"/>
      <c r="FOV158" s="11"/>
      <c r="FOW158" s="11"/>
      <c r="FOX158" s="11"/>
      <c r="FOY158" s="11"/>
      <c r="FOZ158" s="11"/>
      <c r="FPA158" s="11"/>
      <c r="FPB158" s="11"/>
      <c r="FPC158" s="11"/>
      <c r="FPD158" s="11"/>
      <c r="FPE158" s="11"/>
      <c r="FPF158" s="11"/>
      <c r="FPG158" s="11"/>
      <c r="FPH158" s="11"/>
      <c r="FPI158" s="10"/>
      <c r="FPJ158" s="10"/>
      <c r="FPK158" s="11"/>
      <c r="FPL158" s="11"/>
      <c r="FPM158" s="11"/>
      <c r="FPN158" s="11"/>
      <c r="FPO158" s="11"/>
      <c r="FPP158" s="11"/>
      <c r="FPQ158" s="11"/>
      <c r="FPR158" s="11"/>
      <c r="FPS158" s="11"/>
      <c r="FPT158" s="11"/>
      <c r="FPU158" s="11"/>
      <c r="FPV158" s="11"/>
      <c r="FPW158" s="11"/>
      <c r="FPX158" s="11"/>
      <c r="FPY158" s="10"/>
      <c r="FPZ158" s="10"/>
      <c r="FQA158" s="11"/>
      <c r="FQB158" s="11"/>
      <c r="FQC158" s="11"/>
      <c r="FQD158" s="11"/>
      <c r="FQE158" s="11"/>
      <c r="FQF158" s="11"/>
      <c r="FQG158" s="11"/>
      <c r="FQH158" s="11"/>
      <c r="FQI158" s="11"/>
      <c r="FQJ158" s="11"/>
      <c r="FQK158" s="11"/>
      <c r="FQL158" s="11"/>
      <c r="FQM158" s="11"/>
      <c r="FQN158" s="11"/>
      <c r="FQO158" s="10"/>
      <c r="FQP158" s="10"/>
      <c r="FQQ158" s="11"/>
      <c r="FQR158" s="11"/>
      <c r="FQS158" s="11"/>
      <c r="FQT158" s="11"/>
      <c r="FQU158" s="11"/>
      <c r="FQV158" s="11"/>
      <c r="FQW158" s="11"/>
      <c r="FQX158" s="11"/>
      <c r="FQY158" s="11"/>
      <c r="FQZ158" s="11"/>
      <c r="FRA158" s="11"/>
      <c r="FRB158" s="11"/>
      <c r="FRC158" s="11"/>
      <c r="FRD158" s="11"/>
      <c r="FRE158" s="10"/>
      <c r="FRF158" s="10"/>
      <c r="FRG158" s="11"/>
      <c r="FRH158" s="11"/>
      <c r="FRI158" s="11"/>
      <c r="FRJ158" s="11"/>
      <c r="FRK158" s="11"/>
      <c r="FRL158" s="11"/>
      <c r="FRM158" s="11"/>
      <c r="FRN158" s="11"/>
      <c r="FRO158" s="11"/>
      <c r="FRP158" s="11"/>
      <c r="FRQ158" s="11"/>
      <c r="FRR158" s="11"/>
      <c r="FRS158" s="11"/>
      <c r="FRT158" s="11"/>
      <c r="FRU158" s="10"/>
      <c r="FRV158" s="10"/>
      <c r="FRW158" s="11"/>
      <c r="FRX158" s="11"/>
      <c r="FRY158" s="11"/>
      <c r="FRZ158" s="11"/>
      <c r="FSA158" s="11"/>
      <c r="FSB158" s="11"/>
      <c r="FSC158" s="11"/>
      <c r="FSD158" s="11"/>
      <c r="FSE158" s="11"/>
      <c r="FSF158" s="11"/>
      <c r="FSG158" s="11"/>
      <c r="FSH158" s="11"/>
      <c r="FSI158" s="11"/>
      <c r="FSJ158" s="11"/>
      <c r="FSK158" s="10"/>
      <c r="FSL158" s="10"/>
      <c r="FSM158" s="11"/>
      <c r="FSN158" s="11"/>
      <c r="FSO158" s="11"/>
      <c r="FSP158" s="11"/>
      <c r="FSQ158" s="11"/>
      <c r="FSR158" s="11"/>
      <c r="FSS158" s="11"/>
      <c r="FST158" s="11"/>
      <c r="FSU158" s="11"/>
      <c r="FSV158" s="11"/>
      <c r="FSW158" s="11"/>
      <c r="FSX158" s="11"/>
      <c r="FSY158" s="11"/>
      <c r="FSZ158" s="11"/>
      <c r="FTA158" s="10"/>
      <c r="FTB158" s="10"/>
      <c r="FTC158" s="11"/>
      <c r="FTD158" s="11"/>
      <c r="FTE158" s="11"/>
      <c r="FTF158" s="11"/>
      <c r="FTG158" s="11"/>
      <c r="FTH158" s="11"/>
      <c r="FTI158" s="11"/>
      <c r="FTJ158" s="11"/>
      <c r="FTK158" s="11"/>
      <c r="FTL158" s="11"/>
      <c r="FTM158" s="11"/>
      <c r="FTN158" s="11"/>
      <c r="FTO158" s="11"/>
      <c r="FTP158" s="11"/>
      <c r="FTQ158" s="10"/>
      <c r="FTR158" s="10"/>
      <c r="FTS158" s="11"/>
      <c r="FTT158" s="11"/>
      <c r="FTU158" s="11"/>
      <c r="FTV158" s="11"/>
      <c r="FTW158" s="11"/>
      <c r="FTX158" s="11"/>
      <c r="FTY158" s="11"/>
      <c r="FTZ158" s="11"/>
      <c r="FUA158" s="11"/>
      <c r="FUB158" s="11"/>
      <c r="FUC158" s="11"/>
      <c r="FUD158" s="11"/>
      <c r="FUE158" s="11"/>
      <c r="FUF158" s="11"/>
      <c r="FUG158" s="10"/>
      <c r="FUH158" s="10"/>
      <c r="FUI158" s="11"/>
      <c r="FUJ158" s="11"/>
      <c r="FUK158" s="11"/>
      <c r="FUL158" s="11"/>
      <c r="FUM158" s="11"/>
      <c r="FUN158" s="11"/>
      <c r="FUO158" s="11"/>
      <c r="FUP158" s="11"/>
      <c r="FUQ158" s="11"/>
      <c r="FUR158" s="11"/>
      <c r="FUS158" s="11"/>
      <c r="FUT158" s="11"/>
      <c r="FUU158" s="11"/>
      <c r="FUV158" s="11"/>
      <c r="FUW158" s="10"/>
      <c r="FUX158" s="10"/>
      <c r="FUY158" s="11"/>
      <c r="FUZ158" s="11"/>
      <c r="FVA158" s="11"/>
      <c r="FVB158" s="11"/>
      <c r="FVC158" s="11"/>
      <c r="FVD158" s="11"/>
      <c r="FVE158" s="11"/>
      <c r="FVF158" s="11"/>
      <c r="FVG158" s="11"/>
      <c r="FVH158" s="11"/>
      <c r="FVI158" s="11"/>
      <c r="FVJ158" s="11"/>
      <c r="FVK158" s="11"/>
      <c r="FVL158" s="11"/>
      <c r="FVM158" s="10"/>
      <c r="FVN158" s="10"/>
      <c r="FVO158" s="11"/>
      <c r="FVP158" s="11"/>
      <c r="FVQ158" s="11"/>
      <c r="FVR158" s="11"/>
      <c r="FVS158" s="11"/>
      <c r="FVT158" s="11"/>
      <c r="FVU158" s="11"/>
      <c r="FVV158" s="11"/>
      <c r="FVW158" s="11"/>
      <c r="FVX158" s="11"/>
      <c r="FVY158" s="11"/>
      <c r="FVZ158" s="11"/>
      <c r="FWA158" s="11"/>
      <c r="FWB158" s="11"/>
      <c r="FWC158" s="10"/>
      <c r="FWD158" s="10"/>
      <c r="FWE158" s="11"/>
      <c r="FWF158" s="11"/>
      <c r="FWG158" s="11"/>
      <c r="FWH158" s="11"/>
      <c r="FWI158" s="11"/>
      <c r="FWJ158" s="11"/>
      <c r="FWK158" s="11"/>
      <c r="FWL158" s="11"/>
      <c r="FWM158" s="11"/>
      <c r="FWN158" s="11"/>
      <c r="FWO158" s="11"/>
      <c r="FWP158" s="11"/>
      <c r="FWQ158" s="11"/>
      <c r="FWR158" s="11"/>
      <c r="FWS158" s="10"/>
      <c r="FWT158" s="10"/>
      <c r="FWU158" s="11"/>
      <c r="FWV158" s="11"/>
      <c r="FWW158" s="11"/>
      <c r="FWX158" s="11"/>
      <c r="FWY158" s="11"/>
      <c r="FWZ158" s="11"/>
      <c r="FXA158" s="11"/>
      <c r="FXB158" s="11"/>
      <c r="FXC158" s="11"/>
      <c r="FXD158" s="11"/>
      <c r="FXE158" s="11"/>
      <c r="FXF158" s="11"/>
      <c r="FXG158" s="11"/>
      <c r="FXH158" s="11"/>
      <c r="FXI158" s="10"/>
      <c r="FXJ158" s="10"/>
      <c r="FXK158" s="11"/>
      <c r="FXL158" s="11"/>
      <c r="FXM158" s="11"/>
      <c r="FXN158" s="11"/>
      <c r="FXO158" s="11"/>
      <c r="FXP158" s="11"/>
      <c r="FXQ158" s="11"/>
      <c r="FXR158" s="11"/>
      <c r="FXS158" s="11"/>
      <c r="FXT158" s="11"/>
      <c r="FXU158" s="11"/>
      <c r="FXV158" s="11"/>
      <c r="FXW158" s="11"/>
      <c r="FXX158" s="11"/>
      <c r="FXY158" s="10"/>
      <c r="FXZ158" s="10"/>
      <c r="FYA158" s="11"/>
      <c r="FYB158" s="11"/>
      <c r="FYC158" s="11"/>
      <c r="FYD158" s="11"/>
      <c r="FYE158" s="11"/>
      <c r="FYF158" s="11"/>
      <c r="FYG158" s="11"/>
      <c r="FYH158" s="11"/>
      <c r="FYI158" s="11"/>
      <c r="FYJ158" s="11"/>
      <c r="FYK158" s="11"/>
      <c r="FYL158" s="11"/>
      <c r="FYM158" s="11"/>
      <c r="FYN158" s="11"/>
      <c r="FYO158" s="10"/>
      <c r="FYP158" s="10"/>
      <c r="FYQ158" s="11"/>
      <c r="FYR158" s="11"/>
      <c r="FYS158" s="11"/>
      <c r="FYT158" s="11"/>
      <c r="FYU158" s="11"/>
      <c r="FYV158" s="11"/>
      <c r="FYW158" s="11"/>
      <c r="FYX158" s="11"/>
      <c r="FYY158" s="11"/>
      <c r="FYZ158" s="11"/>
      <c r="FZA158" s="11"/>
      <c r="FZB158" s="11"/>
      <c r="FZC158" s="11"/>
      <c r="FZD158" s="11"/>
      <c r="FZE158" s="10"/>
      <c r="FZF158" s="10"/>
      <c r="FZG158" s="11"/>
      <c r="FZH158" s="11"/>
      <c r="FZI158" s="11"/>
      <c r="FZJ158" s="11"/>
      <c r="FZK158" s="11"/>
      <c r="FZL158" s="11"/>
      <c r="FZM158" s="11"/>
      <c r="FZN158" s="11"/>
      <c r="FZO158" s="11"/>
      <c r="FZP158" s="11"/>
      <c r="FZQ158" s="11"/>
      <c r="FZR158" s="11"/>
      <c r="FZS158" s="11"/>
      <c r="FZT158" s="11"/>
      <c r="FZU158" s="10"/>
      <c r="FZV158" s="10"/>
      <c r="FZW158" s="11"/>
      <c r="FZX158" s="11"/>
      <c r="FZY158" s="11"/>
      <c r="FZZ158" s="11"/>
      <c r="GAA158" s="11"/>
      <c r="GAB158" s="11"/>
      <c r="GAC158" s="11"/>
      <c r="GAD158" s="11"/>
      <c r="GAE158" s="11"/>
      <c r="GAF158" s="11"/>
      <c r="GAG158" s="11"/>
      <c r="GAH158" s="11"/>
      <c r="GAI158" s="11"/>
      <c r="GAJ158" s="11"/>
      <c r="GAK158" s="10"/>
      <c r="GAL158" s="10"/>
      <c r="GAM158" s="11"/>
      <c r="GAN158" s="11"/>
      <c r="GAO158" s="11"/>
      <c r="GAP158" s="11"/>
      <c r="GAQ158" s="11"/>
      <c r="GAR158" s="11"/>
      <c r="GAS158" s="11"/>
      <c r="GAT158" s="11"/>
      <c r="GAU158" s="11"/>
      <c r="GAV158" s="11"/>
      <c r="GAW158" s="11"/>
      <c r="GAX158" s="11"/>
      <c r="GAY158" s="11"/>
      <c r="GAZ158" s="11"/>
      <c r="GBA158" s="10"/>
      <c r="GBB158" s="10"/>
      <c r="GBC158" s="11"/>
      <c r="GBD158" s="11"/>
      <c r="GBE158" s="11"/>
      <c r="GBF158" s="11"/>
      <c r="GBG158" s="11"/>
      <c r="GBH158" s="11"/>
      <c r="GBI158" s="11"/>
      <c r="GBJ158" s="11"/>
      <c r="GBK158" s="11"/>
      <c r="GBL158" s="11"/>
      <c r="GBM158" s="11"/>
      <c r="GBN158" s="11"/>
      <c r="GBO158" s="11"/>
      <c r="GBP158" s="11"/>
      <c r="GBQ158" s="10"/>
      <c r="GBR158" s="10"/>
      <c r="GBS158" s="11"/>
      <c r="GBT158" s="11"/>
      <c r="GBU158" s="11"/>
      <c r="GBV158" s="11"/>
      <c r="GBW158" s="11"/>
      <c r="GBX158" s="11"/>
      <c r="GBY158" s="11"/>
      <c r="GBZ158" s="11"/>
      <c r="GCA158" s="11"/>
      <c r="GCB158" s="11"/>
      <c r="GCC158" s="11"/>
      <c r="GCD158" s="11"/>
      <c r="GCE158" s="11"/>
      <c r="GCF158" s="11"/>
      <c r="GCG158" s="10"/>
      <c r="GCH158" s="10"/>
      <c r="GCI158" s="11"/>
      <c r="GCJ158" s="11"/>
      <c r="GCK158" s="11"/>
      <c r="GCL158" s="11"/>
      <c r="GCM158" s="11"/>
      <c r="GCN158" s="11"/>
      <c r="GCO158" s="11"/>
      <c r="GCP158" s="11"/>
      <c r="GCQ158" s="11"/>
      <c r="GCR158" s="11"/>
      <c r="GCS158" s="11"/>
      <c r="GCT158" s="11"/>
      <c r="GCU158" s="11"/>
      <c r="GCV158" s="11"/>
      <c r="GCW158" s="10"/>
      <c r="GCX158" s="10"/>
      <c r="GCY158" s="11"/>
      <c r="GCZ158" s="11"/>
      <c r="GDA158" s="11"/>
      <c r="GDB158" s="11"/>
      <c r="GDC158" s="11"/>
      <c r="GDD158" s="11"/>
      <c r="GDE158" s="11"/>
      <c r="GDF158" s="11"/>
      <c r="GDG158" s="11"/>
      <c r="GDH158" s="11"/>
      <c r="GDI158" s="11"/>
      <c r="GDJ158" s="11"/>
      <c r="GDK158" s="11"/>
      <c r="GDL158" s="11"/>
      <c r="GDM158" s="10"/>
      <c r="GDN158" s="10"/>
      <c r="GDO158" s="11"/>
      <c r="GDP158" s="11"/>
      <c r="GDQ158" s="11"/>
      <c r="GDR158" s="11"/>
      <c r="GDS158" s="11"/>
      <c r="GDT158" s="11"/>
      <c r="GDU158" s="11"/>
      <c r="GDV158" s="11"/>
      <c r="GDW158" s="11"/>
      <c r="GDX158" s="11"/>
      <c r="GDY158" s="11"/>
      <c r="GDZ158" s="11"/>
      <c r="GEA158" s="11"/>
      <c r="GEB158" s="11"/>
      <c r="GEC158" s="10"/>
      <c r="GED158" s="10"/>
      <c r="GEE158" s="11"/>
      <c r="GEF158" s="11"/>
      <c r="GEG158" s="11"/>
      <c r="GEH158" s="11"/>
      <c r="GEI158" s="11"/>
      <c r="GEJ158" s="11"/>
      <c r="GEK158" s="11"/>
      <c r="GEL158" s="11"/>
      <c r="GEM158" s="11"/>
      <c r="GEN158" s="11"/>
      <c r="GEO158" s="11"/>
      <c r="GEP158" s="11"/>
      <c r="GEQ158" s="11"/>
      <c r="GER158" s="11"/>
      <c r="GES158" s="10"/>
      <c r="GET158" s="10"/>
      <c r="GEU158" s="11"/>
      <c r="GEV158" s="11"/>
      <c r="GEW158" s="11"/>
      <c r="GEX158" s="11"/>
      <c r="GEY158" s="11"/>
      <c r="GEZ158" s="11"/>
      <c r="GFA158" s="11"/>
      <c r="GFB158" s="11"/>
      <c r="GFC158" s="11"/>
      <c r="GFD158" s="11"/>
      <c r="GFE158" s="11"/>
      <c r="GFF158" s="11"/>
      <c r="GFG158" s="11"/>
      <c r="GFH158" s="11"/>
      <c r="GFI158" s="10"/>
      <c r="GFJ158" s="10"/>
      <c r="GFK158" s="11"/>
      <c r="GFL158" s="11"/>
      <c r="GFM158" s="11"/>
      <c r="GFN158" s="11"/>
      <c r="GFO158" s="11"/>
      <c r="GFP158" s="11"/>
      <c r="GFQ158" s="11"/>
      <c r="GFR158" s="11"/>
      <c r="GFS158" s="11"/>
      <c r="GFT158" s="11"/>
      <c r="GFU158" s="11"/>
      <c r="GFV158" s="11"/>
      <c r="GFW158" s="11"/>
      <c r="GFX158" s="11"/>
      <c r="GFY158" s="10"/>
      <c r="GFZ158" s="10"/>
      <c r="GGA158" s="11"/>
      <c r="GGB158" s="11"/>
      <c r="GGC158" s="11"/>
      <c r="GGD158" s="11"/>
      <c r="GGE158" s="11"/>
      <c r="GGF158" s="11"/>
      <c r="GGG158" s="11"/>
      <c r="GGH158" s="11"/>
      <c r="GGI158" s="11"/>
      <c r="GGJ158" s="11"/>
      <c r="GGK158" s="11"/>
      <c r="GGL158" s="11"/>
      <c r="GGM158" s="11"/>
      <c r="GGN158" s="11"/>
      <c r="GGO158" s="10"/>
      <c r="GGP158" s="10"/>
      <c r="GGQ158" s="11"/>
      <c r="GGR158" s="11"/>
      <c r="GGS158" s="11"/>
      <c r="GGT158" s="11"/>
      <c r="GGU158" s="11"/>
      <c r="GGV158" s="11"/>
      <c r="GGW158" s="11"/>
      <c r="GGX158" s="11"/>
      <c r="GGY158" s="11"/>
      <c r="GGZ158" s="11"/>
      <c r="GHA158" s="11"/>
      <c r="GHB158" s="11"/>
      <c r="GHC158" s="11"/>
      <c r="GHD158" s="11"/>
      <c r="GHE158" s="10"/>
      <c r="GHF158" s="10"/>
      <c r="GHG158" s="11"/>
      <c r="GHH158" s="11"/>
      <c r="GHI158" s="11"/>
      <c r="GHJ158" s="11"/>
      <c r="GHK158" s="11"/>
      <c r="GHL158" s="11"/>
      <c r="GHM158" s="11"/>
      <c r="GHN158" s="11"/>
      <c r="GHO158" s="11"/>
      <c r="GHP158" s="11"/>
      <c r="GHQ158" s="11"/>
      <c r="GHR158" s="11"/>
      <c r="GHS158" s="11"/>
      <c r="GHT158" s="11"/>
      <c r="GHU158" s="10"/>
      <c r="GHV158" s="10"/>
      <c r="GHW158" s="11"/>
      <c r="GHX158" s="11"/>
      <c r="GHY158" s="11"/>
      <c r="GHZ158" s="11"/>
      <c r="GIA158" s="11"/>
      <c r="GIB158" s="11"/>
      <c r="GIC158" s="11"/>
      <c r="GID158" s="11"/>
      <c r="GIE158" s="11"/>
      <c r="GIF158" s="11"/>
      <c r="GIG158" s="11"/>
      <c r="GIH158" s="11"/>
      <c r="GII158" s="11"/>
      <c r="GIJ158" s="11"/>
      <c r="GIK158" s="10"/>
      <c r="GIL158" s="10"/>
      <c r="GIM158" s="11"/>
      <c r="GIN158" s="11"/>
      <c r="GIO158" s="11"/>
      <c r="GIP158" s="11"/>
      <c r="GIQ158" s="11"/>
      <c r="GIR158" s="11"/>
      <c r="GIS158" s="11"/>
      <c r="GIT158" s="11"/>
      <c r="GIU158" s="11"/>
      <c r="GIV158" s="11"/>
      <c r="GIW158" s="11"/>
      <c r="GIX158" s="11"/>
      <c r="GIY158" s="11"/>
      <c r="GIZ158" s="11"/>
      <c r="GJA158" s="10"/>
      <c r="GJB158" s="10"/>
      <c r="GJC158" s="11"/>
      <c r="GJD158" s="11"/>
      <c r="GJE158" s="11"/>
      <c r="GJF158" s="11"/>
      <c r="GJG158" s="11"/>
      <c r="GJH158" s="11"/>
      <c r="GJI158" s="11"/>
      <c r="GJJ158" s="11"/>
      <c r="GJK158" s="11"/>
      <c r="GJL158" s="11"/>
      <c r="GJM158" s="11"/>
      <c r="GJN158" s="11"/>
      <c r="GJO158" s="11"/>
      <c r="GJP158" s="11"/>
      <c r="GJQ158" s="10"/>
      <c r="GJR158" s="10"/>
      <c r="GJS158" s="11"/>
      <c r="GJT158" s="11"/>
      <c r="GJU158" s="11"/>
      <c r="GJV158" s="11"/>
      <c r="GJW158" s="11"/>
      <c r="GJX158" s="11"/>
      <c r="GJY158" s="11"/>
      <c r="GJZ158" s="11"/>
      <c r="GKA158" s="11"/>
      <c r="GKB158" s="11"/>
      <c r="GKC158" s="11"/>
      <c r="GKD158" s="11"/>
      <c r="GKE158" s="11"/>
      <c r="GKF158" s="11"/>
      <c r="GKG158" s="10"/>
      <c r="GKH158" s="10"/>
      <c r="GKI158" s="11"/>
      <c r="GKJ158" s="11"/>
      <c r="GKK158" s="11"/>
      <c r="GKL158" s="11"/>
      <c r="GKM158" s="11"/>
      <c r="GKN158" s="11"/>
      <c r="GKO158" s="11"/>
      <c r="GKP158" s="11"/>
      <c r="GKQ158" s="11"/>
      <c r="GKR158" s="11"/>
      <c r="GKS158" s="11"/>
      <c r="GKT158" s="11"/>
      <c r="GKU158" s="11"/>
      <c r="GKV158" s="11"/>
      <c r="GKW158" s="10"/>
      <c r="GKX158" s="10"/>
      <c r="GKY158" s="11"/>
      <c r="GKZ158" s="11"/>
      <c r="GLA158" s="11"/>
      <c r="GLB158" s="11"/>
      <c r="GLC158" s="11"/>
      <c r="GLD158" s="11"/>
      <c r="GLE158" s="11"/>
      <c r="GLF158" s="11"/>
      <c r="GLG158" s="11"/>
      <c r="GLH158" s="11"/>
      <c r="GLI158" s="11"/>
      <c r="GLJ158" s="11"/>
      <c r="GLK158" s="11"/>
      <c r="GLL158" s="11"/>
      <c r="GLM158" s="10"/>
      <c r="GLN158" s="10"/>
      <c r="GLO158" s="11"/>
      <c r="GLP158" s="11"/>
      <c r="GLQ158" s="11"/>
      <c r="GLR158" s="11"/>
      <c r="GLS158" s="11"/>
      <c r="GLT158" s="11"/>
      <c r="GLU158" s="11"/>
      <c r="GLV158" s="11"/>
      <c r="GLW158" s="11"/>
      <c r="GLX158" s="11"/>
      <c r="GLY158" s="11"/>
      <c r="GLZ158" s="11"/>
      <c r="GMA158" s="11"/>
      <c r="GMB158" s="11"/>
      <c r="GMC158" s="10"/>
      <c r="GMD158" s="10"/>
      <c r="GME158" s="11"/>
      <c r="GMF158" s="11"/>
      <c r="GMG158" s="11"/>
      <c r="GMH158" s="11"/>
      <c r="GMI158" s="11"/>
      <c r="GMJ158" s="11"/>
      <c r="GMK158" s="11"/>
      <c r="GML158" s="11"/>
      <c r="GMM158" s="11"/>
      <c r="GMN158" s="11"/>
      <c r="GMO158" s="11"/>
      <c r="GMP158" s="11"/>
      <c r="GMQ158" s="11"/>
      <c r="GMR158" s="11"/>
      <c r="GMS158" s="10"/>
      <c r="GMT158" s="10"/>
      <c r="GMU158" s="11"/>
      <c r="GMV158" s="11"/>
      <c r="GMW158" s="11"/>
      <c r="GMX158" s="11"/>
      <c r="GMY158" s="11"/>
      <c r="GMZ158" s="11"/>
      <c r="GNA158" s="11"/>
      <c r="GNB158" s="11"/>
      <c r="GNC158" s="11"/>
      <c r="GND158" s="11"/>
      <c r="GNE158" s="11"/>
      <c r="GNF158" s="11"/>
      <c r="GNG158" s="11"/>
      <c r="GNH158" s="11"/>
      <c r="GNI158" s="10"/>
      <c r="GNJ158" s="10"/>
      <c r="GNK158" s="11"/>
      <c r="GNL158" s="11"/>
      <c r="GNM158" s="11"/>
      <c r="GNN158" s="11"/>
      <c r="GNO158" s="11"/>
      <c r="GNP158" s="11"/>
      <c r="GNQ158" s="11"/>
      <c r="GNR158" s="11"/>
      <c r="GNS158" s="11"/>
      <c r="GNT158" s="11"/>
      <c r="GNU158" s="11"/>
      <c r="GNV158" s="11"/>
      <c r="GNW158" s="11"/>
      <c r="GNX158" s="11"/>
      <c r="GNY158" s="10"/>
      <c r="GNZ158" s="10"/>
      <c r="GOA158" s="11"/>
      <c r="GOB158" s="11"/>
      <c r="GOC158" s="11"/>
      <c r="GOD158" s="11"/>
      <c r="GOE158" s="11"/>
      <c r="GOF158" s="11"/>
      <c r="GOG158" s="11"/>
      <c r="GOH158" s="11"/>
      <c r="GOI158" s="11"/>
      <c r="GOJ158" s="11"/>
      <c r="GOK158" s="11"/>
      <c r="GOL158" s="11"/>
      <c r="GOM158" s="11"/>
      <c r="GON158" s="11"/>
      <c r="GOO158" s="10"/>
      <c r="GOP158" s="10"/>
      <c r="GOQ158" s="11"/>
      <c r="GOR158" s="11"/>
      <c r="GOS158" s="11"/>
      <c r="GOT158" s="11"/>
      <c r="GOU158" s="11"/>
      <c r="GOV158" s="11"/>
      <c r="GOW158" s="11"/>
      <c r="GOX158" s="11"/>
      <c r="GOY158" s="11"/>
      <c r="GOZ158" s="11"/>
      <c r="GPA158" s="11"/>
      <c r="GPB158" s="11"/>
      <c r="GPC158" s="11"/>
      <c r="GPD158" s="11"/>
      <c r="GPE158" s="10"/>
      <c r="GPF158" s="10"/>
      <c r="GPG158" s="11"/>
      <c r="GPH158" s="11"/>
      <c r="GPI158" s="11"/>
      <c r="GPJ158" s="11"/>
      <c r="GPK158" s="11"/>
      <c r="GPL158" s="11"/>
      <c r="GPM158" s="11"/>
      <c r="GPN158" s="11"/>
      <c r="GPO158" s="11"/>
      <c r="GPP158" s="11"/>
      <c r="GPQ158" s="11"/>
      <c r="GPR158" s="11"/>
      <c r="GPS158" s="11"/>
      <c r="GPT158" s="11"/>
      <c r="GPU158" s="10"/>
      <c r="GPV158" s="10"/>
      <c r="GPW158" s="11"/>
      <c r="GPX158" s="11"/>
      <c r="GPY158" s="11"/>
      <c r="GPZ158" s="11"/>
      <c r="GQA158" s="11"/>
      <c r="GQB158" s="11"/>
      <c r="GQC158" s="11"/>
      <c r="GQD158" s="11"/>
      <c r="GQE158" s="11"/>
      <c r="GQF158" s="11"/>
      <c r="GQG158" s="11"/>
      <c r="GQH158" s="11"/>
      <c r="GQI158" s="11"/>
      <c r="GQJ158" s="11"/>
      <c r="GQK158" s="10"/>
      <c r="GQL158" s="10"/>
      <c r="GQM158" s="11"/>
      <c r="GQN158" s="11"/>
      <c r="GQO158" s="11"/>
      <c r="GQP158" s="11"/>
      <c r="GQQ158" s="11"/>
      <c r="GQR158" s="11"/>
      <c r="GQS158" s="11"/>
      <c r="GQT158" s="11"/>
      <c r="GQU158" s="11"/>
      <c r="GQV158" s="11"/>
      <c r="GQW158" s="11"/>
      <c r="GQX158" s="11"/>
      <c r="GQY158" s="11"/>
      <c r="GQZ158" s="11"/>
      <c r="GRA158" s="10"/>
      <c r="GRB158" s="10"/>
      <c r="GRC158" s="11"/>
      <c r="GRD158" s="11"/>
      <c r="GRE158" s="11"/>
      <c r="GRF158" s="11"/>
      <c r="GRG158" s="11"/>
      <c r="GRH158" s="11"/>
      <c r="GRI158" s="11"/>
      <c r="GRJ158" s="11"/>
      <c r="GRK158" s="11"/>
      <c r="GRL158" s="11"/>
      <c r="GRM158" s="11"/>
      <c r="GRN158" s="11"/>
      <c r="GRO158" s="11"/>
      <c r="GRP158" s="11"/>
      <c r="GRQ158" s="10"/>
      <c r="GRR158" s="10"/>
      <c r="GRS158" s="11"/>
      <c r="GRT158" s="11"/>
      <c r="GRU158" s="11"/>
      <c r="GRV158" s="11"/>
      <c r="GRW158" s="11"/>
      <c r="GRX158" s="11"/>
      <c r="GRY158" s="11"/>
      <c r="GRZ158" s="11"/>
      <c r="GSA158" s="11"/>
      <c r="GSB158" s="11"/>
      <c r="GSC158" s="11"/>
      <c r="GSD158" s="11"/>
      <c r="GSE158" s="11"/>
      <c r="GSF158" s="11"/>
      <c r="GSG158" s="10"/>
      <c r="GSH158" s="10"/>
      <c r="GSI158" s="11"/>
      <c r="GSJ158" s="11"/>
      <c r="GSK158" s="11"/>
      <c r="GSL158" s="11"/>
      <c r="GSM158" s="11"/>
      <c r="GSN158" s="11"/>
      <c r="GSO158" s="11"/>
      <c r="GSP158" s="11"/>
      <c r="GSQ158" s="11"/>
      <c r="GSR158" s="11"/>
      <c r="GSS158" s="11"/>
      <c r="GST158" s="11"/>
      <c r="GSU158" s="11"/>
      <c r="GSV158" s="11"/>
      <c r="GSW158" s="10"/>
      <c r="GSX158" s="10"/>
      <c r="GSY158" s="11"/>
      <c r="GSZ158" s="11"/>
      <c r="GTA158" s="11"/>
      <c r="GTB158" s="11"/>
      <c r="GTC158" s="11"/>
      <c r="GTD158" s="11"/>
      <c r="GTE158" s="11"/>
      <c r="GTF158" s="11"/>
      <c r="GTG158" s="11"/>
      <c r="GTH158" s="11"/>
      <c r="GTI158" s="11"/>
      <c r="GTJ158" s="11"/>
      <c r="GTK158" s="11"/>
      <c r="GTL158" s="11"/>
      <c r="GTM158" s="10"/>
      <c r="GTN158" s="10"/>
      <c r="GTO158" s="11"/>
      <c r="GTP158" s="11"/>
      <c r="GTQ158" s="11"/>
      <c r="GTR158" s="11"/>
      <c r="GTS158" s="11"/>
      <c r="GTT158" s="11"/>
      <c r="GTU158" s="11"/>
      <c r="GTV158" s="11"/>
      <c r="GTW158" s="11"/>
      <c r="GTX158" s="11"/>
      <c r="GTY158" s="11"/>
      <c r="GTZ158" s="11"/>
      <c r="GUA158" s="11"/>
      <c r="GUB158" s="11"/>
      <c r="GUC158" s="10"/>
      <c r="GUD158" s="10"/>
      <c r="GUE158" s="11"/>
      <c r="GUF158" s="11"/>
      <c r="GUG158" s="11"/>
      <c r="GUH158" s="11"/>
      <c r="GUI158" s="11"/>
      <c r="GUJ158" s="11"/>
      <c r="GUK158" s="11"/>
      <c r="GUL158" s="11"/>
      <c r="GUM158" s="11"/>
      <c r="GUN158" s="11"/>
      <c r="GUO158" s="11"/>
      <c r="GUP158" s="11"/>
      <c r="GUQ158" s="11"/>
      <c r="GUR158" s="11"/>
      <c r="GUS158" s="10"/>
      <c r="GUT158" s="10"/>
      <c r="GUU158" s="11"/>
      <c r="GUV158" s="11"/>
      <c r="GUW158" s="11"/>
      <c r="GUX158" s="11"/>
      <c r="GUY158" s="11"/>
      <c r="GUZ158" s="11"/>
      <c r="GVA158" s="11"/>
      <c r="GVB158" s="11"/>
      <c r="GVC158" s="11"/>
      <c r="GVD158" s="11"/>
      <c r="GVE158" s="11"/>
      <c r="GVF158" s="11"/>
      <c r="GVG158" s="11"/>
      <c r="GVH158" s="11"/>
      <c r="GVI158" s="10"/>
      <c r="GVJ158" s="10"/>
      <c r="GVK158" s="11"/>
      <c r="GVL158" s="11"/>
      <c r="GVM158" s="11"/>
      <c r="GVN158" s="11"/>
      <c r="GVO158" s="11"/>
      <c r="GVP158" s="11"/>
      <c r="GVQ158" s="11"/>
      <c r="GVR158" s="11"/>
      <c r="GVS158" s="11"/>
      <c r="GVT158" s="11"/>
      <c r="GVU158" s="11"/>
      <c r="GVV158" s="11"/>
      <c r="GVW158" s="11"/>
      <c r="GVX158" s="11"/>
      <c r="GVY158" s="10"/>
      <c r="GVZ158" s="10"/>
      <c r="GWA158" s="11"/>
      <c r="GWB158" s="11"/>
      <c r="GWC158" s="11"/>
      <c r="GWD158" s="11"/>
      <c r="GWE158" s="11"/>
      <c r="GWF158" s="11"/>
      <c r="GWG158" s="11"/>
      <c r="GWH158" s="11"/>
      <c r="GWI158" s="11"/>
      <c r="GWJ158" s="11"/>
      <c r="GWK158" s="11"/>
      <c r="GWL158" s="11"/>
      <c r="GWM158" s="11"/>
      <c r="GWN158" s="11"/>
      <c r="GWO158" s="10"/>
      <c r="GWP158" s="10"/>
      <c r="GWQ158" s="11"/>
      <c r="GWR158" s="11"/>
      <c r="GWS158" s="11"/>
      <c r="GWT158" s="11"/>
      <c r="GWU158" s="11"/>
      <c r="GWV158" s="11"/>
      <c r="GWW158" s="11"/>
      <c r="GWX158" s="11"/>
      <c r="GWY158" s="11"/>
      <c r="GWZ158" s="11"/>
      <c r="GXA158" s="11"/>
      <c r="GXB158" s="11"/>
      <c r="GXC158" s="11"/>
      <c r="GXD158" s="11"/>
      <c r="GXE158" s="10"/>
      <c r="GXF158" s="10"/>
      <c r="GXG158" s="11"/>
      <c r="GXH158" s="11"/>
      <c r="GXI158" s="11"/>
      <c r="GXJ158" s="11"/>
      <c r="GXK158" s="11"/>
      <c r="GXL158" s="11"/>
      <c r="GXM158" s="11"/>
      <c r="GXN158" s="11"/>
      <c r="GXO158" s="11"/>
      <c r="GXP158" s="11"/>
      <c r="GXQ158" s="11"/>
      <c r="GXR158" s="11"/>
      <c r="GXS158" s="11"/>
      <c r="GXT158" s="11"/>
      <c r="GXU158" s="10"/>
      <c r="GXV158" s="10"/>
      <c r="GXW158" s="11"/>
      <c r="GXX158" s="11"/>
      <c r="GXY158" s="11"/>
      <c r="GXZ158" s="11"/>
      <c r="GYA158" s="11"/>
      <c r="GYB158" s="11"/>
      <c r="GYC158" s="11"/>
      <c r="GYD158" s="11"/>
      <c r="GYE158" s="11"/>
      <c r="GYF158" s="11"/>
      <c r="GYG158" s="11"/>
      <c r="GYH158" s="11"/>
      <c r="GYI158" s="11"/>
      <c r="GYJ158" s="11"/>
      <c r="GYK158" s="10"/>
      <c r="GYL158" s="10"/>
      <c r="GYM158" s="11"/>
      <c r="GYN158" s="11"/>
      <c r="GYO158" s="11"/>
      <c r="GYP158" s="11"/>
      <c r="GYQ158" s="11"/>
      <c r="GYR158" s="11"/>
      <c r="GYS158" s="11"/>
      <c r="GYT158" s="11"/>
      <c r="GYU158" s="11"/>
      <c r="GYV158" s="11"/>
      <c r="GYW158" s="11"/>
      <c r="GYX158" s="11"/>
      <c r="GYY158" s="11"/>
      <c r="GYZ158" s="11"/>
      <c r="GZA158" s="10"/>
      <c r="GZB158" s="10"/>
      <c r="GZC158" s="11"/>
      <c r="GZD158" s="11"/>
      <c r="GZE158" s="11"/>
      <c r="GZF158" s="11"/>
      <c r="GZG158" s="11"/>
      <c r="GZH158" s="11"/>
      <c r="GZI158" s="11"/>
      <c r="GZJ158" s="11"/>
      <c r="GZK158" s="11"/>
      <c r="GZL158" s="11"/>
      <c r="GZM158" s="11"/>
      <c r="GZN158" s="11"/>
      <c r="GZO158" s="11"/>
      <c r="GZP158" s="11"/>
      <c r="GZQ158" s="10"/>
      <c r="GZR158" s="10"/>
      <c r="GZS158" s="11"/>
      <c r="GZT158" s="11"/>
      <c r="GZU158" s="11"/>
      <c r="GZV158" s="11"/>
      <c r="GZW158" s="11"/>
      <c r="GZX158" s="11"/>
      <c r="GZY158" s="11"/>
      <c r="GZZ158" s="11"/>
      <c r="HAA158" s="11"/>
      <c r="HAB158" s="11"/>
      <c r="HAC158" s="11"/>
      <c r="HAD158" s="11"/>
      <c r="HAE158" s="11"/>
      <c r="HAF158" s="11"/>
      <c r="HAG158" s="10"/>
      <c r="HAH158" s="10"/>
      <c r="HAI158" s="11"/>
      <c r="HAJ158" s="11"/>
      <c r="HAK158" s="11"/>
      <c r="HAL158" s="11"/>
      <c r="HAM158" s="11"/>
      <c r="HAN158" s="11"/>
      <c r="HAO158" s="11"/>
      <c r="HAP158" s="11"/>
      <c r="HAQ158" s="11"/>
      <c r="HAR158" s="11"/>
      <c r="HAS158" s="11"/>
      <c r="HAT158" s="11"/>
      <c r="HAU158" s="11"/>
      <c r="HAV158" s="11"/>
      <c r="HAW158" s="10"/>
      <c r="HAX158" s="10"/>
      <c r="HAY158" s="11"/>
      <c r="HAZ158" s="11"/>
      <c r="HBA158" s="11"/>
      <c r="HBB158" s="11"/>
      <c r="HBC158" s="11"/>
      <c r="HBD158" s="11"/>
      <c r="HBE158" s="11"/>
      <c r="HBF158" s="11"/>
      <c r="HBG158" s="11"/>
      <c r="HBH158" s="11"/>
      <c r="HBI158" s="11"/>
      <c r="HBJ158" s="11"/>
      <c r="HBK158" s="11"/>
      <c r="HBL158" s="11"/>
      <c r="HBM158" s="10"/>
      <c r="HBN158" s="10"/>
      <c r="HBO158" s="11"/>
      <c r="HBP158" s="11"/>
      <c r="HBQ158" s="11"/>
      <c r="HBR158" s="11"/>
      <c r="HBS158" s="11"/>
      <c r="HBT158" s="11"/>
      <c r="HBU158" s="11"/>
      <c r="HBV158" s="11"/>
      <c r="HBW158" s="11"/>
      <c r="HBX158" s="11"/>
      <c r="HBY158" s="11"/>
      <c r="HBZ158" s="11"/>
      <c r="HCA158" s="11"/>
      <c r="HCB158" s="11"/>
      <c r="HCC158" s="10"/>
      <c r="HCD158" s="10"/>
      <c r="HCE158" s="11"/>
      <c r="HCF158" s="11"/>
      <c r="HCG158" s="11"/>
      <c r="HCH158" s="11"/>
      <c r="HCI158" s="11"/>
      <c r="HCJ158" s="11"/>
      <c r="HCK158" s="11"/>
      <c r="HCL158" s="11"/>
      <c r="HCM158" s="11"/>
      <c r="HCN158" s="11"/>
      <c r="HCO158" s="11"/>
      <c r="HCP158" s="11"/>
      <c r="HCQ158" s="11"/>
      <c r="HCR158" s="11"/>
      <c r="HCS158" s="10"/>
      <c r="HCT158" s="10"/>
      <c r="HCU158" s="11"/>
      <c r="HCV158" s="11"/>
      <c r="HCW158" s="11"/>
      <c r="HCX158" s="11"/>
      <c r="HCY158" s="11"/>
      <c r="HCZ158" s="11"/>
      <c r="HDA158" s="11"/>
      <c r="HDB158" s="11"/>
      <c r="HDC158" s="11"/>
      <c r="HDD158" s="11"/>
      <c r="HDE158" s="11"/>
      <c r="HDF158" s="11"/>
      <c r="HDG158" s="11"/>
      <c r="HDH158" s="11"/>
      <c r="HDI158" s="10"/>
      <c r="HDJ158" s="10"/>
      <c r="HDK158" s="11"/>
      <c r="HDL158" s="11"/>
      <c r="HDM158" s="11"/>
      <c r="HDN158" s="11"/>
      <c r="HDO158" s="11"/>
      <c r="HDP158" s="11"/>
      <c r="HDQ158" s="11"/>
      <c r="HDR158" s="11"/>
      <c r="HDS158" s="11"/>
      <c r="HDT158" s="11"/>
      <c r="HDU158" s="11"/>
      <c r="HDV158" s="11"/>
      <c r="HDW158" s="11"/>
      <c r="HDX158" s="11"/>
      <c r="HDY158" s="10"/>
      <c r="HDZ158" s="10"/>
      <c r="HEA158" s="11"/>
      <c r="HEB158" s="11"/>
      <c r="HEC158" s="11"/>
      <c r="HED158" s="11"/>
      <c r="HEE158" s="11"/>
      <c r="HEF158" s="11"/>
      <c r="HEG158" s="11"/>
      <c r="HEH158" s="11"/>
      <c r="HEI158" s="11"/>
      <c r="HEJ158" s="11"/>
      <c r="HEK158" s="11"/>
      <c r="HEL158" s="11"/>
      <c r="HEM158" s="11"/>
      <c r="HEN158" s="11"/>
      <c r="HEO158" s="10"/>
      <c r="HEP158" s="10"/>
      <c r="HEQ158" s="11"/>
      <c r="HER158" s="11"/>
      <c r="HES158" s="11"/>
      <c r="HET158" s="11"/>
      <c r="HEU158" s="11"/>
      <c r="HEV158" s="11"/>
      <c r="HEW158" s="11"/>
      <c r="HEX158" s="11"/>
      <c r="HEY158" s="11"/>
      <c r="HEZ158" s="11"/>
      <c r="HFA158" s="11"/>
      <c r="HFB158" s="11"/>
      <c r="HFC158" s="11"/>
      <c r="HFD158" s="11"/>
      <c r="HFE158" s="10"/>
      <c r="HFF158" s="10"/>
      <c r="HFG158" s="11"/>
      <c r="HFH158" s="11"/>
      <c r="HFI158" s="11"/>
      <c r="HFJ158" s="11"/>
      <c r="HFK158" s="11"/>
      <c r="HFL158" s="11"/>
      <c r="HFM158" s="11"/>
      <c r="HFN158" s="11"/>
      <c r="HFO158" s="11"/>
      <c r="HFP158" s="11"/>
      <c r="HFQ158" s="11"/>
      <c r="HFR158" s="11"/>
      <c r="HFS158" s="11"/>
      <c r="HFT158" s="11"/>
      <c r="HFU158" s="10"/>
      <c r="HFV158" s="10"/>
      <c r="HFW158" s="11"/>
      <c r="HFX158" s="11"/>
      <c r="HFY158" s="11"/>
      <c r="HFZ158" s="11"/>
      <c r="HGA158" s="11"/>
      <c r="HGB158" s="11"/>
      <c r="HGC158" s="11"/>
      <c r="HGD158" s="11"/>
      <c r="HGE158" s="11"/>
      <c r="HGF158" s="11"/>
      <c r="HGG158" s="11"/>
      <c r="HGH158" s="11"/>
      <c r="HGI158" s="11"/>
      <c r="HGJ158" s="11"/>
      <c r="HGK158" s="10"/>
      <c r="HGL158" s="10"/>
      <c r="HGM158" s="11"/>
      <c r="HGN158" s="11"/>
      <c r="HGO158" s="11"/>
      <c r="HGP158" s="11"/>
      <c r="HGQ158" s="11"/>
      <c r="HGR158" s="11"/>
      <c r="HGS158" s="11"/>
      <c r="HGT158" s="11"/>
      <c r="HGU158" s="11"/>
      <c r="HGV158" s="11"/>
      <c r="HGW158" s="11"/>
      <c r="HGX158" s="11"/>
      <c r="HGY158" s="11"/>
      <c r="HGZ158" s="11"/>
      <c r="HHA158" s="10"/>
      <c r="HHB158" s="10"/>
      <c r="HHC158" s="11"/>
      <c r="HHD158" s="11"/>
      <c r="HHE158" s="11"/>
      <c r="HHF158" s="11"/>
      <c r="HHG158" s="11"/>
      <c r="HHH158" s="11"/>
      <c r="HHI158" s="11"/>
      <c r="HHJ158" s="11"/>
      <c r="HHK158" s="11"/>
      <c r="HHL158" s="11"/>
      <c r="HHM158" s="11"/>
      <c r="HHN158" s="11"/>
      <c r="HHO158" s="11"/>
      <c r="HHP158" s="11"/>
      <c r="HHQ158" s="10"/>
      <c r="HHR158" s="10"/>
      <c r="HHS158" s="11"/>
      <c r="HHT158" s="11"/>
      <c r="HHU158" s="11"/>
      <c r="HHV158" s="11"/>
      <c r="HHW158" s="11"/>
      <c r="HHX158" s="11"/>
      <c r="HHY158" s="11"/>
      <c r="HHZ158" s="11"/>
      <c r="HIA158" s="11"/>
      <c r="HIB158" s="11"/>
      <c r="HIC158" s="11"/>
      <c r="HID158" s="11"/>
      <c r="HIE158" s="11"/>
      <c r="HIF158" s="11"/>
      <c r="HIG158" s="10"/>
      <c r="HIH158" s="10"/>
      <c r="HII158" s="11"/>
      <c r="HIJ158" s="11"/>
      <c r="HIK158" s="11"/>
      <c r="HIL158" s="11"/>
      <c r="HIM158" s="11"/>
      <c r="HIN158" s="11"/>
      <c r="HIO158" s="11"/>
      <c r="HIP158" s="11"/>
      <c r="HIQ158" s="11"/>
      <c r="HIR158" s="11"/>
      <c r="HIS158" s="11"/>
      <c r="HIT158" s="11"/>
      <c r="HIU158" s="11"/>
      <c r="HIV158" s="11"/>
      <c r="HIW158" s="10"/>
      <c r="HIX158" s="10"/>
      <c r="HIY158" s="11"/>
      <c r="HIZ158" s="11"/>
      <c r="HJA158" s="11"/>
      <c r="HJB158" s="11"/>
      <c r="HJC158" s="11"/>
      <c r="HJD158" s="11"/>
      <c r="HJE158" s="11"/>
      <c r="HJF158" s="11"/>
      <c r="HJG158" s="11"/>
      <c r="HJH158" s="11"/>
      <c r="HJI158" s="11"/>
      <c r="HJJ158" s="11"/>
      <c r="HJK158" s="11"/>
      <c r="HJL158" s="11"/>
      <c r="HJM158" s="10"/>
      <c r="HJN158" s="10"/>
      <c r="HJO158" s="11"/>
      <c r="HJP158" s="11"/>
      <c r="HJQ158" s="11"/>
      <c r="HJR158" s="11"/>
      <c r="HJS158" s="11"/>
      <c r="HJT158" s="11"/>
      <c r="HJU158" s="11"/>
      <c r="HJV158" s="11"/>
      <c r="HJW158" s="11"/>
      <c r="HJX158" s="11"/>
      <c r="HJY158" s="11"/>
      <c r="HJZ158" s="11"/>
      <c r="HKA158" s="11"/>
      <c r="HKB158" s="11"/>
      <c r="HKC158" s="10"/>
      <c r="HKD158" s="10"/>
      <c r="HKE158" s="11"/>
      <c r="HKF158" s="11"/>
      <c r="HKG158" s="11"/>
      <c r="HKH158" s="11"/>
      <c r="HKI158" s="11"/>
      <c r="HKJ158" s="11"/>
      <c r="HKK158" s="11"/>
      <c r="HKL158" s="11"/>
      <c r="HKM158" s="11"/>
      <c r="HKN158" s="11"/>
      <c r="HKO158" s="11"/>
      <c r="HKP158" s="11"/>
      <c r="HKQ158" s="11"/>
      <c r="HKR158" s="11"/>
      <c r="HKS158" s="10"/>
      <c r="HKT158" s="10"/>
      <c r="HKU158" s="11"/>
      <c r="HKV158" s="11"/>
      <c r="HKW158" s="11"/>
      <c r="HKX158" s="11"/>
      <c r="HKY158" s="11"/>
      <c r="HKZ158" s="11"/>
      <c r="HLA158" s="11"/>
      <c r="HLB158" s="11"/>
      <c r="HLC158" s="11"/>
      <c r="HLD158" s="11"/>
      <c r="HLE158" s="11"/>
      <c r="HLF158" s="11"/>
      <c r="HLG158" s="11"/>
      <c r="HLH158" s="11"/>
      <c r="HLI158" s="10"/>
      <c r="HLJ158" s="10"/>
      <c r="HLK158" s="11"/>
      <c r="HLL158" s="11"/>
      <c r="HLM158" s="11"/>
      <c r="HLN158" s="11"/>
      <c r="HLO158" s="11"/>
      <c r="HLP158" s="11"/>
      <c r="HLQ158" s="11"/>
      <c r="HLR158" s="11"/>
      <c r="HLS158" s="11"/>
      <c r="HLT158" s="11"/>
      <c r="HLU158" s="11"/>
      <c r="HLV158" s="11"/>
      <c r="HLW158" s="11"/>
      <c r="HLX158" s="11"/>
      <c r="HLY158" s="10"/>
      <c r="HLZ158" s="10"/>
      <c r="HMA158" s="11"/>
      <c r="HMB158" s="11"/>
      <c r="HMC158" s="11"/>
      <c r="HMD158" s="11"/>
      <c r="HME158" s="11"/>
      <c r="HMF158" s="11"/>
      <c r="HMG158" s="11"/>
      <c r="HMH158" s="11"/>
      <c r="HMI158" s="11"/>
      <c r="HMJ158" s="11"/>
      <c r="HMK158" s="11"/>
      <c r="HML158" s="11"/>
      <c r="HMM158" s="11"/>
      <c r="HMN158" s="11"/>
      <c r="HMO158" s="10"/>
      <c r="HMP158" s="10"/>
      <c r="HMQ158" s="11"/>
      <c r="HMR158" s="11"/>
      <c r="HMS158" s="11"/>
      <c r="HMT158" s="11"/>
      <c r="HMU158" s="11"/>
      <c r="HMV158" s="11"/>
      <c r="HMW158" s="11"/>
      <c r="HMX158" s="11"/>
      <c r="HMY158" s="11"/>
      <c r="HMZ158" s="11"/>
      <c r="HNA158" s="11"/>
      <c r="HNB158" s="11"/>
      <c r="HNC158" s="11"/>
      <c r="HND158" s="11"/>
      <c r="HNE158" s="10"/>
      <c r="HNF158" s="10"/>
      <c r="HNG158" s="11"/>
      <c r="HNH158" s="11"/>
      <c r="HNI158" s="11"/>
      <c r="HNJ158" s="11"/>
      <c r="HNK158" s="11"/>
      <c r="HNL158" s="11"/>
      <c r="HNM158" s="11"/>
      <c r="HNN158" s="11"/>
      <c r="HNO158" s="11"/>
      <c r="HNP158" s="11"/>
      <c r="HNQ158" s="11"/>
      <c r="HNR158" s="11"/>
      <c r="HNS158" s="11"/>
      <c r="HNT158" s="11"/>
      <c r="HNU158" s="10"/>
      <c r="HNV158" s="10"/>
      <c r="HNW158" s="11"/>
      <c r="HNX158" s="11"/>
      <c r="HNY158" s="11"/>
      <c r="HNZ158" s="11"/>
      <c r="HOA158" s="11"/>
      <c r="HOB158" s="11"/>
      <c r="HOC158" s="11"/>
      <c r="HOD158" s="11"/>
      <c r="HOE158" s="11"/>
      <c r="HOF158" s="11"/>
      <c r="HOG158" s="11"/>
      <c r="HOH158" s="11"/>
      <c r="HOI158" s="11"/>
      <c r="HOJ158" s="11"/>
      <c r="HOK158" s="10"/>
      <c r="HOL158" s="10"/>
      <c r="HOM158" s="11"/>
      <c r="HON158" s="11"/>
      <c r="HOO158" s="11"/>
      <c r="HOP158" s="11"/>
      <c r="HOQ158" s="11"/>
      <c r="HOR158" s="11"/>
      <c r="HOS158" s="11"/>
      <c r="HOT158" s="11"/>
      <c r="HOU158" s="11"/>
      <c r="HOV158" s="11"/>
      <c r="HOW158" s="11"/>
      <c r="HOX158" s="11"/>
      <c r="HOY158" s="11"/>
      <c r="HOZ158" s="11"/>
      <c r="HPA158" s="10"/>
      <c r="HPB158" s="10"/>
      <c r="HPC158" s="11"/>
      <c r="HPD158" s="11"/>
      <c r="HPE158" s="11"/>
      <c r="HPF158" s="11"/>
      <c r="HPG158" s="11"/>
      <c r="HPH158" s="11"/>
      <c r="HPI158" s="11"/>
      <c r="HPJ158" s="11"/>
      <c r="HPK158" s="11"/>
      <c r="HPL158" s="11"/>
      <c r="HPM158" s="11"/>
      <c r="HPN158" s="11"/>
      <c r="HPO158" s="11"/>
      <c r="HPP158" s="11"/>
      <c r="HPQ158" s="10"/>
      <c r="HPR158" s="10"/>
      <c r="HPS158" s="11"/>
      <c r="HPT158" s="11"/>
      <c r="HPU158" s="11"/>
      <c r="HPV158" s="11"/>
      <c r="HPW158" s="11"/>
      <c r="HPX158" s="11"/>
      <c r="HPY158" s="11"/>
      <c r="HPZ158" s="11"/>
      <c r="HQA158" s="11"/>
      <c r="HQB158" s="11"/>
      <c r="HQC158" s="11"/>
      <c r="HQD158" s="11"/>
      <c r="HQE158" s="11"/>
      <c r="HQF158" s="11"/>
      <c r="HQG158" s="10"/>
      <c r="HQH158" s="10"/>
      <c r="HQI158" s="11"/>
      <c r="HQJ158" s="11"/>
      <c r="HQK158" s="11"/>
      <c r="HQL158" s="11"/>
      <c r="HQM158" s="11"/>
      <c r="HQN158" s="11"/>
      <c r="HQO158" s="11"/>
      <c r="HQP158" s="11"/>
      <c r="HQQ158" s="11"/>
      <c r="HQR158" s="11"/>
      <c r="HQS158" s="11"/>
      <c r="HQT158" s="11"/>
      <c r="HQU158" s="11"/>
      <c r="HQV158" s="11"/>
      <c r="HQW158" s="10"/>
      <c r="HQX158" s="10"/>
      <c r="HQY158" s="11"/>
      <c r="HQZ158" s="11"/>
      <c r="HRA158" s="11"/>
      <c r="HRB158" s="11"/>
      <c r="HRC158" s="11"/>
      <c r="HRD158" s="11"/>
      <c r="HRE158" s="11"/>
      <c r="HRF158" s="11"/>
      <c r="HRG158" s="11"/>
      <c r="HRH158" s="11"/>
      <c r="HRI158" s="11"/>
      <c r="HRJ158" s="11"/>
      <c r="HRK158" s="11"/>
      <c r="HRL158" s="11"/>
      <c r="HRM158" s="10"/>
      <c r="HRN158" s="10"/>
      <c r="HRO158" s="11"/>
      <c r="HRP158" s="11"/>
      <c r="HRQ158" s="11"/>
      <c r="HRR158" s="11"/>
      <c r="HRS158" s="11"/>
      <c r="HRT158" s="11"/>
      <c r="HRU158" s="11"/>
      <c r="HRV158" s="11"/>
      <c r="HRW158" s="11"/>
      <c r="HRX158" s="11"/>
      <c r="HRY158" s="11"/>
      <c r="HRZ158" s="11"/>
      <c r="HSA158" s="11"/>
      <c r="HSB158" s="11"/>
      <c r="HSC158" s="10"/>
      <c r="HSD158" s="10"/>
      <c r="HSE158" s="11"/>
      <c r="HSF158" s="11"/>
      <c r="HSG158" s="11"/>
      <c r="HSH158" s="11"/>
      <c r="HSI158" s="11"/>
      <c r="HSJ158" s="11"/>
      <c r="HSK158" s="11"/>
      <c r="HSL158" s="11"/>
      <c r="HSM158" s="11"/>
      <c r="HSN158" s="11"/>
      <c r="HSO158" s="11"/>
      <c r="HSP158" s="11"/>
      <c r="HSQ158" s="11"/>
      <c r="HSR158" s="11"/>
      <c r="HSS158" s="10"/>
      <c r="HST158" s="10"/>
      <c r="HSU158" s="11"/>
      <c r="HSV158" s="11"/>
      <c r="HSW158" s="11"/>
      <c r="HSX158" s="11"/>
      <c r="HSY158" s="11"/>
      <c r="HSZ158" s="11"/>
      <c r="HTA158" s="11"/>
      <c r="HTB158" s="11"/>
      <c r="HTC158" s="11"/>
      <c r="HTD158" s="11"/>
      <c r="HTE158" s="11"/>
      <c r="HTF158" s="11"/>
      <c r="HTG158" s="11"/>
      <c r="HTH158" s="11"/>
      <c r="HTI158" s="10"/>
      <c r="HTJ158" s="10"/>
      <c r="HTK158" s="11"/>
      <c r="HTL158" s="11"/>
      <c r="HTM158" s="11"/>
      <c r="HTN158" s="11"/>
      <c r="HTO158" s="11"/>
      <c r="HTP158" s="11"/>
      <c r="HTQ158" s="11"/>
      <c r="HTR158" s="11"/>
      <c r="HTS158" s="11"/>
      <c r="HTT158" s="11"/>
      <c r="HTU158" s="11"/>
      <c r="HTV158" s="11"/>
      <c r="HTW158" s="11"/>
      <c r="HTX158" s="11"/>
      <c r="HTY158" s="10"/>
      <c r="HTZ158" s="10"/>
      <c r="HUA158" s="11"/>
      <c r="HUB158" s="11"/>
      <c r="HUC158" s="11"/>
      <c r="HUD158" s="11"/>
      <c r="HUE158" s="11"/>
      <c r="HUF158" s="11"/>
      <c r="HUG158" s="11"/>
      <c r="HUH158" s="11"/>
      <c r="HUI158" s="11"/>
      <c r="HUJ158" s="11"/>
      <c r="HUK158" s="11"/>
      <c r="HUL158" s="11"/>
      <c r="HUM158" s="11"/>
      <c r="HUN158" s="11"/>
      <c r="HUO158" s="10"/>
      <c r="HUP158" s="10"/>
      <c r="HUQ158" s="11"/>
      <c r="HUR158" s="11"/>
      <c r="HUS158" s="11"/>
      <c r="HUT158" s="11"/>
      <c r="HUU158" s="11"/>
      <c r="HUV158" s="11"/>
      <c r="HUW158" s="11"/>
      <c r="HUX158" s="11"/>
      <c r="HUY158" s="11"/>
      <c r="HUZ158" s="11"/>
      <c r="HVA158" s="11"/>
      <c r="HVB158" s="11"/>
      <c r="HVC158" s="11"/>
      <c r="HVD158" s="11"/>
      <c r="HVE158" s="10"/>
      <c r="HVF158" s="10"/>
      <c r="HVG158" s="11"/>
      <c r="HVH158" s="11"/>
      <c r="HVI158" s="11"/>
      <c r="HVJ158" s="11"/>
      <c r="HVK158" s="11"/>
      <c r="HVL158" s="11"/>
      <c r="HVM158" s="11"/>
      <c r="HVN158" s="11"/>
      <c r="HVO158" s="11"/>
      <c r="HVP158" s="11"/>
      <c r="HVQ158" s="11"/>
      <c r="HVR158" s="11"/>
      <c r="HVS158" s="11"/>
      <c r="HVT158" s="11"/>
      <c r="HVU158" s="10"/>
      <c r="HVV158" s="10"/>
      <c r="HVW158" s="11"/>
      <c r="HVX158" s="11"/>
      <c r="HVY158" s="11"/>
      <c r="HVZ158" s="11"/>
      <c r="HWA158" s="11"/>
      <c r="HWB158" s="11"/>
      <c r="HWC158" s="11"/>
      <c r="HWD158" s="11"/>
      <c r="HWE158" s="11"/>
      <c r="HWF158" s="11"/>
      <c r="HWG158" s="11"/>
      <c r="HWH158" s="11"/>
      <c r="HWI158" s="11"/>
      <c r="HWJ158" s="11"/>
      <c r="HWK158" s="10"/>
      <c r="HWL158" s="10"/>
      <c r="HWM158" s="11"/>
      <c r="HWN158" s="11"/>
      <c r="HWO158" s="11"/>
      <c r="HWP158" s="11"/>
      <c r="HWQ158" s="11"/>
      <c r="HWR158" s="11"/>
      <c r="HWS158" s="11"/>
      <c r="HWT158" s="11"/>
      <c r="HWU158" s="11"/>
      <c r="HWV158" s="11"/>
      <c r="HWW158" s="11"/>
      <c r="HWX158" s="11"/>
      <c r="HWY158" s="11"/>
      <c r="HWZ158" s="11"/>
      <c r="HXA158" s="10"/>
      <c r="HXB158" s="10"/>
      <c r="HXC158" s="11"/>
      <c r="HXD158" s="11"/>
      <c r="HXE158" s="11"/>
      <c r="HXF158" s="11"/>
      <c r="HXG158" s="11"/>
      <c r="HXH158" s="11"/>
      <c r="HXI158" s="11"/>
      <c r="HXJ158" s="11"/>
      <c r="HXK158" s="11"/>
      <c r="HXL158" s="11"/>
      <c r="HXM158" s="11"/>
      <c r="HXN158" s="11"/>
      <c r="HXO158" s="11"/>
      <c r="HXP158" s="11"/>
      <c r="HXQ158" s="10"/>
      <c r="HXR158" s="10"/>
      <c r="HXS158" s="11"/>
      <c r="HXT158" s="11"/>
      <c r="HXU158" s="11"/>
      <c r="HXV158" s="11"/>
      <c r="HXW158" s="11"/>
      <c r="HXX158" s="11"/>
      <c r="HXY158" s="11"/>
      <c r="HXZ158" s="11"/>
      <c r="HYA158" s="11"/>
      <c r="HYB158" s="11"/>
      <c r="HYC158" s="11"/>
      <c r="HYD158" s="11"/>
      <c r="HYE158" s="11"/>
      <c r="HYF158" s="11"/>
      <c r="HYG158" s="10"/>
      <c r="HYH158" s="10"/>
      <c r="HYI158" s="11"/>
      <c r="HYJ158" s="11"/>
      <c r="HYK158" s="11"/>
      <c r="HYL158" s="11"/>
      <c r="HYM158" s="11"/>
      <c r="HYN158" s="11"/>
      <c r="HYO158" s="11"/>
      <c r="HYP158" s="11"/>
      <c r="HYQ158" s="11"/>
      <c r="HYR158" s="11"/>
      <c r="HYS158" s="11"/>
      <c r="HYT158" s="11"/>
      <c r="HYU158" s="11"/>
      <c r="HYV158" s="11"/>
      <c r="HYW158" s="10"/>
      <c r="HYX158" s="10"/>
      <c r="HYY158" s="11"/>
      <c r="HYZ158" s="11"/>
      <c r="HZA158" s="11"/>
      <c r="HZB158" s="11"/>
      <c r="HZC158" s="11"/>
      <c r="HZD158" s="11"/>
      <c r="HZE158" s="11"/>
      <c r="HZF158" s="11"/>
      <c r="HZG158" s="11"/>
      <c r="HZH158" s="11"/>
      <c r="HZI158" s="11"/>
      <c r="HZJ158" s="11"/>
      <c r="HZK158" s="11"/>
      <c r="HZL158" s="11"/>
      <c r="HZM158" s="10"/>
      <c r="HZN158" s="10"/>
      <c r="HZO158" s="11"/>
      <c r="HZP158" s="11"/>
      <c r="HZQ158" s="11"/>
      <c r="HZR158" s="11"/>
      <c r="HZS158" s="11"/>
      <c r="HZT158" s="11"/>
      <c r="HZU158" s="11"/>
      <c r="HZV158" s="11"/>
      <c r="HZW158" s="11"/>
      <c r="HZX158" s="11"/>
      <c r="HZY158" s="11"/>
      <c r="HZZ158" s="11"/>
      <c r="IAA158" s="11"/>
      <c r="IAB158" s="11"/>
      <c r="IAC158" s="10"/>
      <c r="IAD158" s="10"/>
      <c r="IAE158" s="11"/>
      <c r="IAF158" s="11"/>
      <c r="IAG158" s="11"/>
      <c r="IAH158" s="11"/>
      <c r="IAI158" s="11"/>
      <c r="IAJ158" s="11"/>
      <c r="IAK158" s="11"/>
      <c r="IAL158" s="11"/>
      <c r="IAM158" s="11"/>
      <c r="IAN158" s="11"/>
      <c r="IAO158" s="11"/>
      <c r="IAP158" s="11"/>
      <c r="IAQ158" s="11"/>
      <c r="IAR158" s="11"/>
      <c r="IAS158" s="10"/>
      <c r="IAT158" s="10"/>
      <c r="IAU158" s="11"/>
      <c r="IAV158" s="11"/>
      <c r="IAW158" s="11"/>
      <c r="IAX158" s="11"/>
      <c r="IAY158" s="11"/>
      <c r="IAZ158" s="11"/>
      <c r="IBA158" s="11"/>
      <c r="IBB158" s="11"/>
      <c r="IBC158" s="11"/>
      <c r="IBD158" s="11"/>
      <c r="IBE158" s="11"/>
      <c r="IBF158" s="11"/>
      <c r="IBG158" s="11"/>
      <c r="IBH158" s="11"/>
      <c r="IBI158" s="10"/>
      <c r="IBJ158" s="10"/>
      <c r="IBK158" s="11"/>
      <c r="IBL158" s="11"/>
      <c r="IBM158" s="11"/>
      <c r="IBN158" s="11"/>
      <c r="IBO158" s="11"/>
      <c r="IBP158" s="11"/>
      <c r="IBQ158" s="11"/>
      <c r="IBR158" s="11"/>
      <c r="IBS158" s="11"/>
      <c r="IBT158" s="11"/>
      <c r="IBU158" s="11"/>
      <c r="IBV158" s="11"/>
      <c r="IBW158" s="11"/>
      <c r="IBX158" s="11"/>
      <c r="IBY158" s="10"/>
      <c r="IBZ158" s="10"/>
      <c r="ICA158" s="11"/>
      <c r="ICB158" s="11"/>
      <c r="ICC158" s="11"/>
      <c r="ICD158" s="11"/>
      <c r="ICE158" s="11"/>
      <c r="ICF158" s="11"/>
      <c r="ICG158" s="11"/>
      <c r="ICH158" s="11"/>
      <c r="ICI158" s="11"/>
      <c r="ICJ158" s="11"/>
      <c r="ICK158" s="11"/>
      <c r="ICL158" s="11"/>
      <c r="ICM158" s="11"/>
      <c r="ICN158" s="11"/>
      <c r="ICO158" s="10"/>
      <c r="ICP158" s="10"/>
      <c r="ICQ158" s="11"/>
      <c r="ICR158" s="11"/>
      <c r="ICS158" s="11"/>
      <c r="ICT158" s="11"/>
      <c r="ICU158" s="11"/>
      <c r="ICV158" s="11"/>
      <c r="ICW158" s="11"/>
      <c r="ICX158" s="11"/>
      <c r="ICY158" s="11"/>
      <c r="ICZ158" s="11"/>
      <c r="IDA158" s="11"/>
      <c r="IDB158" s="11"/>
      <c r="IDC158" s="11"/>
      <c r="IDD158" s="11"/>
      <c r="IDE158" s="10"/>
      <c r="IDF158" s="10"/>
      <c r="IDG158" s="11"/>
      <c r="IDH158" s="11"/>
      <c r="IDI158" s="11"/>
      <c r="IDJ158" s="11"/>
      <c r="IDK158" s="11"/>
      <c r="IDL158" s="11"/>
      <c r="IDM158" s="11"/>
      <c r="IDN158" s="11"/>
      <c r="IDO158" s="11"/>
      <c r="IDP158" s="11"/>
      <c r="IDQ158" s="11"/>
      <c r="IDR158" s="11"/>
      <c r="IDS158" s="11"/>
      <c r="IDT158" s="11"/>
      <c r="IDU158" s="10"/>
      <c r="IDV158" s="10"/>
      <c r="IDW158" s="11"/>
      <c r="IDX158" s="11"/>
      <c r="IDY158" s="11"/>
      <c r="IDZ158" s="11"/>
      <c r="IEA158" s="11"/>
      <c r="IEB158" s="11"/>
      <c r="IEC158" s="11"/>
      <c r="IED158" s="11"/>
      <c r="IEE158" s="11"/>
      <c r="IEF158" s="11"/>
      <c r="IEG158" s="11"/>
      <c r="IEH158" s="11"/>
      <c r="IEI158" s="11"/>
      <c r="IEJ158" s="11"/>
      <c r="IEK158" s="10"/>
      <c r="IEL158" s="10"/>
      <c r="IEM158" s="11"/>
      <c r="IEN158" s="11"/>
      <c r="IEO158" s="11"/>
      <c r="IEP158" s="11"/>
      <c r="IEQ158" s="11"/>
      <c r="IER158" s="11"/>
      <c r="IES158" s="11"/>
      <c r="IET158" s="11"/>
      <c r="IEU158" s="11"/>
      <c r="IEV158" s="11"/>
      <c r="IEW158" s="11"/>
      <c r="IEX158" s="11"/>
      <c r="IEY158" s="11"/>
      <c r="IEZ158" s="11"/>
      <c r="IFA158" s="10"/>
      <c r="IFB158" s="10"/>
      <c r="IFC158" s="11"/>
      <c r="IFD158" s="11"/>
      <c r="IFE158" s="11"/>
      <c r="IFF158" s="11"/>
      <c r="IFG158" s="11"/>
      <c r="IFH158" s="11"/>
      <c r="IFI158" s="11"/>
      <c r="IFJ158" s="11"/>
      <c r="IFK158" s="11"/>
      <c r="IFL158" s="11"/>
      <c r="IFM158" s="11"/>
      <c r="IFN158" s="11"/>
      <c r="IFO158" s="11"/>
      <c r="IFP158" s="11"/>
      <c r="IFQ158" s="10"/>
      <c r="IFR158" s="10"/>
      <c r="IFS158" s="11"/>
      <c r="IFT158" s="11"/>
      <c r="IFU158" s="11"/>
      <c r="IFV158" s="11"/>
      <c r="IFW158" s="11"/>
      <c r="IFX158" s="11"/>
      <c r="IFY158" s="11"/>
      <c r="IFZ158" s="11"/>
      <c r="IGA158" s="11"/>
      <c r="IGB158" s="11"/>
      <c r="IGC158" s="11"/>
      <c r="IGD158" s="11"/>
      <c r="IGE158" s="11"/>
      <c r="IGF158" s="11"/>
      <c r="IGG158" s="10"/>
      <c r="IGH158" s="10"/>
      <c r="IGI158" s="11"/>
      <c r="IGJ158" s="11"/>
      <c r="IGK158" s="11"/>
      <c r="IGL158" s="11"/>
      <c r="IGM158" s="11"/>
      <c r="IGN158" s="11"/>
      <c r="IGO158" s="11"/>
      <c r="IGP158" s="11"/>
      <c r="IGQ158" s="11"/>
      <c r="IGR158" s="11"/>
      <c r="IGS158" s="11"/>
      <c r="IGT158" s="11"/>
      <c r="IGU158" s="11"/>
      <c r="IGV158" s="11"/>
      <c r="IGW158" s="10"/>
      <c r="IGX158" s="10"/>
      <c r="IGY158" s="11"/>
      <c r="IGZ158" s="11"/>
      <c r="IHA158" s="11"/>
      <c r="IHB158" s="11"/>
      <c r="IHC158" s="11"/>
      <c r="IHD158" s="11"/>
      <c r="IHE158" s="11"/>
      <c r="IHF158" s="11"/>
      <c r="IHG158" s="11"/>
      <c r="IHH158" s="11"/>
      <c r="IHI158" s="11"/>
      <c r="IHJ158" s="11"/>
      <c r="IHK158" s="11"/>
      <c r="IHL158" s="11"/>
      <c r="IHM158" s="10"/>
      <c r="IHN158" s="10"/>
      <c r="IHO158" s="11"/>
      <c r="IHP158" s="11"/>
      <c r="IHQ158" s="11"/>
      <c r="IHR158" s="11"/>
      <c r="IHS158" s="11"/>
      <c r="IHT158" s="11"/>
      <c r="IHU158" s="11"/>
      <c r="IHV158" s="11"/>
      <c r="IHW158" s="11"/>
      <c r="IHX158" s="11"/>
      <c r="IHY158" s="11"/>
      <c r="IHZ158" s="11"/>
      <c r="IIA158" s="11"/>
      <c r="IIB158" s="11"/>
      <c r="IIC158" s="10"/>
      <c r="IID158" s="10"/>
      <c r="IIE158" s="11"/>
      <c r="IIF158" s="11"/>
      <c r="IIG158" s="11"/>
      <c r="IIH158" s="11"/>
      <c r="III158" s="11"/>
      <c r="IIJ158" s="11"/>
      <c r="IIK158" s="11"/>
      <c r="IIL158" s="11"/>
      <c r="IIM158" s="11"/>
      <c r="IIN158" s="11"/>
      <c r="IIO158" s="11"/>
      <c r="IIP158" s="11"/>
      <c r="IIQ158" s="11"/>
      <c r="IIR158" s="11"/>
      <c r="IIS158" s="10"/>
      <c r="IIT158" s="10"/>
      <c r="IIU158" s="11"/>
      <c r="IIV158" s="11"/>
      <c r="IIW158" s="11"/>
      <c r="IIX158" s="11"/>
      <c r="IIY158" s="11"/>
      <c r="IIZ158" s="11"/>
      <c r="IJA158" s="11"/>
      <c r="IJB158" s="11"/>
      <c r="IJC158" s="11"/>
      <c r="IJD158" s="11"/>
      <c r="IJE158" s="11"/>
      <c r="IJF158" s="11"/>
      <c r="IJG158" s="11"/>
      <c r="IJH158" s="11"/>
      <c r="IJI158" s="10"/>
      <c r="IJJ158" s="10"/>
      <c r="IJK158" s="11"/>
      <c r="IJL158" s="11"/>
      <c r="IJM158" s="11"/>
      <c r="IJN158" s="11"/>
      <c r="IJO158" s="11"/>
      <c r="IJP158" s="11"/>
      <c r="IJQ158" s="11"/>
      <c r="IJR158" s="11"/>
      <c r="IJS158" s="11"/>
      <c r="IJT158" s="11"/>
      <c r="IJU158" s="11"/>
      <c r="IJV158" s="11"/>
      <c r="IJW158" s="11"/>
      <c r="IJX158" s="11"/>
      <c r="IJY158" s="10"/>
      <c r="IJZ158" s="10"/>
      <c r="IKA158" s="11"/>
      <c r="IKB158" s="11"/>
      <c r="IKC158" s="11"/>
      <c r="IKD158" s="11"/>
      <c r="IKE158" s="11"/>
      <c r="IKF158" s="11"/>
      <c r="IKG158" s="11"/>
      <c r="IKH158" s="11"/>
      <c r="IKI158" s="11"/>
      <c r="IKJ158" s="11"/>
      <c r="IKK158" s="11"/>
      <c r="IKL158" s="11"/>
      <c r="IKM158" s="11"/>
      <c r="IKN158" s="11"/>
      <c r="IKO158" s="10"/>
      <c r="IKP158" s="10"/>
      <c r="IKQ158" s="11"/>
      <c r="IKR158" s="11"/>
      <c r="IKS158" s="11"/>
      <c r="IKT158" s="11"/>
      <c r="IKU158" s="11"/>
      <c r="IKV158" s="11"/>
      <c r="IKW158" s="11"/>
      <c r="IKX158" s="11"/>
      <c r="IKY158" s="11"/>
      <c r="IKZ158" s="11"/>
      <c r="ILA158" s="11"/>
      <c r="ILB158" s="11"/>
      <c r="ILC158" s="11"/>
      <c r="ILD158" s="11"/>
      <c r="ILE158" s="10"/>
      <c r="ILF158" s="10"/>
      <c r="ILG158" s="11"/>
      <c r="ILH158" s="11"/>
      <c r="ILI158" s="11"/>
      <c r="ILJ158" s="11"/>
      <c r="ILK158" s="11"/>
      <c r="ILL158" s="11"/>
      <c r="ILM158" s="11"/>
      <c r="ILN158" s="11"/>
      <c r="ILO158" s="11"/>
      <c r="ILP158" s="11"/>
      <c r="ILQ158" s="11"/>
      <c r="ILR158" s="11"/>
      <c r="ILS158" s="11"/>
      <c r="ILT158" s="11"/>
      <c r="ILU158" s="10"/>
      <c r="ILV158" s="10"/>
      <c r="ILW158" s="11"/>
      <c r="ILX158" s="11"/>
      <c r="ILY158" s="11"/>
      <c r="ILZ158" s="11"/>
      <c r="IMA158" s="11"/>
      <c r="IMB158" s="11"/>
      <c r="IMC158" s="11"/>
      <c r="IMD158" s="11"/>
      <c r="IME158" s="11"/>
      <c r="IMF158" s="11"/>
      <c r="IMG158" s="11"/>
      <c r="IMH158" s="11"/>
      <c r="IMI158" s="11"/>
      <c r="IMJ158" s="11"/>
      <c r="IMK158" s="10"/>
      <c r="IML158" s="10"/>
      <c r="IMM158" s="11"/>
      <c r="IMN158" s="11"/>
      <c r="IMO158" s="11"/>
      <c r="IMP158" s="11"/>
      <c r="IMQ158" s="11"/>
      <c r="IMR158" s="11"/>
      <c r="IMS158" s="11"/>
      <c r="IMT158" s="11"/>
      <c r="IMU158" s="11"/>
      <c r="IMV158" s="11"/>
      <c r="IMW158" s="11"/>
      <c r="IMX158" s="11"/>
      <c r="IMY158" s="11"/>
      <c r="IMZ158" s="11"/>
      <c r="INA158" s="10"/>
      <c r="INB158" s="10"/>
      <c r="INC158" s="11"/>
      <c r="IND158" s="11"/>
      <c r="INE158" s="11"/>
      <c r="INF158" s="11"/>
      <c r="ING158" s="11"/>
      <c r="INH158" s="11"/>
      <c r="INI158" s="11"/>
      <c r="INJ158" s="11"/>
      <c r="INK158" s="11"/>
      <c r="INL158" s="11"/>
      <c r="INM158" s="11"/>
      <c r="INN158" s="11"/>
      <c r="INO158" s="11"/>
      <c r="INP158" s="11"/>
      <c r="INQ158" s="10"/>
      <c r="INR158" s="10"/>
      <c r="INS158" s="11"/>
      <c r="INT158" s="11"/>
      <c r="INU158" s="11"/>
      <c r="INV158" s="11"/>
      <c r="INW158" s="11"/>
      <c r="INX158" s="11"/>
      <c r="INY158" s="11"/>
      <c r="INZ158" s="11"/>
      <c r="IOA158" s="11"/>
      <c r="IOB158" s="11"/>
      <c r="IOC158" s="11"/>
      <c r="IOD158" s="11"/>
      <c r="IOE158" s="11"/>
      <c r="IOF158" s="11"/>
      <c r="IOG158" s="10"/>
      <c r="IOH158" s="10"/>
      <c r="IOI158" s="11"/>
      <c r="IOJ158" s="11"/>
      <c r="IOK158" s="11"/>
      <c r="IOL158" s="11"/>
      <c r="IOM158" s="11"/>
      <c r="ION158" s="11"/>
      <c r="IOO158" s="11"/>
      <c r="IOP158" s="11"/>
      <c r="IOQ158" s="11"/>
      <c r="IOR158" s="11"/>
      <c r="IOS158" s="11"/>
      <c r="IOT158" s="11"/>
      <c r="IOU158" s="11"/>
      <c r="IOV158" s="11"/>
      <c r="IOW158" s="10"/>
      <c r="IOX158" s="10"/>
      <c r="IOY158" s="11"/>
      <c r="IOZ158" s="11"/>
      <c r="IPA158" s="11"/>
      <c r="IPB158" s="11"/>
      <c r="IPC158" s="11"/>
      <c r="IPD158" s="11"/>
      <c r="IPE158" s="11"/>
      <c r="IPF158" s="11"/>
      <c r="IPG158" s="11"/>
      <c r="IPH158" s="11"/>
      <c r="IPI158" s="11"/>
      <c r="IPJ158" s="11"/>
      <c r="IPK158" s="11"/>
      <c r="IPL158" s="11"/>
      <c r="IPM158" s="10"/>
      <c r="IPN158" s="10"/>
      <c r="IPO158" s="11"/>
      <c r="IPP158" s="11"/>
      <c r="IPQ158" s="11"/>
      <c r="IPR158" s="11"/>
      <c r="IPS158" s="11"/>
      <c r="IPT158" s="11"/>
      <c r="IPU158" s="11"/>
      <c r="IPV158" s="11"/>
      <c r="IPW158" s="11"/>
      <c r="IPX158" s="11"/>
      <c r="IPY158" s="11"/>
      <c r="IPZ158" s="11"/>
      <c r="IQA158" s="11"/>
      <c r="IQB158" s="11"/>
      <c r="IQC158" s="10"/>
      <c r="IQD158" s="10"/>
      <c r="IQE158" s="11"/>
      <c r="IQF158" s="11"/>
      <c r="IQG158" s="11"/>
      <c r="IQH158" s="11"/>
      <c r="IQI158" s="11"/>
      <c r="IQJ158" s="11"/>
      <c r="IQK158" s="11"/>
      <c r="IQL158" s="11"/>
      <c r="IQM158" s="11"/>
      <c r="IQN158" s="11"/>
      <c r="IQO158" s="11"/>
      <c r="IQP158" s="11"/>
      <c r="IQQ158" s="11"/>
      <c r="IQR158" s="11"/>
      <c r="IQS158" s="10"/>
      <c r="IQT158" s="10"/>
      <c r="IQU158" s="11"/>
      <c r="IQV158" s="11"/>
      <c r="IQW158" s="11"/>
      <c r="IQX158" s="11"/>
      <c r="IQY158" s="11"/>
      <c r="IQZ158" s="11"/>
      <c r="IRA158" s="11"/>
      <c r="IRB158" s="11"/>
      <c r="IRC158" s="11"/>
      <c r="IRD158" s="11"/>
      <c r="IRE158" s="11"/>
      <c r="IRF158" s="11"/>
      <c r="IRG158" s="11"/>
      <c r="IRH158" s="11"/>
      <c r="IRI158" s="10"/>
      <c r="IRJ158" s="10"/>
      <c r="IRK158" s="11"/>
      <c r="IRL158" s="11"/>
      <c r="IRM158" s="11"/>
      <c r="IRN158" s="11"/>
      <c r="IRO158" s="11"/>
      <c r="IRP158" s="11"/>
      <c r="IRQ158" s="11"/>
      <c r="IRR158" s="11"/>
      <c r="IRS158" s="11"/>
      <c r="IRT158" s="11"/>
      <c r="IRU158" s="11"/>
      <c r="IRV158" s="11"/>
      <c r="IRW158" s="11"/>
      <c r="IRX158" s="11"/>
      <c r="IRY158" s="10"/>
      <c r="IRZ158" s="10"/>
      <c r="ISA158" s="11"/>
      <c r="ISB158" s="11"/>
      <c r="ISC158" s="11"/>
      <c r="ISD158" s="11"/>
      <c r="ISE158" s="11"/>
      <c r="ISF158" s="11"/>
      <c r="ISG158" s="11"/>
      <c r="ISH158" s="11"/>
      <c r="ISI158" s="11"/>
      <c r="ISJ158" s="11"/>
      <c r="ISK158" s="11"/>
      <c r="ISL158" s="11"/>
      <c r="ISM158" s="11"/>
      <c r="ISN158" s="11"/>
      <c r="ISO158" s="10"/>
      <c r="ISP158" s="10"/>
      <c r="ISQ158" s="11"/>
      <c r="ISR158" s="11"/>
      <c r="ISS158" s="11"/>
      <c r="IST158" s="11"/>
      <c r="ISU158" s="11"/>
      <c r="ISV158" s="11"/>
      <c r="ISW158" s="11"/>
      <c r="ISX158" s="11"/>
      <c r="ISY158" s="11"/>
      <c r="ISZ158" s="11"/>
      <c r="ITA158" s="11"/>
      <c r="ITB158" s="11"/>
      <c r="ITC158" s="11"/>
      <c r="ITD158" s="11"/>
      <c r="ITE158" s="10"/>
      <c r="ITF158" s="10"/>
      <c r="ITG158" s="11"/>
      <c r="ITH158" s="11"/>
      <c r="ITI158" s="11"/>
      <c r="ITJ158" s="11"/>
      <c r="ITK158" s="11"/>
      <c r="ITL158" s="11"/>
      <c r="ITM158" s="11"/>
      <c r="ITN158" s="11"/>
      <c r="ITO158" s="11"/>
      <c r="ITP158" s="11"/>
      <c r="ITQ158" s="11"/>
      <c r="ITR158" s="11"/>
      <c r="ITS158" s="11"/>
      <c r="ITT158" s="11"/>
      <c r="ITU158" s="10"/>
      <c r="ITV158" s="10"/>
      <c r="ITW158" s="11"/>
      <c r="ITX158" s="11"/>
      <c r="ITY158" s="11"/>
      <c r="ITZ158" s="11"/>
      <c r="IUA158" s="11"/>
      <c r="IUB158" s="11"/>
      <c r="IUC158" s="11"/>
      <c r="IUD158" s="11"/>
      <c r="IUE158" s="11"/>
      <c r="IUF158" s="11"/>
      <c r="IUG158" s="11"/>
      <c r="IUH158" s="11"/>
      <c r="IUI158" s="11"/>
      <c r="IUJ158" s="11"/>
      <c r="IUK158" s="10"/>
      <c r="IUL158" s="10"/>
      <c r="IUM158" s="11"/>
      <c r="IUN158" s="11"/>
      <c r="IUO158" s="11"/>
      <c r="IUP158" s="11"/>
      <c r="IUQ158" s="11"/>
      <c r="IUR158" s="11"/>
      <c r="IUS158" s="11"/>
      <c r="IUT158" s="11"/>
      <c r="IUU158" s="11"/>
      <c r="IUV158" s="11"/>
      <c r="IUW158" s="11"/>
      <c r="IUX158" s="11"/>
      <c r="IUY158" s="11"/>
      <c r="IUZ158" s="11"/>
      <c r="IVA158" s="10"/>
      <c r="IVB158" s="10"/>
      <c r="IVC158" s="11"/>
      <c r="IVD158" s="11"/>
      <c r="IVE158" s="11"/>
      <c r="IVF158" s="11"/>
      <c r="IVG158" s="11"/>
      <c r="IVH158" s="11"/>
      <c r="IVI158" s="11"/>
      <c r="IVJ158" s="11"/>
      <c r="IVK158" s="11"/>
      <c r="IVL158" s="11"/>
      <c r="IVM158" s="11"/>
      <c r="IVN158" s="11"/>
      <c r="IVO158" s="11"/>
      <c r="IVP158" s="11"/>
      <c r="IVQ158" s="10"/>
      <c r="IVR158" s="10"/>
      <c r="IVS158" s="11"/>
      <c r="IVT158" s="11"/>
      <c r="IVU158" s="11"/>
      <c r="IVV158" s="11"/>
      <c r="IVW158" s="11"/>
      <c r="IVX158" s="11"/>
      <c r="IVY158" s="11"/>
      <c r="IVZ158" s="11"/>
      <c r="IWA158" s="11"/>
      <c r="IWB158" s="11"/>
      <c r="IWC158" s="11"/>
      <c r="IWD158" s="11"/>
      <c r="IWE158" s="11"/>
      <c r="IWF158" s="11"/>
      <c r="IWG158" s="10"/>
      <c r="IWH158" s="10"/>
      <c r="IWI158" s="11"/>
      <c r="IWJ158" s="11"/>
      <c r="IWK158" s="11"/>
      <c r="IWL158" s="11"/>
      <c r="IWM158" s="11"/>
      <c r="IWN158" s="11"/>
      <c r="IWO158" s="11"/>
      <c r="IWP158" s="11"/>
      <c r="IWQ158" s="11"/>
      <c r="IWR158" s="11"/>
      <c r="IWS158" s="11"/>
      <c r="IWT158" s="11"/>
      <c r="IWU158" s="11"/>
      <c r="IWV158" s="11"/>
      <c r="IWW158" s="10"/>
      <c r="IWX158" s="10"/>
      <c r="IWY158" s="11"/>
      <c r="IWZ158" s="11"/>
      <c r="IXA158" s="11"/>
      <c r="IXB158" s="11"/>
      <c r="IXC158" s="11"/>
      <c r="IXD158" s="11"/>
      <c r="IXE158" s="11"/>
      <c r="IXF158" s="11"/>
      <c r="IXG158" s="11"/>
      <c r="IXH158" s="11"/>
      <c r="IXI158" s="11"/>
      <c r="IXJ158" s="11"/>
      <c r="IXK158" s="11"/>
      <c r="IXL158" s="11"/>
      <c r="IXM158" s="10"/>
      <c r="IXN158" s="10"/>
      <c r="IXO158" s="11"/>
      <c r="IXP158" s="11"/>
      <c r="IXQ158" s="11"/>
      <c r="IXR158" s="11"/>
      <c r="IXS158" s="11"/>
      <c r="IXT158" s="11"/>
      <c r="IXU158" s="11"/>
      <c r="IXV158" s="11"/>
      <c r="IXW158" s="11"/>
      <c r="IXX158" s="11"/>
      <c r="IXY158" s="11"/>
      <c r="IXZ158" s="11"/>
      <c r="IYA158" s="11"/>
      <c r="IYB158" s="11"/>
      <c r="IYC158" s="10"/>
      <c r="IYD158" s="10"/>
      <c r="IYE158" s="11"/>
      <c r="IYF158" s="11"/>
      <c r="IYG158" s="11"/>
      <c r="IYH158" s="11"/>
      <c r="IYI158" s="11"/>
      <c r="IYJ158" s="11"/>
      <c r="IYK158" s="11"/>
      <c r="IYL158" s="11"/>
      <c r="IYM158" s="11"/>
      <c r="IYN158" s="11"/>
      <c r="IYO158" s="11"/>
      <c r="IYP158" s="11"/>
      <c r="IYQ158" s="11"/>
      <c r="IYR158" s="11"/>
      <c r="IYS158" s="10"/>
      <c r="IYT158" s="10"/>
      <c r="IYU158" s="11"/>
      <c r="IYV158" s="11"/>
      <c r="IYW158" s="11"/>
      <c r="IYX158" s="11"/>
      <c r="IYY158" s="11"/>
      <c r="IYZ158" s="11"/>
      <c r="IZA158" s="11"/>
      <c r="IZB158" s="11"/>
      <c r="IZC158" s="11"/>
      <c r="IZD158" s="11"/>
      <c r="IZE158" s="11"/>
      <c r="IZF158" s="11"/>
      <c r="IZG158" s="11"/>
      <c r="IZH158" s="11"/>
      <c r="IZI158" s="10"/>
      <c r="IZJ158" s="10"/>
      <c r="IZK158" s="11"/>
      <c r="IZL158" s="11"/>
      <c r="IZM158" s="11"/>
      <c r="IZN158" s="11"/>
      <c r="IZO158" s="11"/>
      <c r="IZP158" s="11"/>
      <c r="IZQ158" s="11"/>
      <c r="IZR158" s="11"/>
      <c r="IZS158" s="11"/>
      <c r="IZT158" s="11"/>
      <c r="IZU158" s="11"/>
      <c r="IZV158" s="11"/>
      <c r="IZW158" s="11"/>
      <c r="IZX158" s="11"/>
      <c r="IZY158" s="10"/>
      <c r="IZZ158" s="10"/>
      <c r="JAA158" s="11"/>
      <c r="JAB158" s="11"/>
      <c r="JAC158" s="11"/>
      <c r="JAD158" s="11"/>
      <c r="JAE158" s="11"/>
      <c r="JAF158" s="11"/>
      <c r="JAG158" s="11"/>
      <c r="JAH158" s="11"/>
      <c r="JAI158" s="11"/>
      <c r="JAJ158" s="11"/>
      <c r="JAK158" s="11"/>
      <c r="JAL158" s="11"/>
      <c r="JAM158" s="11"/>
      <c r="JAN158" s="11"/>
      <c r="JAO158" s="10"/>
      <c r="JAP158" s="10"/>
      <c r="JAQ158" s="11"/>
      <c r="JAR158" s="11"/>
      <c r="JAS158" s="11"/>
      <c r="JAT158" s="11"/>
      <c r="JAU158" s="11"/>
      <c r="JAV158" s="11"/>
      <c r="JAW158" s="11"/>
      <c r="JAX158" s="11"/>
      <c r="JAY158" s="11"/>
      <c r="JAZ158" s="11"/>
      <c r="JBA158" s="11"/>
      <c r="JBB158" s="11"/>
      <c r="JBC158" s="11"/>
      <c r="JBD158" s="11"/>
      <c r="JBE158" s="10"/>
      <c r="JBF158" s="10"/>
      <c r="JBG158" s="11"/>
      <c r="JBH158" s="11"/>
      <c r="JBI158" s="11"/>
      <c r="JBJ158" s="11"/>
      <c r="JBK158" s="11"/>
      <c r="JBL158" s="11"/>
      <c r="JBM158" s="11"/>
      <c r="JBN158" s="11"/>
      <c r="JBO158" s="11"/>
      <c r="JBP158" s="11"/>
      <c r="JBQ158" s="11"/>
      <c r="JBR158" s="11"/>
      <c r="JBS158" s="11"/>
      <c r="JBT158" s="11"/>
      <c r="JBU158" s="10"/>
      <c r="JBV158" s="10"/>
      <c r="JBW158" s="11"/>
      <c r="JBX158" s="11"/>
      <c r="JBY158" s="11"/>
      <c r="JBZ158" s="11"/>
      <c r="JCA158" s="11"/>
      <c r="JCB158" s="11"/>
      <c r="JCC158" s="11"/>
      <c r="JCD158" s="11"/>
      <c r="JCE158" s="11"/>
      <c r="JCF158" s="11"/>
      <c r="JCG158" s="11"/>
      <c r="JCH158" s="11"/>
      <c r="JCI158" s="11"/>
      <c r="JCJ158" s="11"/>
      <c r="JCK158" s="10"/>
      <c r="JCL158" s="10"/>
      <c r="JCM158" s="11"/>
      <c r="JCN158" s="11"/>
      <c r="JCO158" s="11"/>
      <c r="JCP158" s="11"/>
      <c r="JCQ158" s="11"/>
      <c r="JCR158" s="11"/>
      <c r="JCS158" s="11"/>
      <c r="JCT158" s="11"/>
      <c r="JCU158" s="11"/>
      <c r="JCV158" s="11"/>
      <c r="JCW158" s="11"/>
      <c r="JCX158" s="11"/>
      <c r="JCY158" s="11"/>
      <c r="JCZ158" s="11"/>
      <c r="JDA158" s="10"/>
      <c r="JDB158" s="10"/>
      <c r="JDC158" s="11"/>
      <c r="JDD158" s="11"/>
      <c r="JDE158" s="11"/>
      <c r="JDF158" s="11"/>
      <c r="JDG158" s="11"/>
      <c r="JDH158" s="11"/>
      <c r="JDI158" s="11"/>
      <c r="JDJ158" s="11"/>
      <c r="JDK158" s="11"/>
      <c r="JDL158" s="11"/>
      <c r="JDM158" s="11"/>
      <c r="JDN158" s="11"/>
      <c r="JDO158" s="11"/>
      <c r="JDP158" s="11"/>
      <c r="JDQ158" s="10"/>
      <c r="JDR158" s="10"/>
      <c r="JDS158" s="11"/>
      <c r="JDT158" s="11"/>
      <c r="JDU158" s="11"/>
      <c r="JDV158" s="11"/>
      <c r="JDW158" s="11"/>
      <c r="JDX158" s="11"/>
      <c r="JDY158" s="11"/>
      <c r="JDZ158" s="11"/>
      <c r="JEA158" s="11"/>
      <c r="JEB158" s="11"/>
      <c r="JEC158" s="11"/>
      <c r="JED158" s="11"/>
      <c r="JEE158" s="11"/>
      <c r="JEF158" s="11"/>
      <c r="JEG158" s="10"/>
      <c r="JEH158" s="10"/>
      <c r="JEI158" s="11"/>
      <c r="JEJ158" s="11"/>
      <c r="JEK158" s="11"/>
      <c r="JEL158" s="11"/>
      <c r="JEM158" s="11"/>
      <c r="JEN158" s="11"/>
      <c r="JEO158" s="11"/>
      <c r="JEP158" s="11"/>
      <c r="JEQ158" s="11"/>
      <c r="JER158" s="11"/>
      <c r="JES158" s="11"/>
      <c r="JET158" s="11"/>
      <c r="JEU158" s="11"/>
      <c r="JEV158" s="11"/>
      <c r="JEW158" s="10"/>
      <c r="JEX158" s="10"/>
      <c r="JEY158" s="11"/>
      <c r="JEZ158" s="11"/>
      <c r="JFA158" s="11"/>
      <c r="JFB158" s="11"/>
      <c r="JFC158" s="11"/>
      <c r="JFD158" s="11"/>
      <c r="JFE158" s="11"/>
      <c r="JFF158" s="11"/>
      <c r="JFG158" s="11"/>
      <c r="JFH158" s="11"/>
      <c r="JFI158" s="11"/>
      <c r="JFJ158" s="11"/>
      <c r="JFK158" s="11"/>
      <c r="JFL158" s="11"/>
      <c r="JFM158" s="10"/>
      <c r="JFN158" s="10"/>
      <c r="JFO158" s="11"/>
      <c r="JFP158" s="11"/>
      <c r="JFQ158" s="11"/>
      <c r="JFR158" s="11"/>
      <c r="JFS158" s="11"/>
      <c r="JFT158" s="11"/>
      <c r="JFU158" s="11"/>
      <c r="JFV158" s="11"/>
      <c r="JFW158" s="11"/>
      <c r="JFX158" s="11"/>
      <c r="JFY158" s="11"/>
      <c r="JFZ158" s="11"/>
      <c r="JGA158" s="11"/>
      <c r="JGB158" s="11"/>
      <c r="JGC158" s="10"/>
      <c r="JGD158" s="10"/>
      <c r="JGE158" s="11"/>
      <c r="JGF158" s="11"/>
      <c r="JGG158" s="11"/>
      <c r="JGH158" s="11"/>
      <c r="JGI158" s="11"/>
      <c r="JGJ158" s="11"/>
      <c r="JGK158" s="11"/>
      <c r="JGL158" s="11"/>
      <c r="JGM158" s="11"/>
      <c r="JGN158" s="11"/>
      <c r="JGO158" s="11"/>
      <c r="JGP158" s="11"/>
      <c r="JGQ158" s="11"/>
      <c r="JGR158" s="11"/>
      <c r="JGS158" s="10"/>
      <c r="JGT158" s="10"/>
      <c r="JGU158" s="11"/>
      <c r="JGV158" s="11"/>
      <c r="JGW158" s="11"/>
      <c r="JGX158" s="11"/>
      <c r="JGY158" s="11"/>
      <c r="JGZ158" s="11"/>
      <c r="JHA158" s="11"/>
      <c r="JHB158" s="11"/>
      <c r="JHC158" s="11"/>
      <c r="JHD158" s="11"/>
      <c r="JHE158" s="11"/>
      <c r="JHF158" s="11"/>
      <c r="JHG158" s="11"/>
      <c r="JHH158" s="11"/>
      <c r="JHI158" s="10"/>
      <c r="JHJ158" s="10"/>
      <c r="JHK158" s="11"/>
      <c r="JHL158" s="11"/>
      <c r="JHM158" s="11"/>
      <c r="JHN158" s="11"/>
      <c r="JHO158" s="11"/>
      <c r="JHP158" s="11"/>
      <c r="JHQ158" s="11"/>
      <c r="JHR158" s="11"/>
      <c r="JHS158" s="11"/>
      <c r="JHT158" s="11"/>
      <c r="JHU158" s="11"/>
      <c r="JHV158" s="11"/>
      <c r="JHW158" s="11"/>
      <c r="JHX158" s="11"/>
      <c r="JHY158" s="10"/>
      <c r="JHZ158" s="10"/>
      <c r="JIA158" s="11"/>
      <c r="JIB158" s="11"/>
      <c r="JIC158" s="11"/>
      <c r="JID158" s="11"/>
      <c r="JIE158" s="11"/>
      <c r="JIF158" s="11"/>
      <c r="JIG158" s="11"/>
      <c r="JIH158" s="11"/>
      <c r="JII158" s="11"/>
      <c r="JIJ158" s="11"/>
      <c r="JIK158" s="11"/>
      <c r="JIL158" s="11"/>
      <c r="JIM158" s="11"/>
      <c r="JIN158" s="11"/>
      <c r="JIO158" s="10"/>
      <c r="JIP158" s="10"/>
      <c r="JIQ158" s="11"/>
      <c r="JIR158" s="11"/>
      <c r="JIS158" s="11"/>
      <c r="JIT158" s="11"/>
      <c r="JIU158" s="11"/>
      <c r="JIV158" s="11"/>
      <c r="JIW158" s="11"/>
      <c r="JIX158" s="11"/>
      <c r="JIY158" s="11"/>
      <c r="JIZ158" s="11"/>
      <c r="JJA158" s="11"/>
      <c r="JJB158" s="11"/>
      <c r="JJC158" s="11"/>
      <c r="JJD158" s="11"/>
      <c r="JJE158" s="10"/>
      <c r="JJF158" s="10"/>
      <c r="JJG158" s="11"/>
      <c r="JJH158" s="11"/>
      <c r="JJI158" s="11"/>
      <c r="JJJ158" s="11"/>
      <c r="JJK158" s="11"/>
      <c r="JJL158" s="11"/>
      <c r="JJM158" s="11"/>
      <c r="JJN158" s="11"/>
      <c r="JJO158" s="11"/>
      <c r="JJP158" s="11"/>
      <c r="JJQ158" s="11"/>
      <c r="JJR158" s="11"/>
      <c r="JJS158" s="11"/>
      <c r="JJT158" s="11"/>
      <c r="JJU158" s="10"/>
      <c r="JJV158" s="10"/>
      <c r="JJW158" s="11"/>
      <c r="JJX158" s="11"/>
      <c r="JJY158" s="11"/>
      <c r="JJZ158" s="11"/>
      <c r="JKA158" s="11"/>
      <c r="JKB158" s="11"/>
      <c r="JKC158" s="11"/>
      <c r="JKD158" s="11"/>
      <c r="JKE158" s="11"/>
      <c r="JKF158" s="11"/>
      <c r="JKG158" s="11"/>
      <c r="JKH158" s="11"/>
      <c r="JKI158" s="11"/>
      <c r="JKJ158" s="11"/>
      <c r="JKK158" s="10"/>
      <c r="JKL158" s="10"/>
      <c r="JKM158" s="11"/>
      <c r="JKN158" s="11"/>
      <c r="JKO158" s="11"/>
      <c r="JKP158" s="11"/>
      <c r="JKQ158" s="11"/>
      <c r="JKR158" s="11"/>
      <c r="JKS158" s="11"/>
      <c r="JKT158" s="11"/>
      <c r="JKU158" s="11"/>
      <c r="JKV158" s="11"/>
      <c r="JKW158" s="11"/>
      <c r="JKX158" s="11"/>
      <c r="JKY158" s="11"/>
      <c r="JKZ158" s="11"/>
      <c r="JLA158" s="10"/>
      <c r="JLB158" s="10"/>
      <c r="JLC158" s="11"/>
      <c r="JLD158" s="11"/>
      <c r="JLE158" s="11"/>
      <c r="JLF158" s="11"/>
      <c r="JLG158" s="11"/>
      <c r="JLH158" s="11"/>
      <c r="JLI158" s="11"/>
      <c r="JLJ158" s="11"/>
      <c r="JLK158" s="11"/>
      <c r="JLL158" s="11"/>
      <c r="JLM158" s="11"/>
      <c r="JLN158" s="11"/>
      <c r="JLO158" s="11"/>
      <c r="JLP158" s="11"/>
      <c r="JLQ158" s="10"/>
      <c r="JLR158" s="10"/>
      <c r="JLS158" s="11"/>
      <c r="JLT158" s="11"/>
      <c r="JLU158" s="11"/>
      <c r="JLV158" s="11"/>
      <c r="JLW158" s="11"/>
      <c r="JLX158" s="11"/>
      <c r="JLY158" s="11"/>
      <c r="JLZ158" s="11"/>
      <c r="JMA158" s="11"/>
      <c r="JMB158" s="11"/>
      <c r="JMC158" s="11"/>
      <c r="JMD158" s="11"/>
      <c r="JME158" s="11"/>
      <c r="JMF158" s="11"/>
      <c r="JMG158" s="10"/>
      <c r="JMH158" s="10"/>
      <c r="JMI158" s="11"/>
      <c r="JMJ158" s="11"/>
      <c r="JMK158" s="11"/>
      <c r="JML158" s="11"/>
      <c r="JMM158" s="11"/>
      <c r="JMN158" s="11"/>
      <c r="JMO158" s="11"/>
      <c r="JMP158" s="11"/>
      <c r="JMQ158" s="11"/>
      <c r="JMR158" s="11"/>
      <c r="JMS158" s="11"/>
      <c r="JMT158" s="11"/>
      <c r="JMU158" s="11"/>
      <c r="JMV158" s="11"/>
      <c r="JMW158" s="10"/>
      <c r="JMX158" s="10"/>
      <c r="JMY158" s="11"/>
      <c r="JMZ158" s="11"/>
      <c r="JNA158" s="11"/>
      <c r="JNB158" s="11"/>
      <c r="JNC158" s="11"/>
      <c r="JND158" s="11"/>
      <c r="JNE158" s="11"/>
      <c r="JNF158" s="11"/>
      <c r="JNG158" s="11"/>
      <c r="JNH158" s="11"/>
      <c r="JNI158" s="11"/>
      <c r="JNJ158" s="11"/>
      <c r="JNK158" s="11"/>
      <c r="JNL158" s="11"/>
      <c r="JNM158" s="10"/>
      <c r="JNN158" s="10"/>
      <c r="JNO158" s="11"/>
      <c r="JNP158" s="11"/>
      <c r="JNQ158" s="11"/>
      <c r="JNR158" s="11"/>
      <c r="JNS158" s="11"/>
      <c r="JNT158" s="11"/>
      <c r="JNU158" s="11"/>
      <c r="JNV158" s="11"/>
      <c r="JNW158" s="11"/>
      <c r="JNX158" s="11"/>
      <c r="JNY158" s="11"/>
      <c r="JNZ158" s="11"/>
      <c r="JOA158" s="11"/>
      <c r="JOB158" s="11"/>
      <c r="JOC158" s="10"/>
      <c r="JOD158" s="10"/>
      <c r="JOE158" s="11"/>
      <c r="JOF158" s="11"/>
      <c r="JOG158" s="11"/>
      <c r="JOH158" s="11"/>
      <c r="JOI158" s="11"/>
      <c r="JOJ158" s="11"/>
      <c r="JOK158" s="11"/>
      <c r="JOL158" s="11"/>
      <c r="JOM158" s="11"/>
      <c r="JON158" s="11"/>
      <c r="JOO158" s="11"/>
      <c r="JOP158" s="11"/>
      <c r="JOQ158" s="11"/>
      <c r="JOR158" s="11"/>
      <c r="JOS158" s="10"/>
      <c r="JOT158" s="10"/>
      <c r="JOU158" s="11"/>
      <c r="JOV158" s="11"/>
      <c r="JOW158" s="11"/>
      <c r="JOX158" s="11"/>
      <c r="JOY158" s="11"/>
      <c r="JOZ158" s="11"/>
      <c r="JPA158" s="11"/>
      <c r="JPB158" s="11"/>
      <c r="JPC158" s="11"/>
      <c r="JPD158" s="11"/>
      <c r="JPE158" s="11"/>
      <c r="JPF158" s="11"/>
      <c r="JPG158" s="11"/>
      <c r="JPH158" s="11"/>
      <c r="JPI158" s="10"/>
      <c r="JPJ158" s="10"/>
      <c r="JPK158" s="11"/>
      <c r="JPL158" s="11"/>
      <c r="JPM158" s="11"/>
      <c r="JPN158" s="11"/>
      <c r="JPO158" s="11"/>
      <c r="JPP158" s="11"/>
      <c r="JPQ158" s="11"/>
      <c r="JPR158" s="11"/>
      <c r="JPS158" s="11"/>
      <c r="JPT158" s="11"/>
      <c r="JPU158" s="11"/>
      <c r="JPV158" s="11"/>
      <c r="JPW158" s="11"/>
      <c r="JPX158" s="11"/>
      <c r="JPY158" s="10"/>
      <c r="JPZ158" s="10"/>
      <c r="JQA158" s="11"/>
      <c r="JQB158" s="11"/>
      <c r="JQC158" s="11"/>
      <c r="JQD158" s="11"/>
      <c r="JQE158" s="11"/>
      <c r="JQF158" s="11"/>
      <c r="JQG158" s="11"/>
      <c r="JQH158" s="11"/>
      <c r="JQI158" s="11"/>
      <c r="JQJ158" s="11"/>
      <c r="JQK158" s="11"/>
      <c r="JQL158" s="11"/>
      <c r="JQM158" s="11"/>
      <c r="JQN158" s="11"/>
      <c r="JQO158" s="10"/>
      <c r="JQP158" s="10"/>
      <c r="JQQ158" s="11"/>
      <c r="JQR158" s="11"/>
      <c r="JQS158" s="11"/>
      <c r="JQT158" s="11"/>
      <c r="JQU158" s="11"/>
      <c r="JQV158" s="11"/>
      <c r="JQW158" s="11"/>
      <c r="JQX158" s="11"/>
      <c r="JQY158" s="11"/>
      <c r="JQZ158" s="11"/>
      <c r="JRA158" s="11"/>
      <c r="JRB158" s="11"/>
      <c r="JRC158" s="11"/>
      <c r="JRD158" s="11"/>
      <c r="JRE158" s="10"/>
      <c r="JRF158" s="10"/>
      <c r="JRG158" s="11"/>
      <c r="JRH158" s="11"/>
      <c r="JRI158" s="11"/>
      <c r="JRJ158" s="11"/>
      <c r="JRK158" s="11"/>
      <c r="JRL158" s="11"/>
      <c r="JRM158" s="11"/>
      <c r="JRN158" s="11"/>
      <c r="JRO158" s="11"/>
      <c r="JRP158" s="11"/>
      <c r="JRQ158" s="11"/>
      <c r="JRR158" s="11"/>
      <c r="JRS158" s="11"/>
      <c r="JRT158" s="11"/>
      <c r="JRU158" s="10"/>
      <c r="JRV158" s="10"/>
      <c r="JRW158" s="11"/>
      <c r="JRX158" s="11"/>
      <c r="JRY158" s="11"/>
      <c r="JRZ158" s="11"/>
      <c r="JSA158" s="11"/>
      <c r="JSB158" s="11"/>
      <c r="JSC158" s="11"/>
      <c r="JSD158" s="11"/>
      <c r="JSE158" s="11"/>
      <c r="JSF158" s="11"/>
      <c r="JSG158" s="11"/>
      <c r="JSH158" s="11"/>
      <c r="JSI158" s="11"/>
      <c r="JSJ158" s="11"/>
      <c r="JSK158" s="10"/>
      <c r="JSL158" s="10"/>
      <c r="JSM158" s="11"/>
      <c r="JSN158" s="11"/>
      <c r="JSO158" s="11"/>
      <c r="JSP158" s="11"/>
      <c r="JSQ158" s="11"/>
      <c r="JSR158" s="11"/>
      <c r="JSS158" s="11"/>
      <c r="JST158" s="11"/>
      <c r="JSU158" s="11"/>
      <c r="JSV158" s="11"/>
      <c r="JSW158" s="11"/>
      <c r="JSX158" s="11"/>
      <c r="JSY158" s="11"/>
      <c r="JSZ158" s="11"/>
      <c r="JTA158" s="10"/>
      <c r="JTB158" s="10"/>
      <c r="JTC158" s="11"/>
      <c r="JTD158" s="11"/>
      <c r="JTE158" s="11"/>
      <c r="JTF158" s="11"/>
      <c r="JTG158" s="11"/>
      <c r="JTH158" s="11"/>
      <c r="JTI158" s="11"/>
      <c r="JTJ158" s="11"/>
      <c r="JTK158" s="11"/>
      <c r="JTL158" s="11"/>
      <c r="JTM158" s="11"/>
      <c r="JTN158" s="11"/>
      <c r="JTO158" s="11"/>
      <c r="JTP158" s="11"/>
      <c r="JTQ158" s="10"/>
      <c r="JTR158" s="10"/>
      <c r="JTS158" s="11"/>
      <c r="JTT158" s="11"/>
      <c r="JTU158" s="11"/>
      <c r="JTV158" s="11"/>
      <c r="JTW158" s="11"/>
      <c r="JTX158" s="11"/>
      <c r="JTY158" s="11"/>
      <c r="JTZ158" s="11"/>
      <c r="JUA158" s="11"/>
      <c r="JUB158" s="11"/>
      <c r="JUC158" s="11"/>
      <c r="JUD158" s="11"/>
      <c r="JUE158" s="11"/>
      <c r="JUF158" s="11"/>
      <c r="JUG158" s="10"/>
      <c r="JUH158" s="10"/>
      <c r="JUI158" s="11"/>
      <c r="JUJ158" s="11"/>
      <c r="JUK158" s="11"/>
      <c r="JUL158" s="11"/>
      <c r="JUM158" s="11"/>
      <c r="JUN158" s="11"/>
      <c r="JUO158" s="11"/>
      <c r="JUP158" s="11"/>
      <c r="JUQ158" s="11"/>
      <c r="JUR158" s="11"/>
      <c r="JUS158" s="11"/>
      <c r="JUT158" s="11"/>
      <c r="JUU158" s="11"/>
      <c r="JUV158" s="11"/>
      <c r="JUW158" s="10"/>
      <c r="JUX158" s="10"/>
      <c r="JUY158" s="11"/>
      <c r="JUZ158" s="11"/>
      <c r="JVA158" s="11"/>
      <c r="JVB158" s="11"/>
      <c r="JVC158" s="11"/>
      <c r="JVD158" s="11"/>
      <c r="JVE158" s="11"/>
      <c r="JVF158" s="11"/>
      <c r="JVG158" s="11"/>
      <c r="JVH158" s="11"/>
      <c r="JVI158" s="11"/>
      <c r="JVJ158" s="11"/>
      <c r="JVK158" s="11"/>
      <c r="JVL158" s="11"/>
      <c r="JVM158" s="10"/>
      <c r="JVN158" s="10"/>
      <c r="JVO158" s="11"/>
      <c r="JVP158" s="11"/>
      <c r="JVQ158" s="11"/>
      <c r="JVR158" s="11"/>
      <c r="JVS158" s="11"/>
      <c r="JVT158" s="11"/>
      <c r="JVU158" s="11"/>
      <c r="JVV158" s="11"/>
      <c r="JVW158" s="11"/>
      <c r="JVX158" s="11"/>
      <c r="JVY158" s="11"/>
      <c r="JVZ158" s="11"/>
      <c r="JWA158" s="11"/>
      <c r="JWB158" s="11"/>
      <c r="JWC158" s="10"/>
      <c r="JWD158" s="10"/>
      <c r="JWE158" s="11"/>
      <c r="JWF158" s="11"/>
      <c r="JWG158" s="11"/>
      <c r="JWH158" s="11"/>
      <c r="JWI158" s="11"/>
      <c r="JWJ158" s="11"/>
      <c r="JWK158" s="11"/>
      <c r="JWL158" s="11"/>
      <c r="JWM158" s="11"/>
      <c r="JWN158" s="11"/>
      <c r="JWO158" s="11"/>
      <c r="JWP158" s="11"/>
      <c r="JWQ158" s="11"/>
      <c r="JWR158" s="11"/>
      <c r="JWS158" s="10"/>
      <c r="JWT158" s="10"/>
      <c r="JWU158" s="11"/>
      <c r="JWV158" s="11"/>
      <c r="JWW158" s="11"/>
      <c r="JWX158" s="11"/>
      <c r="JWY158" s="11"/>
      <c r="JWZ158" s="11"/>
      <c r="JXA158" s="11"/>
      <c r="JXB158" s="11"/>
      <c r="JXC158" s="11"/>
      <c r="JXD158" s="11"/>
      <c r="JXE158" s="11"/>
      <c r="JXF158" s="11"/>
      <c r="JXG158" s="11"/>
      <c r="JXH158" s="11"/>
      <c r="JXI158" s="10"/>
      <c r="JXJ158" s="10"/>
      <c r="JXK158" s="11"/>
      <c r="JXL158" s="11"/>
      <c r="JXM158" s="11"/>
      <c r="JXN158" s="11"/>
      <c r="JXO158" s="11"/>
      <c r="JXP158" s="11"/>
      <c r="JXQ158" s="11"/>
      <c r="JXR158" s="11"/>
      <c r="JXS158" s="11"/>
      <c r="JXT158" s="11"/>
      <c r="JXU158" s="11"/>
      <c r="JXV158" s="11"/>
      <c r="JXW158" s="11"/>
      <c r="JXX158" s="11"/>
      <c r="JXY158" s="10"/>
      <c r="JXZ158" s="10"/>
      <c r="JYA158" s="11"/>
      <c r="JYB158" s="11"/>
      <c r="JYC158" s="11"/>
      <c r="JYD158" s="11"/>
      <c r="JYE158" s="11"/>
      <c r="JYF158" s="11"/>
      <c r="JYG158" s="11"/>
      <c r="JYH158" s="11"/>
      <c r="JYI158" s="11"/>
      <c r="JYJ158" s="11"/>
      <c r="JYK158" s="11"/>
      <c r="JYL158" s="11"/>
      <c r="JYM158" s="11"/>
      <c r="JYN158" s="11"/>
      <c r="JYO158" s="10"/>
      <c r="JYP158" s="10"/>
      <c r="JYQ158" s="11"/>
      <c r="JYR158" s="11"/>
      <c r="JYS158" s="11"/>
      <c r="JYT158" s="11"/>
      <c r="JYU158" s="11"/>
      <c r="JYV158" s="11"/>
      <c r="JYW158" s="11"/>
      <c r="JYX158" s="11"/>
      <c r="JYY158" s="11"/>
      <c r="JYZ158" s="11"/>
      <c r="JZA158" s="11"/>
      <c r="JZB158" s="11"/>
      <c r="JZC158" s="11"/>
      <c r="JZD158" s="11"/>
      <c r="JZE158" s="10"/>
      <c r="JZF158" s="10"/>
      <c r="JZG158" s="11"/>
      <c r="JZH158" s="11"/>
      <c r="JZI158" s="11"/>
      <c r="JZJ158" s="11"/>
      <c r="JZK158" s="11"/>
      <c r="JZL158" s="11"/>
      <c r="JZM158" s="11"/>
      <c r="JZN158" s="11"/>
      <c r="JZO158" s="11"/>
      <c r="JZP158" s="11"/>
      <c r="JZQ158" s="11"/>
      <c r="JZR158" s="11"/>
      <c r="JZS158" s="11"/>
      <c r="JZT158" s="11"/>
      <c r="JZU158" s="10"/>
      <c r="JZV158" s="10"/>
      <c r="JZW158" s="11"/>
      <c r="JZX158" s="11"/>
      <c r="JZY158" s="11"/>
      <c r="JZZ158" s="11"/>
      <c r="KAA158" s="11"/>
      <c r="KAB158" s="11"/>
      <c r="KAC158" s="11"/>
      <c r="KAD158" s="11"/>
      <c r="KAE158" s="11"/>
      <c r="KAF158" s="11"/>
      <c r="KAG158" s="11"/>
      <c r="KAH158" s="11"/>
      <c r="KAI158" s="11"/>
      <c r="KAJ158" s="11"/>
      <c r="KAK158" s="10"/>
      <c r="KAL158" s="10"/>
      <c r="KAM158" s="11"/>
      <c r="KAN158" s="11"/>
      <c r="KAO158" s="11"/>
      <c r="KAP158" s="11"/>
      <c r="KAQ158" s="11"/>
      <c r="KAR158" s="11"/>
      <c r="KAS158" s="11"/>
      <c r="KAT158" s="11"/>
      <c r="KAU158" s="11"/>
      <c r="KAV158" s="11"/>
      <c r="KAW158" s="11"/>
      <c r="KAX158" s="11"/>
      <c r="KAY158" s="11"/>
      <c r="KAZ158" s="11"/>
      <c r="KBA158" s="10"/>
      <c r="KBB158" s="10"/>
      <c r="KBC158" s="11"/>
      <c r="KBD158" s="11"/>
      <c r="KBE158" s="11"/>
      <c r="KBF158" s="11"/>
      <c r="KBG158" s="11"/>
      <c r="KBH158" s="11"/>
      <c r="KBI158" s="11"/>
      <c r="KBJ158" s="11"/>
      <c r="KBK158" s="11"/>
      <c r="KBL158" s="11"/>
      <c r="KBM158" s="11"/>
      <c r="KBN158" s="11"/>
      <c r="KBO158" s="11"/>
      <c r="KBP158" s="11"/>
      <c r="KBQ158" s="10"/>
      <c r="KBR158" s="10"/>
      <c r="KBS158" s="11"/>
      <c r="KBT158" s="11"/>
      <c r="KBU158" s="11"/>
      <c r="KBV158" s="11"/>
      <c r="KBW158" s="11"/>
      <c r="KBX158" s="11"/>
      <c r="KBY158" s="11"/>
      <c r="KBZ158" s="11"/>
      <c r="KCA158" s="11"/>
      <c r="KCB158" s="11"/>
      <c r="KCC158" s="11"/>
      <c r="KCD158" s="11"/>
      <c r="KCE158" s="11"/>
      <c r="KCF158" s="11"/>
      <c r="KCG158" s="10"/>
      <c r="KCH158" s="10"/>
      <c r="KCI158" s="11"/>
      <c r="KCJ158" s="11"/>
      <c r="KCK158" s="11"/>
      <c r="KCL158" s="11"/>
      <c r="KCM158" s="11"/>
      <c r="KCN158" s="11"/>
      <c r="KCO158" s="11"/>
      <c r="KCP158" s="11"/>
      <c r="KCQ158" s="11"/>
      <c r="KCR158" s="11"/>
      <c r="KCS158" s="11"/>
      <c r="KCT158" s="11"/>
      <c r="KCU158" s="11"/>
      <c r="KCV158" s="11"/>
      <c r="KCW158" s="10"/>
      <c r="KCX158" s="10"/>
      <c r="KCY158" s="11"/>
      <c r="KCZ158" s="11"/>
      <c r="KDA158" s="11"/>
      <c r="KDB158" s="11"/>
      <c r="KDC158" s="11"/>
      <c r="KDD158" s="11"/>
      <c r="KDE158" s="11"/>
      <c r="KDF158" s="11"/>
      <c r="KDG158" s="11"/>
      <c r="KDH158" s="11"/>
      <c r="KDI158" s="11"/>
      <c r="KDJ158" s="11"/>
      <c r="KDK158" s="11"/>
      <c r="KDL158" s="11"/>
      <c r="KDM158" s="10"/>
      <c r="KDN158" s="10"/>
      <c r="KDO158" s="11"/>
      <c r="KDP158" s="11"/>
      <c r="KDQ158" s="11"/>
      <c r="KDR158" s="11"/>
      <c r="KDS158" s="11"/>
      <c r="KDT158" s="11"/>
      <c r="KDU158" s="11"/>
      <c r="KDV158" s="11"/>
      <c r="KDW158" s="11"/>
      <c r="KDX158" s="11"/>
      <c r="KDY158" s="11"/>
      <c r="KDZ158" s="11"/>
      <c r="KEA158" s="11"/>
      <c r="KEB158" s="11"/>
      <c r="KEC158" s="10"/>
      <c r="KED158" s="10"/>
      <c r="KEE158" s="11"/>
      <c r="KEF158" s="11"/>
      <c r="KEG158" s="11"/>
      <c r="KEH158" s="11"/>
      <c r="KEI158" s="11"/>
      <c r="KEJ158" s="11"/>
      <c r="KEK158" s="11"/>
      <c r="KEL158" s="11"/>
      <c r="KEM158" s="11"/>
      <c r="KEN158" s="11"/>
      <c r="KEO158" s="11"/>
      <c r="KEP158" s="11"/>
      <c r="KEQ158" s="11"/>
      <c r="KER158" s="11"/>
      <c r="KES158" s="10"/>
      <c r="KET158" s="10"/>
      <c r="KEU158" s="11"/>
      <c r="KEV158" s="11"/>
      <c r="KEW158" s="11"/>
      <c r="KEX158" s="11"/>
      <c r="KEY158" s="11"/>
      <c r="KEZ158" s="11"/>
      <c r="KFA158" s="11"/>
      <c r="KFB158" s="11"/>
      <c r="KFC158" s="11"/>
      <c r="KFD158" s="11"/>
      <c r="KFE158" s="11"/>
      <c r="KFF158" s="11"/>
      <c r="KFG158" s="11"/>
      <c r="KFH158" s="11"/>
      <c r="KFI158" s="10"/>
      <c r="KFJ158" s="10"/>
      <c r="KFK158" s="11"/>
      <c r="KFL158" s="11"/>
      <c r="KFM158" s="11"/>
      <c r="KFN158" s="11"/>
      <c r="KFO158" s="11"/>
      <c r="KFP158" s="11"/>
      <c r="KFQ158" s="11"/>
      <c r="KFR158" s="11"/>
      <c r="KFS158" s="11"/>
      <c r="KFT158" s="11"/>
      <c r="KFU158" s="11"/>
      <c r="KFV158" s="11"/>
      <c r="KFW158" s="11"/>
      <c r="KFX158" s="11"/>
      <c r="KFY158" s="10"/>
      <c r="KFZ158" s="10"/>
      <c r="KGA158" s="11"/>
      <c r="KGB158" s="11"/>
      <c r="KGC158" s="11"/>
      <c r="KGD158" s="11"/>
      <c r="KGE158" s="11"/>
      <c r="KGF158" s="11"/>
      <c r="KGG158" s="11"/>
      <c r="KGH158" s="11"/>
      <c r="KGI158" s="11"/>
      <c r="KGJ158" s="11"/>
      <c r="KGK158" s="11"/>
      <c r="KGL158" s="11"/>
      <c r="KGM158" s="11"/>
      <c r="KGN158" s="11"/>
      <c r="KGO158" s="10"/>
      <c r="KGP158" s="10"/>
      <c r="KGQ158" s="11"/>
      <c r="KGR158" s="11"/>
      <c r="KGS158" s="11"/>
      <c r="KGT158" s="11"/>
      <c r="KGU158" s="11"/>
      <c r="KGV158" s="11"/>
      <c r="KGW158" s="11"/>
      <c r="KGX158" s="11"/>
      <c r="KGY158" s="11"/>
      <c r="KGZ158" s="11"/>
      <c r="KHA158" s="11"/>
      <c r="KHB158" s="11"/>
      <c r="KHC158" s="11"/>
      <c r="KHD158" s="11"/>
      <c r="KHE158" s="10"/>
      <c r="KHF158" s="10"/>
      <c r="KHG158" s="11"/>
      <c r="KHH158" s="11"/>
      <c r="KHI158" s="11"/>
      <c r="KHJ158" s="11"/>
      <c r="KHK158" s="11"/>
      <c r="KHL158" s="11"/>
      <c r="KHM158" s="11"/>
      <c r="KHN158" s="11"/>
      <c r="KHO158" s="11"/>
      <c r="KHP158" s="11"/>
      <c r="KHQ158" s="11"/>
      <c r="KHR158" s="11"/>
      <c r="KHS158" s="11"/>
      <c r="KHT158" s="11"/>
      <c r="KHU158" s="10"/>
      <c r="KHV158" s="10"/>
      <c r="KHW158" s="11"/>
      <c r="KHX158" s="11"/>
      <c r="KHY158" s="11"/>
      <c r="KHZ158" s="11"/>
      <c r="KIA158" s="11"/>
      <c r="KIB158" s="11"/>
      <c r="KIC158" s="11"/>
      <c r="KID158" s="11"/>
      <c r="KIE158" s="11"/>
      <c r="KIF158" s="11"/>
      <c r="KIG158" s="11"/>
      <c r="KIH158" s="11"/>
      <c r="KII158" s="11"/>
      <c r="KIJ158" s="11"/>
      <c r="KIK158" s="10"/>
      <c r="KIL158" s="10"/>
      <c r="KIM158" s="11"/>
      <c r="KIN158" s="11"/>
      <c r="KIO158" s="11"/>
      <c r="KIP158" s="11"/>
      <c r="KIQ158" s="11"/>
      <c r="KIR158" s="11"/>
      <c r="KIS158" s="11"/>
      <c r="KIT158" s="11"/>
      <c r="KIU158" s="11"/>
      <c r="KIV158" s="11"/>
      <c r="KIW158" s="11"/>
      <c r="KIX158" s="11"/>
      <c r="KIY158" s="11"/>
      <c r="KIZ158" s="11"/>
      <c r="KJA158" s="10"/>
      <c r="KJB158" s="10"/>
      <c r="KJC158" s="11"/>
      <c r="KJD158" s="11"/>
      <c r="KJE158" s="11"/>
      <c r="KJF158" s="11"/>
      <c r="KJG158" s="11"/>
      <c r="KJH158" s="11"/>
      <c r="KJI158" s="11"/>
      <c r="KJJ158" s="11"/>
      <c r="KJK158" s="11"/>
      <c r="KJL158" s="11"/>
      <c r="KJM158" s="11"/>
      <c r="KJN158" s="11"/>
      <c r="KJO158" s="11"/>
      <c r="KJP158" s="11"/>
      <c r="KJQ158" s="10"/>
      <c r="KJR158" s="10"/>
      <c r="KJS158" s="11"/>
      <c r="KJT158" s="11"/>
      <c r="KJU158" s="11"/>
      <c r="KJV158" s="11"/>
      <c r="KJW158" s="11"/>
      <c r="KJX158" s="11"/>
      <c r="KJY158" s="11"/>
      <c r="KJZ158" s="11"/>
      <c r="KKA158" s="11"/>
      <c r="KKB158" s="11"/>
      <c r="KKC158" s="11"/>
      <c r="KKD158" s="11"/>
      <c r="KKE158" s="11"/>
      <c r="KKF158" s="11"/>
      <c r="KKG158" s="10"/>
      <c r="KKH158" s="10"/>
      <c r="KKI158" s="11"/>
      <c r="KKJ158" s="11"/>
      <c r="KKK158" s="11"/>
      <c r="KKL158" s="11"/>
      <c r="KKM158" s="11"/>
      <c r="KKN158" s="11"/>
      <c r="KKO158" s="11"/>
      <c r="KKP158" s="11"/>
      <c r="KKQ158" s="11"/>
      <c r="KKR158" s="11"/>
      <c r="KKS158" s="11"/>
      <c r="KKT158" s="11"/>
      <c r="KKU158" s="11"/>
      <c r="KKV158" s="11"/>
      <c r="KKW158" s="10"/>
      <c r="KKX158" s="10"/>
      <c r="KKY158" s="11"/>
      <c r="KKZ158" s="11"/>
      <c r="KLA158" s="11"/>
      <c r="KLB158" s="11"/>
      <c r="KLC158" s="11"/>
      <c r="KLD158" s="11"/>
      <c r="KLE158" s="11"/>
      <c r="KLF158" s="11"/>
      <c r="KLG158" s="11"/>
      <c r="KLH158" s="11"/>
      <c r="KLI158" s="11"/>
      <c r="KLJ158" s="11"/>
      <c r="KLK158" s="11"/>
      <c r="KLL158" s="11"/>
      <c r="KLM158" s="10"/>
      <c r="KLN158" s="10"/>
      <c r="KLO158" s="11"/>
      <c r="KLP158" s="11"/>
      <c r="KLQ158" s="11"/>
      <c r="KLR158" s="11"/>
      <c r="KLS158" s="11"/>
      <c r="KLT158" s="11"/>
      <c r="KLU158" s="11"/>
      <c r="KLV158" s="11"/>
      <c r="KLW158" s="11"/>
      <c r="KLX158" s="11"/>
      <c r="KLY158" s="11"/>
      <c r="KLZ158" s="11"/>
      <c r="KMA158" s="11"/>
      <c r="KMB158" s="11"/>
      <c r="KMC158" s="10"/>
      <c r="KMD158" s="10"/>
      <c r="KME158" s="11"/>
      <c r="KMF158" s="11"/>
      <c r="KMG158" s="11"/>
      <c r="KMH158" s="11"/>
      <c r="KMI158" s="11"/>
      <c r="KMJ158" s="11"/>
      <c r="KMK158" s="11"/>
      <c r="KML158" s="11"/>
      <c r="KMM158" s="11"/>
      <c r="KMN158" s="11"/>
      <c r="KMO158" s="11"/>
      <c r="KMP158" s="11"/>
      <c r="KMQ158" s="11"/>
      <c r="KMR158" s="11"/>
      <c r="KMS158" s="10"/>
      <c r="KMT158" s="10"/>
      <c r="KMU158" s="11"/>
      <c r="KMV158" s="11"/>
      <c r="KMW158" s="11"/>
      <c r="KMX158" s="11"/>
      <c r="KMY158" s="11"/>
      <c r="KMZ158" s="11"/>
      <c r="KNA158" s="11"/>
      <c r="KNB158" s="11"/>
      <c r="KNC158" s="11"/>
      <c r="KND158" s="11"/>
      <c r="KNE158" s="11"/>
      <c r="KNF158" s="11"/>
      <c r="KNG158" s="11"/>
      <c r="KNH158" s="11"/>
      <c r="KNI158" s="10"/>
      <c r="KNJ158" s="10"/>
      <c r="KNK158" s="11"/>
      <c r="KNL158" s="11"/>
      <c r="KNM158" s="11"/>
      <c r="KNN158" s="11"/>
      <c r="KNO158" s="11"/>
      <c r="KNP158" s="11"/>
      <c r="KNQ158" s="11"/>
      <c r="KNR158" s="11"/>
      <c r="KNS158" s="11"/>
      <c r="KNT158" s="11"/>
      <c r="KNU158" s="11"/>
      <c r="KNV158" s="11"/>
      <c r="KNW158" s="11"/>
      <c r="KNX158" s="11"/>
      <c r="KNY158" s="10"/>
      <c r="KNZ158" s="10"/>
      <c r="KOA158" s="11"/>
      <c r="KOB158" s="11"/>
      <c r="KOC158" s="11"/>
      <c r="KOD158" s="11"/>
      <c r="KOE158" s="11"/>
      <c r="KOF158" s="11"/>
      <c r="KOG158" s="11"/>
      <c r="KOH158" s="11"/>
      <c r="KOI158" s="11"/>
      <c r="KOJ158" s="11"/>
      <c r="KOK158" s="11"/>
      <c r="KOL158" s="11"/>
      <c r="KOM158" s="11"/>
      <c r="KON158" s="11"/>
      <c r="KOO158" s="10"/>
      <c r="KOP158" s="10"/>
      <c r="KOQ158" s="11"/>
      <c r="KOR158" s="11"/>
      <c r="KOS158" s="11"/>
      <c r="KOT158" s="11"/>
      <c r="KOU158" s="11"/>
      <c r="KOV158" s="11"/>
      <c r="KOW158" s="11"/>
      <c r="KOX158" s="11"/>
      <c r="KOY158" s="11"/>
      <c r="KOZ158" s="11"/>
      <c r="KPA158" s="11"/>
      <c r="KPB158" s="11"/>
      <c r="KPC158" s="11"/>
      <c r="KPD158" s="11"/>
      <c r="KPE158" s="10"/>
      <c r="KPF158" s="10"/>
      <c r="KPG158" s="11"/>
      <c r="KPH158" s="11"/>
      <c r="KPI158" s="11"/>
      <c r="KPJ158" s="11"/>
      <c r="KPK158" s="11"/>
      <c r="KPL158" s="11"/>
      <c r="KPM158" s="11"/>
      <c r="KPN158" s="11"/>
      <c r="KPO158" s="11"/>
      <c r="KPP158" s="11"/>
      <c r="KPQ158" s="11"/>
      <c r="KPR158" s="11"/>
      <c r="KPS158" s="11"/>
      <c r="KPT158" s="11"/>
      <c r="KPU158" s="10"/>
      <c r="KPV158" s="10"/>
      <c r="KPW158" s="11"/>
      <c r="KPX158" s="11"/>
      <c r="KPY158" s="11"/>
      <c r="KPZ158" s="11"/>
      <c r="KQA158" s="11"/>
      <c r="KQB158" s="11"/>
      <c r="KQC158" s="11"/>
      <c r="KQD158" s="11"/>
      <c r="KQE158" s="11"/>
      <c r="KQF158" s="11"/>
      <c r="KQG158" s="11"/>
      <c r="KQH158" s="11"/>
      <c r="KQI158" s="11"/>
      <c r="KQJ158" s="11"/>
      <c r="KQK158" s="10"/>
      <c r="KQL158" s="10"/>
      <c r="KQM158" s="11"/>
      <c r="KQN158" s="11"/>
      <c r="KQO158" s="11"/>
      <c r="KQP158" s="11"/>
      <c r="KQQ158" s="11"/>
      <c r="KQR158" s="11"/>
      <c r="KQS158" s="11"/>
      <c r="KQT158" s="11"/>
      <c r="KQU158" s="11"/>
      <c r="KQV158" s="11"/>
      <c r="KQW158" s="11"/>
      <c r="KQX158" s="11"/>
      <c r="KQY158" s="11"/>
      <c r="KQZ158" s="11"/>
      <c r="KRA158" s="10"/>
      <c r="KRB158" s="10"/>
      <c r="KRC158" s="11"/>
      <c r="KRD158" s="11"/>
      <c r="KRE158" s="11"/>
      <c r="KRF158" s="11"/>
      <c r="KRG158" s="11"/>
      <c r="KRH158" s="11"/>
      <c r="KRI158" s="11"/>
      <c r="KRJ158" s="11"/>
      <c r="KRK158" s="11"/>
      <c r="KRL158" s="11"/>
      <c r="KRM158" s="11"/>
      <c r="KRN158" s="11"/>
      <c r="KRO158" s="11"/>
      <c r="KRP158" s="11"/>
      <c r="KRQ158" s="10"/>
      <c r="KRR158" s="10"/>
      <c r="KRS158" s="11"/>
      <c r="KRT158" s="11"/>
      <c r="KRU158" s="11"/>
      <c r="KRV158" s="11"/>
      <c r="KRW158" s="11"/>
      <c r="KRX158" s="11"/>
      <c r="KRY158" s="11"/>
      <c r="KRZ158" s="11"/>
      <c r="KSA158" s="11"/>
      <c r="KSB158" s="11"/>
      <c r="KSC158" s="11"/>
      <c r="KSD158" s="11"/>
      <c r="KSE158" s="11"/>
      <c r="KSF158" s="11"/>
      <c r="KSG158" s="10"/>
      <c r="KSH158" s="10"/>
      <c r="KSI158" s="11"/>
      <c r="KSJ158" s="11"/>
      <c r="KSK158" s="11"/>
      <c r="KSL158" s="11"/>
      <c r="KSM158" s="11"/>
      <c r="KSN158" s="11"/>
      <c r="KSO158" s="11"/>
      <c r="KSP158" s="11"/>
      <c r="KSQ158" s="11"/>
      <c r="KSR158" s="11"/>
      <c r="KSS158" s="11"/>
      <c r="KST158" s="11"/>
      <c r="KSU158" s="11"/>
      <c r="KSV158" s="11"/>
      <c r="KSW158" s="10"/>
      <c r="KSX158" s="10"/>
      <c r="KSY158" s="11"/>
      <c r="KSZ158" s="11"/>
      <c r="KTA158" s="11"/>
      <c r="KTB158" s="11"/>
      <c r="KTC158" s="11"/>
      <c r="KTD158" s="11"/>
      <c r="KTE158" s="11"/>
      <c r="KTF158" s="11"/>
      <c r="KTG158" s="11"/>
      <c r="KTH158" s="11"/>
      <c r="KTI158" s="11"/>
      <c r="KTJ158" s="11"/>
      <c r="KTK158" s="11"/>
      <c r="KTL158" s="11"/>
      <c r="KTM158" s="10"/>
      <c r="KTN158" s="10"/>
      <c r="KTO158" s="11"/>
      <c r="KTP158" s="11"/>
      <c r="KTQ158" s="11"/>
      <c r="KTR158" s="11"/>
      <c r="KTS158" s="11"/>
      <c r="KTT158" s="11"/>
      <c r="KTU158" s="11"/>
      <c r="KTV158" s="11"/>
      <c r="KTW158" s="11"/>
      <c r="KTX158" s="11"/>
      <c r="KTY158" s="11"/>
      <c r="KTZ158" s="11"/>
      <c r="KUA158" s="11"/>
      <c r="KUB158" s="11"/>
      <c r="KUC158" s="10"/>
      <c r="KUD158" s="10"/>
      <c r="KUE158" s="11"/>
      <c r="KUF158" s="11"/>
      <c r="KUG158" s="11"/>
      <c r="KUH158" s="11"/>
      <c r="KUI158" s="11"/>
      <c r="KUJ158" s="11"/>
      <c r="KUK158" s="11"/>
      <c r="KUL158" s="11"/>
      <c r="KUM158" s="11"/>
      <c r="KUN158" s="11"/>
      <c r="KUO158" s="11"/>
      <c r="KUP158" s="11"/>
      <c r="KUQ158" s="11"/>
      <c r="KUR158" s="11"/>
      <c r="KUS158" s="10"/>
      <c r="KUT158" s="10"/>
      <c r="KUU158" s="11"/>
      <c r="KUV158" s="11"/>
      <c r="KUW158" s="11"/>
      <c r="KUX158" s="11"/>
      <c r="KUY158" s="11"/>
      <c r="KUZ158" s="11"/>
      <c r="KVA158" s="11"/>
      <c r="KVB158" s="11"/>
      <c r="KVC158" s="11"/>
      <c r="KVD158" s="11"/>
      <c r="KVE158" s="11"/>
      <c r="KVF158" s="11"/>
      <c r="KVG158" s="11"/>
      <c r="KVH158" s="11"/>
      <c r="KVI158" s="10"/>
      <c r="KVJ158" s="10"/>
      <c r="KVK158" s="11"/>
      <c r="KVL158" s="11"/>
      <c r="KVM158" s="11"/>
      <c r="KVN158" s="11"/>
      <c r="KVO158" s="11"/>
      <c r="KVP158" s="11"/>
      <c r="KVQ158" s="11"/>
      <c r="KVR158" s="11"/>
      <c r="KVS158" s="11"/>
      <c r="KVT158" s="11"/>
      <c r="KVU158" s="11"/>
      <c r="KVV158" s="11"/>
      <c r="KVW158" s="11"/>
      <c r="KVX158" s="11"/>
      <c r="KVY158" s="10"/>
      <c r="KVZ158" s="10"/>
      <c r="KWA158" s="11"/>
      <c r="KWB158" s="11"/>
      <c r="KWC158" s="11"/>
      <c r="KWD158" s="11"/>
      <c r="KWE158" s="11"/>
      <c r="KWF158" s="11"/>
      <c r="KWG158" s="11"/>
      <c r="KWH158" s="11"/>
      <c r="KWI158" s="11"/>
      <c r="KWJ158" s="11"/>
      <c r="KWK158" s="11"/>
      <c r="KWL158" s="11"/>
      <c r="KWM158" s="11"/>
      <c r="KWN158" s="11"/>
      <c r="KWO158" s="10"/>
      <c r="KWP158" s="10"/>
      <c r="KWQ158" s="11"/>
      <c r="KWR158" s="11"/>
      <c r="KWS158" s="11"/>
      <c r="KWT158" s="11"/>
      <c r="KWU158" s="11"/>
      <c r="KWV158" s="11"/>
      <c r="KWW158" s="11"/>
      <c r="KWX158" s="11"/>
      <c r="KWY158" s="11"/>
      <c r="KWZ158" s="11"/>
      <c r="KXA158" s="11"/>
      <c r="KXB158" s="11"/>
      <c r="KXC158" s="11"/>
      <c r="KXD158" s="11"/>
      <c r="KXE158" s="10"/>
      <c r="KXF158" s="10"/>
      <c r="KXG158" s="11"/>
      <c r="KXH158" s="11"/>
      <c r="KXI158" s="11"/>
      <c r="KXJ158" s="11"/>
      <c r="KXK158" s="11"/>
      <c r="KXL158" s="11"/>
      <c r="KXM158" s="11"/>
      <c r="KXN158" s="11"/>
      <c r="KXO158" s="11"/>
      <c r="KXP158" s="11"/>
      <c r="KXQ158" s="11"/>
      <c r="KXR158" s="11"/>
      <c r="KXS158" s="11"/>
      <c r="KXT158" s="11"/>
      <c r="KXU158" s="10"/>
      <c r="KXV158" s="10"/>
      <c r="KXW158" s="11"/>
      <c r="KXX158" s="11"/>
      <c r="KXY158" s="11"/>
      <c r="KXZ158" s="11"/>
      <c r="KYA158" s="11"/>
      <c r="KYB158" s="11"/>
      <c r="KYC158" s="11"/>
      <c r="KYD158" s="11"/>
      <c r="KYE158" s="11"/>
      <c r="KYF158" s="11"/>
      <c r="KYG158" s="11"/>
      <c r="KYH158" s="11"/>
      <c r="KYI158" s="11"/>
      <c r="KYJ158" s="11"/>
      <c r="KYK158" s="10"/>
      <c r="KYL158" s="10"/>
      <c r="KYM158" s="11"/>
      <c r="KYN158" s="11"/>
      <c r="KYO158" s="11"/>
      <c r="KYP158" s="11"/>
      <c r="KYQ158" s="11"/>
      <c r="KYR158" s="11"/>
      <c r="KYS158" s="11"/>
      <c r="KYT158" s="11"/>
      <c r="KYU158" s="11"/>
      <c r="KYV158" s="11"/>
      <c r="KYW158" s="11"/>
      <c r="KYX158" s="11"/>
      <c r="KYY158" s="11"/>
      <c r="KYZ158" s="11"/>
      <c r="KZA158" s="10"/>
      <c r="KZB158" s="10"/>
      <c r="KZC158" s="11"/>
      <c r="KZD158" s="11"/>
      <c r="KZE158" s="11"/>
      <c r="KZF158" s="11"/>
      <c r="KZG158" s="11"/>
      <c r="KZH158" s="11"/>
      <c r="KZI158" s="11"/>
      <c r="KZJ158" s="11"/>
      <c r="KZK158" s="11"/>
      <c r="KZL158" s="11"/>
      <c r="KZM158" s="11"/>
      <c r="KZN158" s="11"/>
      <c r="KZO158" s="11"/>
      <c r="KZP158" s="11"/>
      <c r="KZQ158" s="10"/>
      <c r="KZR158" s="10"/>
      <c r="KZS158" s="11"/>
      <c r="KZT158" s="11"/>
      <c r="KZU158" s="11"/>
      <c r="KZV158" s="11"/>
      <c r="KZW158" s="11"/>
      <c r="KZX158" s="11"/>
      <c r="KZY158" s="11"/>
      <c r="KZZ158" s="11"/>
      <c r="LAA158" s="11"/>
      <c r="LAB158" s="11"/>
      <c r="LAC158" s="11"/>
      <c r="LAD158" s="11"/>
      <c r="LAE158" s="11"/>
      <c r="LAF158" s="11"/>
      <c r="LAG158" s="10"/>
      <c r="LAH158" s="10"/>
      <c r="LAI158" s="11"/>
      <c r="LAJ158" s="11"/>
      <c r="LAK158" s="11"/>
      <c r="LAL158" s="11"/>
      <c r="LAM158" s="11"/>
      <c r="LAN158" s="11"/>
      <c r="LAO158" s="11"/>
      <c r="LAP158" s="11"/>
      <c r="LAQ158" s="11"/>
      <c r="LAR158" s="11"/>
      <c r="LAS158" s="11"/>
      <c r="LAT158" s="11"/>
      <c r="LAU158" s="11"/>
      <c r="LAV158" s="11"/>
      <c r="LAW158" s="10"/>
      <c r="LAX158" s="10"/>
      <c r="LAY158" s="11"/>
      <c r="LAZ158" s="11"/>
      <c r="LBA158" s="11"/>
      <c r="LBB158" s="11"/>
      <c r="LBC158" s="11"/>
      <c r="LBD158" s="11"/>
      <c r="LBE158" s="11"/>
      <c r="LBF158" s="11"/>
      <c r="LBG158" s="11"/>
      <c r="LBH158" s="11"/>
      <c r="LBI158" s="11"/>
      <c r="LBJ158" s="11"/>
      <c r="LBK158" s="11"/>
      <c r="LBL158" s="11"/>
      <c r="LBM158" s="10"/>
      <c r="LBN158" s="10"/>
      <c r="LBO158" s="11"/>
      <c r="LBP158" s="11"/>
      <c r="LBQ158" s="11"/>
      <c r="LBR158" s="11"/>
      <c r="LBS158" s="11"/>
      <c r="LBT158" s="11"/>
      <c r="LBU158" s="11"/>
      <c r="LBV158" s="11"/>
      <c r="LBW158" s="11"/>
      <c r="LBX158" s="11"/>
      <c r="LBY158" s="11"/>
      <c r="LBZ158" s="11"/>
      <c r="LCA158" s="11"/>
      <c r="LCB158" s="11"/>
      <c r="LCC158" s="10"/>
      <c r="LCD158" s="10"/>
      <c r="LCE158" s="11"/>
      <c r="LCF158" s="11"/>
      <c r="LCG158" s="11"/>
      <c r="LCH158" s="11"/>
      <c r="LCI158" s="11"/>
      <c r="LCJ158" s="11"/>
      <c r="LCK158" s="11"/>
      <c r="LCL158" s="11"/>
      <c r="LCM158" s="11"/>
      <c r="LCN158" s="11"/>
      <c r="LCO158" s="11"/>
      <c r="LCP158" s="11"/>
      <c r="LCQ158" s="11"/>
      <c r="LCR158" s="11"/>
      <c r="LCS158" s="10"/>
      <c r="LCT158" s="10"/>
      <c r="LCU158" s="11"/>
      <c r="LCV158" s="11"/>
      <c r="LCW158" s="11"/>
      <c r="LCX158" s="11"/>
      <c r="LCY158" s="11"/>
      <c r="LCZ158" s="11"/>
      <c r="LDA158" s="11"/>
      <c r="LDB158" s="11"/>
      <c r="LDC158" s="11"/>
      <c r="LDD158" s="11"/>
      <c r="LDE158" s="11"/>
      <c r="LDF158" s="11"/>
      <c r="LDG158" s="11"/>
      <c r="LDH158" s="11"/>
      <c r="LDI158" s="10"/>
      <c r="LDJ158" s="10"/>
      <c r="LDK158" s="11"/>
      <c r="LDL158" s="11"/>
      <c r="LDM158" s="11"/>
      <c r="LDN158" s="11"/>
      <c r="LDO158" s="11"/>
      <c r="LDP158" s="11"/>
      <c r="LDQ158" s="11"/>
      <c r="LDR158" s="11"/>
      <c r="LDS158" s="11"/>
      <c r="LDT158" s="11"/>
      <c r="LDU158" s="11"/>
      <c r="LDV158" s="11"/>
      <c r="LDW158" s="11"/>
      <c r="LDX158" s="11"/>
      <c r="LDY158" s="10"/>
      <c r="LDZ158" s="10"/>
      <c r="LEA158" s="11"/>
      <c r="LEB158" s="11"/>
      <c r="LEC158" s="11"/>
      <c r="LED158" s="11"/>
      <c r="LEE158" s="11"/>
      <c r="LEF158" s="11"/>
      <c r="LEG158" s="11"/>
      <c r="LEH158" s="11"/>
      <c r="LEI158" s="11"/>
      <c r="LEJ158" s="11"/>
      <c r="LEK158" s="11"/>
      <c r="LEL158" s="11"/>
      <c r="LEM158" s="11"/>
      <c r="LEN158" s="11"/>
      <c r="LEO158" s="10"/>
      <c r="LEP158" s="10"/>
      <c r="LEQ158" s="11"/>
      <c r="LER158" s="11"/>
      <c r="LES158" s="11"/>
      <c r="LET158" s="11"/>
      <c r="LEU158" s="11"/>
      <c r="LEV158" s="11"/>
      <c r="LEW158" s="11"/>
      <c r="LEX158" s="11"/>
      <c r="LEY158" s="11"/>
      <c r="LEZ158" s="11"/>
      <c r="LFA158" s="11"/>
      <c r="LFB158" s="11"/>
      <c r="LFC158" s="11"/>
      <c r="LFD158" s="11"/>
      <c r="LFE158" s="10"/>
      <c r="LFF158" s="10"/>
      <c r="LFG158" s="11"/>
      <c r="LFH158" s="11"/>
      <c r="LFI158" s="11"/>
      <c r="LFJ158" s="11"/>
      <c r="LFK158" s="11"/>
      <c r="LFL158" s="11"/>
      <c r="LFM158" s="11"/>
      <c r="LFN158" s="11"/>
      <c r="LFO158" s="11"/>
      <c r="LFP158" s="11"/>
      <c r="LFQ158" s="11"/>
      <c r="LFR158" s="11"/>
      <c r="LFS158" s="11"/>
      <c r="LFT158" s="11"/>
      <c r="LFU158" s="10"/>
      <c r="LFV158" s="10"/>
      <c r="LFW158" s="11"/>
      <c r="LFX158" s="11"/>
      <c r="LFY158" s="11"/>
      <c r="LFZ158" s="11"/>
      <c r="LGA158" s="11"/>
      <c r="LGB158" s="11"/>
      <c r="LGC158" s="11"/>
      <c r="LGD158" s="11"/>
      <c r="LGE158" s="11"/>
      <c r="LGF158" s="11"/>
      <c r="LGG158" s="11"/>
      <c r="LGH158" s="11"/>
      <c r="LGI158" s="11"/>
      <c r="LGJ158" s="11"/>
      <c r="LGK158" s="10"/>
      <c r="LGL158" s="10"/>
      <c r="LGM158" s="11"/>
      <c r="LGN158" s="11"/>
      <c r="LGO158" s="11"/>
      <c r="LGP158" s="11"/>
      <c r="LGQ158" s="11"/>
      <c r="LGR158" s="11"/>
      <c r="LGS158" s="11"/>
      <c r="LGT158" s="11"/>
      <c r="LGU158" s="11"/>
      <c r="LGV158" s="11"/>
      <c r="LGW158" s="11"/>
      <c r="LGX158" s="11"/>
      <c r="LGY158" s="11"/>
      <c r="LGZ158" s="11"/>
      <c r="LHA158" s="10"/>
      <c r="LHB158" s="10"/>
      <c r="LHC158" s="11"/>
      <c r="LHD158" s="11"/>
      <c r="LHE158" s="11"/>
      <c r="LHF158" s="11"/>
      <c r="LHG158" s="11"/>
      <c r="LHH158" s="11"/>
      <c r="LHI158" s="11"/>
      <c r="LHJ158" s="11"/>
      <c r="LHK158" s="11"/>
      <c r="LHL158" s="11"/>
      <c r="LHM158" s="11"/>
      <c r="LHN158" s="11"/>
      <c r="LHO158" s="11"/>
      <c r="LHP158" s="11"/>
      <c r="LHQ158" s="10"/>
      <c r="LHR158" s="10"/>
      <c r="LHS158" s="11"/>
      <c r="LHT158" s="11"/>
      <c r="LHU158" s="11"/>
      <c r="LHV158" s="11"/>
      <c r="LHW158" s="11"/>
      <c r="LHX158" s="11"/>
      <c r="LHY158" s="11"/>
      <c r="LHZ158" s="11"/>
      <c r="LIA158" s="11"/>
      <c r="LIB158" s="11"/>
      <c r="LIC158" s="11"/>
      <c r="LID158" s="11"/>
      <c r="LIE158" s="11"/>
      <c r="LIF158" s="11"/>
      <c r="LIG158" s="10"/>
      <c r="LIH158" s="10"/>
      <c r="LII158" s="11"/>
      <c r="LIJ158" s="11"/>
      <c r="LIK158" s="11"/>
      <c r="LIL158" s="11"/>
      <c r="LIM158" s="11"/>
      <c r="LIN158" s="11"/>
      <c r="LIO158" s="11"/>
      <c r="LIP158" s="11"/>
      <c r="LIQ158" s="11"/>
      <c r="LIR158" s="11"/>
      <c r="LIS158" s="11"/>
      <c r="LIT158" s="11"/>
      <c r="LIU158" s="11"/>
      <c r="LIV158" s="11"/>
      <c r="LIW158" s="10"/>
      <c r="LIX158" s="10"/>
      <c r="LIY158" s="11"/>
      <c r="LIZ158" s="11"/>
      <c r="LJA158" s="11"/>
      <c r="LJB158" s="11"/>
      <c r="LJC158" s="11"/>
      <c r="LJD158" s="11"/>
      <c r="LJE158" s="11"/>
      <c r="LJF158" s="11"/>
      <c r="LJG158" s="11"/>
      <c r="LJH158" s="11"/>
      <c r="LJI158" s="11"/>
      <c r="LJJ158" s="11"/>
      <c r="LJK158" s="11"/>
      <c r="LJL158" s="11"/>
      <c r="LJM158" s="10"/>
      <c r="LJN158" s="10"/>
      <c r="LJO158" s="11"/>
      <c r="LJP158" s="11"/>
      <c r="LJQ158" s="11"/>
      <c r="LJR158" s="11"/>
      <c r="LJS158" s="11"/>
      <c r="LJT158" s="11"/>
      <c r="LJU158" s="11"/>
      <c r="LJV158" s="11"/>
      <c r="LJW158" s="11"/>
      <c r="LJX158" s="11"/>
      <c r="LJY158" s="11"/>
      <c r="LJZ158" s="11"/>
      <c r="LKA158" s="11"/>
      <c r="LKB158" s="11"/>
      <c r="LKC158" s="10"/>
      <c r="LKD158" s="10"/>
      <c r="LKE158" s="11"/>
      <c r="LKF158" s="11"/>
      <c r="LKG158" s="11"/>
      <c r="LKH158" s="11"/>
      <c r="LKI158" s="11"/>
      <c r="LKJ158" s="11"/>
      <c r="LKK158" s="11"/>
      <c r="LKL158" s="11"/>
      <c r="LKM158" s="11"/>
      <c r="LKN158" s="11"/>
      <c r="LKO158" s="11"/>
      <c r="LKP158" s="11"/>
      <c r="LKQ158" s="11"/>
      <c r="LKR158" s="11"/>
      <c r="LKS158" s="10"/>
      <c r="LKT158" s="10"/>
      <c r="LKU158" s="11"/>
      <c r="LKV158" s="11"/>
      <c r="LKW158" s="11"/>
      <c r="LKX158" s="11"/>
      <c r="LKY158" s="11"/>
      <c r="LKZ158" s="11"/>
      <c r="LLA158" s="11"/>
      <c r="LLB158" s="11"/>
      <c r="LLC158" s="11"/>
      <c r="LLD158" s="11"/>
      <c r="LLE158" s="11"/>
      <c r="LLF158" s="11"/>
      <c r="LLG158" s="11"/>
      <c r="LLH158" s="11"/>
      <c r="LLI158" s="10"/>
      <c r="LLJ158" s="10"/>
      <c r="LLK158" s="11"/>
      <c r="LLL158" s="11"/>
      <c r="LLM158" s="11"/>
      <c r="LLN158" s="11"/>
      <c r="LLO158" s="11"/>
      <c r="LLP158" s="11"/>
      <c r="LLQ158" s="11"/>
      <c r="LLR158" s="11"/>
      <c r="LLS158" s="11"/>
      <c r="LLT158" s="11"/>
      <c r="LLU158" s="11"/>
      <c r="LLV158" s="11"/>
      <c r="LLW158" s="11"/>
      <c r="LLX158" s="11"/>
      <c r="LLY158" s="10"/>
      <c r="LLZ158" s="10"/>
      <c r="LMA158" s="11"/>
      <c r="LMB158" s="11"/>
      <c r="LMC158" s="11"/>
      <c r="LMD158" s="11"/>
      <c r="LME158" s="11"/>
      <c r="LMF158" s="11"/>
      <c r="LMG158" s="11"/>
      <c r="LMH158" s="11"/>
      <c r="LMI158" s="11"/>
      <c r="LMJ158" s="11"/>
      <c r="LMK158" s="11"/>
      <c r="LML158" s="11"/>
      <c r="LMM158" s="11"/>
      <c r="LMN158" s="11"/>
      <c r="LMO158" s="10"/>
      <c r="LMP158" s="10"/>
      <c r="LMQ158" s="11"/>
      <c r="LMR158" s="11"/>
      <c r="LMS158" s="11"/>
      <c r="LMT158" s="11"/>
      <c r="LMU158" s="11"/>
      <c r="LMV158" s="11"/>
      <c r="LMW158" s="11"/>
      <c r="LMX158" s="11"/>
      <c r="LMY158" s="11"/>
      <c r="LMZ158" s="11"/>
      <c r="LNA158" s="11"/>
      <c r="LNB158" s="11"/>
      <c r="LNC158" s="11"/>
      <c r="LND158" s="11"/>
      <c r="LNE158" s="10"/>
      <c r="LNF158" s="10"/>
      <c r="LNG158" s="11"/>
      <c r="LNH158" s="11"/>
      <c r="LNI158" s="11"/>
      <c r="LNJ158" s="11"/>
      <c r="LNK158" s="11"/>
      <c r="LNL158" s="11"/>
      <c r="LNM158" s="11"/>
      <c r="LNN158" s="11"/>
      <c r="LNO158" s="11"/>
      <c r="LNP158" s="11"/>
      <c r="LNQ158" s="11"/>
      <c r="LNR158" s="11"/>
      <c r="LNS158" s="11"/>
      <c r="LNT158" s="11"/>
      <c r="LNU158" s="10"/>
      <c r="LNV158" s="10"/>
      <c r="LNW158" s="11"/>
      <c r="LNX158" s="11"/>
      <c r="LNY158" s="11"/>
      <c r="LNZ158" s="11"/>
      <c r="LOA158" s="11"/>
      <c r="LOB158" s="11"/>
      <c r="LOC158" s="11"/>
      <c r="LOD158" s="11"/>
      <c r="LOE158" s="11"/>
      <c r="LOF158" s="11"/>
      <c r="LOG158" s="11"/>
      <c r="LOH158" s="11"/>
      <c r="LOI158" s="11"/>
      <c r="LOJ158" s="11"/>
      <c r="LOK158" s="10"/>
      <c r="LOL158" s="10"/>
      <c r="LOM158" s="11"/>
      <c r="LON158" s="11"/>
      <c r="LOO158" s="11"/>
      <c r="LOP158" s="11"/>
      <c r="LOQ158" s="11"/>
      <c r="LOR158" s="11"/>
      <c r="LOS158" s="11"/>
      <c r="LOT158" s="11"/>
      <c r="LOU158" s="11"/>
      <c r="LOV158" s="11"/>
      <c r="LOW158" s="11"/>
      <c r="LOX158" s="11"/>
      <c r="LOY158" s="11"/>
      <c r="LOZ158" s="11"/>
      <c r="LPA158" s="10"/>
      <c r="LPB158" s="10"/>
      <c r="LPC158" s="11"/>
      <c r="LPD158" s="11"/>
      <c r="LPE158" s="11"/>
      <c r="LPF158" s="11"/>
      <c r="LPG158" s="11"/>
      <c r="LPH158" s="11"/>
      <c r="LPI158" s="11"/>
      <c r="LPJ158" s="11"/>
      <c r="LPK158" s="11"/>
      <c r="LPL158" s="11"/>
      <c r="LPM158" s="11"/>
      <c r="LPN158" s="11"/>
      <c r="LPO158" s="11"/>
      <c r="LPP158" s="11"/>
      <c r="LPQ158" s="10"/>
      <c r="LPR158" s="10"/>
      <c r="LPS158" s="11"/>
      <c r="LPT158" s="11"/>
      <c r="LPU158" s="11"/>
      <c r="LPV158" s="11"/>
      <c r="LPW158" s="11"/>
      <c r="LPX158" s="11"/>
      <c r="LPY158" s="11"/>
      <c r="LPZ158" s="11"/>
      <c r="LQA158" s="11"/>
      <c r="LQB158" s="11"/>
      <c r="LQC158" s="11"/>
      <c r="LQD158" s="11"/>
      <c r="LQE158" s="11"/>
      <c r="LQF158" s="11"/>
      <c r="LQG158" s="10"/>
      <c r="LQH158" s="10"/>
      <c r="LQI158" s="11"/>
      <c r="LQJ158" s="11"/>
      <c r="LQK158" s="11"/>
      <c r="LQL158" s="11"/>
      <c r="LQM158" s="11"/>
      <c r="LQN158" s="11"/>
      <c r="LQO158" s="11"/>
      <c r="LQP158" s="11"/>
      <c r="LQQ158" s="11"/>
      <c r="LQR158" s="11"/>
      <c r="LQS158" s="11"/>
      <c r="LQT158" s="11"/>
      <c r="LQU158" s="11"/>
      <c r="LQV158" s="11"/>
      <c r="LQW158" s="10"/>
      <c r="LQX158" s="10"/>
      <c r="LQY158" s="11"/>
      <c r="LQZ158" s="11"/>
      <c r="LRA158" s="11"/>
      <c r="LRB158" s="11"/>
      <c r="LRC158" s="11"/>
      <c r="LRD158" s="11"/>
      <c r="LRE158" s="11"/>
      <c r="LRF158" s="11"/>
      <c r="LRG158" s="11"/>
      <c r="LRH158" s="11"/>
      <c r="LRI158" s="11"/>
      <c r="LRJ158" s="11"/>
      <c r="LRK158" s="11"/>
      <c r="LRL158" s="11"/>
      <c r="LRM158" s="10"/>
      <c r="LRN158" s="10"/>
      <c r="LRO158" s="11"/>
      <c r="LRP158" s="11"/>
      <c r="LRQ158" s="11"/>
      <c r="LRR158" s="11"/>
      <c r="LRS158" s="11"/>
      <c r="LRT158" s="11"/>
      <c r="LRU158" s="11"/>
      <c r="LRV158" s="11"/>
      <c r="LRW158" s="11"/>
      <c r="LRX158" s="11"/>
      <c r="LRY158" s="11"/>
      <c r="LRZ158" s="11"/>
      <c r="LSA158" s="11"/>
      <c r="LSB158" s="11"/>
      <c r="LSC158" s="10"/>
      <c r="LSD158" s="10"/>
      <c r="LSE158" s="11"/>
      <c r="LSF158" s="11"/>
      <c r="LSG158" s="11"/>
      <c r="LSH158" s="11"/>
      <c r="LSI158" s="11"/>
      <c r="LSJ158" s="11"/>
      <c r="LSK158" s="11"/>
      <c r="LSL158" s="11"/>
      <c r="LSM158" s="11"/>
      <c r="LSN158" s="11"/>
      <c r="LSO158" s="11"/>
      <c r="LSP158" s="11"/>
      <c r="LSQ158" s="11"/>
      <c r="LSR158" s="11"/>
      <c r="LSS158" s="10"/>
      <c r="LST158" s="10"/>
      <c r="LSU158" s="11"/>
      <c r="LSV158" s="11"/>
      <c r="LSW158" s="11"/>
      <c r="LSX158" s="11"/>
      <c r="LSY158" s="11"/>
      <c r="LSZ158" s="11"/>
      <c r="LTA158" s="11"/>
      <c r="LTB158" s="11"/>
      <c r="LTC158" s="11"/>
      <c r="LTD158" s="11"/>
      <c r="LTE158" s="11"/>
      <c r="LTF158" s="11"/>
      <c r="LTG158" s="11"/>
      <c r="LTH158" s="11"/>
      <c r="LTI158" s="10"/>
      <c r="LTJ158" s="10"/>
      <c r="LTK158" s="11"/>
      <c r="LTL158" s="11"/>
      <c r="LTM158" s="11"/>
      <c r="LTN158" s="11"/>
      <c r="LTO158" s="11"/>
      <c r="LTP158" s="11"/>
      <c r="LTQ158" s="11"/>
      <c r="LTR158" s="11"/>
      <c r="LTS158" s="11"/>
      <c r="LTT158" s="11"/>
      <c r="LTU158" s="11"/>
      <c r="LTV158" s="11"/>
      <c r="LTW158" s="11"/>
      <c r="LTX158" s="11"/>
      <c r="LTY158" s="10"/>
      <c r="LTZ158" s="10"/>
      <c r="LUA158" s="11"/>
      <c r="LUB158" s="11"/>
      <c r="LUC158" s="11"/>
      <c r="LUD158" s="11"/>
      <c r="LUE158" s="11"/>
      <c r="LUF158" s="11"/>
      <c r="LUG158" s="11"/>
      <c r="LUH158" s="11"/>
      <c r="LUI158" s="11"/>
      <c r="LUJ158" s="11"/>
      <c r="LUK158" s="11"/>
      <c r="LUL158" s="11"/>
      <c r="LUM158" s="11"/>
      <c r="LUN158" s="11"/>
      <c r="LUO158" s="10"/>
      <c r="LUP158" s="10"/>
      <c r="LUQ158" s="11"/>
      <c r="LUR158" s="11"/>
      <c r="LUS158" s="11"/>
      <c r="LUT158" s="11"/>
      <c r="LUU158" s="11"/>
      <c r="LUV158" s="11"/>
      <c r="LUW158" s="11"/>
      <c r="LUX158" s="11"/>
      <c r="LUY158" s="11"/>
      <c r="LUZ158" s="11"/>
      <c r="LVA158" s="11"/>
      <c r="LVB158" s="11"/>
      <c r="LVC158" s="11"/>
      <c r="LVD158" s="11"/>
      <c r="LVE158" s="10"/>
      <c r="LVF158" s="10"/>
      <c r="LVG158" s="11"/>
      <c r="LVH158" s="11"/>
      <c r="LVI158" s="11"/>
      <c r="LVJ158" s="11"/>
      <c r="LVK158" s="11"/>
      <c r="LVL158" s="11"/>
      <c r="LVM158" s="11"/>
      <c r="LVN158" s="11"/>
      <c r="LVO158" s="11"/>
      <c r="LVP158" s="11"/>
      <c r="LVQ158" s="11"/>
      <c r="LVR158" s="11"/>
      <c r="LVS158" s="11"/>
      <c r="LVT158" s="11"/>
      <c r="LVU158" s="10"/>
      <c r="LVV158" s="10"/>
      <c r="LVW158" s="11"/>
      <c r="LVX158" s="11"/>
      <c r="LVY158" s="11"/>
      <c r="LVZ158" s="11"/>
      <c r="LWA158" s="11"/>
      <c r="LWB158" s="11"/>
      <c r="LWC158" s="11"/>
      <c r="LWD158" s="11"/>
      <c r="LWE158" s="11"/>
      <c r="LWF158" s="11"/>
      <c r="LWG158" s="11"/>
      <c r="LWH158" s="11"/>
      <c r="LWI158" s="11"/>
      <c r="LWJ158" s="11"/>
      <c r="LWK158" s="10"/>
      <c r="LWL158" s="10"/>
      <c r="LWM158" s="11"/>
      <c r="LWN158" s="11"/>
      <c r="LWO158" s="11"/>
      <c r="LWP158" s="11"/>
      <c r="LWQ158" s="11"/>
      <c r="LWR158" s="11"/>
      <c r="LWS158" s="11"/>
      <c r="LWT158" s="11"/>
      <c r="LWU158" s="11"/>
      <c r="LWV158" s="11"/>
      <c r="LWW158" s="11"/>
      <c r="LWX158" s="11"/>
      <c r="LWY158" s="11"/>
      <c r="LWZ158" s="11"/>
      <c r="LXA158" s="10"/>
      <c r="LXB158" s="10"/>
      <c r="LXC158" s="11"/>
      <c r="LXD158" s="11"/>
      <c r="LXE158" s="11"/>
      <c r="LXF158" s="11"/>
      <c r="LXG158" s="11"/>
      <c r="LXH158" s="11"/>
      <c r="LXI158" s="11"/>
      <c r="LXJ158" s="11"/>
      <c r="LXK158" s="11"/>
      <c r="LXL158" s="11"/>
      <c r="LXM158" s="11"/>
      <c r="LXN158" s="11"/>
      <c r="LXO158" s="11"/>
      <c r="LXP158" s="11"/>
      <c r="LXQ158" s="10"/>
      <c r="LXR158" s="10"/>
      <c r="LXS158" s="11"/>
      <c r="LXT158" s="11"/>
      <c r="LXU158" s="11"/>
      <c r="LXV158" s="11"/>
      <c r="LXW158" s="11"/>
      <c r="LXX158" s="11"/>
      <c r="LXY158" s="11"/>
      <c r="LXZ158" s="11"/>
      <c r="LYA158" s="11"/>
      <c r="LYB158" s="11"/>
      <c r="LYC158" s="11"/>
      <c r="LYD158" s="11"/>
      <c r="LYE158" s="11"/>
      <c r="LYF158" s="11"/>
      <c r="LYG158" s="10"/>
      <c r="LYH158" s="10"/>
      <c r="LYI158" s="11"/>
      <c r="LYJ158" s="11"/>
      <c r="LYK158" s="11"/>
      <c r="LYL158" s="11"/>
      <c r="LYM158" s="11"/>
      <c r="LYN158" s="11"/>
      <c r="LYO158" s="11"/>
      <c r="LYP158" s="11"/>
      <c r="LYQ158" s="11"/>
      <c r="LYR158" s="11"/>
      <c r="LYS158" s="11"/>
      <c r="LYT158" s="11"/>
      <c r="LYU158" s="11"/>
      <c r="LYV158" s="11"/>
      <c r="LYW158" s="10"/>
      <c r="LYX158" s="10"/>
      <c r="LYY158" s="11"/>
      <c r="LYZ158" s="11"/>
      <c r="LZA158" s="11"/>
      <c r="LZB158" s="11"/>
      <c r="LZC158" s="11"/>
      <c r="LZD158" s="11"/>
      <c r="LZE158" s="11"/>
      <c r="LZF158" s="11"/>
      <c r="LZG158" s="11"/>
      <c r="LZH158" s="11"/>
      <c r="LZI158" s="11"/>
      <c r="LZJ158" s="11"/>
      <c r="LZK158" s="11"/>
      <c r="LZL158" s="11"/>
      <c r="LZM158" s="10"/>
      <c r="LZN158" s="10"/>
      <c r="LZO158" s="11"/>
      <c r="LZP158" s="11"/>
      <c r="LZQ158" s="11"/>
      <c r="LZR158" s="11"/>
      <c r="LZS158" s="11"/>
      <c r="LZT158" s="11"/>
      <c r="LZU158" s="11"/>
      <c r="LZV158" s="11"/>
      <c r="LZW158" s="11"/>
      <c r="LZX158" s="11"/>
      <c r="LZY158" s="11"/>
      <c r="LZZ158" s="11"/>
      <c r="MAA158" s="11"/>
      <c r="MAB158" s="11"/>
      <c r="MAC158" s="10"/>
      <c r="MAD158" s="10"/>
      <c r="MAE158" s="11"/>
      <c r="MAF158" s="11"/>
      <c r="MAG158" s="11"/>
      <c r="MAH158" s="11"/>
      <c r="MAI158" s="11"/>
      <c r="MAJ158" s="11"/>
      <c r="MAK158" s="11"/>
      <c r="MAL158" s="11"/>
      <c r="MAM158" s="11"/>
      <c r="MAN158" s="11"/>
      <c r="MAO158" s="11"/>
      <c r="MAP158" s="11"/>
      <c r="MAQ158" s="11"/>
      <c r="MAR158" s="11"/>
      <c r="MAS158" s="10"/>
      <c r="MAT158" s="10"/>
      <c r="MAU158" s="11"/>
      <c r="MAV158" s="11"/>
      <c r="MAW158" s="11"/>
      <c r="MAX158" s="11"/>
      <c r="MAY158" s="11"/>
      <c r="MAZ158" s="11"/>
      <c r="MBA158" s="11"/>
      <c r="MBB158" s="11"/>
      <c r="MBC158" s="11"/>
      <c r="MBD158" s="11"/>
      <c r="MBE158" s="11"/>
      <c r="MBF158" s="11"/>
      <c r="MBG158" s="11"/>
      <c r="MBH158" s="11"/>
      <c r="MBI158" s="10"/>
      <c r="MBJ158" s="10"/>
      <c r="MBK158" s="11"/>
      <c r="MBL158" s="11"/>
      <c r="MBM158" s="11"/>
      <c r="MBN158" s="11"/>
      <c r="MBO158" s="11"/>
      <c r="MBP158" s="11"/>
      <c r="MBQ158" s="11"/>
      <c r="MBR158" s="11"/>
      <c r="MBS158" s="11"/>
      <c r="MBT158" s="11"/>
      <c r="MBU158" s="11"/>
      <c r="MBV158" s="11"/>
      <c r="MBW158" s="11"/>
      <c r="MBX158" s="11"/>
      <c r="MBY158" s="10"/>
      <c r="MBZ158" s="10"/>
      <c r="MCA158" s="11"/>
      <c r="MCB158" s="11"/>
      <c r="MCC158" s="11"/>
      <c r="MCD158" s="11"/>
      <c r="MCE158" s="11"/>
      <c r="MCF158" s="11"/>
      <c r="MCG158" s="11"/>
      <c r="MCH158" s="11"/>
      <c r="MCI158" s="11"/>
      <c r="MCJ158" s="11"/>
      <c r="MCK158" s="11"/>
      <c r="MCL158" s="11"/>
      <c r="MCM158" s="11"/>
      <c r="MCN158" s="11"/>
      <c r="MCO158" s="10"/>
      <c r="MCP158" s="10"/>
      <c r="MCQ158" s="11"/>
      <c r="MCR158" s="11"/>
      <c r="MCS158" s="11"/>
      <c r="MCT158" s="11"/>
      <c r="MCU158" s="11"/>
      <c r="MCV158" s="11"/>
      <c r="MCW158" s="11"/>
      <c r="MCX158" s="11"/>
      <c r="MCY158" s="11"/>
      <c r="MCZ158" s="11"/>
      <c r="MDA158" s="11"/>
      <c r="MDB158" s="11"/>
      <c r="MDC158" s="11"/>
      <c r="MDD158" s="11"/>
      <c r="MDE158" s="10"/>
      <c r="MDF158" s="10"/>
      <c r="MDG158" s="11"/>
      <c r="MDH158" s="11"/>
      <c r="MDI158" s="11"/>
      <c r="MDJ158" s="11"/>
      <c r="MDK158" s="11"/>
      <c r="MDL158" s="11"/>
      <c r="MDM158" s="11"/>
      <c r="MDN158" s="11"/>
      <c r="MDO158" s="11"/>
      <c r="MDP158" s="11"/>
      <c r="MDQ158" s="11"/>
      <c r="MDR158" s="11"/>
      <c r="MDS158" s="11"/>
      <c r="MDT158" s="11"/>
      <c r="MDU158" s="10"/>
      <c r="MDV158" s="10"/>
      <c r="MDW158" s="11"/>
      <c r="MDX158" s="11"/>
      <c r="MDY158" s="11"/>
      <c r="MDZ158" s="11"/>
      <c r="MEA158" s="11"/>
      <c r="MEB158" s="11"/>
      <c r="MEC158" s="11"/>
      <c r="MED158" s="11"/>
      <c r="MEE158" s="11"/>
      <c r="MEF158" s="11"/>
      <c r="MEG158" s="11"/>
      <c r="MEH158" s="11"/>
      <c r="MEI158" s="11"/>
      <c r="MEJ158" s="11"/>
      <c r="MEK158" s="10"/>
      <c r="MEL158" s="10"/>
      <c r="MEM158" s="11"/>
      <c r="MEN158" s="11"/>
      <c r="MEO158" s="11"/>
      <c r="MEP158" s="11"/>
      <c r="MEQ158" s="11"/>
      <c r="MER158" s="11"/>
      <c r="MES158" s="11"/>
      <c r="MET158" s="11"/>
      <c r="MEU158" s="11"/>
      <c r="MEV158" s="11"/>
      <c r="MEW158" s="11"/>
      <c r="MEX158" s="11"/>
      <c r="MEY158" s="11"/>
      <c r="MEZ158" s="11"/>
      <c r="MFA158" s="10"/>
      <c r="MFB158" s="10"/>
      <c r="MFC158" s="11"/>
      <c r="MFD158" s="11"/>
      <c r="MFE158" s="11"/>
      <c r="MFF158" s="11"/>
      <c r="MFG158" s="11"/>
      <c r="MFH158" s="11"/>
      <c r="MFI158" s="11"/>
      <c r="MFJ158" s="11"/>
      <c r="MFK158" s="11"/>
      <c r="MFL158" s="11"/>
      <c r="MFM158" s="11"/>
      <c r="MFN158" s="11"/>
      <c r="MFO158" s="11"/>
      <c r="MFP158" s="11"/>
      <c r="MFQ158" s="10"/>
      <c r="MFR158" s="10"/>
      <c r="MFS158" s="11"/>
      <c r="MFT158" s="11"/>
      <c r="MFU158" s="11"/>
      <c r="MFV158" s="11"/>
      <c r="MFW158" s="11"/>
      <c r="MFX158" s="11"/>
      <c r="MFY158" s="11"/>
      <c r="MFZ158" s="11"/>
      <c r="MGA158" s="11"/>
      <c r="MGB158" s="11"/>
      <c r="MGC158" s="11"/>
      <c r="MGD158" s="11"/>
      <c r="MGE158" s="11"/>
      <c r="MGF158" s="11"/>
      <c r="MGG158" s="10"/>
      <c r="MGH158" s="10"/>
      <c r="MGI158" s="11"/>
      <c r="MGJ158" s="11"/>
      <c r="MGK158" s="11"/>
      <c r="MGL158" s="11"/>
      <c r="MGM158" s="11"/>
      <c r="MGN158" s="11"/>
      <c r="MGO158" s="11"/>
      <c r="MGP158" s="11"/>
      <c r="MGQ158" s="11"/>
      <c r="MGR158" s="11"/>
      <c r="MGS158" s="11"/>
      <c r="MGT158" s="11"/>
      <c r="MGU158" s="11"/>
      <c r="MGV158" s="11"/>
      <c r="MGW158" s="10"/>
      <c r="MGX158" s="10"/>
      <c r="MGY158" s="11"/>
      <c r="MGZ158" s="11"/>
      <c r="MHA158" s="11"/>
      <c r="MHB158" s="11"/>
      <c r="MHC158" s="11"/>
      <c r="MHD158" s="11"/>
      <c r="MHE158" s="11"/>
      <c r="MHF158" s="11"/>
      <c r="MHG158" s="11"/>
      <c r="MHH158" s="11"/>
      <c r="MHI158" s="11"/>
      <c r="MHJ158" s="11"/>
      <c r="MHK158" s="11"/>
      <c r="MHL158" s="11"/>
      <c r="MHM158" s="10"/>
      <c r="MHN158" s="10"/>
      <c r="MHO158" s="11"/>
      <c r="MHP158" s="11"/>
      <c r="MHQ158" s="11"/>
      <c r="MHR158" s="11"/>
      <c r="MHS158" s="11"/>
      <c r="MHT158" s="11"/>
      <c r="MHU158" s="11"/>
      <c r="MHV158" s="11"/>
      <c r="MHW158" s="11"/>
      <c r="MHX158" s="11"/>
      <c r="MHY158" s="11"/>
      <c r="MHZ158" s="11"/>
      <c r="MIA158" s="11"/>
      <c r="MIB158" s="11"/>
      <c r="MIC158" s="10"/>
      <c r="MID158" s="10"/>
      <c r="MIE158" s="11"/>
      <c r="MIF158" s="11"/>
      <c r="MIG158" s="11"/>
      <c r="MIH158" s="11"/>
      <c r="MII158" s="11"/>
      <c r="MIJ158" s="11"/>
      <c r="MIK158" s="11"/>
      <c r="MIL158" s="11"/>
      <c r="MIM158" s="11"/>
      <c r="MIN158" s="11"/>
      <c r="MIO158" s="11"/>
      <c r="MIP158" s="11"/>
      <c r="MIQ158" s="11"/>
      <c r="MIR158" s="11"/>
      <c r="MIS158" s="10"/>
      <c r="MIT158" s="10"/>
      <c r="MIU158" s="11"/>
      <c r="MIV158" s="11"/>
      <c r="MIW158" s="11"/>
      <c r="MIX158" s="11"/>
      <c r="MIY158" s="11"/>
      <c r="MIZ158" s="11"/>
      <c r="MJA158" s="11"/>
      <c r="MJB158" s="11"/>
      <c r="MJC158" s="11"/>
      <c r="MJD158" s="11"/>
      <c r="MJE158" s="11"/>
      <c r="MJF158" s="11"/>
      <c r="MJG158" s="11"/>
      <c r="MJH158" s="11"/>
      <c r="MJI158" s="10"/>
      <c r="MJJ158" s="10"/>
      <c r="MJK158" s="11"/>
      <c r="MJL158" s="11"/>
      <c r="MJM158" s="11"/>
      <c r="MJN158" s="11"/>
      <c r="MJO158" s="11"/>
      <c r="MJP158" s="11"/>
      <c r="MJQ158" s="11"/>
      <c r="MJR158" s="11"/>
      <c r="MJS158" s="11"/>
      <c r="MJT158" s="11"/>
      <c r="MJU158" s="11"/>
      <c r="MJV158" s="11"/>
      <c r="MJW158" s="11"/>
      <c r="MJX158" s="11"/>
      <c r="MJY158" s="10"/>
      <c r="MJZ158" s="10"/>
      <c r="MKA158" s="11"/>
      <c r="MKB158" s="11"/>
      <c r="MKC158" s="11"/>
      <c r="MKD158" s="11"/>
      <c r="MKE158" s="11"/>
      <c r="MKF158" s="11"/>
      <c r="MKG158" s="11"/>
      <c r="MKH158" s="11"/>
      <c r="MKI158" s="11"/>
      <c r="MKJ158" s="11"/>
      <c r="MKK158" s="11"/>
      <c r="MKL158" s="11"/>
      <c r="MKM158" s="11"/>
      <c r="MKN158" s="11"/>
      <c r="MKO158" s="10"/>
      <c r="MKP158" s="10"/>
      <c r="MKQ158" s="11"/>
      <c r="MKR158" s="11"/>
      <c r="MKS158" s="11"/>
      <c r="MKT158" s="11"/>
      <c r="MKU158" s="11"/>
      <c r="MKV158" s="11"/>
      <c r="MKW158" s="11"/>
      <c r="MKX158" s="11"/>
      <c r="MKY158" s="11"/>
      <c r="MKZ158" s="11"/>
      <c r="MLA158" s="11"/>
      <c r="MLB158" s="11"/>
      <c r="MLC158" s="11"/>
      <c r="MLD158" s="11"/>
      <c r="MLE158" s="10"/>
      <c r="MLF158" s="10"/>
      <c r="MLG158" s="11"/>
      <c r="MLH158" s="11"/>
      <c r="MLI158" s="11"/>
      <c r="MLJ158" s="11"/>
      <c r="MLK158" s="11"/>
      <c r="MLL158" s="11"/>
      <c r="MLM158" s="11"/>
      <c r="MLN158" s="11"/>
      <c r="MLO158" s="11"/>
      <c r="MLP158" s="11"/>
      <c r="MLQ158" s="11"/>
      <c r="MLR158" s="11"/>
      <c r="MLS158" s="11"/>
      <c r="MLT158" s="11"/>
      <c r="MLU158" s="10"/>
      <c r="MLV158" s="10"/>
      <c r="MLW158" s="11"/>
      <c r="MLX158" s="11"/>
      <c r="MLY158" s="11"/>
      <c r="MLZ158" s="11"/>
      <c r="MMA158" s="11"/>
      <c r="MMB158" s="11"/>
      <c r="MMC158" s="11"/>
      <c r="MMD158" s="11"/>
      <c r="MME158" s="11"/>
      <c r="MMF158" s="11"/>
      <c r="MMG158" s="11"/>
      <c r="MMH158" s="11"/>
      <c r="MMI158" s="11"/>
      <c r="MMJ158" s="11"/>
      <c r="MMK158" s="10"/>
      <c r="MML158" s="10"/>
      <c r="MMM158" s="11"/>
      <c r="MMN158" s="11"/>
      <c r="MMO158" s="11"/>
      <c r="MMP158" s="11"/>
      <c r="MMQ158" s="11"/>
      <c r="MMR158" s="11"/>
      <c r="MMS158" s="11"/>
      <c r="MMT158" s="11"/>
      <c r="MMU158" s="11"/>
      <c r="MMV158" s="11"/>
      <c r="MMW158" s="11"/>
      <c r="MMX158" s="11"/>
      <c r="MMY158" s="11"/>
      <c r="MMZ158" s="11"/>
      <c r="MNA158" s="10"/>
      <c r="MNB158" s="10"/>
      <c r="MNC158" s="11"/>
      <c r="MND158" s="11"/>
      <c r="MNE158" s="11"/>
      <c r="MNF158" s="11"/>
      <c r="MNG158" s="11"/>
      <c r="MNH158" s="11"/>
      <c r="MNI158" s="11"/>
      <c r="MNJ158" s="11"/>
      <c r="MNK158" s="11"/>
      <c r="MNL158" s="11"/>
      <c r="MNM158" s="11"/>
      <c r="MNN158" s="11"/>
      <c r="MNO158" s="11"/>
      <c r="MNP158" s="11"/>
      <c r="MNQ158" s="10"/>
      <c r="MNR158" s="10"/>
      <c r="MNS158" s="11"/>
      <c r="MNT158" s="11"/>
      <c r="MNU158" s="11"/>
      <c r="MNV158" s="11"/>
      <c r="MNW158" s="11"/>
      <c r="MNX158" s="11"/>
      <c r="MNY158" s="11"/>
      <c r="MNZ158" s="11"/>
      <c r="MOA158" s="11"/>
      <c r="MOB158" s="11"/>
      <c r="MOC158" s="11"/>
      <c r="MOD158" s="11"/>
      <c r="MOE158" s="11"/>
      <c r="MOF158" s="11"/>
      <c r="MOG158" s="10"/>
      <c r="MOH158" s="10"/>
      <c r="MOI158" s="11"/>
      <c r="MOJ158" s="11"/>
      <c r="MOK158" s="11"/>
      <c r="MOL158" s="11"/>
      <c r="MOM158" s="11"/>
      <c r="MON158" s="11"/>
      <c r="MOO158" s="11"/>
      <c r="MOP158" s="11"/>
      <c r="MOQ158" s="11"/>
      <c r="MOR158" s="11"/>
      <c r="MOS158" s="11"/>
      <c r="MOT158" s="11"/>
      <c r="MOU158" s="11"/>
      <c r="MOV158" s="11"/>
      <c r="MOW158" s="10"/>
      <c r="MOX158" s="10"/>
      <c r="MOY158" s="11"/>
      <c r="MOZ158" s="11"/>
      <c r="MPA158" s="11"/>
      <c r="MPB158" s="11"/>
      <c r="MPC158" s="11"/>
      <c r="MPD158" s="11"/>
      <c r="MPE158" s="11"/>
      <c r="MPF158" s="11"/>
      <c r="MPG158" s="11"/>
      <c r="MPH158" s="11"/>
      <c r="MPI158" s="11"/>
      <c r="MPJ158" s="11"/>
      <c r="MPK158" s="11"/>
      <c r="MPL158" s="11"/>
      <c r="MPM158" s="10"/>
      <c r="MPN158" s="10"/>
      <c r="MPO158" s="11"/>
      <c r="MPP158" s="11"/>
      <c r="MPQ158" s="11"/>
      <c r="MPR158" s="11"/>
      <c r="MPS158" s="11"/>
      <c r="MPT158" s="11"/>
      <c r="MPU158" s="11"/>
      <c r="MPV158" s="11"/>
      <c r="MPW158" s="11"/>
      <c r="MPX158" s="11"/>
      <c r="MPY158" s="11"/>
      <c r="MPZ158" s="11"/>
      <c r="MQA158" s="11"/>
      <c r="MQB158" s="11"/>
      <c r="MQC158" s="10"/>
      <c r="MQD158" s="10"/>
      <c r="MQE158" s="11"/>
      <c r="MQF158" s="11"/>
      <c r="MQG158" s="11"/>
      <c r="MQH158" s="11"/>
      <c r="MQI158" s="11"/>
      <c r="MQJ158" s="11"/>
      <c r="MQK158" s="11"/>
      <c r="MQL158" s="11"/>
      <c r="MQM158" s="11"/>
      <c r="MQN158" s="11"/>
      <c r="MQO158" s="11"/>
      <c r="MQP158" s="11"/>
      <c r="MQQ158" s="11"/>
      <c r="MQR158" s="11"/>
      <c r="MQS158" s="10"/>
      <c r="MQT158" s="10"/>
      <c r="MQU158" s="11"/>
      <c r="MQV158" s="11"/>
      <c r="MQW158" s="11"/>
      <c r="MQX158" s="11"/>
      <c r="MQY158" s="11"/>
      <c r="MQZ158" s="11"/>
      <c r="MRA158" s="11"/>
      <c r="MRB158" s="11"/>
      <c r="MRC158" s="11"/>
      <c r="MRD158" s="11"/>
      <c r="MRE158" s="11"/>
      <c r="MRF158" s="11"/>
      <c r="MRG158" s="11"/>
      <c r="MRH158" s="11"/>
      <c r="MRI158" s="10"/>
      <c r="MRJ158" s="10"/>
      <c r="MRK158" s="11"/>
      <c r="MRL158" s="11"/>
      <c r="MRM158" s="11"/>
      <c r="MRN158" s="11"/>
      <c r="MRO158" s="11"/>
      <c r="MRP158" s="11"/>
      <c r="MRQ158" s="11"/>
      <c r="MRR158" s="11"/>
      <c r="MRS158" s="11"/>
      <c r="MRT158" s="11"/>
      <c r="MRU158" s="11"/>
      <c r="MRV158" s="11"/>
      <c r="MRW158" s="11"/>
      <c r="MRX158" s="11"/>
      <c r="MRY158" s="10"/>
      <c r="MRZ158" s="10"/>
      <c r="MSA158" s="11"/>
      <c r="MSB158" s="11"/>
      <c r="MSC158" s="11"/>
      <c r="MSD158" s="11"/>
      <c r="MSE158" s="11"/>
      <c r="MSF158" s="11"/>
      <c r="MSG158" s="11"/>
      <c r="MSH158" s="11"/>
      <c r="MSI158" s="11"/>
      <c r="MSJ158" s="11"/>
      <c r="MSK158" s="11"/>
      <c r="MSL158" s="11"/>
      <c r="MSM158" s="11"/>
      <c r="MSN158" s="11"/>
      <c r="MSO158" s="10"/>
      <c r="MSP158" s="10"/>
      <c r="MSQ158" s="11"/>
      <c r="MSR158" s="11"/>
      <c r="MSS158" s="11"/>
      <c r="MST158" s="11"/>
      <c r="MSU158" s="11"/>
      <c r="MSV158" s="11"/>
      <c r="MSW158" s="11"/>
      <c r="MSX158" s="11"/>
      <c r="MSY158" s="11"/>
      <c r="MSZ158" s="11"/>
      <c r="MTA158" s="11"/>
      <c r="MTB158" s="11"/>
      <c r="MTC158" s="11"/>
      <c r="MTD158" s="11"/>
      <c r="MTE158" s="10"/>
      <c r="MTF158" s="10"/>
      <c r="MTG158" s="11"/>
      <c r="MTH158" s="11"/>
      <c r="MTI158" s="11"/>
      <c r="MTJ158" s="11"/>
      <c r="MTK158" s="11"/>
      <c r="MTL158" s="11"/>
      <c r="MTM158" s="11"/>
      <c r="MTN158" s="11"/>
      <c r="MTO158" s="11"/>
      <c r="MTP158" s="11"/>
      <c r="MTQ158" s="11"/>
      <c r="MTR158" s="11"/>
      <c r="MTS158" s="11"/>
      <c r="MTT158" s="11"/>
      <c r="MTU158" s="10"/>
      <c r="MTV158" s="10"/>
      <c r="MTW158" s="11"/>
      <c r="MTX158" s="11"/>
      <c r="MTY158" s="11"/>
      <c r="MTZ158" s="11"/>
      <c r="MUA158" s="11"/>
      <c r="MUB158" s="11"/>
      <c r="MUC158" s="11"/>
      <c r="MUD158" s="11"/>
      <c r="MUE158" s="11"/>
      <c r="MUF158" s="11"/>
      <c r="MUG158" s="11"/>
      <c r="MUH158" s="11"/>
      <c r="MUI158" s="11"/>
      <c r="MUJ158" s="11"/>
      <c r="MUK158" s="10"/>
      <c r="MUL158" s="10"/>
      <c r="MUM158" s="11"/>
      <c r="MUN158" s="11"/>
      <c r="MUO158" s="11"/>
      <c r="MUP158" s="11"/>
      <c r="MUQ158" s="11"/>
      <c r="MUR158" s="11"/>
      <c r="MUS158" s="11"/>
      <c r="MUT158" s="11"/>
      <c r="MUU158" s="11"/>
      <c r="MUV158" s="11"/>
      <c r="MUW158" s="11"/>
      <c r="MUX158" s="11"/>
      <c r="MUY158" s="11"/>
      <c r="MUZ158" s="11"/>
      <c r="MVA158" s="10"/>
      <c r="MVB158" s="10"/>
      <c r="MVC158" s="11"/>
      <c r="MVD158" s="11"/>
      <c r="MVE158" s="11"/>
      <c r="MVF158" s="11"/>
      <c r="MVG158" s="11"/>
      <c r="MVH158" s="11"/>
      <c r="MVI158" s="11"/>
      <c r="MVJ158" s="11"/>
      <c r="MVK158" s="11"/>
      <c r="MVL158" s="11"/>
      <c r="MVM158" s="11"/>
      <c r="MVN158" s="11"/>
      <c r="MVO158" s="11"/>
      <c r="MVP158" s="11"/>
      <c r="MVQ158" s="10"/>
      <c r="MVR158" s="10"/>
      <c r="MVS158" s="11"/>
      <c r="MVT158" s="11"/>
      <c r="MVU158" s="11"/>
      <c r="MVV158" s="11"/>
      <c r="MVW158" s="11"/>
      <c r="MVX158" s="11"/>
      <c r="MVY158" s="11"/>
      <c r="MVZ158" s="11"/>
      <c r="MWA158" s="11"/>
      <c r="MWB158" s="11"/>
      <c r="MWC158" s="11"/>
      <c r="MWD158" s="11"/>
      <c r="MWE158" s="11"/>
      <c r="MWF158" s="11"/>
      <c r="MWG158" s="10"/>
      <c r="MWH158" s="10"/>
      <c r="MWI158" s="11"/>
      <c r="MWJ158" s="11"/>
      <c r="MWK158" s="11"/>
      <c r="MWL158" s="11"/>
      <c r="MWM158" s="11"/>
      <c r="MWN158" s="11"/>
      <c r="MWO158" s="11"/>
      <c r="MWP158" s="11"/>
      <c r="MWQ158" s="11"/>
      <c r="MWR158" s="11"/>
      <c r="MWS158" s="11"/>
      <c r="MWT158" s="11"/>
      <c r="MWU158" s="11"/>
      <c r="MWV158" s="11"/>
      <c r="MWW158" s="10"/>
      <c r="MWX158" s="10"/>
      <c r="MWY158" s="11"/>
      <c r="MWZ158" s="11"/>
      <c r="MXA158" s="11"/>
      <c r="MXB158" s="11"/>
      <c r="MXC158" s="11"/>
      <c r="MXD158" s="11"/>
      <c r="MXE158" s="11"/>
      <c r="MXF158" s="11"/>
      <c r="MXG158" s="11"/>
      <c r="MXH158" s="11"/>
      <c r="MXI158" s="11"/>
      <c r="MXJ158" s="11"/>
      <c r="MXK158" s="11"/>
      <c r="MXL158" s="11"/>
      <c r="MXM158" s="10"/>
      <c r="MXN158" s="10"/>
      <c r="MXO158" s="11"/>
      <c r="MXP158" s="11"/>
      <c r="MXQ158" s="11"/>
      <c r="MXR158" s="11"/>
      <c r="MXS158" s="11"/>
      <c r="MXT158" s="11"/>
      <c r="MXU158" s="11"/>
      <c r="MXV158" s="11"/>
      <c r="MXW158" s="11"/>
      <c r="MXX158" s="11"/>
      <c r="MXY158" s="11"/>
      <c r="MXZ158" s="11"/>
      <c r="MYA158" s="11"/>
      <c r="MYB158" s="11"/>
      <c r="MYC158" s="10"/>
      <c r="MYD158" s="10"/>
      <c r="MYE158" s="11"/>
      <c r="MYF158" s="11"/>
      <c r="MYG158" s="11"/>
      <c r="MYH158" s="11"/>
      <c r="MYI158" s="11"/>
      <c r="MYJ158" s="11"/>
      <c r="MYK158" s="11"/>
      <c r="MYL158" s="11"/>
      <c r="MYM158" s="11"/>
      <c r="MYN158" s="11"/>
      <c r="MYO158" s="11"/>
      <c r="MYP158" s="11"/>
      <c r="MYQ158" s="11"/>
      <c r="MYR158" s="11"/>
      <c r="MYS158" s="10"/>
      <c r="MYT158" s="10"/>
      <c r="MYU158" s="11"/>
      <c r="MYV158" s="11"/>
      <c r="MYW158" s="11"/>
      <c r="MYX158" s="11"/>
      <c r="MYY158" s="11"/>
      <c r="MYZ158" s="11"/>
      <c r="MZA158" s="11"/>
      <c r="MZB158" s="11"/>
      <c r="MZC158" s="11"/>
      <c r="MZD158" s="11"/>
      <c r="MZE158" s="11"/>
      <c r="MZF158" s="11"/>
      <c r="MZG158" s="11"/>
      <c r="MZH158" s="11"/>
      <c r="MZI158" s="10"/>
      <c r="MZJ158" s="10"/>
      <c r="MZK158" s="11"/>
      <c r="MZL158" s="11"/>
      <c r="MZM158" s="11"/>
      <c r="MZN158" s="11"/>
      <c r="MZO158" s="11"/>
      <c r="MZP158" s="11"/>
      <c r="MZQ158" s="11"/>
      <c r="MZR158" s="11"/>
      <c r="MZS158" s="11"/>
      <c r="MZT158" s="11"/>
      <c r="MZU158" s="11"/>
      <c r="MZV158" s="11"/>
      <c r="MZW158" s="11"/>
      <c r="MZX158" s="11"/>
      <c r="MZY158" s="10"/>
      <c r="MZZ158" s="10"/>
      <c r="NAA158" s="11"/>
      <c r="NAB158" s="11"/>
      <c r="NAC158" s="11"/>
      <c r="NAD158" s="11"/>
      <c r="NAE158" s="11"/>
      <c r="NAF158" s="11"/>
      <c r="NAG158" s="11"/>
      <c r="NAH158" s="11"/>
      <c r="NAI158" s="11"/>
      <c r="NAJ158" s="11"/>
      <c r="NAK158" s="11"/>
      <c r="NAL158" s="11"/>
      <c r="NAM158" s="11"/>
      <c r="NAN158" s="11"/>
      <c r="NAO158" s="10"/>
      <c r="NAP158" s="10"/>
      <c r="NAQ158" s="11"/>
      <c r="NAR158" s="11"/>
      <c r="NAS158" s="11"/>
      <c r="NAT158" s="11"/>
      <c r="NAU158" s="11"/>
      <c r="NAV158" s="11"/>
      <c r="NAW158" s="11"/>
      <c r="NAX158" s="11"/>
      <c r="NAY158" s="11"/>
      <c r="NAZ158" s="11"/>
      <c r="NBA158" s="11"/>
      <c r="NBB158" s="11"/>
      <c r="NBC158" s="11"/>
      <c r="NBD158" s="11"/>
      <c r="NBE158" s="10"/>
      <c r="NBF158" s="10"/>
      <c r="NBG158" s="11"/>
      <c r="NBH158" s="11"/>
      <c r="NBI158" s="11"/>
      <c r="NBJ158" s="11"/>
      <c r="NBK158" s="11"/>
      <c r="NBL158" s="11"/>
      <c r="NBM158" s="11"/>
      <c r="NBN158" s="11"/>
      <c r="NBO158" s="11"/>
      <c r="NBP158" s="11"/>
      <c r="NBQ158" s="11"/>
      <c r="NBR158" s="11"/>
      <c r="NBS158" s="11"/>
      <c r="NBT158" s="11"/>
      <c r="NBU158" s="10"/>
      <c r="NBV158" s="10"/>
      <c r="NBW158" s="11"/>
      <c r="NBX158" s="11"/>
      <c r="NBY158" s="11"/>
      <c r="NBZ158" s="11"/>
      <c r="NCA158" s="11"/>
      <c r="NCB158" s="11"/>
      <c r="NCC158" s="11"/>
      <c r="NCD158" s="11"/>
      <c r="NCE158" s="11"/>
      <c r="NCF158" s="11"/>
      <c r="NCG158" s="11"/>
      <c r="NCH158" s="11"/>
      <c r="NCI158" s="11"/>
      <c r="NCJ158" s="11"/>
      <c r="NCK158" s="10"/>
      <c r="NCL158" s="10"/>
      <c r="NCM158" s="11"/>
      <c r="NCN158" s="11"/>
      <c r="NCO158" s="11"/>
      <c r="NCP158" s="11"/>
      <c r="NCQ158" s="11"/>
      <c r="NCR158" s="11"/>
      <c r="NCS158" s="11"/>
      <c r="NCT158" s="11"/>
      <c r="NCU158" s="11"/>
      <c r="NCV158" s="11"/>
      <c r="NCW158" s="11"/>
      <c r="NCX158" s="11"/>
      <c r="NCY158" s="11"/>
      <c r="NCZ158" s="11"/>
      <c r="NDA158" s="10"/>
      <c r="NDB158" s="10"/>
      <c r="NDC158" s="11"/>
      <c r="NDD158" s="11"/>
      <c r="NDE158" s="11"/>
      <c r="NDF158" s="11"/>
      <c r="NDG158" s="11"/>
      <c r="NDH158" s="11"/>
      <c r="NDI158" s="11"/>
      <c r="NDJ158" s="11"/>
      <c r="NDK158" s="11"/>
      <c r="NDL158" s="11"/>
      <c r="NDM158" s="11"/>
      <c r="NDN158" s="11"/>
      <c r="NDO158" s="11"/>
      <c r="NDP158" s="11"/>
      <c r="NDQ158" s="10"/>
      <c r="NDR158" s="10"/>
      <c r="NDS158" s="11"/>
      <c r="NDT158" s="11"/>
      <c r="NDU158" s="11"/>
      <c r="NDV158" s="11"/>
      <c r="NDW158" s="11"/>
      <c r="NDX158" s="11"/>
      <c r="NDY158" s="11"/>
      <c r="NDZ158" s="11"/>
      <c r="NEA158" s="11"/>
      <c r="NEB158" s="11"/>
      <c r="NEC158" s="11"/>
      <c r="NED158" s="11"/>
      <c r="NEE158" s="11"/>
      <c r="NEF158" s="11"/>
      <c r="NEG158" s="10"/>
      <c r="NEH158" s="10"/>
      <c r="NEI158" s="11"/>
      <c r="NEJ158" s="11"/>
      <c r="NEK158" s="11"/>
      <c r="NEL158" s="11"/>
      <c r="NEM158" s="11"/>
      <c r="NEN158" s="11"/>
      <c r="NEO158" s="11"/>
      <c r="NEP158" s="11"/>
      <c r="NEQ158" s="11"/>
      <c r="NER158" s="11"/>
      <c r="NES158" s="11"/>
      <c r="NET158" s="11"/>
      <c r="NEU158" s="11"/>
      <c r="NEV158" s="11"/>
      <c r="NEW158" s="10"/>
      <c r="NEX158" s="10"/>
      <c r="NEY158" s="11"/>
      <c r="NEZ158" s="11"/>
      <c r="NFA158" s="11"/>
      <c r="NFB158" s="11"/>
      <c r="NFC158" s="11"/>
      <c r="NFD158" s="11"/>
      <c r="NFE158" s="11"/>
      <c r="NFF158" s="11"/>
      <c r="NFG158" s="11"/>
      <c r="NFH158" s="11"/>
      <c r="NFI158" s="11"/>
      <c r="NFJ158" s="11"/>
      <c r="NFK158" s="11"/>
      <c r="NFL158" s="11"/>
      <c r="NFM158" s="10"/>
      <c r="NFN158" s="10"/>
      <c r="NFO158" s="11"/>
      <c r="NFP158" s="11"/>
      <c r="NFQ158" s="11"/>
      <c r="NFR158" s="11"/>
      <c r="NFS158" s="11"/>
      <c r="NFT158" s="11"/>
      <c r="NFU158" s="11"/>
      <c r="NFV158" s="11"/>
      <c r="NFW158" s="11"/>
      <c r="NFX158" s="11"/>
      <c r="NFY158" s="11"/>
      <c r="NFZ158" s="11"/>
      <c r="NGA158" s="11"/>
      <c r="NGB158" s="11"/>
      <c r="NGC158" s="10"/>
      <c r="NGD158" s="10"/>
      <c r="NGE158" s="11"/>
      <c r="NGF158" s="11"/>
      <c r="NGG158" s="11"/>
      <c r="NGH158" s="11"/>
      <c r="NGI158" s="11"/>
      <c r="NGJ158" s="11"/>
      <c r="NGK158" s="11"/>
      <c r="NGL158" s="11"/>
      <c r="NGM158" s="11"/>
      <c r="NGN158" s="11"/>
      <c r="NGO158" s="11"/>
      <c r="NGP158" s="11"/>
      <c r="NGQ158" s="11"/>
      <c r="NGR158" s="11"/>
      <c r="NGS158" s="10"/>
      <c r="NGT158" s="10"/>
      <c r="NGU158" s="11"/>
      <c r="NGV158" s="11"/>
      <c r="NGW158" s="11"/>
      <c r="NGX158" s="11"/>
      <c r="NGY158" s="11"/>
      <c r="NGZ158" s="11"/>
      <c r="NHA158" s="11"/>
      <c r="NHB158" s="11"/>
      <c r="NHC158" s="11"/>
      <c r="NHD158" s="11"/>
      <c r="NHE158" s="11"/>
      <c r="NHF158" s="11"/>
      <c r="NHG158" s="11"/>
      <c r="NHH158" s="11"/>
      <c r="NHI158" s="10"/>
      <c r="NHJ158" s="10"/>
      <c r="NHK158" s="11"/>
      <c r="NHL158" s="11"/>
      <c r="NHM158" s="11"/>
      <c r="NHN158" s="11"/>
      <c r="NHO158" s="11"/>
      <c r="NHP158" s="11"/>
      <c r="NHQ158" s="11"/>
      <c r="NHR158" s="11"/>
      <c r="NHS158" s="11"/>
      <c r="NHT158" s="11"/>
      <c r="NHU158" s="11"/>
      <c r="NHV158" s="11"/>
      <c r="NHW158" s="11"/>
      <c r="NHX158" s="11"/>
      <c r="NHY158" s="10"/>
      <c r="NHZ158" s="10"/>
      <c r="NIA158" s="11"/>
      <c r="NIB158" s="11"/>
      <c r="NIC158" s="11"/>
      <c r="NID158" s="11"/>
      <c r="NIE158" s="11"/>
      <c r="NIF158" s="11"/>
      <c r="NIG158" s="11"/>
      <c r="NIH158" s="11"/>
      <c r="NII158" s="11"/>
      <c r="NIJ158" s="11"/>
      <c r="NIK158" s="11"/>
      <c r="NIL158" s="11"/>
      <c r="NIM158" s="11"/>
      <c r="NIN158" s="11"/>
      <c r="NIO158" s="10"/>
      <c r="NIP158" s="10"/>
      <c r="NIQ158" s="11"/>
      <c r="NIR158" s="11"/>
      <c r="NIS158" s="11"/>
      <c r="NIT158" s="11"/>
      <c r="NIU158" s="11"/>
      <c r="NIV158" s="11"/>
      <c r="NIW158" s="11"/>
      <c r="NIX158" s="11"/>
      <c r="NIY158" s="11"/>
      <c r="NIZ158" s="11"/>
      <c r="NJA158" s="11"/>
      <c r="NJB158" s="11"/>
      <c r="NJC158" s="11"/>
      <c r="NJD158" s="11"/>
      <c r="NJE158" s="10"/>
      <c r="NJF158" s="10"/>
      <c r="NJG158" s="11"/>
      <c r="NJH158" s="11"/>
      <c r="NJI158" s="11"/>
      <c r="NJJ158" s="11"/>
      <c r="NJK158" s="11"/>
      <c r="NJL158" s="11"/>
      <c r="NJM158" s="11"/>
      <c r="NJN158" s="11"/>
      <c r="NJO158" s="11"/>
      <c r="NJP158" s="11"/>
      <c r="NJQ158" s="11"/>
      <c r="NJR158" s="11"/>
      <c r="NJS158" s="11"/>
      <c r="NJT158" s="11"/>
      <c r="NJU158" s="10"/>
      <c r="NJV158" s="10"/>
      <c r="NJW158" s="11"/>
      <c r="NJX158" s="11"/>
      <c r="NJY158" s="11"/>
      <c r="NJZ158" s="11"/>
      <c r="NKA158" s="11"/>
      <c r="NKB158" s="11"/>
      <c r="NKC158" s="11"/>
      <c r="NKD158" s="11"/>
      <c r="NKE158" s="11"/>
      <c r="NKF158" s="11"/>
      <c r="NKG158" s="11"/>
      <c r="NKH158" s="11"/>
      <c r="NKI158" s="11"/>
      <c r="NKJ158" s="11"/>
      <c r="NKK158" s="10"/>
      <c r="NKL158" s="10"/>
      <c r="NKM158" s="11"/>
      <c r="NKN158" s="11"/>
      <c r="NKO158" s="11"/>
      <c r="NKP158" s="11"/>
      <c r="NKQ158" s="11"/>
      <c r="NKR158" s="11"/>
      <c r="NKS158" s="11"/>
      <c r="NKT158" s="11"/>
      <c r="NKU158" s="11"/>
      <c r="NKV158" s="11"/>
      <c r="NKW158" s="11"/>
      <c r="NKX158" s="11"/>
      <c r="NKY158" s="11"/>
      <c r="NKZ158" s="11"/>
      <c r="NLA158" s="10"/>
      <c r="NLB158" s="10"/>
      <c r="NLC158" s="11"/>
      <c r="NLD158" s="11"/>
      <c r="NLE158" s="11"/>
      <c r="NLF158" s="11"/>
      <c r="NLG158" s="11"/>
      <c r="NLH158" s="11"/>
      <c r="NLI158" s="11"/>
      <c r="NLJ158" s="11"/>
      <c r="NLK158" s="11"/>
      <c r="NLL158" s="11"/>
      <c r="NLM158" s="11"/>
      <c r="NLN158" s="11"/>
      <c r="NLO158" s="11"/>
      <c r="NLP158" s="11"/>
      <c r="NLQ158" s="10"/>
      <c r="NLR158" s="10"/>
      <c r="NLS158" s="11"/>
      <c r="NLT158" s="11"/>
      <c r="NLU158" s="11"/>
      <c r="NLV158" s="11"/>
      <c r="NLW158" s="11"/>
      <c r="NLX158" s="11"/>
      <c r="NLY158" s="11"/>
      <c r="NLZ158" s="11"/>
      <c r="NMA158" s="11"/>
      <c r="NMB158" s="11"/>
      <c r="NMC158" s="11"/>
      <c r="NMD158" s="11"/>
      <c r="NME158" s="11"/>
      <c r="NMF158" s="11"/>
      <c r="NMG158" s="10"/>
      <c r="NMH158" s="10"/>
      <c r="NMI158" s="11"/>
      <c r="NMJ158" s="11"/>
      <c r="NMK158" s="11"/>
      <c r="NML158" s="11"/>
      <c r="NMM158" s="11"/>
      <c r="NMN158" s="11"/>
      <c r="NMO158" s="11"/>
      <c r="NMP158" s="11"/>
      <c r="NMQ158" s="11"/>
      <c r="NMR158" s="11"/>
      <c r="NMS158" s="11"/>
      <c r="NMT158" s="11"/>
      <c r="NMU158" s="11"/>
      <c r="NMV158" s="11"/>
      <c r="NMW158" s="10"/>
      <c r="NMX158" s="10"/>
      <c r="NMY158" s="11"/>
      <c r="NMZ158" s="11"/>
      <c r="NNA158" s="11"/>
      <c r="NNB158" s="11"/>
      <c r="NNC158" s="11"/>
      <c r="NND158" s="11"/>
      <c r="NNE158" s="11"/>
      <c r="NNF158" s="11"/>
      <c r="NNG158" s="11"/>
      <c r="NNH158" s="11"/>
      <c r="NNI158" s="11"/>
      <c r="NNJ158" s="11"/>
      <c r="NNK158" s="11"/>
      <c r="NNL158" s="11"/>
      <c r="NNM158" s="10"/>
      <c r="NNN158" s="10"/>
      <c r="NNO158" s="11"/>
      <c r="NNP158" s="11"/>
      <c r="NNQ158" s="11"/>
      <c r="NNR158" s="11"/>
      <c r="NNS158" s="11"/>
      <c r="NNT158" s="11"/>
      <c r="NNU158" s="11"/>
      <c r="NNV158" s="11"/>
      <c r="NNW158" s="11"/>
      <c r="NNX158" s="11"/>
      <c r="NNY158" s="11"/>
      <c r="NNZ158" s="11"/>
      <c r="NOA158" s="11"/>
      <c r="NOB158" s="11"/>
      <c r="NOC158" s="10"/>
      <c r="NOD158" s="10"/>
      <c r="NOE158" s="11"/>
      <c r="NOF158" s="11"/>
      <c r="NOG158" s="11"/>
      <c r="NOH158" s="11"/>
      <c r="NOI158" s="11"/>
      <c r="NOJ158" s="11"/>
      <c r="NOK158" s="11"/>
      <c r="NOL158" s="11"/>
      <c r="NOM158" s="11"/>
      <c r="NON158" s="11"/>
      <c r="NOO158" s="11"/>
      <c r="NOP158" s="11"/>
      <c r="NOQ158" s="11"/>
      <c r="NOR158" s="11"/>
      <c r="NOS158" s="10"/>
      <c r="NOT158" s="10"/>
      <c r="NOU158" s="11"/>
      <c r="NOV158" s="11"/>
      <c r="NOW158" s="11"/>
      <c r="NOX158" s="11"/>
      <c r="NOY158" s="11"/>
      <c r="NOZ158" s="11"/>
      <c r="NPA158" s="11"/>
      <c r="NPB158" s="11"/>
      <c r="NPC158" s="11"/>
      <c r="NPD158" s="11"/>
      <c r="NPE158" s="11"/>
      <c r="NPF158" s="11"/>
      <c r="NPG158" s="11"/>
      <c r="NPH158" s="11"/>
      <c r="NPI158" s="10"/>
      <c r="NPJ158" s="10"/>
      <c r="NPK158" s="11"/>
      <c r="NPL158" s="11"/>
      <c r="NPM158" s="11"/>
      <c r="NPN158" s="11"/>
      <c r="NPO158" s="11"/>
      <c r="NPP158" s="11"/>
      <c r="NPQ158" s="11"/>
      <c r="NPR158" s="11"/>
      <c r="NPS158" s="11"/>
      <c r="NPT158" s="11"/>
      <c r="NPU158" s="11"/>
      <c r="NPV158" s="11"/>
      <c r="NPW158" s="11"/>
      <c r="NPX158" s="11"/>
      <c r="NPY158" s="10"/>
      <c r="NPZ158" s="10"/>
      <c r="NQA158" s="11"/>
      <c r="NQB158" s="11"/>
      <c r="NQC158" s="11"/>
      <c r="NQD158" s="11"/>
      <c r="NQE158" s="11"/>
      <c r="NQF158" s="11"/>
      <c r="NQG158" s="11"/>
      <c r="NQH158" s="11"/>
      <c r="NQI158" s="11"/>
      <c r="NQJ158" s="11"/>
      <c r="NQK158" s="11"/>
      <c r="NQL158" s="11"/>
      <c r="NQM158" s="11"/>
      <c r="NQN158" s="11"/>
      <c r="NQO158" s="10"/>
      <c r="NQP158" s="10"/>
      <c r="NQQ158" s="11"/>
      <c r="NQR158" s="11"/>
      <c r="NQS158" s="11"/>
      <c r="NQT158" s="11"/>
      <c r="NQU158" s="11"/>
      <c r="NQV158" s="11"/>
      <c r="NQW158" s="11"/>
      <c r="NQX158" s="11"/>
      <c r="NQY158" s="11"/>
      <c r="NQZ158" s="11"/>
      <c r="NRA158" s="11"/>
      <c r="NRB158" s="11"/>
      <c r="NRC158" s="11"/>
      <c r="NRD158" s="11"/>
      <c r="NRE158" s="10"/>
      <c r="NRF158" s="10"/>
      <c r="NRG158" s="11"/>
      <c r="NRH158" s="11"/>
      <c r="NRI158" s="11"/>
      <c r="NRJ158" s="11"/>
      <c r="NRK158" s="11"/>
      <c r="NRL158" s="11"/>
      <c r="NRM158" s="11"/>
      <c r="NRN158" s="11"/>
      <c r="NRO158" s="11"/>
      <c r="NRP158" s="11"/>
      <c r="NRQ158" s="11"/>
      <c r="NRR158" s="11"/>
      <c r="NRS158" s="11"/>
      <c r="NRT158" s="11"/>
      <c r="NRU158" s="10"/>
      <c r="NRV158" s="10"/>
      <c r="NRW158" s="11"/>
      <c r="NRX158" s="11"/>
      <c r="NRY158" s="11"/>
      <c r="NRZ158" s="11"/>
      <c r="NSA158" s="11"/>
      <c r="NSB158" s="11"/>
      <c r="NSC158" s="11"/>
      <c r="NSD158" s="11"/>
      <c r="NSE158" s="11"/>
      <c r="NSF158" s="11"/>
      <c r="NSG158" s="11"/>
      <c r="NSH158" s="11"/>
      <c r="NSI158" s="11"/>
      <c r="NSJ158" s="11"/>
      <c r="NSK158" s="10"/>
      <c r="NSL158" s="10"/>
      <c r="NSM158" s="11"/>
      <c r="NSN158" s="11"/>
      <c r="NSO158" s="11"/>
      <c r="NSP158" s="11"/>
      <c r="NSQ158" s="11"/>
      <c r="NSR158" s="11"/>
      <c r="NSS158" s="11"/>
      <c r="NST158" s="11"/>
      <c r="NSU158" s="11"/>
      <c r="NSV158" s="11"/>
      <c r="NSW158" s="11"/>
      <c r="NSX158" s="11"/>
      <c r="NSY158" s="11"/>
      <c r="NSZ158" s="11"/>
      <c r="NTA158" s="10"/>
      <c r="NTB158" s="10"/>
      <c r="NTC158" s="11"/>
      <c r="NTD158" s="11"/>
      <c r="NTE158" s="11"/>
      <c r="NTF158" s="11"/>
      <c r="NTG158" s="11"/>
      <c r="NTH158" s="11"/>
      <c r="NTI158" s="11"/>
      <c r="NTJ158" s="11"/>
      <c r="NTK158" s="11"/>
      <c r="NTL158" s="11"/>
      <c r="NTM158" s="11"/>
      <c r="NTN158" s="11"/>
      <c r="NTO158" s="11"/>
      <c r="NTP158" s="11"/>
      <c r="NTQ158" s="10"/>
      <c r="NTR158" s="10"/>
      <c r="NTS158" s="11"/>
      <c r="NTT158" s="11"/>
      <c r="NTU158" s="11"/>
      <c r="NTV158" s="11"/>
      <c r="NTW158" s="11"/>
      <c r="NTX158" s="11"/>
      <c r="NTY158" s="11"/>
      <c r="NTZ158" s="11"/>
      <c r="NUA158" s="11"/>
      <c r="NUB158" s="11"/>
      <c r="NUC158" s="11"/>
      <c r="NUD158" s="11"/>
      <c r="NUE158" s="11"/>
      <c r="NUF158" s="11"/>
      <c r="NUG158" s="10"/>
      <c r="NUH158" s="10"/>
      <c r="NUI158" s="11"/>
      <c r="NUJ158" s="11"/>
      <c r="NUK158" s="11"/>
      <c r="NUL158" s="11"/>
      <c r="NUM158" s="11"/>
      <c r="NUN158" s="11"/>
      <c r="NUO158" s="11"/>
      <c r="NUP158" s="11"/>
      <c r="NUQ158" s="11"/>
      <c r="NUR158" s="11"/>
      <c r="NUS158" s="11"/>
      <c r="NUT158" s="11"/>
      <c r="NUU158" s="11"/>
      <c r="NUV158" s="11"/>
      <c r="NUW158" s="10"/>
      <c r="NUX158" s="10"/>
      <c r="NUY158" s="11"/>
      <c r="NUZ158" s="11"/>
      <c r="NVA158" s="11"/>
      <c r="NVB158" s="11"/>
      <c r="NVC158" s="11"/>
      <c r="NVD158" s="11"/>
      <c r="NVE158" s="11"/>
      <c r="NVF158" s="11"/>
      <c r="NVG158" s="11"/>
      <c r="NVH158" s="11"/>
      <c r="NVI158" s="11"/>
      <c r="NVJ158" s="11"/>
      <c r="NVK158" s="11"/>
      <c r="NVL158" s="11"/>
      <c r="NVM158" s="10"/>
      <c r="NVN158" s="10"/>
      <c r="NVO158" s="11"/>
      <c r="NVP158" s="11"/>
      <c r="NVQ158" s="11"/>
      <c r="NVR158" s="11"/>
      <c r="NVS158" s="11"/>
      <c r="NVT158" s="11"/>
      <c r="NVU158" s="11"/>
      <c r="NVV158" s="11"/>
      <c r="NVW158" s="11"/>
      <c r="NVX158" s="11"/>
      <c r="NVY158" s="11"/>
      <c r="NVZ158" s="11"/>
      <c r="NWA158" s="11"/>
      <c r="NWB158" s="11"/>
      <c r="NWC158" s="10"/>
      <c r="NWD158" s="10"/>
      <c r="NWE158" s="11"/>
      <c r="NWF158" s="11"/>
      <c r="NWG158" s="11"/>
      <c r="NWH158" s="11"/>
      <c r="NWI158" s="11"/>
      <c r="NWJ158" s="11"/>
      <c r="NWK158" s="11"/>
      <c r="NWL158" s="11"/>
      <c r="NWM158" s="11"/>
      <c r="NWN158" s="11"/>
      <c r="NWO158" s="11"/>
      <c r="NWP158" s="11"/>
      <c r="NWQ158" s="11"/>
      <c r="NWR158" s="11"/>
      <c r="NWS158" s="10"/>
      <c r="NWT158" s="10"/>
      <c r="NWU158" s="11"/>
      <c r="NWV158" s="11"/>
      <c r="NWW158" s="11"/>
      <c r="NWX158" s="11"/>
      <c r="NWY158" s="11"/>
      <c r="NWZ158" s="11"/>
      <c r="NXA158" s="11"/>
      <c r="NXB158" s="11"/>
      <c r="NXC158" s="11"/>
      <c r="NXD158" s="11"/>
      <c r="NXE158" s="11"/>
      <c r="NXF158" s="11"/>
      <c r="NXG158" s="11"/>
      <c r="NXH158" s="11"/>
      <c r="NXI158" s="10"/>
      <c r="NXJ158" s="10"/>
      <c r="NXK158" s="11"/>
      <c r="NXL158" s="11"/>
      <c r="NXM158" s="11"/>
      <c r="NXN158" s="11"/>
      <c r="NXO158" s="11"/>
      <c r="NXP158" s="11"/>
      <c r="NXQ158" s="11"/>
      <c r="NXR158" s="11"/>
      <c r="NXS158" s="11"/>
      <c r="NXT158" s="11"/>
      <c r="NXU158" s="11"/>
      <c r="NXV158" s="11"/>
      <c r="NXW158" s="11"/>
      <c r="NXX158" s="11"/>
      <c r="NXY158" s="10"/>
      <c r="NXZ158" s="10"/>
      <c r="NYA158" s="11"/>
      <c r="NYB158" s="11"/>
      <c r="NYC158" s="11"/>
      <c r="NYD158" s="11"/>
      <c r="NYE158" s="11"/>
      <c r="NYF158" s="11"/>
      <c r="NYG158" s="11"/>
      <c r="NYH158" s="11"/>
      <c r="NYI158" s="11"/>
      <c r="NYJ158" s="11"/>
      <c r="NYK158" s="11"/>
      <c r="NYL158" s="11"/>
      <c r="NYM158" s="11"/>
      <c r="NYN158" s="11"/>
      <c r="NYO158" s="10"/>
      <c r="NYP158" s="10"/>
      <c r="NYQ158" s="11"/>
      <c r="NYR158" s="11"/>
      <c r="NYS158" s="11"/>
      <c r="NYT158" s="11"/>
      <c r="NYU158" s="11"/>
      <c r="NYV158" s="11"/>
      <c r="NYW158" s="11"/>
      <c r="NYX158" s="11"/>
      <c r="NYY158" s="11"/>
      <c r="NYZ158" s="11"/>
      <c r="NZA158" s="11"/>
      <c r="NZB158" s="11"/>
      <c r="NZC158" s="11"/>
      <c r="NZD158" s="11"/>
      <c r="NZE158" s="10"/>
      <c r="NZF158" s="10"/>
      <c r="NZG158" s="11"/>
      <c r="NZH158" s="11"/>
      <c r="NZI158" s="11"/>
      <c r="NZJ158" s="11"/>
      <c r="NZK158" s="11"/>
      <c r="NZL158" s="11"/>
      <c r="NZM158" s="11"/>
      <c r="NZN158" s="11"/>
      <c r="NZO158" s="11"/>
      <c r="NZP158" s="11"/>
      <c r="NZQ158" s="11"/>
      <c r="NZR158" s="11"/>
      <c r="NZS158" s="11"/>
      <c r="NZT158" s="11"/>
      <c r="NZU158" s="10"/>
      <c r="NZV158" s="10"/>
      <c r="NZW158" s="11"/>
      <c r="NZX158" s="11"/>
      <c r="NZY158" s="11"/>
      <c r="NZZ158" s="11"/>
      <c r="OAA158" s="11"/>
      <c r="OAB158" s="11"/>
      <c r="OAC158" s="11"/>
      <c r="OAD158" s="11"/>
      <c r="OAE158" s="11"/>
      <c r="OAF158" s="11"/>
      <c r="OAG158" s="11"/>
      <c r="OAH158" s="11"/>
      <c r="OAI158" s="11"/>
      <c r="OAJ158" s="11"/>
      <c r="OAK158" s="10"/>
      <c r="OAL158" s="10"/>
      <c r="OAM158" s="11"/>
      <c r="OAN158" s="11"/>
      <c r="OAO158" s="11"/>
      <c r="OAP158" s="11"/>
      <c r="OAQ158" s="11"/>
      <c r="OAR158" s="11"/>
      <c r="OAS158" s="11"/>
      <c r="OAT158" s="11"/>
      <c r="OAU158" s="11"/>
      <c r="OAV158" s="11"/>
      <c r="OAW158" s="11"/>
      <c r="OAX158" s="11"/>
      <c r="OAY158" s="11"/>
      <c r="OAZ158" s="11"/>
      <c r="OBA158" s="10"/>
      <c r="OBB158" s="10"/>
      <c r="OBC158" s="11"/>
      <c r="OBD158" s="11"/>
      <c r="OBE158" s="11"/>
      <c r="OBF158" s="11"/>
      <c r="OBG158" s="11"/>
      <c r="OBH158" s="11"/>
      <c r="OBI158" s="11"/>
      <c r="OBJ158" s="11"/>
      <c r="OBK158" s="11"/>
      <c r="OBL158" s="11"/>
      <c r="OBM158" s="11"/>
      <c r="OBN158" s="11"/>
      <c r="OBO158" s="11"/>
      <c r="OBP158" s="11"/>
      <c r="OBQ158" s="10"/>
      <c r="OBR158" s="10"/>
      <c r="OBS158" s="11"/>
      <c r="OBT158" s="11"/>
      <c r="OBU158" s="11"/>
      <c r="OBV158" s="11"/>
      <c r="OBW158" s="11"/>
      <c r="OBX158" s="11"/>
      <c r="OBY158" s="11"/>
      <c r="OBZ158" s="11"/>
      <c r="OCA158" s="11"/>
      <c r="OCB158" s="11"/>
      <c r="OCC158" s="11"/>
      <c r="OCD158" s="11"/>
      <c r="OCE158" s="11"/>
      <c r="OCF158" s="11"/>
      <c r="OCG158" s="10"/>
      <c r="OCH158" s="10"/>
      <c r="OCI158" s="11"/>
      <c r="OCJ158" s="11"/>
      <c r="OCK158" s="11"/>
      <c r="OCL158" s="11"/>
      <c r="OCM158" s="11"/>
      <c r="OCN158" s="11"/>
      <c r="OCO158" s="11"/>
      <c r="OCP158" s="11"/>
      <c r="OCQ158" s="11"/>
      <c r="OCR158" s="11"/>
      <c r="OCS158" s="11"/>
      <c r="OCT158" s="11"/>
      <c r="OCU158" s="11"/>
      <c r="OCV158" s="11"/>
      <c r="OCW158" s="10"/>
      <c r="OCX158" s="10"/>
      <c r="OCY158" s="11"/>
      <c r="OCZ158" s="11"/>
      <c r="ODA158" s="11"/>
      <c r="ODB158" s="11"/>
      <c r="ODC158" s="11"/>
      <c r="ODD158" s="11"/>
      <c r="ODE158" s="11"/>
      <c r="ODF158" s="11"/>
      <c r="ODG158" s="11"/>
      <c r="ODH158" s="11"/>
      <c r="ODI158" s="11"/>
      <c r="ODJ158" s="11"/>
      <c r="ODK158" s="11"/>
      <c r="ODL158" s="11"/>
      <c r="ODM158" s="10"/>
      <c r="ODN158" s="10"/>
      <c r="ODO158" s="11"/>
      <c r="ODP158" s="11"/>
      <c r="ODQ158" s="11"/>
      <c r="ODR158" s="11"/>
      <c r="ODS158" s="11"/>
      <c r="ODT158" s="11"/>
      <c r="ODU158" s="11"/>
      <c r="ODV158" s="11"/>
      <c r="ODW158" s="11"/>
      <c r="ODX158" s="11"/>
      <c r="ODY158" s="11"/>
      <c r="ODZ158" s="11"/>
      <c r="OEA158" s="11"/>
      <c r="OEB158" s="11"/>
      <c r="OEC158" s="10"/>
      <c r="OED158" s="10"/>
      <c r="OEE158" s="11"/>
      <c r="OEF158" s="11"/>
      <c r="OEG158" s="11"/>
      <c r="OEH158" s="11"/>
      <c r="OEI158" s="11"/>
      <c r="OEJ158" s="11"/>
      <c r="OEK158" s="11"/>
      <c r="OEL158" s="11"/>
      <c r="OEM158" s="11"/>
      <c r="OEN158" s="11"/>
      <c r="OEO158" s="11"/>
      <c r="OEP158" s="11"/>
      <c r="OEQ158" s="11"/>
      <c r="OER158" s="11"/>
      <c r="OES158" s="10"/>
      <c r="OET158" s="10"/>
      <c r="OEU158" s="11"/>
      <c r="OEV158" s="11"/>
      <c r="OEW158" s="11"/>
      <c r="OEX158" s="11"/>
      <c r="OEY158" s="11"/>
      <c r="OEZ158" s="11"/>
      <c r="OFA158" s="11"/>
      <c r="OFB158" s="11"/>
      <c r="OFC158" s="11"/>
      <c r="OFD158" s="11"/>
      <c r="OFE158" s="11"/>
      <c r="OFF158" s="11"/>
      <c r="OFG158" s="11"/>
      <c r="OFH158" s="11"/>
      <c r="OFI158" s="10"/>
      <c r="OFJ158" s="10"/>
      <c r="OFK158" s="11"/>
      <c r="OFL158" s="11"/>
      <c r="OFM158" s="11"/>
      <c r="OFN158" s="11"/>
      <c r="OFO158" s="11"/>
      <c r="OFP158" s="11"/>
      <c r="OFQ158" s="11"/>
      <c r="OFR158" s="11"/>
      <c r="OFS158" s="11"/>
      <c r="OFT158" s="11"/>
      <c r="OFU158" s="11"/>
      <c r="OFV158" s="11"/>
      <c r="OFW158" s="11"/>
      <c r="OFX158" s="11"/>
      <c r="OFY158" s="10"/>
      <c r="OFZ158" s="10"/>
      <c r="OGA158" s="11"/>
      <c r="OGB158" s="11"/>
      <c r="OGC158" s="11"/>
      <c r="OGD158" s="11"/>
      <c r="OGE158" s="11"/>
      <c r="OGF158" s="11"/>
      <c r="OGG158" s="11"/>
      <c r="OGH158" s="11"/>
      <c r="OGI158" s="11"/>
      <c r="OGJ158" s="11"/>
      <c r="OGK158" s="11"/>
      <c r="OGL158" s="11"/>
      <c r="OGM158" s="11"/>
      <c r="OGN158" s="11"/>
      <c r="OGO158" s="10"/>
      <c r="OGP158" s="10"/>
      <c r="OGQ158" s="11"/>
      <c r="OGR158" s="11"/>
      <c r="OGS158" s="11"/>
      <c r="OGT158" s="11"/>
      <c r="OGU158" s="11"/>
      <c r="OGV158" s="11"/>
      <c r="OGW158" s="11"/>
      <c r="OGX158" s="11"/>
      <c r="OGY158" s="11"/>
      <c r="OGZ158" s="11"/>
      <c r="OHA158" s="11"/>
      <c r="OHB158" s="11"/>
      <c r="OHC158" s="11"/>
      <c r="OHD158" s="11"/>
      <c r="OHE158" s="10"/>
      <c r="OHF158" s="10"/>
      <c r="OHG158" s="11"/>
      <c r="OHH158" s="11"/>
      <c r="OHI158" s="11"/>
      <c r="OHJ158" s="11"/>
      <c r="OHK158" s="11"/>
      <c r="OHL158" s="11"/>
      <c r="OHM158" s="11"/>
      <c r="OHN158" s="11"/>
      <c r="OHO158" s="11"/>
      <c r="OHP158" s="11"/>
      <c r="OHQ158" s="11"/>
      <c r="OHR158" s="11"/>
      <c r="OHS158" s="11"/>
      <c r="OHT158" s="11"/>
      <c r="OHU158" s="10"/>
      <c r="OHV158" s="10"/>
      <c r="OHW158" s="11"/>
      <c r="OHX158" s="11"/>
      <c r="OHY158" s="11"/>
      <c r="OHZ158" s="11"/>
      <c r="OIA158" s="11"/>
      <c r="OIB158" s="11"/>
      <c r="OIC158" s="11"/>
      <c r="OID158" s="11"/>
      <c r="OIE158" s="11"/>
      <c r="OIF158" s="11"/>
      <c r="OIG158" s="11"/>
      <c r="OIH158" s="11"/>
      <c r="OII158" s="11"/>
      <c r="OIJ158" s="11"/>
      <c r="OIK158" s="10"/>
      <c r="OIL158" s="10"/>
      <c r="OIM158" s="11"/>
      <c r="OIN158" s="11"/>
      <c r="OIO158" s="11"/>
      <c r="OIP158" s="11"/>
      <c r="OIQ158" s="11"/>
      <c r="OIR158" s="11"/>
      <c r="OIS158" s="11"/>
      <c r="OIT158" s="11"/>
      <c r="OIU158" s="11"/>
      <c r="OIV158" s="11"/>
      <c r="OIW158" s="11"/>
      <c r="OIX158" s="11"/>
      <c r="OIY158" s="11"/>
      <c r="OIZ158" s="11"/>
      <c r="OJA158" s="10"/>
      <c r="OJB158" s="10"/>
      <c r="OJC158" s="11"/>
      <c r="OJD158" s="11"/>
      <c r="OJE158" s="11"/>
      <c r="OJF158" s="11"/>
      <c r="OJG158" s="11"/>
      <c r="OJH158" s="11"/>
      <c r="OJI158" s="11"/>
      <c r="OJJ158" s="11"/>
      <c r="OJK158" s="11"/>
      <c r="OJL158" s="11"/>
      <c r="OJM158" s="11"/>
      <c r="OJN158" s="11"/>
      <c r="OJO158" s="11"/>
      <c r="OJP158" s="11"/>
      <c r="OJQ158" s="10"/>
      <c r="OJR158" s="10"/>
      <c r="OJS158" s="11"/>
      <c r="OJT158" s="11"/>
      <c r="OJU158" s="11"/>
      <c r="OJV158" s="11"/>
      <c r="OJW158" s="11"/>
      <c r="OJX158" s="11"/>
      <c r="OJY158" s="11"/>
      <c r="OJZ158" s="11"/>
      <c r="OKA158" s="11"/>
      <c r="OKB158" s="11"/>
      <c r="OKC158" s="11"/>
      <c r="OKD158" s="11"/>
      <c r="OKE158" s="11"/>
      <c r="OKF158" s="11"/>
      <c r="OKG158" s="10"/>
      <c r="OKH158" s="10"/>
      <c r="OKI158" s="11"/>
      <c r="OKJ158" s="11"/>
      <c r="OKK158" s="11"/>
      <c r="OKL158" s="11"/>
      <c r="OKM158" s="11"/>
      <c r="OKN158" s="11"/>
      <c r="OKO158" s="11"/>
      <c r="OKP158" s="11"/>
      <c r="OKQ158" s="11"/>
      <c r="OKR158" s="11"/>
      <c r="OKS158" s="11"/>
      <c r="OKT158" s="11"/>
      <c r="OKU158" s="11"/>
      <c r="OKV158" s="11"/>
      <c r="OKW158" s="10"/>
      <c r="OKX158" s="10"/>
      <c r="OKY158" s="11"/>
      <c r="OKZ158" s="11"/>
      <c r="OLA158" s="11"/>
      <c r="OLB158" s="11"/>
      <c r="OLC158" s="11"/>
      <c r="OLD158" s="11"/>
      <c r="OLE158" s="11"/>
      <c r="OLF158" s="11"/>
      <c r="OLG158" s="11"/>
      <c r="OLH158" s="11"/>
      <c r="OLI158" s="11"/>
      <c r="OLJ158" s="11"/>
      <c r="OLK158" s="11"/>
      <c r="OLL158" s="11"/>
      <c r="OLM158" s="10"/>
      <c r="OLN158" s="10"/>
      <c r="OLO158" s="11"/>
      <c r="OLP158" s="11"/>
      <c r="OLQ158" s="11"/>
      <c r="OLR158" s="11"/>
      <c r="OLS158" s="11"/>
      <c r="OLT158" s="11"/>
      <c r="OLU158" s="11"/>
      <c r="OLV158" s="11"/>
      <c r="OLW158" s="11"/>
      <c r="OLX158" s="11"/>
      <c r="OLY158" s="11"/>
      <c r="OLZ158" s="11"/>
      <c r="OMA158" s="11"/>
      <c r="OMB158" s="11"/>
      <c r="OMC158" s="10"/>
      <c r="OMD158" s="10"/>
      <c r="OME158" s="11"/>
      <c r="OMF158" s="11"/>
      <c r="OMG158" s="11"/>
      <c r="OMH158" s="11"/>
      <c r="OMI158" s="11"/>
      <c r="OMJ158" s="11"/>
      <c r="OMK158" s="11"/>
      <c r="OML158" s="11"/>
      <c r="OMM158" s="11"/>
      <c r="OMN158" s="11"/>
      <c r="OMO158" s="11"/>
      <c r="OMP158" s="11"/>
      <c r="OMQ158" s="11"/>
      <c r="OMR158" s="11"/>
      <c r="OMS158" s="10"/>
      <c r="OMT158" s="10"/>
      <c r="OMU158" s="11"/>
      <c r="OMV158" s="11"/>
      <c r="OMW158" s="11"/>
      <c r="OMX158" s="11"/>
      <c r="OMY158" s="11"/>
      <c r="OMZ158" s="11"/>
      <c r="ONA158" s="11"/>
      <c r="ONB158" s="11"/>
      <c r="ONC158" s="11"/>
      <c r="OND158" s="11"/>
      <c r="ONE158" s="11"/>
      <c r="ONF158" s="11"/>
      <c r="ONG158" s="11"/>
      <c r="ONH158" s="11"/>
      <c r="ONI158" s="10"/>
      <c r="ONJ158" s="10"/>
      <c r="ONK158" s="11"/>
      <c r="ONL158" s="11"/>
      <c r="ONM158" s="11"/>
      <c r="ONN158" s="11"/>
      <c r="ONO158" s="11"/>
      <c r="ONP158" s="11"/>
      <c r="ONQ158" s="11"/>
      <c r="ONR158" s="11"/>
      <c r="ONS158" s="11"/>
      <c r="ONT158" s="11"/>
      <c r="ONU158" s="11"/>
      <c r="ONV158" s="11"/>
      <c r="ONW158" s="11"/>
      <c r="ONX158" s="11"/>
      <c r="ONY158" s="10"/>
      <c r="ONZ158" s="10"/>
      <c r="OOA158" s="11"/>
      <c r="OOB158" s="11"/>
      <c r="OOC158" s="11"/>
      <c r="OOD158" s="11"/>
      <c r="OOE158" s="11"/>
      <c r="OOF158" s="11"/>
      <c r="OOG158" s="11"/>
      <c r="OOH158" s="11"/>
      <c r="OOI158" s="11"/>
      <c r="OOJ158" s="11"/>
      <c r="OOK158" s="11"/>
      <c r="OOL158" s="11"/>
      <c r="OOM158" s="11"/>
      <c r="OON158" s="11"/>
      <c r="OOO158" s="10"/>
      <c r="OOP158" s="10"/>
      <c r="OOQ158" s="11"/>
      <c r="OOR158" s="11"/>
      <c r="OOS158" s="11"/>
      <c r="OOT158" s="11"/>
      <c r="OOU158" s="11"/>
      <c r="OOV158" s="11"/>
      <c r="OOW158" s="11"/>
      <c r="OOX158" s="11"/>
      <c r="OOY158" s="11"/>
      <c r="OOZ158" s="11"/>
      <c r="OPA158" s="11"/>
      <c r="OPB158" s="11"/>
      <c r="OPC158" s="11"/>
      <c r="OPD158" s="11"/>
      <c r="OPE158" s="10"/>
      <c r="OPF158" s="10"/>
      <c r="OPG158" s="11"/>
      <c r="OPH158" s="11"/>
      <c r="OPI158" s="11"/>
      <c r="OPJ158" s="11"/>
      <c r="OPK158" s="11"/>
      <c r="OPL158" s="11"/>
      <c r="OPM158" s="11"/>
      <c r="OPN158" s="11"/>
      <c r="OPO158" s="11"/>
      <c r="OPP158" s="11"/>
      <c r="OPQ158" s="11"/>
      <c r="OPR158" s="11"/>
      <c r="OPS158" s="11"/>
      <c r="OPT158" s="11"/>
      <c r="OPU158" s="10"/>
      <c r="OPV158" s="10"/>
      <c r="OPW158" s="11"/>
      <c r="OPX158" s="11"/>
      <c r="OPY158" s="11"/>
      <c r="OPZ158" s="11"/>
      <c r="OQA158" s="11"/>
      <c r="OQB158" s="11"/>
      <c r="OQC158" s="11"/>
      <c r="OQD158" s="11"/>
      <c r="OQE158" s="11"/>
      <c r="OQF158" s="11"/>
      <c r="OQG158" s="11"/>
      <c r="OQH158" s="11"/>
      <c r="OQI158" s="11"/>
      <c r="OQJ158" s="11"/>
      <c r="OQK158" s="10"/>
      <c r="OQL158" s="10"/>
      <c r="OQM158" s="11"/>
      <c r="OQN158" s="11"/>
      <c r="OQO158" s="11"/>
      <c r="OQP158" s="11"/>
      <c r="OQQ158" s="11"/>
      <c r="OQR158" s="11"/>
      <c r="OQS158" s="11"/>
      <c r="OQT158" s="11"/>
      <c r="OQU158" s="11"/>
      <c r="OQV158" s="11"/>
      <c r="OQW158" s="11"/>
      <c r="OQX158" s="11"/>
      <c r="OQY158" s="11"/>
      <c r="OQZ158" s="11"/>
      <c r="ORA158" s="10"/>
      <c r="ORB158" s="10"/>
      <c r="ORC158" s="11"/>
      <c r="ORD158" s="11"/>
      <c r="ORE158" s="11"/>
      <c r="ORF158" s="11"/>
      <c r="ORG158" s="11"/>
      <c r="ORH158" s="11"/>
      <c r="ORI158" s="11"/>
      <c r="ORJ158" s="11"/>
      <c r="ORK158" s="11"/>
      <c r="ORL158" s="11"/>
      <c r="ORM158" s="11"/>
      <c r="ORN158" s="11"/>
      <c r="ORO158" s="11"/>
      <c r="ORP158" s="11"/>
      <c r="ORQ158" s="10"/>
      <c r="ORR158" s="10"/>
      <c r="ORS158" s="11"/>
      <c r="ORT158" s="11"/>
      <c r="ORU158" s="11"/>
      <c r="ORV158" s="11"/>
      <c r="ORW158" s="11"/>
      <c r="ORX158" s="11"/>
      <c r="ORY158" s="11"/>
      <c r="ORZ158" s="11"/>
      <c r="OSA158" s="11"/>
      <c r="OSB158" s="11"/>
      <c r="OSC158" s="11"/>
      <c r="OSD158" s="11"/>
      <c r="OSE158" s="11"/>
      <c r="OSF158" s="11"/>
      <c r="OSG158" s="10"/>
      <c r="OSH158" s="10"/>
      <c r="OSI158" s="11"/>
      <c r="OSJ158" s="11"/>
      <c r="OSK158" s="11"/>
      <c r="OSL158" s="11"/>
      <c r="OSM158" s="11"/>
      <c r="OSN158" s="11"/>
      <c r="OSO158" s="11"/>
      <c r="OSP158" s="11"/>
      <c r="OSQ158" s="11"/>
      <c r="OSR158" s="11"/>
      <c r="OSS158" s="11"/>
      <c r="OST158" s="11"/>
      <c r="OSU158" s="11"/>
      <c r="OSV158" s="11"/>
      <c r="OSW158" s="10"/>
      <c r="OSX158" s="10"/>
      <c r="OSY158" s="11"/>
      <c r="OSZ158" s="11"/>
      <c r="OTA158" s="11"/>
      <c r="OTB158" s="11"/>
      <c r="OTC158" s="11"/>
      <c r="OTD158" s="11"/>
      <c r="OTE158" s="11"/>
      <c r="OTF158" s="11"/>
      <c r="OTG158" s="11"/>
      <c r="OTH158" s="11"/>
      <c r="OTI158" s="11"/>
      <c r="OTJ158" s="11"/>
      <c r="OTK158" s="11"/>
      <c r="OTL158" s="11"/>
      <c r="OTM158" s="10"/>
      <c r="OTN158" s="10"/>
      <c r="OTO158" s="11"/>
      <c r="OTP158" s="11"/>
      <c r="OTQ158" s="11"/>
      <c r="OTR158" s="11"/>
      <c r="OTS158" s="11"/>
      <c r="OTT158" s="11"/>
      <c r="OTU158" s="11"/>
      <c r="OTV158" s="11"/>
      <c r="OTW158" s="11"/>
      <c r="OTX158" s="11"/>
      <c r="OTY158" s="11"/>
      <c r="OTZ158" s="11"/>
      <c r="OUA158" s="11"/>
      <c r="OUB158" s="11"/>
      <c r="OUC158" s="10"/>
      <c r="OUD158" s="10"/>
      <c r="OUE158" s="11"/>
      <c r="OUF158" s="11"/>
      <c r="OUG158" s="11"/>
      <c r="OUH158" s="11"/>
      <c r="OUI158" s="11"/>
      <c r="OUJ158" s="11"/>
      <c r="OUK158" s="11"/>
      <c r="OUL158" s="11"/>
      <c r="OUM158" s="11"/>
      <c r="OUN158" s="11"/>
      <c r="OUO158" s="11"/>
      <c r="OUP158" s="11"/>
      <c r="OUQ158" s="11"/>
      <c r="OUR158" s="11"/>
      <c r="OUS158" s="10"/>
      <c r="OUT158" s="10"/>
      <c r="OUU158" s="11"/>
      <c r="OUV158" s="11"/>
      <c r="OUW158" s="11"/>
      <c r="OUX158" s="11"/>
      <c r="OUY158" s="11"/>
      <c r="OUZ158" s="11"/>
      <c r="OVA158" s="11"/>
      <c r="OVB158" s="11"/>
      <c r="OVC158" s="11"/>
      <c r="OVD158" s="11"/>
      <c r="OVE158" s="11"/>
      <c r="OVF158" s="11"/>
      <c r="OVG158" s="11"/>
      <c r="OVH158" s="11"/>
      <c r="OVI158" s="10"/>
      <c r="OVJ158" s="10"/>
      <c r="OVK158" s="11"/>
      <c r="OVL158" s="11"/>
      <c r="OVM158" s="11"/>
      <c r="OVN158" s="11"/>
      <c r="OVO158" s="11"/>
      <c r="OVP158" s="11"/>
      <c r="OVQ158" s="11"/>
      <c r="OVR158" s="11"/>
      <c r="OVS158" s="11"/>
      <c r="OVT158" s="11"/>
      <c r="OVU158" s="11"/>
      <c r="OVV158" s="11"/>
      <c r="OVW158" s="11"/>
      <c r="OVX158" s="11"/>
      <c r="OVY158" s="10"/>
      <c r="OVZ158" s="10"/>
      <c r="OWA158" s="11"/>
      <c r="OWB158" s="11"/>
      <c r="OWC158" s="11"/>
      <c r="OWD158" s="11"/>
      <c r="OWE158" s="11"/>
      <c r="OWF158" s="11"/>
      <c r="OWG158" s="11"/>
      <c r="OWH158" s="11"/>
      <c r="OWI158" s="11"/>
      <c r="OWJ158" s="11"/>
      <c r="OWK158" s="11"/>
      <c r="OWL158" s="11"/>
      <c r="OWM158" s="11"/>
      <c r="OWN158" s="11"/>
      <c r="OWO158" s="10"/>
      <c r="OWP158" s="10"/>
      <c r="OWQ158" s="11"/>
      <c r="OWR158" s="11"/>
      <c r="OWS158" s="11"/>
      <c r="OWT158" s="11"/>
      <c r="OWU158" s="11"/>
      <c r="OWV158" s="11"/>
      <c r="OWW158" s="11"/>
      <c r="OWX158" s="11"/>
      <c r="OWY158" s="11"/>
      <c r="OWZ158" s="11"/>
      <c r="OXA158" s="11"/>
      <c r="OXB158" s="11"/>
      <c r="OXC158" s="11"/>
      <c r="OXD158" s="11"/>
      <c r="OXE158" s="10"/>
      <c r="OXF158" s="10"/>
      <c r="OXG158" s="11"/>
      <c r="OXH158" s="11"/>
      <c r="OXI158" s="11"/>
      <c r="OXJ158" s="11"/>
      <c r="OXK158" s="11"/>
      <c r="OXL158" s="11"/>
      <c r="OXM158" s="11"/>
      <c r="OXN158" s="11"/>
      <c r="OXO158" s="11"/>
      <c r="OXP158" s="11"/>
      <c r="OXQ158" s="11"/>
      <c r="OXR158" s="11"/>
      <c r="OXS158" s="11"/>
      <c r="OXT158" s="11"/>
      <c r="OXU158" s="10"/>
      <c r="OXV158" s="10"/>
      <c r="OXW158" s="11"/>
      <c r="OXX158" s="11"/>
      <c r="OXY158" s="11"/>
      <c r="OXZ158" s="11"/>
      <c r="OYA158" s="11"/>
      <c r="OYB158" s="11"/>
      <c r="OYC158" s="11"/>
      <c r="OYD158" s="11"/>
      <c r="OYE158" s="11"/>
      <c r="OYF158" s="11"/>
      <c r="OYG158" s="11"/>
      <c r="OYH158" s="11"/>
      <c r="OYI158" s="11"/>
      <c r="OYJ158" s="11"/>
      <c r="OYK158" s="10"/>
      <c r="OYL158" s="10"/>
      <c r="OYM158" s="11"/>
      <c r="OYN158" s="11"/>
      <c r="OYO158" s="11"/>
      <c r="OYP158" s="11"/>
      <c r="OYQ158" s="11"/>
      <c r="OYR158" s="11"/>
      <c r="OYS158" s="11"/>
      <c r="OYT158" s="11"/>
      <c r="OYU158" s="11"/>
      <c r="OYV158" s="11"/>
      <c r="OYW158" s="11"/>
      <c r="OYX158" s="11"/>
      <c r="OYY158" s="11"/>
      <c r="OYZ158" s="11"/>
      <c r="OZA158" s="10"/>
      <c r="OZB158" s="10"/>
      <c r="OZC158" s="11"/>
      <c r="OZD158" s="11"/>
      <c r="OZE158" s="11"/>
      <c r="OZF158" s="11"/>
      <c r="OZG158" s="11"/>
      <c r="OZH158" s="11"/>
      <c r="OZI158" s="11"/>
      <c r="OZJ158" s="11"/>
      <c r="OZK158" s="11"/>
      <c r="OZL158" s="11"/>
      <c r="OZM158" s="11"/>
      <c r="OZN158" s="11"/>
      <c r="OZO158" s="11"/>
      <c r="OZP158" s="11"/>
      <c r="OZQ158" s="10"/>
      <c r="OZR158" s="10"/>
      <c r="OZS158" s="11"/>
      <c r="OZT158" s="11"/>
      <c r="OZU158" s="11"/>
      <c r="OZV158" s="11"/>
      <c r="OZW158" s="11"/>
      <c r="OZX158" s="11"/>
      <c r="OZY158" s="11"/>
      <c r="OZZ158" s="11"/>
      <c r="PAA158" s="11"/>
      <c r="PAB158" s="11"/>
      <c r="PAC158" s="11"/>
      <c r="PAD158" s="11"/>
      <c r="PAE158" s="11"/>
      <c r="PAF158" s="11"/>
      <c r="PAG158" s="10"/>
      <c r="PAH158" s="10"/>
      <c r="PAI158" s="11"/>
      <c r="PAJ158" s="11"/>
      <c r="PAK158" s="11"/>
      <c r="PAL158" s="11"/>
      <c r="PAM158" s="11"/>
      <c r="PAN158" s="11"/>
      <c r="PAO158" s="11"/>
      <c r="PAP158" s="11"/>
      <c r="PAQ158" s="11"/>
      <c r="PAR158" s="11"/>
      <c r="PAS158" s="11"/>
      <c r="PAT158" s="11"/>
      <c r="PAU158" s="11"/>
      <c r="PAV158" s="11"/>
      <c r="PAW158" s="10"/>
      <c r="PAX158" s="10"/>
      <c r="PAY158" s="11"/>
      <c r="PAZ158" s="11"/>
      <c r="PBA158" s="11"/>
      <c r="PBB158" s="11"/>
      <c r="PBC158" s="11"/>
      <c r="PBD158" s="11"/>
      <c r="PBE158" s="11"/>
      <c r="PBF158" s="11"/>
      <c r="PBG158" s="11"/>
      <c r="PBH158" s="11"/>
      <c r="PBI158" s="11"/>
      <c r="PBJ158" s="11"/>
      <c r="PBK158" s="11"/>
      <c r="PBL158" s="11"/>
      <c r="PBM158" s="10"/>
      <c r="PBN158" s="10"/>
      <c r="PBO158" s="11"/>
      <c r="PBP158" s="11"/>
      <c r="PBQ158" s="11"/>
      <c r="PBR158" s="11"/>
      <c r="PBS158" s="11"/>
      <c r="PBT158" s="11"/>
      <c r="PBU158" s="11"/>
      <c r="PBV158" s="11"/>
      <c r="PBW158" s="11"/>
      <c r="PBX158" s="11"/>
      <c r="PBY158" s="11"/>
      <c r="PBZ158" s="11"/>
      <c r="PCA158" s="11"/>
      <c r="PCB158" s="11"/>
      <c r="PCC158" s="10"/>
      <c r="PCD158" s="10"/>
      <c r="PCE158" s="11"/>
      <c r="PCF158" s="11"/>
      <c r="PCG158" s="11"/>
      <c r="PCH158" s="11"/>
      <c r="PCI158" s="11"/>
      <c r="PCJ158" s="11"/>
      <c r="PCK158" s="11"/>
      <c r="PCL158" s="11"/>
      <c r="PCM158" s="11"/>
      <c r="PCN158" s="11"/>
      <c r="PCO158" s="11"/>
      <c r="PCP158" s="11"/>
      <c r="PCQ158" s="11"/>
      <c r="PCR158" s="11"/>
      <c r="PCS158" s="10"/>
      <c r="PCT158" s="10"/>
      <c r="PCU158" s="11"/>
      <c r="PCV158" s="11"/>
      <c r="PCW158" s="11"/>
      <c r="PCX158" s="11"/>
      <c r="PCY158" s="11"/>
      <c r="PCZ158" s="11"/>
      <c r="PDA158" s="11"/>
      <c r="PDB158" s="11"/>
      <c r="PDC158" s="11"/>
      <c r="PDD158" s="11"/>
      <c r="PDE158" s="11"/>
      <c r="PDF158" s="11"/>
      <c r="PDG158" s="11"/>
      <c r="PDH158" s="11"/>
      <c r="PDI158" s="10"/>
      <c r="PDJ158" s="10"/>
      <c r="PDK158" s="11"/>
      <c r="PDL158" s="11"/>
      <c r="PDM158" s="11"/>
      <c r="PDN158" s="11"/>
      <c r="PDO158" s="11"/>
      <c r="PDP158" s="11"/>
      <c r="PDQ158" s="11"/>
      <c r="PDR158" s="11"/>
      <c r="PDS158" s="11"/>
      <c r="PDT158" s="11"/>
      <c r="PDU158" s="11"/>
      <c r="PDV158" s="11"/>
      <c r="PDW158" s="11"/>
      <c r="PDX158" s="11"/>
      <c r="PDY158" s="10"/>
      <c r="PDZ158" s="10"/>
      <c r="PEA158" s="11"/>
      <c r="PEB158" s="11"/>
      <c r="PEC158" s="11"/>
      <c r="PED158" s="11"/>
      <c r="PEE158" s="11"/>
      <c r="PEF158" s="11"/>
      <c r="PEG158" s="11"/>
      <c r="PEH158" s="11"/>
      <c r="PEI158" s="11"/>
      <c r="PEJ158" s="11"/>
      <c r="PEK158" s="11"/>
      <c r="PEL158" s="11"/>
      <c r="PEM158" s="11"/>
      <c r="PEN158" s="11"/>
      <c r="PEO158" s="10"/>
      <c r="PEP158" s="10"/>
      <c r="PEQ158" s="11"/>
      <c r="PER158" s="11"/>
      <c r="PES158" s="11"/>
      <c r="PET158" s="11"/>
      <c r="PEU158" s="11"/>
      <c r="PEV158" s="11"/>
      <c r="PEW158" s="11"/>
      <c r="PEX158" s="11"/>
      <c r="PEY158" s="11"/>
      <c r="PEZ158" s="11"/>
      <c r="PFA158" s="11"/>
      <c r="PFB158" s="11"/>
      <c r="PFC158" s="11"/>
      <c r="PFD158" s="11"/>
      <c r="PFE158" s="10"/>
      <c r="PFF158" s="10"/>
      <c r="PFG158" s="11"/>
      <c r="PFH158" s="11"/>
      <c r="PFI158" s="11"/>
      <c r="PFJ158" s="11"/>
      <c r="PFK158" s="11"/>
      <c r="PFL158" s="11"/>
      <c r="PFM158" s="11"/>
      <c r="PFN158" s="11"/>
      <c r="PFO158" s="11"/>
      <c r="PFP158" s="11"/>
      <c r="PFQ158" s="11"/>
      <c r="PFR158" s="11"/>
      <c r="PFS158" s="11"/>
      <c r="PFT158" s="11"/>
      <c r="PFU158" s="10"/>
      <c r="PFV158" s="10"/>
      <c r="PFW158" s="11"/>
      <c r="PFX158" s="11"/>
      <c r="PFY158" s="11"/>
      <c r="PFZ158" s="11"/>
      <c r="PGA158" s="11"/>
      <c r="PGB158" s="11"/>
      <c r="PGC158" s="11"/>
      <c r="PGD158" s="11"/>
      <c r="PGE158" s="11"/>
      <c r="PGF158" s="11"/>
      <c r="PGG158" s="11"/>
      <c r="PGH158" s="11"/>
      <c r="PGI158" s="11"/>
      <c r="PGJ158" s="11"/>
      <c r="PGK158" s="10"/>
      <c r="PGL158" s="10"/>
      <c r="PGM158" s="11"/>
      <c r="PGN158" s="11"/>
      <c r="PGO158" s="11"/>
      <c r="PGP158" s="11"/>
      <c r="PGQ158" s="11"/>
      <c r="PGR158" s="11"/>
      <c r="PGS158" s="11"/>
      <c r="PGT158" s="11"/>
      <c r="PGU158" s="11"/>
      <c r="PGV158" s="11"/>
      <c r="PGW158" s="11"/>
      <c r="PGX158" s="11"/>
      <c r="PGY158" s="11"/>
      <c r="PGZ158" s="11"/>
      <c r="PHA158" s="10"/>
      <c r="PHB158" s="10"/>
      <c r="PHC158" s="11"/>
      <c r="PHD158" s="11"/>
      <c r="PHE158" s="11"/>
      <c r="PHF158" s="11"/>
      <c r="PHG158" s="11"/>
      <c r="PHH158" s="11"/>
      <c r="PHI158" s="11"/>
      <c r="PHJ158" s="11"/>
      <c r="PHK158" s="11"/>
      <c r="PHL158" s="11"/>
      <c r="PHM158" s="11"/>
      <c r="PHN158" s="11"/>
      <c r="PHO158" s="11"/>
      <c r="PHP158" s="11"/>
      <c r="PHQ158" s="10"/>
      <c r="PHR158" s="10"/>
      <c r="PHS158" s="11"/>
      <c r="PHT158" s="11"/>
      <c r="PHU158" s="11"/>
      <c r="PHV158" s="11"/>
      <c r="PHW158" s="11"/>
      <c r="PHX158" s="11"/>
      <c r="PHY158" s="11"/>
      <c r="PHZ158" s="11"/>
      <c r="PIA158" s="11"/>
      <c r="PIB158" s="11"/>
      <c r="PIC158" s="11"/>
      <c r="PID158" s="11"/>
      <c r="PIE158" s="11"/>
      <c r="PIF158" s="11"/>
      <c r="PIG158" s="10"/>
      <c r="PIH158" s="10"/>
      <c r="PII158" s="11"/>
      <c r="PIJ158" s="11"/>
      <c r="PIK158" s="11"/>
      <c r="PIL158" s="11"/>
      <c r="PIM158" s="11"/>
      <c r="PIN158" s="11"/>
      <c r="PIO158" s="11"/>
      <c r="PIP158" s="11"/>
      <c r="PIQ158" s="11"/>
      <c r="PIR158" s="11"/>
      <c r="PIS158" s="11"/>
      <c r="PIT158" s="11"/>
      <c r="PIU158" s="11"/>
      <c r="PIV158" s="11"/>
      <c r="PIW158" s="10"/>
      <c r="PIX158" s="10"/>
      <c r="PIY158" s="11"/>
      <c r="PIZ158" s="11"/>
      <c r="PJA158" s="11"/>
      <c r="PJB158" s="11"/>
      <c r="PJC158" s="11"/>
      <c r="PJD158" s="11"/>
      <c r="PJE158" s="11"/>
      <c r="PJF158" s="11"/>
      <c r="PJG158" s="11"/>
      <c r="PJH158" s="11"/>
      <c r="PJI158" s="11"/>
      <c r="PJJ158" s="11"/>
      <c r="PJK158" s="11"/>
      <c r="PJL158" s="11"/>
      <c r="PJM158" s="10"/>
      <c r="PJN158" s="10"/>
      <c r="PJO158" s="11"/>
      <c r="PJP158" s="11"/>
      <c r="PJQ158" s="11"/>
      <c r="PJR158" s="11"/>
      <c r="PJS158" s="11"/>
      <c r="PJT158" s="11"/>
      <c r="PJU158" s="11"/>
      <c r="PJV158" s="11"/>
      <c r="PJW158" s="11"/>
      <c r="PJX158" s="11"/>
      <c r="PJY158" s="11"/>
      <c r="PJZ158" s="11"/>
      <c r="PKA158" s="11"/>
      <c r="PKB158" s="11"/>
      <c r="PKC158" s="10"/>
      <c r="PKD158" s="10"/>
      <c r="PKE158" s="11"/>
      <c r="PKF158" s="11"/>
      <c r="PKG158" s="11"/>
      <c r="PKH158" s="11"/>
      <c r="PKI158" s="11"/>
      <c r="PKJ158" s="11"/>
      <c r="PKK158" s="11"/>
      <c r="PKL158" s="11"/>
      <c r="PKM158" s="11"/>
      <c r="PKN158" s="11"/>
      <c r="PKO158" s="11"/>
      <c r="PKP158" s="11"/>
      <c r="PKQ158" s="11"/>
      <c r="PKR158" s="11"/>
      <c r="PKS158" s="10"/>
      <c r="PKT158" s="10"/>
      <c r="PKU158" s="11"/>
      <c r="PKV158" s="11"/>
      <c r="PKW158" s="11"/>
      <c r="PKX158" s="11"/>
      <c r="PKY158" s="11"/>
      <c r="PKZ158" s="11"/>
      <c r="PLA158" s="11"/>
      <c r="PLB158" s="11"/>
      <c r="PLC158" s="11"/>
      <c r="PLD158" s="11"/>
      <c r="PLE158" s="11"/>
      <c r="PLF158" s="11"/>
      <c r="PLG158" s="11"/>
      <c r="PLH158" s="11"/>
      <c r="PLI158" s="10"/>
      <c r="PLJ158" s="10"/>
      <c r="PLK158" s="11"/>
      <c r="PLL158" s="11"/>
      <c r="PLM158" s="11"/>
      <c r="PLN158" s="11"/>
      <c r="PLO158" s="11"/>
      <c r="PLP158" s="11"/>
      <c r="PLQ158" s="11"/>
      <c r="PLR158" s="11"/>
      <c r="PLS158" s="11"/>
      <c r="PLT158" s="11"/>
      <c r="PLU158" s="11"/>
      <c r="PLV158" s="11"/>
      <c r="PLW158" s="11"/>
      <c r="PLX158" s="11"/>
      <c r="PLY158" s="10"/>
      <c r="PLZ158" s="10"/>
      <c r="PMA158" s="11"/>
      <c r="PMB158" s="11"/>
      <c r="PMC158" s="11"/>
      <c r="PMD158" s="11"/>
      <c r="PME158" s="11"/>
      <c r="PMF158" s="11"/>
      <c r="PMG158" s="11"/>
      <c r="PMH158" s="11"/>
      <c r="PMI158" s="11"/>
      <c r="PMJ158" s="11"/>
      <c r="PMK158" s="11"/>
      <c r="PML158" s="11"/>
      <c r="PMM158" s="11"/>
      <c r="PMN158" s="11"/>
      <c r="PMO158" s="10"/>
      <c r="PMP158" s="10"/>
      <c r="PMQ158" s="11"/>
      <c r="PMR158" s="11"/>
      <c r="PMS158" s="11"/>
      <c r="PMT158" s="11"/>
      <c r="PMU158" s="11"/>
      <c r="PMV158" s="11"/>
      <c r="PMW158" s="11"/>
      <c r="PMX158" s="11"/>
      <c r="PMY158" s="11"/>
      <c r="PMZ158" s="11"/>
      <c r="PNA158" s="11"/>
      <c r="PNB158" s="11"/>
      <c r="PNC158" s="11"/>
      <c r="PND158" s="11"/>
      <c r="PNE158" s="10"/>
      <c r="PNF158" s="10"/>
      <c r="PNG158" s="11"/>
      <c r="PNH158" s="11"/>
      <c r="PNI158" s="11"/>
      <c r="PNJ158" s="11"/>
      <c r="PNK158" s="11"/>
      <c r="PNL158" s="11"/>
      <c r="PNM158" s="11"/>
      <c r="PNN158" s="11"/>
      <c r="PNO158" s="11"/>
      <c r="PNP158" s="11"/>
      <c r="PNQ158" s="11"/>
      <c r="PNR158" s="11"/>
      <c r="PNS158" s="11"/>
      <c r="PNT158" s="11"/>
      <c r="PNU158" s="10"/>
      <c r="PNV158" s="10"/>
      <c r="PNW158" s="11"/>
      <c r="PNX158" s="11"/>
      <c r="PNY158" s="11"/>
      <c r="PNZ158" s="11"/>
      <c r="POA158" s="11"/>
      <c r="POB158" s="11"/>
      <c r="POC158" s="11"/>
      <c r="POD158" s="11"/>
      <c r="POE158" s="11"/>
      <c r="POF158" s="11"/>
      <c r="POG158" s="11"/>
      <c r="POH158" s="11"/>
      <c r="POI158" s="11"/>
      <c r="POJ158" s="11"/>
      <c r="POK158" s="10"/>
      <c r="POL158" s="10"/>
      <c r="POM158" s="11"/>
      <c r="PON158" s="11"/>
      <c r="POO158" s="11"/>
      <c r="POP158" s="11"/>
      <c r="POQ158" s="11"/>
      <c r="POR158" s="11"/>
      <c r="POS158" s="11"/>
      <c r="POT158" s="11"/>
      <c r="POU158" s="11"/>
      <c r="POV158" s="11"/>
      <c r="POW158" s="11"/>
      <c r="POX158" s="11"/>
      <c r="POY158" s="11"/>
      <c r="POZ158" s="11"/>
      <c r="PPA158" s="10"/>
      <c r="PPB158" s="10"/>
      <c r="PPC158" s="11"/>
      <c r="PPD158" s="11"/>
      <c r="PPE158" s="11"/>
      <c r="PPF158" s="11"/>
      <c r="PPG158" s="11"/>
      <c r="PPH158" s="11"/>
      <c r="PPI158" s="11"/>
      <c r="PPJ158" s="11"/>
      <c r="PPK158" s="11"/>
      <c r="PPL158" s="11"/>
      <c r="PPM158" s="11"/>
      <c r="PPN158" s="11"/>
      <c r="PPO158" s="11"/>
      <c r="PPP158" s="11"/>
      <c r="PPQ158" s="10"/>
      <c r="PPR158" s="10"/>
      <c r="PPS158" s="11"/>
      <c r="PPT158" s="11"/>
      <c r="PPU158" s="11"/>
      <c r="PPV158" s="11"/>
      <c r="PPW158" s="11"/>
      <c r="PPX158" s="11"/>
      <c r="PPY158" s="11"/>
      <c r="PPZ158" s="11"/>
      <c r="PQA158" s="11"/>
      <c r="PQB158" s="11"/>
      <c r="PQC158" s="11"/>
      <c r="PQD158" s="11"/>
      <c r="PQE158" s="11"/>
      <c r="PQF158" s="11"/>
      <c r="PQG158" s="10"/>
      <c r="PQH158" s="10"/>
      <c r="PQI158" s="11"/>
      <c r="PQJ158" s="11"/>
      <c r="PQK158" s="11"/>
      <c r="PQL158" s="11"/>
      <c r="PQM158" s="11"/>
      <c r="PQN158" s="11"/>
      <c r="PQO158" s="11"/>
      <c r="PQP158" s="11"/>
      <c r="PQQ158" s="11"/>
      <c r="PQR158" s="11"/>
      <c r="PQS158" s="11"/>
      <c r="PQT158" s="11"/>
      <c r="PQU158" s="11"/>
      <c r="PQV158" s="11"/>
      <c r="PQW158" s="10"/>
      <c r="PQX158" s="10"/>
      <c r="PQY158" s="11"/>
      <c r="PQZ158" s="11"/>
      <c r="PRA158" s="11"/>
      <c r="PRB158" s="11"/>
      <c r="PRC158" s="11"/>
      <c r="PRD158" s="11"/>
      <c r="PRE158" s="11"/>
      <c r="PRF158" s="11"/>
      <c r="PRG158" s="11"/>
      <c r="PRH158" s="11"/>
      <c r="PRI158" s="11"/>
      <c r="PRJ158" s="11"/>
      <c r="PRK158" s="11"/>
      <c r="PRL158" s="11"/>
      <c r="PRM158" s="10"/>
      <c r="PRN158" s="10"/>
      <c r="PRO158" s="11"/>
      <c r="PRP158" s="11"/>
      <c r="PRQ158" s="11"/>
      <c r="PRR158" s="11"/>
      <c r="PRS158" s="11"/>
      <c r="PRT158" s="11"/>
      <c r="PRU158" s="11"/>
      <c r="PRV158" s="11"/>
      <c r="PRW158" s="11"/>
      <c r="PRX158" s="11"/>
      <c r="PRY158" s="11"/>
      <c r="PRZ158" s="11"/>
      <c r="PSA158" s="11"/>
      <c r="PSB158" s="11"/>
      <c r="PSC158" s="10"/>
      <c r="PSD158" s="10"/>
      <c r="PSE158" s="11"/>
      <c r="PSF158" s="11"/>
      <c r="PSG158" s="11"/>
      <c r="PSH158" s="11"/>
      <c r="PSI158" s="11"/>
      <c r="PSJ158" s="11"/>
      <c r="PSK158" s="11"/>
      <c r="PSL158" s="11"/>
      <c r="PSM158" s="11"/>
      <c r="PSN158" s="11"/>
      <c r="PSO158" s="11"/>
      <c r="PSP158" s="11"/>
      <c r="PSQ158" s="11"/>
      <c r="PSR158" s="11"/>
      <c r="PSS158" s="10"/>
      <c r="PST158" s="10"/>
      <c r="PSU158" s="11"/>
      <c r="PSV158" s="11"/>
      <c r="PSW158" s="11"/>
      <c r="PSX158" s="11"/>
      <c r="PSY158" s="11"/>
      <c r="PSZ158" s="11"/>
      <c r="PTA158" s="11"/>
      <c r="PTB158" s="11"/>
      <c r="PTC158" s="11"/>
      <c r="PTD158" s="11"/>
      <c r="PTE158" s="11"/>
      <c r="PTF158" s="11"/>
      <c r="PTG158" s="11"/>
      <c r="PTH158" s="11"/>
      <c r="PTI158" s="10"/>
      <c r="PTJ158" s="10"/>
      <c r="PTK158" s="11"/>
      <c r="PTL158" s="11"/>
      <c r="PTM158" s="11"/>
      <c r="PTN158" s="11"/>
      <c r="PTO158" s="11"/>
      <c r="PTP158" s="11"/>
      <c r="PTQ158" s="11"/>
      <c r="PTR158" s="11"/>
      <c r="PTS158" s="11"/>
      <c r="PTT158" s="11"/>
      <c r="PTU158" s="11"/>
      <c r="PTV158" s="11"/>
      <c r="PTW158" s="11"/>
      <c r="PTX158" s="11"/>
      <c r="PTY158" s="10"/>
      <c r="PTZ158" s="10"/>
      <c r="PUA158" s="11"/>
      <c r="PUB158" s="11"/>
      <c r="PUC158" s="11"/>
      <c r="PUD158" s="11"/>
      <c r="PUE158" s="11"/>
      <c r="PUF158" s="11"/>
      <c r="PUG158" s="11"/>
      <c r="PUH158" s="11"/>
      <c r="PUI158" s="11"/>
      <c r="PUJ158" s="11"/>
      <c r="PUK158" s="11"/>
      <c r="PUL158" s="11"/>
      <c r="PUM158" s="11"/>
      <c r="PUN158" s="11"/>
      <c r="PUO158" s="10"/>
      <c r="PUP158" s="10"/>
      <c r="PUQ158" s="11"/>
      <c r="PUR158" s="11"/>
      <c r="PUS158" s="11"/>
      <c r="PUT158" s="11"/>
      <c r="PUU158" s="11"/>
      <c r="PUV158" s="11"/>
      <c r="PUW158" s="11"/>
      <c r="PUX158" s="11"/>
      <c r="PUY158" s="11"/>
      <c r="PUZ158" s="11"/>
      <c r="PVA158" s="11"/>
      <c r="PVB158" s="11"/>
      <c r="PVC158" s="11"/>
      <c r="PVD158" s="11"/>
      <c r="PVE158" s="10"/>
      <c r="PVF158" s="10"/>
      <c r="PVG158" s="11"/>
      <c r="PVH158" s="11"/>
      <c r="PVI158" s="11"/>
      <c r="PVJ158" s="11"/>
      <c r="PVK158" s="11"/>
      <c r="PVL158" s="11"/>
      <c r="PVM158" s="11"/>
      <c r="PVN158" s="11"/>
      <c r="PVO158" s="11"/>
      <c r="PVP158" s="11"/>
      <c r="PVQ158" s="11"/>
      <c r="PVR158" s="11"/>
      <c r="PVS158" s="11"/>
      <c r="PVT158" s="11"/>
      <c r="PVU158" s="10"/>
      <c r="PVV158" s="10"/>
      <c r="PVW158" s="11"/>
      <c r="PVX158" s="11"/>
      <c r="PVY158" s="11"/>
      <c r="PVZ158" s="11"/>
      <c r="PWA158" s="11"/>
      <c r="PWB158" s="11"/>
      <c r="PWC158" s="11"/>
      <c r="PWD158" s="11"/>
      <c r="PWE158" s="11"/>
      <c r="PWF158" s="11"/>
      <c r="PWG158" s="11"/>
      <c r="PWH158" s="11"/>
      <c r="PWI158" s="11"/>
      <c r="PWJ158" s="11"/>
      <c r="PWK158" s="10"/>
      <c r="PWL158" s="10"/>
      <c r="PWM158" s="11"/>
      <c r="PWN158" s="11"/>
      <c r="PWO158" s="11"/>
      <c r="PWP158" s="11"/>
      <c r="PWQ158" s="11"/>
      <c r="PWR158" s="11"/>
      <c r="PWS158" s="11"/>
      <c r="PWT158" s="11"/>
      <c r="PWU158" s="11"/>
      <c r="PWV158" s="11"/>
      <c r="PWW158" s="11"/>
      <c r="PWX158" s="11"/>
      <c r="PWY158" s="11"/>
      <c r="PWZ158" s="11"/>
      <c r="PXA158" s="10"/>
      <c r="PXB158" s="10"/>
      <c r="PXC158" s="11"/>
      <c r="PXD158" s="11"/>
      <c r="PXE158" s="11"/>
      <c r="PXF158" s="11"/>
      <c r="PXG158" s="11"/>
      <c r="PXH158" s="11"/>
      <c r="PXI158" s="11"/>
      <c r="PXJ158" s="11"/>
      <c r="PXK158" s="11"/>
      <c r="PXL158" s="11"/>
      <c r="PXM158" s="11"/>
      <c r="PXN158" s="11"/>
      <c r="PXO158" s="11"/>
      <c r="PXP158" s="11"/>
      <c r="PXQ158" s="10"/>
      <c r="PXR158" s="10"/>
      <c r="PXS158" s="11"/>
      <c r="PXT158" s="11"/>
      <c r="PXU158" s="11"/>
      <c r="PXV158" s="11"/>
      <c r="PXW158" s="11"/>
      <c r="PXX158" s="11"/>
      <c r="PXY158" s="11"/>
      <c r="PXZ158" s="11"/>
      <c r="PYA158" s="11"/>
      <c r="PYB158" s="11"/>
      <c r="PYC158" s="11"/>
      <c r="PYD158" s="11"/>
      <c r="PYE158" s="11"/>
      <c r="PYF158" s="11"/>
      <c r="PYG158" s="10"/>
      <c r="PYH158" s="10"/>
      <c r="PYI158" s="11"/>
      <c r="PYJ158" s="11"/>
      <c r="PYK158" s="11"/>
      <c r="PYL158" s="11"/>
      <c r="PYM158" s="11"/>
      <c r="PYN158" s="11"/>
      <c r="PYO158" s="11"/>
      <c r="PYP158" s="11"/>
      <c r="PYQ158" s="11"/>
      <c r="PYR158" s="11"/>
      <c r="PYS158" s="11"/>
      <c r="PYT158" s="11"/>
      <c r="PYU158" s="11"/>
      <c r="PYV158" s="11"/>
      <c r="PYW158" s="10"/>
      <c r="PYX158" s="10"/>
      <c r="PYY158" s="11"/>
      <c r="PYZ158" s="11"/>
      <c r="PZA158" s="11"/>
      <c r="PZB158" s="11"/>
      <c r="PZC158" s="11"/>
      <c r="PZD158" s="11"/>
      <c r="PZE158" s="11"/>
      <c r="PZF158" s="11"/>
      <c r="PZG158" s="11"/>
      <c r="PZH158" s="11"/>
      <c r="PZI158" s="11"/>
      <c r="PZJ158" s="11"/>
      <c r="PZK158" s="11"/>
      <c r="PZL158" s="11"/>
      <c r="PZM158" s="10"/>
      <c r="PZN158" s="10"/>
      <c r="PZO158" s="11"/>
      <c r="PZP158" s="11"/>
      <c r="PZQ158" s="11"/>
      <c r="PZR158" s="11"/>
      <c r="PZS158" s="11"/>
      <c r="PZT158" s="11"/>
      <c r="PZU158" s="11"/>
      <c r="PZV158" s="11"/>
      <c r="PZW158" s="11"/>
      <c r="PZX158" s="11"/>
      <c r="PZY158" s="11"/>
      <c r="PZZ158" s="11"/>
      <c r="QAA158" s="11"/>
      <c r="QAB158" s="11"/>
      <c r="QAC158" s="10"/>
      <c r="QAD158" s="10"/>
      <c r="QAE158" s="11"/>
      <c r="QAF158" s="11"/>
      <c r="QAG158" s="11"/>
      <c r="QAH158" s="11"/>
      <c r="QAI158" s="11"/>
      <c r="QAJ158" s="11"/>
      <c r="QAK158" s="11"/>
      <c r="QAL158" s="11"/>
      <c r="QAM158" s="11"/>
      <c r="QAN158" s="11"/>
      <c r="QAO158" s="11"/>
      <c r="QAP158" s="11"/>
      <c r="QAQ158" s="11"/>
      <c r="QAR158" s="11"/>
      <c r="QAS158" s="10"/>
      <c r="QAT158" s="10"/>
      <c r="QAU158" s="11"/>
      <c r="QAV158" s="11"/>
      <c r="QAW158" s="11"/>
      <c r="QAX158" s="11"/>
      <c r="QAY158" s="11"/>
      <c r="QAZ158" s="11"/>
      <c r="QBA158" s="11"/>
      <c r="QBB158" s="11"/>
      <c r="QBC158" s="11"/>
      <c r="QBD158" s="11"/>
      <c r="QBE158" s="11"/>
      <c r="QBF158" s="11"/>
      <c r="QBG158" s="11"/>
      <c r="QBH158" s="11"/>
      <c r="QBI158" s="10"/>
      <c r="QBJ158" s="10"/>
      <c r="QBK158" s="11"/>
      <c r="QBL158" s="11"/>
      <c r="QBM158" s="11"/>
      <c r="QBN158" s="11"/>
      <c r="QBO158" s="11"/>
      <c r="QBP158" s="11"/>
      <c r="QBQ158" s="11"/>
      <c r="QBR158" s="11"/>
      <c r="QBS158" s="11"/>
      <c r="QBT158" s="11"/>
      <c r="QBU158" s="11"/>
      <c r="QBV158" s="11"/>
      <c r="QBW158" s="11"/>
      <c r="QBX158" s="11"/>
      <c r="QBY158" s="10"/>
      <c r="QBZ158" s="10"/>
      <c r="QCA158" s="11"/>
      <c r="QCB158" s="11"/>
      <c r="QCC158" s="11"/>
      <c r="QCD158" s="11"/>
      <c r="QCE158" s="11"/>
      <c r="QCF158" s="11"/>
      <c r="QCG158" s="11"/>
      <c r="QCH158" s="11"/>
      <c r="QCI158" s="11"/>
      <c r="QCJ158" s="11"/>
      <c r="QCK158" s="11"/>
      <c r="QCL158" s="11"/>
      <c r="QCM158" s="11"/>
      <c r="QCN158" s="11"/>
      <c r="QCO158" s="10"/>
      <c r="QCP158" s="10"/>
      <c r="QCQ158" s="11"/>
      <c r="QCR158" s="11"/>
      <c r="QCS158" s="11"/>
      <c r="QCT158" s="11"/>
      <c r="QCU158" s="11"/>
      <c r="QCV158" s="11"/>
      <c r="QCW158" s="11"/>
      <c r="QCX158" s="11"/>
      <c r="QCY158" s="11"/>
      <c r="QCZ158" s="11"/>
      <c r="QDA158" s="11"/>
      <c r="QDB158" s="11"/>
      <c r="QDC158" s="11"/>
      <c r="QDD158" s="11"/>
      <c r="QDE158" s="10"/>
      <c r="QDF158" s="10"/>
      <c r="QDG158" s="11"/>
      <c r="QDH158" s="11"/>
      <c r="QDI158" s="11"/>
      <c r="QDJ158" s="11"/>
      <c r="QDK158" s="11"/>
      <c r="QDL158" s="11"/>
      <c r="QDM158" s="11"/>
      <c r="QDN158" s="11"/>
      <c r="QDO158" s="11"/>
      <c r="QDP158" s="11"/>
      <c r="QDQ158" s="11"/>
      <c r="QDR158" s="11"/>
      <c r="QDS158" s="11"/>
      <c r="QDT158" s="11"/>
      <c r="QDU158" s="10"/>
      <c r="QDV158" s="10"/>
      <c r="QDW158" s="11"/>
      <c r="QDX158" s="11"/>
      <c r="QDY158" s="11"/>
      <c r="QDZ158" s="11"/>
      <c r="QEA158" s="11"/>
      <c r="QEB158" s="11"/>
      <c r="QEC158" s="11"/>
      <c r="QED158" s="11"/>
      <c r="QEE158" s="11"/>
      <c r="QEF158" s="11"/>
      <c r="QEG158" s="11"/>
      <c r="QEH158" s="11"/>
      <c r="QEI158" s="11"/>
      <c r="QEJ158" s="11"/>
      <c r="QEK158" s="10"/>
      <c r="QEL158" s="10"/>
      <c r="QEM158" s="11"/>
      <c r="QEN158" s="11"/>
      <c r="QEO158" s="11"/>
      <c r="QEP158" s="11"/>
      <c r="QEQ158" s="11"/>
      <c r="QER158" s="11"/>
      <c r="QES158" s="11"/>
      <c r="QET158" s="11"/>
      <c r="QEU158" s="11"/>
      <c r="QEV158" s="11"/>
      <c r="QEW158" s="11"/>
      <c r="QEX158" s="11"/>
      <c r="QEY158" s="11"/>
      <c r="QEZ158" s="11"/>
      <c r="QFA158" s="10"/>
      <c r="QFB158" s="10"/>
      <c r="QFC158" s="11"/>
      <c r="QFD158" s="11"/>
      <c r="QFE158" s="11"/>
      <c r="QFF158" s="11"/>
      <c r="QFG158" s="11"/>
      <c r="QFH158" s="11"/>
      <c r="QFI158" s="11"/>
      <c r="QFJ158" s="11"/>
      <c r="QFK158" s="11"/>
      <c r="QFL158" s="11"/>
      <c r="QFM158" s="11"/>
      <c r="QFN158" s="11"/>
      <c r="QFO158" s="11"/>
      <c r="QFP158" s="11"/>
      <c r="QFQ158" s="10"/>
      <c r="QFR158" s="10"/>
      <c r="QFS158" s="11"/>
      <c r="QFT158" s="11"/>
      <c r="QFU158" s="11"/>
      <c r="QFV158" s="11"/>
      <c r="QFW158" s="11"/>
      <c r="QFX158" s="11"/>
      <c r="QFY158" s="11"/>
      <c r="QFZ158" s="11"/>
      <c r="QGA158" s="11"/>
      <c r="QGB158" s="11"/>
      <c r="QGC158" s="11"/>
      <c r="QGD158" s="11"/>
      <c r="QGE158" s="11"/>
      <c r="QGF158" s="11"/>
      <c r="QGG158" s="10"/>
      <c r="QGH158" s="10"/>
      <c r="QGI158" s="11"/>
      <c r="QGJ158" s="11"/>
      <c r="QGK158" s="11"/>
      <c r="QGL158" s="11"/>
      <c r="QGM158" s="11"/>
      <c r="QGN158" s="11"/>
      <c r="QGO158" s="11"/>
      <c r="QGP158" s="11"/>
      <c r="QGQ158" s="11"/>
      <c r="QGR158" s="11"/>
      <c r="QGS158" s="11"/>
      <c r="QGT158" s="11"/>
      <c r="QGU158" s="11"/>
      <c r="QGV158" s="11"/>
      <c r="QGW158" s="10"/>
      <c r="QGX158" s="10"/>
      <c r="QGY158" s="11"/>
      <c r="QGZ158" s="11"/>
      <c r="QHA158" s="11"/>
      <c r="QHB158" s="11"/>
      <c r="QHC158" s="11"/>
      <c r="QHD158" s="11"/>
      <c r="QHE158" s="11"/>
      <c r="QHF158" s="11"/>
      <c r="QHG158" s="11"/>
      <c r="QHH158" s="11"/>
      <c r="QHI158" s="11"/>
      <c r="QHJ158" s="11"/>
      <c r="QHK158" s="11"/>
      <c r="QHL158" s="11"/>
      <c r="QHM158" s="10"/>
      <c r="QHN158" s="10"/>
      <c r="QHO158" s="11"/>
      <c r="QHP158" s="11"/>
      <c r="QHQ158" s="11"/>
      <c r="QHR158" s="11"/>
      <c r="QHS158" s="11"/>
      <c r="QHT158" s="11"/>
      <c r="QHU158" s="11"/>
      <c r="QHV158" s="11"/>
      <c r="QHW158" s="11"/>
      <c r="QHX158" s="11"/>
      <c r="QHY158" s="11"/>
      <c r="QHZ158" s="11"/>
      <c r="QIA158" s="11"/>
      <c r="QIB158" s="11"/>
      <c r="QIC158" s="10"/>
      <c r="QID158" s="10"/>
      <c r="QIE158" s="11"/>
      <c r="QIF158" s="11"/>
      <c r="QIG158" s="11"/>
      <c r="QIH158" s="11"/>
      <c r="QII158" s="11"/>
      <c r="QIJ158" s="11"/>
      <c r="QIK158" s="11"/>
      <c r="QIL158" s="11"/>
      <c r="QIM158" s="11"/>
      <c r="QIN158" s="11"/>
      <c r="QIO158" s="11"/>
      <c r="QIP158" s="11"/>
      <c r="QIQ158" s="11"/>
      <c r="QIR158" s="11"/>
      <c r="QIS158" s="10"/>
      <c r="QIT158" s="10"/>
      <c r="QIU158" s="11"/>
      <c r="QIV158" s="11"/>
      <c r="QIW158" s="11"/>
      <c r="QIX158" s="11"/>
      <c r="QIY158" s="11"/>
      <c r="QIZ158" s="11"/>
      <c r="QJA158" s="11"/>
      <c r="QJB158" s="11"/>
      <c r="QJC158" s="11"/>
      <c r="QJD158" s="11"/>
      <c r="QJE158" s="11"/>
      <c r="QJF158" s="11"/>
      <c r="QJG158" s="11"/>
      <c r="QJH158" s="11"/>
      <c r="QJI158" s="10"/>
      <c r="QJJ158" s="10"/>
      <c r="QJK158" s="11"/>
      <c r="QJL158" s="11"/>
      <c r="QJM158" s="11"/>
      <c r="QJN158" s="11"/>
      <c r="QJO158" s="11"/>
      <c r="QJP158" s="11"/>
      <c r="QJQ158" s="11"/>
      <c r="QJR158" s="11"/>
      <c r="QJS158" s="11"/>
      <c r="QJT158" s="11"/>
      <c r="QJU158" s="11"/>
      <c r="QJV158" s="11"/>
      <c r="QJW158" s="11"/>
      <c r="QJX158" s="11"/>
      <c r="QJY158" s="10"/>
      <c r="QJZ158" s="10"/>
      <c r="QKA158" s="11"/>
      <c r="QKB158" s="11"/>
      <c r="QKC158" s="11"/>
      <c r="QKD158" s="11"/>
      <c r="QKE158" s="11"/>
      <c r="QKF158" s="11"/>
      <c r="QKG158" s="11"/>
      <c r="QKH158" s="11"/>
      <c r="QKI158" s="11"/>
      <c r="QKJ158" s="11"/>
      <c r="QKK158" s="11"/>
      <c r="QKL158" s="11"/>
      <c r="QKM158" s="11"/>
      <c r="QKN158" s="11"/>
      <c r="QKO158" s="10"/>
      <c r="QKP158" s="10"/>
      <c r="QKQ158" s="11"/>
      <c r="QKR158" s="11"/>
      <c r="QKS158" s="11"/>
      <c r="QKT158" s="11"/>
      <c r="QKU158" s="11"/>
      <c r="QKV158" s="11"/>
      <c r="QKW158" s="11"/>
      <c r="QKX158" s="11"/>
      <c r="QKY158" s="11"/>
      <c r="QKZ158" s="11"/>
      <c r="QLA158" s="11"/>
      <c r="QLB158" s="11"/>
      <c r="QLC158" s="11"/>
      <c r="QLD158" s="11"/>
      <c r="QLE158" s="10"/>
      <c r="QLF158" s="10"/>
      <c r="QLG158" s="11"/>
      <c r="QLH158" s="11"/>
      <c r="QLI158" s="11"/>
      <c r="QLJ158" s="11"/>
      <c r="QLK158" s="11"/>
      <c r="QLL158" s="11"/>
      <c r="QLM158" s="11"/>
      <c r="QLN158" s="11"/>
      <c r="QLO158" s="11"/>
      <c r="QLP158" s="11"/>
      <c r="QLQ158" s="11"/>
      <c r="QLR158" s="11"/>
      <c r="QLS158" s="11"/>
      <c r="QLT158" s="11"/>
      <c r="QLU158" s="10"/>
      <c r="QLV158" s="10"/>
      <c r="QLW158" s="11"/>
      <c r="QLX158" s="11"/>
      <c r="QLY158" s="11"/>
      <c r="QLZ158" s="11"/>
      <c r="QMA158" s="11"/>
      <c r="QMB158" s="11"/>
      <c r="QMC158" s="11"/>
      <c r="QMD158" s="11"/>
      <c r="QME158" s="11"/>
      <c r="QMF158" s="11"/>
      <c r="QMG158" s="11"/>
      <c r="QMH158" s="11"/>
      <c r="QMI158" s="11"/>
      <c r="QMJ158" s="11"/>
      <c r="QMK158" s="10"/>
      <c r="QML158" s="10"/>
      <c r="QMM158" s="11"/>
      <c r="QMN158" s="11"/>
      <c r="QMO158" s="11"/>
      <c r="QMP158" s="11"/>
      <c r="QMQ158" s="11"/>
      <c r="QMR158" s="11"/>
      <c r="QMS158" s="11"/>
      <c r="QMT158" s="11"/>
      <c r="QMU158" s="11"/>
      <c r="QMV158" s="11"/>
      <c r="QMW158" s="11"/>
      <c r="QMX158" s="11"/>
      <c r="QMY158" s="11"/>
      <c r="QMZ158" s="11"/>
      <c r="QNA158" s="10"/>
      <c r="QNB158" s="10"/>
      <c r="QNC158" s="11"/>
      <c r="QND158" s="11"/>
      <c r="QNE158" s="11"/>
      <c r="QNF158" s="11"/>
      <c r="QNG158" s="11"/>
      <c r="QNH158" s="11"/>
      <c r="QNI158" s="11"/>
      <c r="QNJ158" s="11"/>
      <c r="QNK158" s="11"/>
      <c r="QNL158" s="11"/>
      <c r="QNM158" s="11"/>
      <c r="QNN158" s="11"/>
      <c r="QNO158" s="11"/>
      <c r="QNP158" s="11"/>
      <c r="QNQ158" s="10"/>
      <c r="QNR158" s="10"/>
      <c r="QNS158" s="11"/>
      <c r="QNT158" s="11"/>
      <c r="QNU158" s="11"/>
      <c r="QNV158" s="11"/>
      <c r="QNW158" s="11"/>
      <c r="QNX158" s="11"/>
      <c r="QNY158" s="11"/>
      <c r="QNZ158" s="11"/>
      <c r="QOA158" s="11"/>
      <c r="QOB158" s="11"/>
      <c r="QOC158" s="11"/>
      <c r="QOD158" s="11"/>
      <c r="QOE158" s="11"/>
      <c r="QOF158" s="11"/>
      <c r="QOG158" s="10"/>
      <c r="QOH158" s="10"/>
      <c r="QOI158" s="11"/>
      <c r="QOJ158" s="11"/>
      <c r="QOK158" s="11"/>
      <c r="QOL158" s="11"/>
      <c r="QOM158" s="11"/>
      <c r="QON158" s="11"/>
      <c r="QOO158" s="11"/>
      <c r="QOP158" s="11"/>
      <c r="QOQ158" s="11"/>
      <c r="QOR158" s="11"/>
      <c r="QOS158" s="11"/>
      <c r="QOT158" s="11"/>
      <c r="QOU158" s="11"/>
      <c r="QOV158" s="11"/>
      <c r="QOW158" s="10"/>
      <c r="QOX158" s="10"/>
      <c r="QOY158" s="11"/>
      <c r="QOZ158" s="11"/>
      <c r="QPA158" s="11"/>
      <c r="QPB158" s="11"/>
      <c r="QPC158" s="11"/>
      <c r="QPD158" s="11"/>
      <c r="QPE158" s="11"/>
      <c r="QPF158" s="11"/>
      <c r="QPG158" s="11"/>
      <c r="QPH158" s="11"/>
      <c r="QPI158" s="11"/>
      <c r="QPJ158" s="11"/>
      <c r="QPK158" s="11"/>
      <c r="QPL158" s="11"/>
      <c r="QPM158" s="10"/>
      <c r="QPN158" s="10"/>
      <c r="QPO158" s="11"/>
      <c r="QPP158" s="11"/>
      <c r="QPQ158" s="11"/>
      <c r="QPR158" s="11"/>
      <c r="QPS158" s="11"/>
      <c r="QPT158" s="11"/>
      <c r="QPU158" s="11"/>
      <c r="QPV158" s="11"/>
      <c r="QPW158" s="11"/>
      <c r="QPX158" s="11"/>
      <c r="QPY158" s="11"/>
      <c r="QPZ158" s="11"/>
      <c r="QQA158" s="11"/>
      <c r="QQB158" s="11"/>
      <c r="QQC158" s="10"/>
      <c r="QQD158" s="10"/>
      <c r="QQE158" s="11"/>
      <c r="QQF158" s="11"/>
      <c r="QQG158" s="11"/>
      <c r="QQH158" s="11"/>
      <c r="QQI158" s="11"/>
      <c r="QQJ158" s="11"/>
      <c r="QQK158" s="11"/>
      <c r="QQL158" s="11"/>
      <c r="QQM158" s="11"/>
      <c r="QQN158" s="11"/>
      <c r="QQO158" s="11"/>
      <c r="QQP158" s="11"/>
      <c r="QQQ158" s="11"/>
      <c r="QQR158" s="11"/>
      <c r="QQS158" s="10"/>
      <c r="QQT158" s="10"/>
      <c r="QQU158" s="11"/>
      <c r="QQV158" s="11"/>
      <c r="QQW158" s="11"/>
      <c r="QQX158" s="11"/>
      <c r="QQY158" s="11"/>
      <c r="QQZ158" s="11"/>
      <c r="QRA158" s="11"/>
      <c r="QRB158" s="11"/>
      <c r="QRC158" s="11"/>
      <c r="QRD158" s="11"/>
      <c r="QRE158" s="11"/>
      <c r="QRF158" s="11"/>
      <c r="QRG158" s="11"/>
      <c r="QRH158" s="11"/>
      <c r="QRI158" s="10"/>
      <c r="QRJ158" s="10"/>
      <c r="QRK158" s="11"/>
      <c r="QRL158" s="11"/>
      <c r="QRM158" s="11"/>
      <c r="QRN158" s="11"/>
      <c r="QRO158" s="11"/>
      <c r="QRP158" s="11"/>
      <c r="QRQ158" s="11"/>
      <c r="QRR158" s="11"/>
      <c r="QRS158" s="11"/>
      <c r="QRT158" s="11"/>
      <c r="QRU158" s="11"/>
      <c r="QRV158" s="11"/>
      <c r="QRW158" s="11"/>
      <c r="QRX158" s="11"/>
      <c r="QRY158" s="10"/>
      <c r="QRZ158" s="10"/>
      <c r="QSA158" s="11"/>
      <c r="QSB158" s="11"/>
      <c r="QSC158" s="11"/>
      <c r="QSD158" s="11"/>
      <c r="QSE158" s="11"/>
      <c r="QSF158" s="11"/>
      <c r="QSG158" s="11"/>
      <c r="QSH158" s="11"/>
      <c r="QSI158" s="11"/>
      <c r="QSJ158" s="11"/>
      <c r="QSK158" s="11"/>
      <c r="QSL158" s="11"/>
      <c r="QSM158" s="11"/>
      <c r="QSN158" s="11"/>
      <c r="QSO158" s="10"/>
      <c r="QSP158" s="10"/>
      <c r="QSQ158" s="11"/>
      <c r="QSR158" s="11"/>
      <c r="QSS158" s="11"/>
      <c r="QST158" s="11"/>
      <c r="QSU158" s="11"/>
      <c r="QSV158" s="11"/>
      <c r="QSW158" s="11"/>
      <c r="QSX158" s="11"/>
      <c r="QSY158" s="11"/>
      <c r="QSZ158" s="11"/>
      <c r="QTA158" s="11"/>
      <c r="QTB158" s="11"/>
      <c r="QTC158" s="11"/>
      <c r="QTD158" s="11"/>
      <c r="QTE158" s="10"/>
      <c r="QTF158" s="10"/>
      <c r="QTG158" s="11"/>
      <c r="QTH158" s="11"/>
      <c r="QTI158" s="11"/>
      <c r="QTJ158" s="11"/>
      <c r="QTK158" s="11"/>
      <c r="QTL158" s="11"/>
      <c r="QTM158" s="11"/>
      <c r="QTN158" s="11"/>
      <c r="QTO158" s="11"/>
      <c r="QTP158" s="11"/>
      <c r="QTQ158" s="11"/>
      <c r="QTR158" s="11"/>
      <c r="QTS158" s="11"/>
      <c r="QTT158" s="11"/>
      <c r="QTU158" s="10"/>
      <c r="QTV158" s="10"/>
      <c r="QTW158" s="11"/>
      <c r="QTX158" s="11"/>
      <c r="QTY158" s="11"/>
      <c r="QTZ158" s="11"/>
      <c r="QUA158" s="11"/>
      <c r="QUB158" s="11"/>
      <c r="QUC158" s="11"/>
      <c r="QUD158" s="11"/>
      <c r="QUE158" s="11"/>
      <c r="QUF158" s="11"/>
      <c r="QUG158" s="11"/>
      <c r="QUH158" s="11"/>
      <c r="QUI158" s="11"/>
      <c r="QUJ158" s="11"/>
      <c r="QUK158" s="10"/>
      <c r="QUL158" s="10"/>
      <c r="QUM158" s="11"/>
      <c r="QUN158" s="11"/>
      <c r="QUO158" s="11"/>
      <c r="QUP158" s="11"/>
      <c r="QUQ158" s="11"/>
      <c r="QUR158" s="11"/>
      <c r="QUS158" s="11"/>
      <c r="QUT158" s="11"/>
      <c r="QUU158" s="11"/>
      <c r="QUV158" s="11"/>
      <c r="QUW158" s="11"/>
      <c r="QUX158" s="11"/>
      <c r="QUY158" s="11"/>
      <c r="QUZ158" s="11"/>
      <c r="QVA158" s="10"/>
      <c r="QVB158" s="10"/>
      <c r="QVC158" s="11"/>
      <c r="QVD158" s="11"/>
      <c r="QVE158" s="11"/>
      <c r="QVF158" s="11"/>
      <c r="QVG158" s="11"/>
      <c r="QVH158" s="11"/>
      <c r="QVI158" s="11"/>
      <c r="QVJ158" s="11"/>
      <c r="QVK158" s="11"/>
      <c r="QVL158" s="11"/>
      <c r="QVM158" s="11"/>
      <c r="QVN158" s="11"/>
      <c r="QVO158" s="11"/>
      <c r="QVP158" s="11"/>
      <c r="QVQ158" s="10"/>
      <c r="QVR158" s="10"/>
      <c r="QVS158" s="11"/>
      <c r="QVT158" s="11"/>
      <c r="QVU158" s="11"/>
      <c r="QVV158" s="11"/>
      <c r="QVW158" s="11"/>
      <c r="QVX158" s="11"/>
      <c r="QVY158" s="11"/>
      <c r="QVZ158" s="11"/>
      <c r="QWA158" s="11"/>
      <c r="QWB158" s="11"/>
      <c r="QWC158" s="11"/>
      <c r="QWD158" s="11"/>
      <c r="QWE158" s="11"/>
      <c r="QWF158" s="11"/>
      <c r="QWG158" s="10"/>
      <c r="QWH158" s="10"/>
      <c r="QWI158" s="11"/>
      <c r="QWJ158" s="11"/>
      <c r="QWK158" s="11"/>
      <c r="QWL158" s="11"/>
      <c r="QWM158" s="11"/>
      <c r="QWN158" s="11"/>
      <c r="QWO158" s="11"/>
      <c r="QWP158" s="11"/>
      <c r="QWQ158" s="11"/>
      <c r="QWR158" s="11"/>
      <c r="QWS158" s="11"/>
      <c r="QWT158" s="11"/>
      <c r="QWU158" s="11"/>
      <c r="QWV158" s="11"/>
      <c r="QWW158" s="10"/>
      <c r="QWX158" s="10"/>
      <c r="QWY158" s="11"/>
      <c r="QWZ158" s="11"/>
      <c r="QXA158" s="11"/>
      <c r="QXB158" s="11"/>
      <c r="QXC158" s="11"/>
      <c r="QXD158" s="11"/>
      <c r="QXE158" s="11"/>
      <c r="QXF158" s="11"/>
      <c r="QXG158" s="11"/>
      <c r="QXH158" s="11"/>
      <c r="QXI158" s="11"/>
      <c r="QXJ158" s="11"/>
      <c r="QXK158" s="11"/>
      <c r="QXL158" s="11"/>
      <c r="QXM158" s="10"/>
      <c r="QXN158" s="10"/>
      <c r="QXO158" s="11"/>
      <c r="QXP158" s="11"/>
      <c r="QXQ158" s="11"/>
      <c r="QXR158" s="11"/>
      <c r="QXS158" s="11"/>
      <c r="QXT158" s="11"/>
      <c r="QXU158" s="11"/>
      <c r="QXV158" s="11"/>
      <c r="QXW158" s="11"/>
      <c r="QXX158" s="11"/>
      <c r="QXY158" s="11"/>
      <c r="QXZ158" s="11"/>
      <c r="QYA158" s="11"/>
      <c r="QYB158" s="11"/>
      <c r="QYC158" s="10"/>
      <c r="QYD158" s="10"/>
      <c r="QYE158" s="11"/>
      <c r="QYF158" s="11"/>
      <c r="QYG158" s="11"/>
      <c r="QYH158" s="11"/>
      <c r="QYI158" s="11"/>
      <c r="QYJ158" s="11"/>
      <c r="QYK158" s="11"/>
      <c r="QYL158" s="11"/>
      <c r="QYM158" s="11"/>
      <c r="QYN158" s="11"/>
      <c r="QYO158" s="11"/>
      <c r="QYP158" s="11"/>
      <c r="QYQ158" s="11"/>
      <c r="QYR158" s="11"/>
      <c r="QYS158" s="10"/>
      <c r="QYT158" s="10"/>
      <c r="QYU158" s="11"/>
      <c r="QYV158" s="11"/>
      <c r="QYW158" s="11"/>
      <c r="QYX158" s="11"/>
      <c r="QYY158" s="11"/>
      <c r="QYZ158" s="11"/>
      <c r="QZA158" s="11"/>
      <c r="QZB158" s="11"/>
      <c r="QZC158" s="11"/>
      <c r="QZD158" s="11"/>
      <c r="QZE158" s="11"/>
      <c r="QZF158" s="11"/>
      <c r="QZG158" s="11"/>
      <c r="QZH158" s="11"/>
      <c r="QZI158" s="10"/>
      <c r="QZJ158" s="10"/>
      <c r="QZK158" s="11"/>
      <c r="QZL158" s="11"/>
      <c r="QZM158" s="11"/>
      <c r="QZN158" s="11"/>
      <c r="QZO158" s="11"/>
      <c r="QZP158" s="11"/>
      <c r="QZQ158" s="11"/>
      <c r="QZR158" s="11"/>
      <c r="QZS158" s="11"/>
      <c r="QZT158" s="11"/>
      <c r="QZU158" s="11"/>
      <c r="QZV158" s="11"/>
      <c r="QZW158" s="11"/>
      <c r="QZX158" s="11"/>
      <c r="QZY158" s="10"/>
      <c r="QZZ158" s="10"/>
      <c r="RAA158" s="11"/>
      <c r="RAB158" s="11"/>
      <c r="RAC158" s="11"/>
      <c r="RAD158" s="11"/>
      <c r="RAE158" s="11"/>
      <c r="RAF158" s="11"/>
      <c r="RAG158" s="11"/>
      <c r="RAH158" s="11"/>
      <c r="RAI158" s="11"/>
      <c r="RAJ158" s="11"/>
      <c r="RAK158" s="11"/>
      <c r="RAL158" s="11"/>
      <c r="RAM158" s="11"/>
      <c r="RAN158" s="11"/>
      <c r="RAO158" s="10"/>
      <c r="RAP158" s="10"/>
      <c r="RAQ158" s="11"/>
      <c r="RAR158" s="11"/>
      <c r="RAS158" s="11"/>
      <c r="RAT158" s="11"/>
      <c r="RAU158" s="11"/>
      <c r="RAV158" s="11"/>
      <c r="RAW158" s="11"/>
      <c r="RAX158" s="11"/>
      <c r="RAY158" s="11"/>
      <c r="RAZ158" s="11"/>
      <c r="RBA158" s="11"/>
      <c r="RBB158" s="11"/>
      <c r="RBC158" s="11"/>
      <c r="RBD158" s="11"/>
      <c r="RBE158" s="10"/>
      <c r="RBF158" s="10"/>
      <c r="RBG158" s="11"/>
      <c r="RBH158" s="11"/>
      <c r="RBI158" s="11"/>
      <c r="RBJ158" s="11"/>
      <c r="RBK158" s="11"/>
      <c r="RBL158" s="11"/>
      <c r="RBM158" s="11"/>
      <c r="RBN158" s="11"/>
      <c r="RBO158" s="11"/>
      <c r="RBP158" s="11"/>
      <c r="RBQ158" s="11"/>
      <c r="RBR158" s="11"/>
      <c r="RBS158" s="11"/>
      <c r="RBT158" s="11"/>
      <c r="RBU158" s="10"/>
      <c r="RBV158" s="10"/>
      <c r="RBW158" s="11"/>
      <c r="RBX158" s="11"/>
      <c r="RBY158" s="11"/>
      <c r="RBZ158" s="11"/>
      <c r="RCA158" s="11"/>
      <c r="RCB158" s="11"/>
      <c r="RCC158" s="11"/>
      <c r="RCD158" s="11"/>
      <c r="RCE158" s="11"/>
      <c r="RCF158" s="11"/>
      <c r="RCG158" s="11"/>
      <c r="RCH158" s="11"/>
      <c r="RCI158" s="11"/>
      <c r="RCJ158" s="11"/>
      <c r="RCK158" s="10"/>
      <c r="RCL158" s="10"/>
      <c r="RCM158" s="11"/>
      <c r="RCN158" s="11"/>
      <c r="RCO158" s="11"/>
      <c r="RCP158" s="11"/>
      <c r="RCQ158" s="11"/>
      <c r="RCR158" s="11"/>
      <c r="RCS158" s="11"/>
      <c r="RCT158" s="11"/>
      <c r="RCU158" s="11"/>
      <c r="RCV158" s="11"/>
      <c r="RCW158" s="11"/>
      <c r="RCX158" s="11"/>
      <c r="RCY158" s="11"/>
      <c r="RCZ158" s="11"/>
      <c r="RDA158" s="10"/>
      <c r="RDB158" s="10"/>
      <c r="RDC158" s="11"/>
      <c r="RDD158" s="11"/>
      <c r="RDE158" s="11"/>
      <c r="RDF158" s="11"/>
      <c r="RDG158" s="11"/>
      <c r="RDH158" s="11"/>
      <c r="RDI158" s="11"/>
      <c r="RDJ158" s="11"/>
      <c r="RDK158" s="11"/>
      <c r="RDL158" s="11"/>
      <c r="RDM158" s="11"/>
      <c r="RDN158" s="11"/>
      <c r="RDO158" s="11"/>
      <c r="RDP158" s="11"/>
      <c r="RDQ158" s="10"/>
      <c r="RDR158" s="10"/>
      <c r="RDS158" s="11"/>
      <c r="RDT158" s="11"/>
      <c r="RDU158" s="11"/>
      <c r="RDV158" s="11"/>
      <c r="RDW158" s="11"/>
      <c r="RDX158" s="11"/>
      <c r="RDY158" s="11"/>
      <c r="RDZ158" s="11"/>
      <c r="REA158" s="11"/>
      <c r="REB158" s="11"/>
      <c r="REC158" s="11"/>
      <c r="RED158" s="11"/>
      <c r="REE158" s="11"/>
      <c r="REF158" s="11"/>
      <c r="REG158" s="10"/>
      <c r="REH158" s="10"/>
      <c r="REI158" s="11"/>
      <c r="REJ158" s="11"/>
      <c r="REK158" s="11"/>
      <c r="REL158" s="11"/>
      <c r="REM158" s="11"/>
      <c r="REN158" s="11"/>
      <c r="REO158" s="11"/>
      <c r="REP158" s="11"/>
      <c r="REQ158" s="11"/>
      <c r="RER158" s="11"/>
      <c r="RES158" s="11"/>
      <c r="RET158" s="11"/>
      <c r="REU158" s="11"/>
      <c r="REV158" s="11"/>
      <c r="REW158" s="10"/>
      <c r="REX158" s="10"/>
      <c r="REY158" s="11"/>
      <c r="REZ158" s="11"/>
      <c r="RFA158" s="11"/>
      <c r="RFB158" s="11"/>
      <c r="RFC158" s="11"/>
      <c r="RFD158" s="11"/>
      <c r="RFE158" s="11"/>
      <c r="RFF158" s="11"/>
      <c r="RFG158" s="11"/>
      <c r="RFH158" s="11"/>
      <c r="RFI158" s="11"/>
      <c r="RFJ158" s="11"/>
      <c r="RFK158" s="11"/>
      <c r="RFL158" s="11"/>
      <c r="RFM158" s="10"/>
      <c r="RFN158" s="10"/>
      <c r="RFO158" s="11"/>
      <c r="RFP158" s="11"/>
      <c r="RFQ158" s="11"/>
      <c r="RFR158" s="11"/>
      <c r="RFS158" s="11"/>
      <c r="RFT158" s="11"/>
      <c r="RFU158" s="11"/>
      <c r="RFV158" s="11"/>
      <c r="RFW158" s="11"/>
      <c r="RFX158" s="11"/>
      <c r="RFY158" s="11"/>
      <c r="RFZ158" s="11"/>
      <c r="RGA158" s="11"/>
      <c r="RGB158" s="11"/>
      <c r="RGC158" s="10"/>
      <c r="RGD158" s="10"/>
      <c r="RGE158" s="11"/>
      <c r="RGF158" s="11"/>
      <c r="RGG158" s="11"/>
      <c r="RGH158" s="11"/>
      <c r="RGI158" s="11"/>
      <c r="RGJ158" s="11"/>
      <c r="RGK158" s="11"/>
      <c r="RGL158" s="11"/>
      <c r="RGM158" s="11"/>
      <c r="RGN158" s="11"/>
      <c r="RGO158" s="11"/>
      <c r="RGP158" s="11"/>
      <c r="RGQ158" s="11"/>
      <c r="RGR158" s="11"/>
      <c r="RGS158" s="10"/>
      <c r="RGT158" s="10"/>
      <c r="RGU158" s="11"/>
      <c r="RGV158" s="11"/>
      <c r="RGW158" s="11"/>
      <c r="RGX158" s="11"/>
      <c r="RGY158" s="11"/>
      <c r="RGZ158" s="11"/>
      <c r="RHA158" s="11"/>
      <c r="RHB158" s="11"/>
      <c r="RHC158" s="11"/>
      <c r="RHD158" s="11"/>
      <c r="RHE158" s="11"/>
      <c r="RHF158" s="11"/>
      <c r="RHG158" s="11"/>
      <c r="RHH158" s="11"/>
      <c r="RHI158" s="10"/>
      <c r="RHJ158" s="10"/>
      <c r="RHK158" s="11"/>
      <c r="RHL158" s="11"/>
      <c r="RHM158" s="11"/>
      <c r="RHN158" s="11"/>
      <c r="RHO158" s="11"/>
      <c r="RHP158" s="11"/>
      <c r="RHQ158" s="11"/>
      <c r="RHR158" s="11"/>
      <c r="RHS158" s="11"/>
      <c r="RHT158" s="11"/>
      <c r="RHU158" s="11"/>
      <c r="RHV158" s="11"/>
      <c r="RHW158" s="11"/>
      <c r="RHX158" s="11"/>
      <c r="RHY158" s="10"/>
      <c r="RHZ158" s="10"/>
      <c r="RIA158" s="11"/>
      <c r="RIB158" s="11"/>
      <c r="RIC158" s="11"/>
      <c r="RID158" s="11"/>
      <c r="RIE158" s="11"/>
      <c r="RIF158" s="11"/>
      <c r="RIG158" s="11"/>
      <c r="RIH158" s="11"/>
      <c r="RII158" s="11"/>
      <c r="RIJ158" s="11"/>
      <c r="RIK158" s="11"/>
      <c r="RIL158" s="11"/>
      <c r="RIM158" s="11"/>
      <c r="RIN158" s="11"/>
      <c r="RIO158" s="10"/>
      <c r="RIP158" s="10"/>
      <c r="RIQ158" s="11"/>
      <c r="RIR158" s="11"/>
      <c r="RIS158" s="11"/>
      <c r="RIT158" s="11"/>
      <c r="RIU158" s="11"/>
      <c r="RIV158" s="11"/>
      <c r="RIW158" s="11"/>
      <c r="RIX158" s="11"/>
      <c r="RIY158" s="11"/>
      <c r="RIZ158" s="11"/>
      <c r="RJA158" s="11"/>
      <c r="RJB158" s="11"/>
      <c r="RJC158" s="11"/>
      <c r="RJD158" s="11"/>
      <c r="RJE158" s="10"/>
      <c r="RJF158" s="10"/>
      <c r="RJG158" s="11"/>
      <c r="RJH158" s="11"/>
      <c r="RJI158" s="11"/>
      <c r="RJJ158" s="11"/>
      <c r="RJK158" s="11"/>
      <c r="RJL158" s="11"/>
      <c r="RJM158" s="11"/>
      <c r="RJN158" s="11"/>
      <c r="RJO158" s="11"/>
      <c r="RJP158" s="11"/>
      <c r="RJQ158" s="11"/>
      <c r="RJR158" s="11"/>
      <c r="RJS158" s="11"/>
      <c r="RJT158" s="11"/>
      <c r="RJU158" s="10"/>
      <c r="RJV158" s="10"/>
      <c r="RJW158" s="11"/>
      <c r="RJX158" s="11"/>
      <c r="RJY158" s="11"/>
      <c r="RJZ158" s="11"/>
      <c r="RKA158" s="11"/>
      <c r="RKB158" s="11"/>
      <c r="RKC158" s="11"/>
      <c r="RKD158" s="11"/>
      <c r="RKE158" s="11"/>
      <c r="RKF158" s="11"/>
      <c r="RKG158" s="11"/>
      <c r="RKH158" s="11"/>
      <c r="RKI158" s="11"/>
      <c r="RKJ158" s="11"/>
      <c r="RKK158" s="10"/>
      <c r="RKL158" s="10"/>
      <c r="RKM158" s="11"/>
      <c r="RKN158" s="11"/>
      <c r="RKO158" s="11"/>
      <c r="RKP158" s="11"/>
      <c r="RKQ158" s="11"/>
      <c r="RKR158" s="11"/>
      <c r="RKS158" s="11"/>
      <c r="RKT158" s="11"/>
      <c r="RKU158" s="11"/>
      <c r="RKV158" s="11"/>
      <c r="RKW158" s="11"/>
      <c r="RKX158" s="11"/>
      <c r="RKY158" s="11"/>
      <c r="RKZ158" s="11"/>
      <c r="RLA158" s="10"/>
      <c r="RLB158" s="10"/>
      <c r="RLC158" s="11"/>
      <c r="RLD158" s="11"/>
      <c r="RLE158" s="11"/>
      <c r="RLF158" s="11"/>
      <c r="RLG158" s="11"/>
      <c r="RLH158" s="11"/>
      <c r="RLI158" s="11"/>
      <c r="RLJ158" s="11"/>
      <c r="RLK158" s="11"/>
      <c r="RLL158" s="11"/>
      <c r="RLM158" s="11"/>
      <c r="RLN158" s="11"/>
      <c r="RLO158" s="11"/>
      <c r="RLP158" s="11"/>
      <c r="RLQ158" s="10"/>
      <c r="RLR158" s="10"/>
      <c r="RLS158" s="11"/>
      <c r="RLT158" s="11"/>
      <c r="RLU158" s="11"/>
      <c r="RLV158" s="11"/>
      <c r="RLW158" s="11"/>
      <c r="RLX158" s="11"/>
      <c r="RLY158" s="11"/>
      <c r="RLZ158" s="11"/>
      <c r="RMA158" s="11"/>
      <c r="RMB158" s="11"/>
      <c r="RMC158" s="11"/>
      <c r="RMD158" s="11"/>
      <c r="RME158" s="11"/>
      <c r="RMF158" s="11"/>
      <c r="RMG158" s="10"/>
      <c r="RMH158" s="10"/>
      <c r="RMI158" s="11"/>
      <c r="RMJ158" s="11"/>
      <c r="RMK158" s="11"/>
      <c r="RML158" s="11"/>
      <c r="RMM158" s="11"/>
      <c r="RMN158" s="11"/>
      <c r="RMO158" s="11"/>
      <c r="RMP158" s="11"/>
      <c r="RMQ158" s="11"/>
      <c r="RMR158" s="11"/>
      <c r="RMS158" s="11"/>
      <c r="RMT158" s="11"/>
      <c r="RMU158" s="11"/>
      <c r="RMV158" s="11"/>
      <c r="RMW158" s="10"/>
      <c r="RMX158" s="10"/>
      <c r="RMY158" s="11"/>
      <c r="RMZ158" s="11"/>
      <c r="RNA158" s="11"/>
      <c r="RNB158" s="11"/>
      <c r="RNC158" s="11"/>
      <c r="RND158" s="11"/>
      <c r="RNE158" s="11"/>
      <c r="RNF158" s="11"/>
      <c r="RNG158" s="11"/>
      <c r="RNH158" s="11"/>
      <c r="RNI158" s="11"/>
      <c r="RNJ158" s="11"/>
      <c r="RNK158" s="11"/>
      <c r="RNL158" s="11"/>
      <c r="RNM158" s="10"/>
      <c r="RNN158" s="10"/>
      <c r="RNO158" s="11"/>
      <c r="RNP158" s="11"/>
      <c r="RNQ158" s="11"/>
      <c r="RNR158" s="11"/>
      <c r="RNS158" s="11"/>
      <c r="RNT158" s="11"/>
      <c r="RNU158" s="11"/>
      <c r="RNV158" s="11"/>
      <c r="RNW158" s="11"/>
      <c r="RNX158" s="11"/>
      <c r="RNY158" s="11"/>
      <c r="RNZ158" s="11"/>
      <c r="ROA158" s="11"/>
      <c r="ROB158" s="11"/>
      <c r="ROC158" s="10"/>
      <c r="ROD158" s="10"/>
      <c r="ROE158" s="11"/>
      <c r="ROF158" s="11"/>
      <c r="ROG158" s="11"/>
      <c r="ROH158" s="11"/>
      <c r="ROI158" s="11"/>
      <c r="ROJ158" s="11"/>
      <c r="ROK158" s="11"/>
      <c r="ROL158" s="11"/>
      <c r="ROM158" s="11"/>
      <c r="RON158" s="11"/>
      <c r="ROO158" s="11"/>
      <c r="ROP158" s="11"/>
      <c r="ROQ158" s="11"/>
      <c r="ROR158" s="11"/>
      <c r="ROS158" s="10"/>
      <c r="ROT158" s="10"/>
      <c r="ROU158" s="11"/>
      <c r="ROV158" s="11"/>
      <c r="ROW158" s="11"/>
      <c r="ROX158" s="11"/>
      <c r="ROY158" s="11"/>
      <c r="ROZ158" s="11"/>
      <c r="RPA158" s="11"/>
      <c r="RPB158" s="11"/>
      <c r="RPC158" s="11"/>
      <c r="RPD158" s="11"/>
      <c r="RPE158" s="11"/>
      <c r="RPF158" s="11"/>
      <c r="RPG158" s="11"/>
      <c r="RPH158" s="11"/>
      <c r="RPI158" s="10"/>
      <c r="RPJ158" s="10"/>
      <c r="RPK158" s="11"/>
      <c r="RPL158" s="11"/>
      <c r="RPM158" s="11"/>
      <c r="RPN158" s="11"/>
      <c r="RPO158" s="11"/>
      <c r="RPP158" s="11"/>
      <c r="RPQ158" s="11"/>
      <c r="RPR158" s="11"/>
      <c r="RPS158" s="11"/>
      <c r="RPT158" s="11"/>
      <c r="RPU158" s="11"/>
      <c r="RPV158" s="11"/>
      <c r="RPW158" s="11"/>
      <c r="RPX158" s="11"/>
      <c r="RPY158" s="10"/>
      <c r="RPZ158" s="10"/>
      <c r="RQA158" s="11"/>
      <c r="RQB158" s="11"/>
      <c r="RQC158" s="11"/>
      <c r="RQD158" s="11"/>
      <c r="RQE158" s="11"/>
      <c r="RQF158" s="11"/>
      <c r="RQG158" s="11"/>
      <c r="RQH158" s="11"/>
      <c r="RQI158" s="11"/>
      <c r="RQJ158" s="11"/>
      <c r="RQK158" s="11"/>
      <c r="RQL158" s="11"/>
      <c r="RQM158" s="11"/>
      <c r="RQN158" s="11"/>
      <c r="RQO158" s="10"/>
      <c r="RQP158" s="10"/>
      <c r="RQQ158" s="11"/>
      <c r="RQR158" s="11"/>
      <c r="RQS158" s="11"/>
      <c r="RQT158" s="11"/>
      <c r="RQU158" s="11"/>
      <c r="RQV158" s="11"/>
      <c r="RQW158" s="11"/>
      <c r="RQX158" s="11"/>
      <c r="RQY158" s="11"/>
      <c r="RQZ158" s="11"/>
      <c r="RRA158" s="11"/>
      <c r="RRB158" s="11"/>
      <c r="RRC158" s="11"/>
      <c r="RRD158" s="11"/>
      <c r="RRE158" s="10"/>
      <c r="RRF158" s="10"/>
      <c r="RRG158" s="11"/>
      <c r="RRH158" s="11"/>
      <c r="RRI158" s="11"/>
      <c r="RRJ158" s="11"/>
      <c r="RRK158" s="11"/>
      <c r="RRL158" s="11"/>
      <c r="RRM158" s="11"/>
      <c r="RRN158" s="11"/>
      <c r="RRO158" s="11"/>
      <c r="RRP158" s="11"/>
      <c r="RRQ158" s="11"/>
      <c r="RRR158" s="11"/>
      <c r="RRS158" s="11"/>
      <c r="RRT158" s="11"/>
      <c r="RRU158" s="10"/>
      <c r="RRV158" s="10"/>
      <c r="RRW158" s="11"/>
      <c r="RRX158" s="11"/>
      <c r="RRY158" s="11"/>
      <c r="RRZ158" s="11"/>
      <c r="RSA158" s="11"/>
      <c r="RSB158" s="11"/>
      <c r="RSC158" s="11"/>
      <c r="RSD158" s="11"/>
      <c r="RSE158" s="11"/>
      <c r="RSF158" s="11"/>
      <c r="RSG158" s="11"/>
      <c r="RSH158" s="11"/>
      <c r="RSI158" s="11"/>
      <c r="RSJ158" s="11"/>
      <c r="RSK158" s="10"/>
      <c r="RSL158" s="10"/>
      <c r="RSM158" s="11"/>
      <c r="RSN158" s="11"/>
      <c r="RSO158" s="11"/>
      <c r="RSP158" s="11"/>
      <c r="RSQ158" s="11"/>
      <c r="RSR158" s="11"/>
      <c r="RSS158" s="11"/>
      <c r="RST158" s="11"/>
      <c r="RSU158" s="11"/>
      <c r="RSV158" s="11"/>
      <c r="RSW158" s="11"/>
      <c r="RSX158" s="11"/>
      <c r="RSY158" s="11"/>
      <c r="RSZ158" s="11"/>
      <c r="RTA158" s="10"/>
      <c r="RTB158" s="10"/>
      <c r="RTC158" s="11"/>
      <c r="RTD158" s="11"/>
      <c r="RTE158" s="11"/>
      <c r="RTF158" s="11"/>
      <c r="RTG158" s="11"/>
      <c r="RTH158" s="11"/>
      <c r="RTI158" s="11"/>
      <c r="RTJ158" s="11"/>
      <c r="RTK158" s="11"/>
      <c r="RTL158" s="11"/>
      <c r="RTM158" s="11"/>
      <c r="RTN158" s="11"/>
      <c r="RTO158" s="11"/>
      <c r="RTP158" s="11"/>
      <c r="RTQ158" s="10"/>
      <c r="RTR158" s="10"/>
      <c r="RTS158" s="11"/>
      <c r="RTT158" s="11"/>
      <c r="RTU158" s="11"/>
      <c r="RTV158" s="11"/>
      <c r="RTW158" s="11"/>
      <c r="RTX158" s="11"/>
      <c r="RTY158" s="11"/>
      <c r="RTZ158" s="11"/>
      <c r="RUA158" s="11"/>
      <c r="RUB158" s="11"/>
      <c r="RUC158" s="11"/>
      <c r="RUD158" s="11"/>
      <c r="RUE158" s="11"/>
      <c r="RUF158" s="11"/>
      <c r="RUG158" s="10"/>
      <c r="RUH158" s="10"/>
      <c r="RUI158" s="11"/>
      <c r="RUJ158" s="11"/>
      <c r="RUK158" s="11"/>
      <c r="RUL158" s="11"/>
      <c r="RUM158" s="11"/>
      <c r="RUN158" s="11"/>
      <c r="RUO158" s="11"/>
      <c r="RUP158" s="11"/>
      <c r="RUQ158" s="11"/>
      <c r="RUR158" s="11"/>
      <c r="RUS158" s="11"/>
      <c r="RUT158" s="11"/>
      <c r="RUU158" s="11"/>
      <c r="RUV158" s="11"/>
      <c r="RUW158" s="10"/>
      <c r="RUX158" s="10"/>
      <c r="RUY158" s="11"/>
      <c r="RUZ158" s="11"/>
      <c r="RVA158" s="11"/>
      <c r="RVB158" s="11"/>
      <c r="RVC158" s="11"/>
      <c r="RVD158" s="11"/>
      <c r="RVE158" s="11"/>
      <c r="RVF158" s="11"/>
      <c r="RVG158" s="11"/>
      <c r="RVH158" s="11"/>
      <c r="RVI158" s="11"/>
      <c r="RVJ158" s="11"/>
      <c r="RVK158" s="11"/>
      <c r="RVL158" s="11"/>
      <c r="RVM158" s="10"/>
      <c r="RVN158" s="10"/>
      <c r="RVO158" s="11"/>
      <c r="RVP158" s="11"/>
      <c r="RVQ158" s="11"/>
      <c r="RVR158" s="11"/>
      <c r="RVS158" s="11"/>
      <c r="RVT158" s="11"/>
      <c r="RVU158" s="11"/>
      <c r="RVV158" s="11"/>
      <c r="RVW158" s="11"/>
      <c r="RVX158" s="11"/>
      <c r="RVY158" s="11"/>
      <c r="RVZ158" s="11"/>
      <c r="RWA158" s="11"/>
      <c r="RWB158" s="11"/>
      <c r="RWC158" s="10"/>
      <c r="RWD158" s="10"/>
      <c r="RWE158" s="11"/>
      <c r="RWF158" s="11"/>
      <c r="RWG158" s="11"/>
      <c r="RWH158" s="11"/>
      <c r="RWI158" s="11"/>
      <c r="RWJ158" s="11"/>
      <c r="RWK158" s="11"/>
      <c r="RWL158" s="11"/>
      <c r="RWM158" s="11"/>
      <c r="RWN158" s="11"/>
      <c r="RWO158" s="11"/>
      <c r="RWP158" s="11"/>
      <c r="RWQ158" s="11"/>
      <c r="RWR158" s="11"/>
      <c r="RWS158" s="10"/>
      <c r="RWT158" s="10"/>
      <c r="RWU158" s="11"/>
      <c r="RWV158" s="11"/>
      <c r="RWW158" s="11"/>
      <c r="RWX158" s="11"/>
      <c r="RWY158" s="11"/>
      <c r="RWZ158" s="11"/>
      <c r="RXA158" s="11"/>
      <c r="RXB158" s="11"/>
      <c r="RXC158" s="11"/>
      <c r="RXD158" s="11"/>
      <c r="RXE158" s="11"/>
      <c r="RXF158" s="11"/>
      <c r="RXG158" s="11"/>
      <c r="RXH158" s="11"/>
      <c r="RXI158" s="10"/>
      <c r="RXJ158" s="10"/>
      <c r="RXK158" s="11"/>
      <c r="RXL158" s="11"/>
      <c r="RXM158" s="11"/>
      <c r="RXN158" s="11"/>
      <c r="RXO158" s="11"/>
      <c r="RXP158" s="11"/>
      <c r="RXQ158" s="11"/>
      <c r="RXR158" s="11"/>
      <c r="RXS158" s="11"/>
      <c r="RXT158" s="11"/>
      <c r="RXU158" s="11"/>
      <c r="RXV158" s="11"/>
      <c r="RXW158" s="11"/>
      <c r="RXX158" s="11"/>
      <c r="RXY158" s="10"/>
      <c r="RXZ158" s="10"/>
      <c r="RYA158" s="11"/>
      <c r="RYB158" s="11"/>
      <c r="RYC158" s="11"/>
      <c r="RYD158" s="11"/>
      <c r="RYE158" s="11"/>
      <c r="RYF158" s="11"/>
      <c r="RYG158" s="11"/>
      <c r="RYH158" s="11"/>
      <c r="RYI158" s="11"/>
      <c r="RYJ158" s="11"/>
      <c r="RYK158" s="11"/>
      <c r="RYL158" s="11"/>
      <c r="RYM158" s="11"/>
      <c r="RYN158" s="11"/>
      <c r="RYO158" s="10"/>
      <c r="RYP158" s="10"/>
      <c r="RYQ158" s="11"/>
      <c r="RYR158" s="11"/>
      <c r="RYS158" s="11"/>
      <c r="RYT158" s="11"/>
      <c r="RYU158" s="11"/>
      <c r="RYV158" s="11"/>
      <c r="RYW158" s="11"/>
      <c r="RYX158" s="11"/>
      <c r="RYY158" s="11"/>
      <c r="RYZ158" s="11"/>
      <c r="RZA158" s="11"/>
      <c r="RZB158" s="11"/>
      <c r="RZC158" s="11"/>
      <c r="RZD158" s="11"/>
      <c r="RZE158" s="10"/>
      <c r="RZF158" s="10"/>
      <c r="RZG158" s="11"/>
      <c r="RZH158" s="11"/>
      <c r="RZI158" s="11"/>
      <c r="RZJ158" s="11"/>
      <c r="RZK158" s="11"/>
      <c r="RZL158" s="11"/>
      <c r="RZM158" s="11"/>
      <c r="RZN158" s="11"/>
      <c r="RZO158" s="11"/>
      <c r="RZP158" s="11"/>
      <c r="RZQ158" s="11"/>
      <c r="RZR158" s="11"/>
      <c r="RZS158" s="11"/>
      <c r="RZT158" s="11"/>
      <c r="RZU158" s="10"/>
      <c r="RZV158" s="10"/>
      <c r="RZW158" s="11"/>
      <c r="RZX158" s="11"/>
      <c r="RZY158" s="11"/>
      <c r="RZZ158" s="11"/>
      <c r="SAA158" s="11"/>
      <c r="SAB158" s="11"/>
      <c r="SAC158" s="11"/>
      <c r="SAD158" s="11"/>
      <c r="SAE158" s="11"/>
      <c r="SAF158" s="11"/>
      <c r="SAG158" s="11"/>
      <c r="SAH158" s="11"/>
      <c r="SAI158" s="11"/>
      <c r="SAJ158" s="11"/>
      <c r="SAK158" s="10"/>
      <c r="SAL158" s="10"/>
      <c r="SAM158" s="11"/>
      <c r="SAN158" s="11"/>
      <c r="SAO158" s="11"/>
      <c r="SAP158" s="11"/>
      <c r="SAQ158" s="11"/>
      <c r="SAR158" s="11"/>
      <c r="SAS158" s="11"/>
      <c r="SAT158" s="11"/>
      <c r="SAU158" s="11"/>
      <c r="SAV158" s="11"/>
      <c r="SAW158" s="11"/>
      <c r="SAX158" s="11"/>
      <c r="SAY158" s="11"/>
      <c r="SAZ158" s="11"/>
      <c r="SBA158" s="10"/>
      <c r="SBB158" s="10"/>
      <c r="SBC158" s="11"/>
      <c r="SBD158" s="11"/>
      <c r="SBE158" s="11"/>
      <c r="SBF158" s="11"/>
      <c r="SBG158" s="11"/>
      <c r="SBH158" s="11"/>
      <c r="SBI158" s="11"/>
      <c r="SBJ158" s="11"/>
      <c r="SBK158" s="11"/>
      <c r="SBL158" s="11"/>
      <c r="SBM158" s="11"/>
      <c r="SBN158" s="11"/>
      <c r="SBO158" s="11"/>
      <c r="SBP158" s="11"/>
      <c r="SBQ158" s="10"/>
      <c r="SBR158" s="10"/>
      <c r="SBS158" s="11"/>
      <c r="SBT158" s="11"/>
      <c r="SBU158" s="11"/>
      <c r="SBV158" s="11"/>
      <c r="SBW158" s="11"/>
      <c r="SBX158" s="11"/>
      <c r="SBY158" s="11"/>
      <c r="SBZ158" s="11"/>
      <c r="SCA158" s="11"/>
      <c r="SCB158" s="11"/>
      <c r="SCC158" s="11"/>
      <c r="SCD158" s="11"/>
      <c r="SCE158" s="11"/>
      <c r="SCF158" s="11"/>
      <c r="SCG158" s="10"/>
      <c r="SCH158" s="10"/>
      <c r="SCI158" s="11"/>
      <c r="SCJ158" s="11"/>
      <c r="SCK158" s="11"/>
      <c r="SCL158" s="11"/>
      <c r="SCM158" s="11"/>
      <c r="SCN158" s="11"/>
      <c r="SCO158" s="11"/>
      <c r="SCP158" s="11"/>
      <c r="SCQ158" s="11"/>
      <c r="SCR158" s="11"/>
      <c r="SCS158" s="11"/>
      <c r="SCT158" s="11"/>
      <c r="SCU158" s="11"/>
      <c r="SCV158" s="11"/>
      <c r="SCW158" s="10"/>
      <c r="SCX158" s="10"/>
      <c r="SCY158" s="11"/>
      <c r="SCZ158" s="11"/>
      <c r="SDA158" s="11"/>
      <c r="SDB158" s="11"/>
      <c r="SDC158" s="11"/>
      <c r="SDD158" s="11"/>
      <c r="SDE158" s="11"/>
      <c r="SDF158" s="11"/>
      <c r="SDG158" s="11"/>
      <c r="SDH158" s="11"/>
      <c r="SDI158" s="11"/>
      <c r="SDJ158" s="11"/>
      <c r="SDK158" s="11"/>
      <c r="SDL158" s="11"/>
      <c r="SDM158" s="10"/>
      <c r="SDN158" s="10"/>
      <c r="SDO158" s="11"/>
      <c r="SDP158" s="11"/>
      <c r="SDQ158" s="11"/>
      <c r="SDR158" s="11"/>
      <c r="SDS158" s="11"/>
      <c r="SDT158" s="11"/>
      <c r="SDU158" s="11"/>
      <c r="SDV158" s="11"/>
      <c r="SDW158" s="11"/>
      <c r="SDX158" s="11"/>
      <c r="SDY158" s="11"/>
      <c r="SDZ158" s="11"/>
      <c r="SEA158" s="11"/>
      <c r="SEB158" s="11"/>
      <c r="SEC158" s="10"/>
      <c r="SED158" s="10"/>
      <c r="SEE158" s="11"/>
      <c r="SEF158" s="11"/>
      <c r="SEG158" s="11"/>
      <c r="SEH158" s="11"/>
      <c r="SEI158" s="11"/>
      <c r="SEJ158" s="11"/>
      <c r="SEK158" s="11"/>
      <c r="SEL158" s="11"/>
      <c r="SEM158" s="11"/>
      <c r="SEN158" s="11"/>
      <c r="SEO158" s="11"/>
      <c r="SEP158" s="11"/>
      <c r="SEQ158" s="11"/>
      <c r="SER158" s="11"/>
      <c r="SES158" s="10"/>
      <c r="SET158" s="10"/>
      <c r="SEU158" s="11"/>
      <c r="SEV158" s="11"/>
      <c r="SEW158" s="11"/>
      <c r="SEX158" s="11"/>
      <c r="SEY158" s="11"/>
      <c r="SEZ158" s="11"/>
      <c r="SFA158" s="11"/>
      <c r="SFB158" s="11"/>
      <c r="SFC158" s="11"/>
      <c r="SFD158" s="11"/>
      <c r="SFE158" s="11"/>
      <c r="SFF158" s="11"/>
      <c r="SFG158" s="11"/>
      <c r="SFH158" s="11"/>
      <c r="SFI158" s="10"/>
      <c r="SFJ158" s="10"/>
      <c r="SFK158" s="11"/>
      <c r="SFL158" s="11"/>
      <c r="SFM158" s="11"/>
      <c r="SFN158" s="11"/>
      <c r="SFO158" s="11"/>
      <c r="SFP158" s="11"/>
      <c r="SFQ158" s="11"/>
      <c r="SFR158" s="11"/>
      <c r="SFS158" s="11"/>
      <c r="SFT158" s="11"/>
      <c r="SFU158" s="11"/>
      <c r="SFV158" s="11"/>
      <c r="SFW158" s="11"/>
      <c r="SFX158" s="11"/>
      <c r="SFY158" s="10"/>
      <c r="SFZ158" s="10"/>
      <c r="SGA158" s="11"/>
      <c r="SGB158" s="11"/>
      <c r="SGC158" s="11"/>
      <c r="SGD158" s="11"/>
      <c r="SGE158" s="11"/>
      <c r="SGF158" s="11"/>
      <c r="SGG158" s="11"/>
      <c r="SGH158" s="11"/>
      <c r="SGI158" s="11"/>
      <c r="SGJ158" s="11"/>
      <c r="SGK158" s="11"/>
      <c r="SGL158" s="11"/>
      <c r="SGM158" s="11"/>
      <c r="SGN158" s="11"/>
      <c r="SGO158" s="10"/>
      <c r="SGP158" s="10"/>
      <c r="SGQ158" s="11"/>
      <c r="SGR158" s="11"/>
      <c r="SGS158" s="11"/>
      <c r="SGT158" s="11"/>
      <c r="SGU158" s="11"/>
      <c r="SGV158" s="11"/>
      <c r="SGW158" s="11"/>
      <c r="SGX158" s="11"/>
      <c r="SGY158" s="11"/>
      <c r="SGZ158" s="11"/>
      <c r="SHA158" s="11"/>
      <c r="SHB158" s="11"/>
      <c r="SHC158" s="11"/>
      <c r="SHD158" s="11"/>
      <c r="SHE158" s="10"/>
      <c r="SHF158" s="10"/>
      <c r="SHG158" s="11"/>
      <c r="SHH158" s="11"/>
      <c r="SHI158" s="11"/>
      <c r="SHJ158" s="11"/>
      <c r="SHK158" s="11"/>
      <c r="SHL158" s="11"/>
      <c r="SHM158" s="11"/>
      <c r="SHN158" s="11"/>
      <c r="SHO158" s="11"/>
      <c r="SHP158" s="11"/>
      <c r="SHQ158" s="11"/>
      <c r="SHR158" s="11"/>
      <c r="SHS158" s="11"/>
      <c r="SHT158" s="11"/>
      <c r="SHU158" s="10"/>
      <c r="SHV158" s="10"/>
      <c r="SHW158" s="11"/>
      <c r="SHX158" s="11"/>
      <c r="SHY158" s="11"/>
      <c r="SHZ158" s="11"/>
      <c r="SIA158" s="11"/>
      <c r="SIB158" s="11"/>
      <c r="SIC158" s="11"/>
      <c r="SID158" s="11"/>
      <c r="SIE158" s="11"/>
      <c r="SIF158" s="11"/>
      <c r="SIG158" s="11"/>
      <c r="SIH158" s="11"/>
      <c r="SII158" s="11"/>
      <c r="SIJ158" s="11"/>
      <c r="SIK158" s="10"/>
      <c r="SIL158" s="10"/>
      <c r="SIM158" s="11"/>
      <c r="SIN158" s="11"/>
      <c r="SIO158" s="11"/>
      <c r="SIP158" s="11"/>
      <c r="SIQ158" s="11"/>
      <c r="SIR158" s="11"/>
      <c r="SIS158" s="11"/>
      <c r="SIT158" s="11"/>
      <c r="SIU158" s="11"/>
      <c r="SIV158" s="11"/>
      <c r="SIW158" s="11"/>
      <c r="SIX158" s="11"/>
      <c r="SIY158" s="11"/>
      <c r="SIZ158" s="11"/>
      <c r="SJA158" s="10"/>
      <c r="SJB158" s="10"/>
      <c r="SJC158" s="11"/>
      <c r="SJD158" s="11"/>
      <c r="SJE158" s="11"/>
      <c r="SJF158" s="11"/>
      <c r="SJG158" s="11"/>
      <c r="SJH158" s="11"/>
      <c r="SJI158" s="11"/>
      <c r="SJJ158" s="11"/>
      <c r="SJK158" s="11"/>
      <c r="SJL158" s="11"/>
      <c r="SJM158" s="11"/>
      <c r="SJN158" s="11"/>
      <c r="SJO158" s="11"/>
      <c r="SJP158" s="11"/>
      <c r="SJQ158" s="10"/>
      <c r="SJR158" s="10"/>
      <c r="SJS158" s="11"/>
      <c r="SJT158" s="11"/>
      <c r="SJU158" s="11"/>
      <c r="SJV158" s="11"/>
      <c r="SJW158" s="11"/>
      <c r="SJX158" s="11"/>
      <c r="SJY158" s="11"/>
      <c r="SJZ158" s="11"/>
      <c r="SKA158" s="11"/>
      <c r="SKB158" s="11"/>
      <c r="SKC158" s="11"/>
      <c r="SKD158" s="11"/>
      <c r="SKE158" s="11"/>
      <c r="SKF158" s="11"/>
      <c r="SKG158" s="10"/>
      <c r="SKH158" s="10"/>
      <c r="SKI158" s="11"/>
      <c r="SKJ158" s="11"/>
      <c r="SKK158" s="11"/>
      <c r="SKL158" s="11"/>
      <c r="SKM158" s="11"/>
      <c r="SKN158" s="11"/>
      <c r="SKO158" s="11"/>
      <c r="SKP158" s="11"/>
      <c r="SKQ158" s="11"/>
      <c r="SKR158" s="11"/>
      <c r="SKS158" s="11"/>
      <c r="SKT158" s="11"/>
      <c r="SKU158" s="11"/>
      <c r="SKV158" s="11"/>
      <c r="SKW158" s="10"/>
      <c r="SKX158" s="10"/>
      <c r="SKY158" s="11"/>
      <c r="SKZ158" s="11"/>
      <c r="SLA158" s="11"/>
      <c r="SLB158" s="11"/>
      <c r="SLC158" s="11"/>
      <c r="SLD158" s="11"/>
      <c r="SLE158" s="11"/>
      <c r="SLF158" s="11"/>
      <c r="SLG158" s="11"/>
      <c r="SLH158" s="11"/>
      <c r="SLI158" s="11"/>
      <c r="SLJ158" s="11"/>
      <c r="SLK158" s="11"/>
      <c r="SLL158" s="11"/>
      <c r="SLM158" s="10"/>
      <c r="SLN158" s="10"/>
      <c r="SLO158" s="11"/>
      <c r="SLP158" s="11"/>
      <c r="SLQ158" s="11"/>
      <c r="SLR158" s="11"/>
      <c r="SLS158" s="11"/>
      <c r="SLT158" s="11"/>
      <c r="SLU158" s="11"/>
      <c r="SLV158" s="11"/>
      <c r="SLW158" s="11"/>
      <c r="SLX158" s="11"/>
      <c r="SLY158" s="11"/>
      <c r="SLZ158" s="11"/>
      <c r="SMA158" s="11"/>
      <c r="SMB158" s="11"/>
      <c r="SMC158" s="10"/>
      <c r="SMD158" s="10"/>
      <c r="SME158" s="11"/>
      <c r="SMF158" s="11"/>
      <c r="SMG158" s="11"/>
      <c r="SMH158" s="11"/>
      <c r="SMI158" s="11"/>
      <c r="SMJ158" s="11"/>
      <c r="SMK158" s="11"/>
      <c r="SML158" s="11"/>
      <c r="SMM158" s="11"/>
      <c r="SMN158" s="11"/>
      <c r="SMO158" s="11"/>
      <c r="SMP158" s="11"/>
      <c r="SMQ158" s="11"/>
      <c r="SMR158" s="11"/>
      <c r="SMS158" s="10"/>
      <c r="SMT158" s="10"/>
      <c r="SMU158" s="11"/>
      <c r="SMV158" s="11"/>
      <c r="SMW158" s="11"/>
      <c r="SMX158" s="11"/>
      <c r="SMY158" s="11"/>
      <c r="SMZ158" s="11"/>
      <c r="SNA158" s="11"/>
      <c r="SNB158" s="11"/>
      <c r="SNC158" s="11"/>
      <c r="SND158" s="11"/>
      <c r="SNE158" s="11"/>
      <c r="SNF158" s="11"/>
      <c r="SNG158" s="11"/>
      <c r="SNH158" s="11"/>
      <c r="SNI158" s="10"/>
      <c r="SNJ158" s="10"/>
      <c r="SNK158" s="11"/>
      <c r="SNL158" s="11"/>
      <c r="SNM158" s="11"/>
      <c r="SNN158" s="11"/>
      <c r="SNO158" s="11"/>
      <c r="SNP158" s="11"/>
      <c r="SNQ158" s="11"/>
      <c r="SNR158" s="11"/>
      <c r="SNS158" s="11"/>
      <c r="SNT158" s="11"/>
      <c r="SNU158" s="11"/>
      <c r="SNV158" s="11"/>
      <c r="SNW158" s="11"/>
      <c r="SNX158" s="11"/>
      <c r="SNY158" s="10"/>
      <c r="SNZ158" s="10"/>
      <c r="SOA158" s="11"/>
      <c r="SOB158" s="11"/>
      <c r="SOC158" s="11"/>
      <c r="SOD158" s="11"/>
      <c r="SOE158" s="11"/>
      <c r="SOF158" s="11"/>
      <c r="SOG158" s="11"/>
      <c r="SOH158" s="11"/>
      <c r="SOI158" s="11"/>
      <c r="SOJ158" s="11"/>
      <c r="SOK158" s="11"/>
      <c r="SOL158" s="11"/>
      <c r="SOM158" s="11"/>
      <c r="SON158" s="11"/>
      <c r="SOO158" s="10"/>
      <c r="SOP158" s="10"/>
      <c r="SOQ158" s="11"/>
      <c r="SOR158" s="11"/>
      <c r="SOS158" s="11"/>
      <c r="SOT158" s="11"/>
      <c r="SOU158" s="11"/>
      <c r="SOV158" s="11"/>
      <c r="SOW158" s="11"/>
      <c r="SOX158" s="11"/>
      <c r="SOY158" s="11"/>
      <c r="SOZ158" s="11"/>
      <c r="SPA158" s="11"/>
      <c r="SPB158" s="11"/>
      <c r="SPC158" s="11"/>
      <c r="SPD158" s="11"/>
      <c r="SPE158" s="10"/>
      <c r="SPF158" s="10"/>
      <c r="SPG158" s="11"/>
      <c r="SPH158" s="11"/>
      <c r="SPI158" s="11"/>
      <c r="SPJ158" s="11"/>
      <c r="SPK158" s="11"/>
      <c r="SPL158" s="11"/>
      <c r="SPM158" s="11"/>
      <c r="SPN158" s="11"/>
      <c r="SPO158" s="11"/>
      <c r="SPP158" s="11"/>
      <c r="SPQ158" s="11"/>
      <c r="SPR158" s="11"/>
      <c r="SPS158" s="11"/>
      <c r="SPT158" s="11"/>
      <c r="SPU158" s="10"/>
      <c r="SPV158" s="10"/>
      <c r="SPW158" s="11"/>
      <c r="SPX158" s="11"/>
      <c r="SPY158" s="11"/>
      <c r="SPZ158" s="11"/>
      <c r="SQA158" s="11"/>
      <c r="SQB158" s="11"/>
      <c r="SQC158" s="11"/>
      <c r="SQD158" s="11"/>
      <c r="SQE158" s="11"/>
      <c r="SQF158" s="11"/>
      <c r="SQG158" s="11"/>
      <c r="SQH158" s="11"/>
      <c r="SQI158" s="11"/>
      <c r="SQJ158" s="11"/>
      <c r="SQK158" s="10"/>
      <c r="SQL158" s="10"/>
      <c r="SQM158" s="11"/>
      <c r="SQN158" s="11"/>
      <c r="SQO158" s="11"/>
      <c r="SQP158" s="11"/>
      <c r="SQQ158" s="11"/>
      <c r="SQR158" s="11"/>
      <c r="SQS158" s="11"/>
      <c r="SQT158" s="11"/>
      <c r="SQU158" s="11"/>
      <c r="SQV158" s="11"/>
      <c r="SQW158" s="11"/>
      <c r="SQX158" s="11"/>
      <c r="SQY158" s="11"/>
      <c r="SQZ158" s="11"/>
      <c r="SRA158" s="10"/>
      <c r="SRB158" s="10"/>
      <c r="SRC158" s="11"/>
      <c r="SRD158" s="11"/>
      <c r="SRE158" s="11"/>
      <c r="SRF158" s="11"/>
      <c r="SRG158" s="11"/>
      <c r="SRH158" s="11"/>
      <c r="SRI158" s="11"/>
      <c r="SRJ158" s="11"/>
      <c r="SRK158" s="11"/>
      <c r="SRL158" s="11"/>
      <c r="SRM158" s="11"/>
      <c r="SRN158" s="11"/>
      <c r="SRO158" s="11"/>
      <c r="SRP158" s="11"/>
      <c r="SRQ158" s="10"/>
      <c r="SRR158" s="10"/>
      <c r="SRS158" s="11"/>
      <c r="SRT158" s="11"/>
      <c r="SRU158" s="11"/>
      <c r="SRV158" s="11"/>
      <c r="SRW158" s="11"/>
      <c r="SRX158" s="11"/>
      <c r="SRY158" s="11"/>
      <c r="SRZ158" s="11"/>
      <c r="SSA158" s="11"/>
      <c r="SSB158" s="11"/>
      <c r="SSC158" s="11"/>
      <c r="SSD158" s="11"/>
      <c r="SSE158" s="11"/>
      <c r="SSF158" s="11"/>
      <c r="SSG158" s="10"/>
      <c r="SSH158" s="10"/>
      <c r="SSI158" s="11"/>
      <c r="SSJ158" s="11"/>
      <c r="SSK158" s="11"/>
      <c r="SSL158" s="11"/>
      <c r="SSM158" s="11"/>
      <c r="SSN158" s="11"/>
      <c r="SSO158" s="11"/>
      <c r="SSP158" s="11"/>
      <c r="SSQ158" s="11"/>
      <c r="SSR158" s="11"/>
      <c r="SSS158" s="11"/>
      <c r="SST158" s="11"/>
      <c r="SSU158" s="11"/>
      <c r="SSV158" s="11"/>
      <c r="SSW158" s="10"/>
      <c r="SSX158" s="10"/>
      <c r="SSY158" s="11"/>
      <c r="SSZ158" s="11"/>
      <c r="STA158" s="11"/>
      <c r="STB158" s="11"/>
      <c r="STC158" s="11"/>
      <c r="STD158" s="11"/>
      <c r="STE158" s="11"/>
      <c r="STF158" s="11"/>
      <c r="STG158" s="11"/>
      <c r="STH158" s="11"/>
      <c r="STI158" s="11"/>
      <c r="STJ158" s="11"/>
      <c r="STK158" s="11"/>
      <c r="STL158" s="11"/>
      <c r="STM158" s="10"/>
      <c r="STN158" s="10"/>
      <c r="STO158" s="11"/>
      <c r="STP158" s="11"/>
      <c r="STQ158" s="11"/>
      <c r="STR158" s="11"/>
      <c r="STS158" s="11"/>
      <c r="STT158" s="11"/>
      <c r="STU158" s="11"/>
      <c r="STV158" s="11"/>
      <c r="STW158" s="11"/>
      <c r="STX158" s="11"/>
      <c r="STY158" s="11"/>
      <c r="STZ158" s="11"/>
      <c r="SUA158" s="11"/>
      <c r="SUB158" s="11"/>
      <c r="SUC158" s="10"/>
      <c r="SUD158" s="10"/>
      <c r="SUE158" s="11"/>
      <c r="SUF158" s="11"/>
      <c r="SUG158" s="11"/>
      <c r="SUH158" s="11"/>
      <c r="SUI158" s="11"/>
      <c r="SUJ158" s="11"/>
      <c r="SUK158" s="11"/>
      <c r="SUL158" s="11"/>
      <c r="SUM158" s="11"/>
      <c r="SUN158" s="11"/>
      <c r="SUO158" s="11"/>
      <c r="SUP158" s="11"/>
      <c r="SUQ158" s="11"/>
      <c r="SUR158" s="11"/>
      <c r="SUS158" s="10"/>
      <c r="SUT158" s="10"/>
      <c r="SUU158" s="11"/>
      <c r="SUV158" s="11"/>
      <c r="SUW158" s="11"/>
      <c r="SUX158" s="11"/>
      <c r="SUY158" s="11"/>
      <c r="SUZ158" s="11"/>
      <c r="SVA158" s="11"/>
      <c r="SVB158" s="11"/>
      <c r="SVC158" s="11"/>
      <c r="SVD158" s="11"/>
      <c r="SVE158" s="11"/>
      <c r="SVF158" s="11"/>
      <c r="SVG158" s="11"/>
      <c r="SVH158" s="11"/>
      <c r="SVI158" s="10"/>
      <c r="SVJ158" s="10"/>
      <c r="SVK158" s="11"/>
      <c r="SVL158" s="11"/>
      <c r="SVM158" s="11"/>
      <c r="SVN158" s="11"/>
      <c r="SVO158" s="11"/>
      <c r="SVP158" s="11"/>
      <c r="SVQ158" s="11"/>
      <c r="SVR158" s="11"/>
      <c r="SVS158" s="11"/>
      <c r="SVT158" s="11"/>
      <c r="SVU158" s="11"/>
      <c r="SVV158" s="11"/>
      <c r="SVW158" s="11"/>
      <c r="SVX158" s="11"/>
      <c r="SVY158" s="10"/>
      <c r="SVZ158" s="10"/>
      <c r="SWA158" s="11"/>
      <c r="SWB158" s="11"/>
      <c r="SWC158" s="11"/>
      <c r="SWD158" s="11"/>
      <c r="SWE158" s="11"/>
      <c r="SWF158" s="11"/>
      <c r="SWG158" s="11"/>
      <c r="SWH158" s="11"/>
      <c r="SWI158" s="11"/>
      <c r="SWJ158" s="11"/>
      <c r="SWK158" s="11"/>
      <c r="SWL158" s="11"/>
      <c r="SWM158" s="11"/>
      <c r="SWN158" s="11"/>
      <c r="SWO158" s="10"/>
      <c r="SWP158" s="10"/>
      <c r="SWQ158" s="11"/>
      <c r="SWR158" s="11"/>
      <c r="SWS158" s="11"/>
      <c r="SWT158" s="11"/>
      <c r="SWU158" s="11"/>
      <c r="SWV158" s="11"/>
      <c r="SWW158" s="11"/>
      <c r="SWX158" s="11"/>
      <c r="SWY158" s="11"/>
      <c r="SWZ158" s="11"/>
      <c r="SXA158" s="11"/>
      <c r="SXB158" s="11"/>
      <c r="SXC158" s="11"/>
      <c r="SXD158" s="11"/>
      <c r="SXE158" s="10"/>
      <c r="SXF158" s="10"/>
      <c r="SXG158" s="11"/>
      <c r="SXH158" s="11"/>
      <c r="SXI158" s="11"/>
      <c r="SXJ158" s="11"/>
      <c r="SXK158" s="11"/>
      <c r="SXL158" s="11"/>
      <c r="SXM158" s="11"/>
      <c r="SXN158" s="11"/>
      <c r="SXO158" s="11"/>
      <c r="SXP158" s="11"/>
      <c r="SXQ158" s="11"/>
      <c r="SXR158" s="11"/>
      <c r="SXS158" s="11"/>
      <c r="SXT158" s="11"/>
      <c r="SXU158" s="10"/>
      <c r="SXV158" s="10"/>
      <c r="SXW158" s="11"/>
      <c r="SXX158" s="11"/>
      <c r="SXY158" s="11"/>
      <c r="SXZ158" s="11"/>
      <c r="SYA158" s="11"/>
      <c r="SYB158" s="11"/>
      <c r="SYC158" s="11"/>
      <c r="SYD158" s="11"/>
      <c r="SYE158" s="11"/>
      <c r="SYF158" s="11"/>
      <c r="SYG158" s="11"/>
      <c r="SYH158" s="11"/>
      <c r="SYI158" s="11"/>
      <c r="SYJ158" s="11"/>
      <c r="SYK158" s="10"/>
      <c r="SYL158" s="10"/>
      <c r="SYM158" s="11"/>
      <c r="SYN158" s="11"/>
      <c r="SYO158" s="11"/>
      <c r="SYP158" s="11"/>
      <c r="SYQ158" s="11"/>
      <c r="SYR158" s="11"/>
      <c r="SYS158" s="11"/>
      <c r="SYT158" s="11"/>
      <c r="SYU158" s="11"/>
      <c r="SYV158" s="11"/>
      <c r="SYW158" s="11"/>
      <c r="SYX158" s="11"/>
      <c r="SYY158" s="11"/>
      <c r="SYZ158" s="11"/>
      <c r="SZA158" s="10"/>
      <c r="SZB158" s="10"/>
      <c r="SZC158" s="11"/>
      <c r="SZD158" s="11"/>
      <c r="SZE158" s="11"/>
      <c r="SZF158" s="11"/>
      <c r="SZG158" s="11"/>
      <c r="SZH158" s="11"/>
      <c r="SZI158" s="11"/>
      <c r="SZJ158" s="11"/>
      <c r="SZK158" s="11"/>
      <c r="SZL158" s="11"/>
      <c r="SZM158" s="11"/>
      <c r="SZN158" s="11"/>
      <c r="SZO158" s="11"/>
      <c r="SZP158" s="11"/>
      <c r="SZQ158" s="10"/>
      <c r="SZR158" s="10"/>
      <c r="SZS158" s="11"/>
      <c r="SZT158" s="11"/>
      <c r="SZU158" s="11"/>
      <c r="SZV158" s="11"/>
      <c r="SZW158" s="11"/>
      <c r="SZX158" s="11"/>
      <c r="SZY158" s="11"/>
      <c r="SZZ158" s="11"/>
      <c r="TAA158" s="11"/>
      <c r="TAB158" s="11"/>
      <c r="TAC158" s="11"/>
      <c r="TAD158" s="11"/>
      <c r="TAE158" s="11"/>
      <c r="TAF158" s="11"/>
      <c r="TAG158" s="10"/>
      <c r="TAH158" s="10"/>
      <c r="TAI158" s="11"/>
      <c r="TAJ158" s="11"/>
      <c r="TAK158" s="11"/>
      <c r="TAL158" s="11"/>
      <c r="TAM158" s="11"/>
      <c r="TAN158" s="11"/>
      <c r="TAO158" s="11"/>
      <c r="TAP158" s="11"/>
      <c r="TAQ158" s="11"/>
      <c r="TAR158" s="11"/>
      <c r="TAS158" s="11"/>
      <c r="TAT158" s="11"/>
      <c r="TAU158" s="11"/>
      <c r="TAV158" s="11"/>
      <c r="TAW158" s="10"/>
      <c r="TAX158" s="10"/>
      <c r="TAY158" s="11"/>
      <c r="TAZ158" s="11"/>
      <c r="TBA158" s="11"/>
      <c r="TBB158" s="11"/>
      <c r="TBC158" s="11"/>
      <c r="TBD158" s="11"/>
      <c r="TBE158" s="11"/>
      <c r="TBF158" s="11"/>
      <c r="TBG158" s="11"/>
      <c r="TBH158" s="11"/>
      <c r="TBI158" s="11"/>
      <c r="TBJ158" s="11"/>
      <c r="TBK158" s="11"/>
      <c r="TBL158" s="11"/>
      <c r="TBM158" s="10"/>
      <c r="TBN158" s="10"/>
      <c r="TBO158" s="11"/>
      <c r="TBP158" s="11"/>
      <c r="TBQ158" s="11"/>
      <c r="TBR158" s="11"/>
      <c r="TBS158" s="11"/>
      <c r="TBT158" s="11"/>
      <c r="TBU158" s="11"/>
      <c r="TBV158" s="11"/>
      <c r="TBW158" s="11"/>
      <c r="TBX158" s="11"/>
      <c r="TBY158" s="11"/>
      <c r="TBZ158" s="11"/>
      <c r="TCA158" s="11"/>
      <c r="TCB158" s="11"/>
      <c r="TCC158" s="10"/>
      <c r="TCD158" s="10"/>
      <c r="TCE158" s="11"/>
      <c r="TCF158" s="11"/>
      <c r="TCG158" s="11"/>
      <c r="TCH158" s="11"/>
      <c r="TCI158" s="11"/>
      <c r="TCJ158" s="11"/>
      <c r="TCK158" s="11"/>
      <c r="TCL158" s="11"/>
      <c r="TCM158" s="11"/>
      <c r="TCN158" s="11"/>
      <c r="TCO158" s="11"/>
      <c r="TCP158" s="11"/>
      <c r="TCQ158" s="11"/>
      <c r="TCR158" s="11"/>
      <c r="TCS158" s="10"/>
      <c r="TCT158" s="10"/>
      <c r="TCU158" s="11"/>
      <c r="TCV158" s="11"/>
      <c r="TCW158" s="11"/>
      <c r="TCX158" s="11"/>
      <c r="TCY158" s="11"/>
      <c r="TCZ158" s="11"/>
      <c r="TDA158" s="11"/>
      <c r="TDB158" s="11"/>
      <c r="TDC158" s="11"/>
      <c r="TDD158" s="11"/>
      <c r="TDE158" s="11"/>
      <c r="TDF158" s="11"/>
      <c r="TDG158" s="11"/>
      <c r="TDH158" s="11"/>
      <c r="TDI158" s="10"/>
      <c r="TDJ158" s="10"/>
      <c r="TDK158" s="11"/>
      <c r="TDL158" s="11"/>
      <c r="TDM158" s="11"/>
      <c r="TDN158" s="11"/>
      <c r="TDO158" s="11"/>
      <c r="TDP158" s="11"/>
      <c r="TDQ158" s="11"/>
      <c r="TDR158" s="11"/>
      <c r="TDS158" s="11"/>
      <c r="TDT158" s="11"/>
      <c r="TDU158" s="11"/>
      <c r="TDV158" s="11"/>
      <c r="TDW158" s="11"/>
      <c r="TDX158" s="11"/>
      <c r="TDY158" s="10"/>
      <c r="TDZ158" s="10"/>
      <c r="TEA158" s="11"/>
      <c r="TEB158" s="11"/>
      <c r="TEC158" s="11"/>
      <c r="TED158" s="11"/>
      <c r="TEE158" s="11"/>
      <c r="TEF158" s="11"/>
      <c r="TEG158" s="11"/>
      <c r="TEH158" s="11"/>
      <c r="TEI158" s="11"/>
      <c r="TEJ158" s="11"/>
      <c r="TEK158" s="11"/>
      <c r="TEL158" s="11"/>
      <c r="TEM158" s="11"/>
      <c r="TEN158" s="11"/>
      <c r="TEO158" s="10"/>
      <c r="TEP158" s="10"/>
      <c r="TEQ158" s="11"/>
      <c r="TER158" s="11"/>
      <c r="TES158" s="11"/>
      <c r="TET158" s="11"/>
      <c r="TEU158" s="11"/>
      <c r="TEV158" s="11"/>
      <c r="TEW158" s="11"/>
      <c r="TEX158" s="11"/>
      <c r="TEY158" s="11"/>
      <c r="TEZ158" s="11"/>
      <c r="TFA158" s="11"/>
      <c r="TFB158" s="11"/>
      <c r="TFC158" s="11"/>
      <c r="TFD158" s="11"/>
      <c r="TFE158" s="10"/>
      <c r="TFF158" s="10"/>
      <c r="TFG158" s="11"/>
      <c r="TFH158" s="11"/>
      <c r="TFI158" s="11"/>
      <c r="TFJ158" s="11"/>
      <c r="TFK158" s="11"/>
      <c r="TFL158" s="11"/>
      <c r="TFM158" s="11"/>
      <c r="TFN158" s="11"/>
      <c r="TFO158" s="11"/>
      <c r="TFP158" s="11"/>
      <c r="TFQ158" s="11"/>
      <c r="TFR158" s="11"/>
      <c r="TFS158" s="11"/>
      <c r="TFT158" s="11"/>
      <c r="TFU158" s="10"/>
      <c r="TFV158" s="10"/>
      <c r="TFW158" s="11"/>
      <c r="TFX158" s="11"/>
      <c r="TFY158" s="11"/>
      <c r="TFZ158" s="11"/>
      <c r="TGA158" s="11"/>
      <c r="TGB158" s="11"/>
      <c r="TGC158" s="11"/>
      <c r="TGD158" s="11"/>
      <c r="TGE158" s="11"/>
      <c r="TGF158" s="11"/>
      <c r="TGG158" s="11"/>
      <c r="TGH158" s="11"/>
      <c r="TGI158" s="11"/>
      <c r="TGJ158" s="11"/>
      <c r="TGK158" s="10"/>
      <c r="TGL158" s="10"/>
      <c r="TGM158" s="11"/>
      <c r="TGN158" s="11"/>
      <c r="TGO158" s="11"/>
      <c r="TGP158" s="11"/>
      <c r="TGQ158" s="11"/>
      <c r="TGR158" s="11"/>
      <c r="TGS158" s="11"/>
      <c r="TGT158" s="11"/>
      <c r="TGU158" s="11"/>
      <c r="TGV158" s="11"/>
      <c r="TGW158" s="11"/>
      <c r="TGX158" s="11"/>
      <c r="TGY158" s="11"/>
      <c r="TGZ158" s="11"/>
      <c r="THA158" s="10"/>
      <c r="THB158" s="10"/>
      <c r="THC158" s="11"/>
      <c r="THD158" s="11"/>
      <c r="THE158" s="11"/>
      <c r="THF158" s="11"/>
      <c r="THG158" s="11"/>
      <c r="THH158" s="11"/>
      <c r="THI158" s="11"/>
      <c r="THJ158" s="11"/>
      <c r="THK158" s="11"/>
      <c r="THL158" s="11"/>
      <c r="THM158" s="11"/>
      <c r="THN158" s="11"/>
      <c r="THO158" s="11"/>
      <c r="THP158" s="11"/>
      <c r="THQ158" s="10"/>
      <c r="THR158" s="10"/>
      <c r="THS158" s="11"/>
      <c r="THT158" s="11"/>
      <c r="THU158" s="11"/>
      <c r="THV158" s="11"/>
      <c r="THW158" s="11"/>
      <c r="THX158" s="11"/>
      <c r="THY158" s="11"/>
      <c r="THZ158" s="11"/>
      <c r="TIA158" s="11"/>
      <c r="TIB158" s="11"/>
      <c r="TIC158" s="11"/>
      <c r="TID158" s="11"/>
      <c r="TIE158" s="11"/>
      <c r="TIF158" s="11"/>
      <c r="TIG158" s="10"/>
      <c r="TIH158" s="10"/>
      <c r="TII158" s="11"/>
      <c r="TIJ158" s="11"/>
      <c r="TIK158" s="11"/>
      <c r="TIL158" s="11"/>
      <c r="TIM158" s="11"/>
      <c r="TIN158" s="11"/>
      <c r="TIO158" s="11"/>
      <c r="TIP158" s="11"/>
      <c r="TIQ158" s="11"/>
      <c r="TIR158" s="11"/>
      <c r="TIS158" s="11"/>
      <c r="TIT158" s="11"/>
      <c r="TIU158" s="11"/>
      <c r="TIV158" s="11"/>
      <c r="TIW158" s="10"/>
      <c r="TIX158" s="10"/>
      <c r="TIY158" s="11"/>
      <c r="TIZ158" s="11"/>
      <c r="TJA158" s="11"/>
      <c r="TJB158" s="11"/>
      <c r="TJC158" s="11"/>
      <c r="TJD158" s="11"/>
      <c r="TJE158" s="11"/>
      <c r="TJF158" s="11"/>
      <c r="TJG158" s="11"/>
      <c r="TJH158" s="11"/>
      <c r="TJI158" s="11"/>
      <c r="TJJ158" s="11"/>
      <c r="TJK158" s="11"/>
      <c r="TJL158" s="11"/>
      <c r="TJM158" s="10"/>
      <c r="TJN158" s="10"/>
      <c r="TJO158" s="11"/>
      <c r="TJP158" s="11"/>
      <c r="TJQ158" s="11"/>
      <c r="TJR158" s="11"/>
      <c r="TJS158" s="11"/>
      <c r="TJT158" s="11"/>
      <c r="TJU158" s="11"/>
      <c r="TJV158" s="11"/>
      <c r="TJW158" s="11"/>
      <c r="TJX158" s="11"/>
      <c r="TJY158" s="11"/>
      <c r="TJZ158" s="11"/>
      <c r="TKA158" s="11"/>
      <c r="TKB158" s="11"/>
      <c r="TKC158" s="10"/>
      <c r="TKD158" s="10"/>
      <c r="TKE158" s="11"/>
      <c r="TKF158" s="11"/>
      <c r="TKG158" s="11"/>
      <c r="TKH158" s="11"/>
      <c r="TKI158" s="11"/>
      <c r="TKJ158" s="11"/>
      <c r="TKK158" s="11"/>
      <c r="TKL158" s="11"/>
      <c r="TKM158" s="11"/>
      <c r="TKN158" s="11"/>
      <c r="TKO158" s="11"/>
      <c r="TKP158" s="11"/>
      <c r="TKQ158" s="11"/>
      <c r="TKR158" s="11"/>
      <c r="TKS158" s="10"/>
      <c r="TKT158" s="10"/>
      <c r="TKU158" s="11"/>
      <c r="TKV158" s="11"/>
      <c r="TKW158" s="11"/>
      <c r="TKX158" s="11"/>
      <c r="TKY158" s="11"/>
      <c r="TKZ158" s="11"/>
      <c r="TLA158" s="11"/>
      <c r="TLB158" s="11"/>
      <c r="TLC158" s="11"/>
      <c r="TLD158" s="11"/>
      <c r="TLE158" s="11"/>
      <c r="TLF158" s="11"/>
      <c r="TLG158" s="11"/>
      <c r="TLH158" s="11"/>
      <c r="TLI158" s="10"/>
      <c r="TLJ158" s="10"/>
      <c r="TLK158" s="11"/>
      <c r="TLL158" s="11"/>
      <c r="TLM158" s="11"/>
      <c r="TLN158" s="11"/>
      <c r="TLO158" s="11"/>
      <c r="TLP158" s="11"/>
      <c r="TLQ158" s="11"/>
      <c r="TLR158" s="11"/>
      <c r="TLS158" s="11"/>
      <c r="TLT158" s="11"/>
      <c r="TLU158" s="11"/>
      <c r="TLV158" s="11"/>
      <c r="TLW158" s="11"/>
      <c r="TLX158" s="11"/>
      <c r="TLY158" s="10"/>
      <c r="TLZ158" s="10"/>
      <c r="TMA158" s="11"/>
      <c r="TMB158" s="11"/>
      <c r="TMC158" s="11"/>
      <c r="TMD158" s="11"/>
      <c r="TME158" s="11"/>
      <c r="TMF158" s="11"/>
      <c r="TMG158" s="11"/>
      <c r="TMH158" s="11"/>
      <c r="TMI158" s="11"/>
      <c r="TMJ158" s="11"/>
      <c r="TMK158" s="11"/>
      <c r="TML158" s="11"/>
      <c r="TMM158" s="11"/>
      <c r="TMN158" s="11"/>
      <c r="TMO158" s="10"/>
      <c r="TMP158" s="10"/>
      <c r="TMQ158" s="11"/>
      <c r="TMR158" s="11"/>
      <c r="TMS158" s="11"/>
      <c r="TMT158" s="11"/>
      <c r="TMU158" s="11"/>
      <c r="TMV158" s="11"/>
      <c r="TMW158" s="11"/>
      <c r="TMX158" s="11"/>
      <c r="TMY158" s="11"/>
      <c r="TMZ158" s="11"/>
      <c r="TNA158" s="11"/>
      <c r="TNB158" s="11"/>
      <c r="TNC158" s="11"/>
      <c r="TND158" s="11"/>
      <c r="TNE158" s="10"/>
      <c r="TNF158" s="10"/>
      <c r="TNG158" s="11"/>
      <c r="TNH158" s="11"/>
      <c r="TNI158" s="11"/>
      <c r="TNJ158" s="11"/>
      <c r="TNK158" s="11"/>
      <c r="TNL158" s="11"/>
      <c r="TNM158" s="11"/>
      <c r="TNN158" s="11"/>
      <c r="TNO158" s="11"/>
      <c r="TNP158" s="11"/>
      <c r="TNQ158" s="11"/>
      <c r="TNR158" s="11"/>
      <c r="TNS158" s="11"/>
      <c r="TNT158" s="11"/>
      <c r="TNU158" s="10"/>
      <c r="TNV158" s="10"/>
      <c r="TNW158" s="11"/>
      <c r="TNX158" s="11"/>
      <c r="TNY158" s="11"/>
      <c r="TNZ158" s="11"/>
      <c r="TOA158" s="11"/>
      <c r="TOB158" s="11"/>
      <c r="TOC158" s="11"/>
      <c r="TOD158" s="11"/>
      <c r="TOE158" s="11"/>
      <c r="TOF158" s="11"/>
      <c r="TOG158" s="11"/>
      <c r="TOH158" s="11"/>
      <c r="TOI158" s="11"/>
      <c r="TOJ158" s="11"/>
      <c r="TOK158" s="10"/>
      <c r="TOL158" s="10"/>
      <c r="TOM158" s="11"/>
      <c r="TON158" s="11"/>
      <c r="TOO158" s="11"/>
      <c r="TOP158" s="11"/>
      <c r="TOQ158" s="11"/>
      <c r="TOR158" s="11"/>
      <c r="TOS158" s="11"/>
      <c r="TOT158" s="11"/>
      <c r="TOU158" s="11"/>
      <c r="TOV158" s="11"/>
      <c r="TOW158" s="11"/>
      <c r="TOX158" s="11"/>
      <c r="TOY158" s="11"/>
      <c r="TOZ158" s="11"/>
      <c r="TPA158" s="10"/>
      <c r="TPB158" s="10"/>
      <c r="TPC158" s="11"/>
      <c r="TPD158" s="11"/>
      <c r="TPE158" s="11"/>
      <c r="TPF158" s="11"/>
      <c r="TPG158" s="11"/>
      <c r="TPH158" s="11"/>
      <c r="TPI158" s="11"/>
      <c r="TPJ158" s="11"/>
      <c r="TPK158" s="11"/>
      <c r="TPL158" s="11"/>
      <c r="TPM158" s="11"/>
      <c r="TPN158" s="11"/>
      <c r="TPO158" s="11"/>
      <c r="TPP158" s="11"/>
      <c r="TPQ158" s="10"/>
      <c r="TPR158" s="10"/>
      <c r="TPS158" s="11"/>
      <c r="TPT158" s="11"/>
      <c r="TPU158" s="11"/>
      <c r="TPV158" s="11"/>
      <c r="TPW158" s="11"/>
      <c r="TPX158" s="11"/>
      <c r="TPY158" s="11"/>
      <c r="TPZ158" s="11"/>
      <c r="TQA158" s="11"/>
      <c r="TQB158" s="11"/>
      <c r="TQC158" s="11"/>
      <c r="TQD158" s="11"/>
      <c r="TQE158" s="11"/>
      <c r="TQF158" s="11"/>
      <c r="TQG158" s="10"/>
      <c r="TQH158" s="10"/>
      <c r="TQI158" s="11"/>
      <c r="TQJ158" s="11"/>
      <c r="TQK158" s="11"/>
      <c r="TQL158" s="11"/>
      <c r="TQM158" s="11"/>
      <c r="TQN158" s="11"/>
      <c r="TQO158" s="11"/>
      <c r="TQP158" s="11"/>
      <c r="TQQ158" s="11"/>
      <c r="TQR158" s="11"/>
      <c r="TQS158" s="11"/>
      <c r="TQT158" s="11"/>
      <c r="TQU158" s="11"/>
      <c r="TQV158" s="11"/>
      <c r="TQW158" s="10"/>
      <c r="TQX158" s="10"/>
      <c r="TQY158" s="11"/>
      <c r="TQZ158" s="11"/>
      <c r="TRA158" s="11"/>
      <c r="TRB158" s="11"/>
      <c r="TRC158" s="11"/>
      <c r="TRD158" s="11"/>
      <c r="TRE158" s="11"/>
      <c r="TRF158" s="11"/>
      <c r="TRG158" s="11"/>
      <c r="TRH158" s="11"/>
      <c r="TRI158" s="11"/>
      <c r="TRJ158" s="11"/>
      <c r="TRK158" s="11"/>
      <c r="TRL158" s="11"/>
      <c r="TRM158" s="10"/>
      <c r="TRN158" s="10"/>
      <c r="TRO158" s="11"/>
      <c r="TRP158" s="11"/>
      <c r="TRQ158" s="11"/>
      <c r="TRR158" s="11"/>
      <c r="TRS158" s="11"/>
      <c r="TRT158" s="11"/>
      <c r="TRU158" s="11"/>
      <c r="TRV158" s="11"/>
      <c r="TRW158" s="11"/>
      <c r="TRX158" s="11"/>
      <c r="TRY158" s="11"/>
      <c r="TRZ158" s="11"/>
      <c r="TSA158" s="11"/>
      <c r="TSB158" s="11"/>
      <c r="TSC158" s="10"/>
      <c r="TSD158" s="10"/>
      <c r="TSE158" s="11"/>
      <c r="TSF158" s="11"/>
      <c r="TSG158" s="11"/>
      <c r="TSH158" s="11"/>
      <c r="TSI158" s="11"/>
      <c r="TSJ158" s="11"/>
      <c r="TSK158" s="11"/>
      <c r="TSL158" s="11"/>
      <c r="TSM158" s="11"/>
      <c r="TSN158" s="11"/>
      <c r="TSO158" s="11"/>
      <c r="TSP158" s="11"/>
      <c r="TSQ158" s="11"/>
      <c r="TSR158" s="11"/>
      <c r="TSS158" s="10"/>
      <c r="TST158" s="10"/>
      <c r="TSU158" s="11"/>
      <c r="TSV158" s="11"/>
      <c r="TSW158" s="11"/>
      <c r="TSX158" s="11"/>
      <c r="TSY158" s="11"/>
      <c r="TSZ158" s="11"/>
      <c r="TTA158" s="11"/>
      <c r="TTB158" s="11"/>
      <c r="TTC158" s="11"/>
      <c r="TTD158" s="11"/>
      <c r="TTE158" s="11"/>
      <c r="TTF158" s="11"/>
      <c r="TTG158" s="11"/>
      <c r="TTH158" s="11"/>
      <c r="TTI158" s="10"/>
      <c r="TTJ158" s="10"/>
      <c r="TTK158" s="11"/>
      <c r="TTL158" s="11"/>
      <c r="TTM158" s="11"/>
      <c r="TTN158" s="11"/>
      <c r="TTO158" s="11"/>
      <c r="TTP158" s="11"/>
      <c r="TTQ158" s="11"/>
      <c r="TTR158" s="11"/>
      <c r="TTS158" s="11"/>
      <c r="TTT158" s="11"/>
      <c r="TTU158" s="11"/>
      <c r="TTV158" s="11"/>
      <c r="TTW158" s="11"/>
      <c r="TTX158" s="11"/>
      <c r="TTY158" s="10"/>
      <c r="TTZ158" s="10"/>
      <c r="TUA158" s="11"/>
      <c r="TUB158" s="11"/>
      <c r="TUC158" s="11"/>
      <c r="TUD158" s="11"/>
      <c r="TUE158" s="11"/>
      <c r="TUF158" s="11"/>
      <c r="TUG158" s="11"/>
      <c r="TUH158" s="11"/>
      <c r="TUI158" s="11"/>
      <c r="TUJ158" s="11"/>
      <c r="TUK158" s="11"/>
      <c r="TUL158" s="11"/>
      <c r="TUM158" s="11"/>
      <c r="TUN158" s="11"/>
      <c r="TUO158" s="10"/>
      <c r="TUP158" s="10"/>
      <c r="TUQ158" s="11"/>
      <c r="TUR158" s="11"/>
      <c r="TUS158" s="11"/>
      <c r="TUT158" s="11"/>
      <c r="TUU158" s="11"/>
      <c r="TUV158" s="11"/>
      <c r="TUW158" s="11"/>
      <c r="TUX158" s="11"/>
      <c r="TUY158" s="11"/>
      <c r="TUZ158" s="11"/>
      <c r="TVA158" s="11"/>
      <c r="TVB158" s="11"/>
      <c r="TVC158" s="11"/>
      <c r="TVD158" s="11"/>
      <c r="TVE158" s="10"/>
      <c r="TVF158" s="10"/>
      <c r="TVG158" s="11"/>
      <c r="TVH158" s="11"/>
      <c r="TVI158" s="11"/>
      <c r="TVJ158" s="11"/>
      <c r="TVK158" s="11"/>
      <c r="TVL158" s="11"/>
      <c r="TVM158" s="11"/>
      <c r="TVN158" s="11"/>
      <c r="TVO158" s="11"/>
      <c r="TVP158" s="11"/>
      <c r="TVQ158" s="11"/>
      <c r="TVR158" s="11"/>
      <c r="TVS158" s="11"/>
      <c r="TVT158" s="11"/>
      <c r="TVU158" s="10"/>
      <c r="TVV158" s="10"/>
      <c r="TVW158" s="11"/>
      <c r="TVX158" s="11"/>
      <c r="TVY158" s="11"/>
      <c r="TVZ158" s="11"/>
      <c r="TWA158" s="11"/>
      <c r="TWB158" s="11"/>
      <c r="TWC158" s="11"/>
      <c r="TWD158" s="11"/>
      <c r="TWE158" s="11"/>
      <c r="TWF158" s="11"/>
      <c r="TWG158" s="11"/>
      <c r="TWH158" s="11"/>
      <c r="TWI158" s="11"/>
      <c r="TWJ158" s="11"/>
      <c r="TWK158" s="10"/>
      <c r="TWL158" s="10"/>
      <c r="TWM158" s="11"/>
      <c r="TWN158" s="11"/>
      <c r="TWO158" s="11"/>
      <c r="TWP158" s="11"/>
      <c r="TWQ158" s="11"/>
      <c r="TWR158" s="11"/>
      <c r="TWS158" s="11"/>
      <c r="TWT158" s="11"/>
      <c r="TWU158" s="11"/>
      <c r="TWV158" s="11"/>
      <c r="TWW158" s="11"/>
      <c r="TWX158" s="11"/>
      <c r="TWY158" s="11"/>
      <c r="TWZ158" s="11"/>
      <c r="TXA158" s="10"/>
      <c r="TXB158" s="10"/>
      <c r="TXC158" s="11"/>
      <c r="TXD158" s="11"/>
      <c r="TXE158" s="11"/>
      <c r="TXF158" s="11"/>
      <c r="TXG158" s="11"/>
      <c r="TXH158" s="11"/>
      <c r="TXI158" s="11"/>
      <c r="TXJ158" s="11"/>
      <c r="TXK158" s="11"/>
      <c r="TXL158" s="11"/>
      <c r="TXM158" s="11"/>
      <c r="TXN158" s="11"/>
      <c r="TXO158" s="11"/>
      <c r="TXP158" s="11"/>
      <c r="TXQ158" s="10"/>
      <c r="TXR158" s="10"/>
      <c r="TXS158" s="11"/>
      <c r="TXT158" s="11"/>
      <c r="TXU158" s="11"/>
      <c r="TXV158" s="11"/>
      <c r="TXW158" s="11"/>
      <c r="TXX158" s="11"/>
      <c r="TXY158" s="11"/>
      <c r="TXZ158" s="11"/>
      <c r="TYA158" s="11"/>
      <c r="TYB158" s="11"/>
      <c r="TYC158" s="11"/>
      <c r="TYD158" s="11"/>
      <c r="TYE158" s="11"/>
      <c r="TYF158" s="11"/>
      <c r="TYG158" s="10"/>
      <c r="TYH158" s="10"/>
      <c r="TYI158" s="11"/>
      <c r="TYJ158" s="11"/>
      <c r="TYK158" s="11"/>
      <c r="TYL158" s="11"/>
      <c r="TYM158" s="11"/>
      <c r="TYN158" s="11"/>
      <c r="TYO158" s="11"/>
      <c r="TYP158" s="11"/>
      <c r="TYQ158" s="11"/>
      <c r="TYR158" s="11"/>
      <c r="TYS158" s="11"/>
      <c r="TYT158" s="11"/>
      <c r="TYU158" s="11"/>
      <c r="TYV158" s="11"/>
      <c r="TYW158" s="10"/>
      <c r="TYX158" s="10"/>
      <c r="TYY158" s="11"/>
      <c r="TYZ158" s="11"/>
      <c r="TZA158" s="11"/>
      <c r="TZB158" s="11"/>
      <c r="TZC158" s="11"/>
      <c r="TZD158" s="11"/>
      <c r="TZE158" s="11"/>
      <c r="TZF158" s="11"/>
      <c r="TZG158" s="11"/>
      <c r="TZH158" s="11"/>
      <c r="TZI158" s="11"/>
      <c r="TZJ158" s="11"/>
      <c r="TZK158" s="11"/>
      <c r="TZL158" s="11"/>
      <c r="TZM158" s="10"/>
      <c r="TZN158" s="10"/>
      <c r="TZO158" s="11"/>
      <c r="TZP158" s="11"/>
      <c r="TZQ158" s="11"/>
      <c r="TZR158" s="11"/>
      <c r="TZS158" s="11"/>
      <c r="TZT158" s="11"/>
      <c r="TZU158" s="11"/>
      <c r="TZV158" s="11"/>
      <c r="TZW158" s="11"/>
      <c r="TZX158" s="11"/>
      <c r="TZY158" s="11"/>
      <c r="TZZ158" s="11"/>
      <c r="UAA158" s="11"/>
      <c r="UAB158" s="11"/>
      <c r="UAC158" s="10"/>
      <c r="UAD158" s="10"/>
      <c r="UAE158" s="11"/>
      <c r="UAF158" s="11"/>
      <c r="UAG158" s="11"/>
      <c r="UAH158" s="11"/>
      <c r="UAI158" s="11"/>
      <c r="UAJ158" s="11"/>
      <c r="UAK158" s="11"/>
      <c r="UAL158" s="11"/>
      <c r="UAM158" s="11"/>
      <c r="UAN158" s="11"/>
      <c r="UAO158" s="11"/>
      <c r="UAP158" s="11"/>
      <c r="UAQ158" s="11"/>
      <c r="UAR158" s="11"/>
      <c r="UAS158" s="10"/>
      <c r="UAT158" s="10"/>
      <c r="UAU158" s="11"/>
      <c r="UAV158" s="11"/>
      <c r="UAW158" s="11"/>
      <c r="UAX158" s="11"/>
      <c r="UAY158" s="11"/>
      <c r="UAZ158" s="11"/>
      <c r="UBA158" s="11"/>
      <c r="UBB158" s="11"/>
      <c r="UBC158" s="11"/>
      <c r="UBD158" s="11"/>
      <c r="UBE158" s="11"/>
      <c r="UBF158" s="11"/>
      <c r="UBG158" s="11"/>
      <c r="UBH158" s="11"/>
      <c r="UBI158" s="10"/>
      <c r="UBJ158" s="10"/>
      <c r="UBK158" s="11"/>
      <c r="UBL158" s="11"/>
      <c r="UBM158" s="11"/>
      <c r="UBN158" s="11"/>
      <c r="UBO158" s="11"/>
      <c r="UBP158" s="11"/>
      <c r="UBQ158" s="11"/>
      <c r="UBR158" s="11"/>
      <c r="UBS158" s="11"/>
      <c r="UBT158" s="11"/>
      <c r="UBU158" s="11"/>
      <c r="UBV158" s="11"/>
      <c r="UBW158" s="11"/>
      <c r="UBX158" s="11"/>
      <c r="UBY158" s="10"/>
      <c r="UBZ158" s="10"/>
      <c r="UCA158" s="11"/>
      <c r="UCB158" s="11"/>
      <c r="UCC158" s="11"/>
      <c r="UCD158" s="11"/>
      <c r="UCE158" s="11"/>
      <c r="UCF158" s="11"/>
      <c r="UCG158" s="11"/>
      <c r="UCH158" s="11"/>
      <c r="UCI158" s="11"/>
      <c r="UCJ158" s="11"/>
      <c r="UCK158" s="11"/>
      <c r="UCL158" s="11"/>
      <c r="UCM158" s="11"/>
      <c r="UCN158" s="11"/>
      <c r="UCO158" s="10"/>
      <c r="UCP158" s="10"/>
      <c r="UCQ158" s="11"/>
      <c r="UCR158" s="11"/>
      <c r="UCS158" s="11"/>
      <c r="UCT158" s="11"/>
      <c r="UCU158" s="11"/>
      <c r="UCV158" s="11"/>
      <c r="UCW158" s="11"/>
      <c r="UCX158" s="11"/>
      <c r="UCY158" s="11"/>
      <c r="UCZ158" s="11"/>
      <c r="UDA158" s="11"/>
      <c r="UDB158" s="11"/>
      <c r="UDC158" s="11"/>
      <c r="UDD158" s="11"/>
      <c r="UDE158" s="10"/>
      <c r="UDF158" s="10"/>
      <c r="UDG158" s="11"/>
      <c r="UDH158" s="11"/>
      <c r="UDI158" s="11"/>
      <c r="UDJ158" s="11"/>
      <c r="UDK158" s="11"/>
      <c r="UDL158" s="11"/>
      <c r="UDM158" s="11"/>
      <c r="UDN158" s="11"/>
      <c r="UDO158" s="11"/>
      <c r="UDP158" s="11"/>
      <c r="UDQ158" s="11"/>
      <c r="UDR158" s="11"/>
      <c r="UDS158" s="11"/>
      <c r="UDT158" s="11"/>
      <c r="UDU158" s="10"/>
      <c r="UDV158" s="10"/>
      <c r="UDW158" s="11"/>
      <c r="UDX158" s="11"/>
      <c r="UDY158" s="11"/>
      <c r="UDZ158" s="11"/>
      <c r="UEA158" s="11"/>
      <c r="UEB158" s="11"/>
      <c r="UEC158" s="11"/>
      <c r="UED158" s="11"/>
      <c r="UEE158" s="11"/>
      <c r="UEF158" s="11"/>
      <c r="UEG158" s="11"/>
      <c r="UEH158" s="11"/>
      <c r="UEI158" s="11"/>
      <c r="UEJ158" s="11"/>
      <c r="UEK158" s="10"/>
      <c r="UEL158" s="10"/>
      <c r="UEM158" s="11"/>
      <c r="UEN158" s="11"/>
      <c r="UEO158" s="11"/>
      <c r="UEP158" s="11"/>
      <c r="UEQ158" s="11"/>
      <c r="UER158" s="11"/>
      <c r="UES158" s="11"/>
      <c r="UET158" s="11"/>
      <c r="UEU158" s="11"/>
      <c r="UEV158" s="11"/>
      <c r="UEW158" s="11"/>
      <c r="UEX158" s="11"/>
      <c r="UEY158" s="11"/>
      <c r="UEZ158" s="11"/>
      <c r="UFA158" s="10"/>
      <c r="UFB158" s="10"/>
      <c r="UFC158" s="11"/>
      <c r="UFD158" s="11"/>
      <c r="UFE158" s="11"/>
      <c r="UFF158" s="11"/>
      <c r="UFG158" s="11"/>
      <c r="UFH158" s="11"/>
      <c r="UFI158" s="11"/>
      <c r="UFJ158" s="11"/>
      <c r="UFK158" s="11"/>
      <c r="UFL158" s="11"/>
      <c r="UFM158" s="11"/>
      <c r="UFN158" s="11"/>
      <c r="UFO158" s="11"/>
      <c r="UFP158" s="11"/>
      <c r="UFQ158" s="10"/>
      <c r="UFR158" s="10"/>
      <c r="UFS158" s="11"/>
      <c r="UFT158" s="11"/>
      <c r="UFU158" s="11"/>
      <c r="UFV158" s="11"/>
      <c r="UFW158" s="11"/>
      <c r="UFX158" s="11"/>
      <c r="UFY158" s="11"/>
      <c r="UFZ158" s="11"/>
      <c r="UGA158" s="11"/>
      <c r="UGB158" s="11"/>
      <c r="UGC158" s="11"/>
      <c r="UGD158" s="11"/>
      <c r="UGE158" s="11"/>
      <c r="UGF158" s="11"/>
      <c r="UGG158" s="10"/>
      <c r="UGH158" s="10"/>
      <c r="UGI158" s="11"/>
      <c r="UGJ158" s="11"/>
      <c r="UGK158" s="11"/>
      <c r="UGL158" s="11"/>
      <c r="UGM158" s="11"/>
      <c r="UGN158" s="11"/>
      <c r="UGO158" s="11"/>
      <c r="UGP158" s="11"/>
      <c r="UGQ158" s="11"/>
      <c r="UGR158" s="11"/>
      <c r="UGS158" s="11"/>
      <c r="UGT158" s="11"/>
      <c r="UGU158" s="11"/>
      <c r="UGV158" s="11"/>
      <c r="UGW158" s="10"/>
      <c r="UGX158" s="10"/>
      <c r="UGY158" s="11"/>
      <c r="UGZ158" s="11"/>
      <c r="UHA158" s="11"/>
      <c r="UHB158" s="11"/>
      <c r="UHC158" s="11"/>
      <c r="UHD158" s="11"/>
      <c r="UHE158" s="11"/>
      <c r="UHF158" s="11"/>
      <c r="UHG158" s="11"/>
      <c r="UHH158" s="11"/>
      <c r="UHI158" s="11"/>
      <c r="UHJ158" s="11"/>
      <c r="UHK158" s="11"/>
      <c r="UHL158" s="11"/>
      <c r="UHM158" s="10"/>
      <c r="UHN158" s="10"/>
      <c r="UHO158" s="11"/>
      <c r="UHP158" s="11"/>
      <c r="UHQ158" s="11"/>
      <c r="UHR158" s="11"/>
      <c r="UHS158" s="11"/>
      <c r="UHT158" s="11"/>
      <c r="UHU158" s="11"/>
      <c r="UHV158" s="11"/>
      <c r="UHW158" s="11"/>
      <c r="UHX158" s="11"/>
      <c r="UHY158" s="11"/>
      <c r="UHZ158" s="11"/>
      <c r="UIA158" s="11"/>
      <c r="UIB158" s="11"/>
      <c r="UIC158" s="10"/>
      <c r="UID158" s="10"/>
      <c r="UIE158" s="11"/>
      <c r="UIF158" s="11"/>
      <c r="UIG158" s="11"/>
      <c r="UIH158" s="11"/>
      <c r="UII158" s="11"/>
      <c r="UIJ158" s="11"/>
      <c r="UIK158" s="11"/>
      <c r="UIL158" s="11"/>
      <c r="UIM158" s="11"/>
      <c r="UIN158" s="11"/>
      <c r="UIO158" s="11"/>
      <c r="UIP158" s="11"/>
      <c r="UIQ158" s="11"/>
      <c r="UIR158" s="11"/>
      <c r="UIS158" s="10"/>
      <c r="UIT158" s="10"/>
      <c r="UIU158" s="11"/>
      <c r="UIV158" s="11"/>
      <c r="UIW158" s="11"/>
      <c r="UIX158" s="11"/>
      <c r="UIY158" s="11"/>
      <c r="UIZ158" s="11"/>
      <c r="UJA158" s="11"/>
      <c r="UJB158" s="11"/>
      <c r="UJC158" s="11"/>
      <c r="UJD158" s="11"/>
      <c r="UJE158" s="11"/>
      <c r="UJF158" s="11"/>
      <c r="UJG158" s="11"/>
      <c r="UJH158" s="11"/>
      <c r="UJI158" s="10"/>
      <c r="UJJ158" s="10"/>
      <c r="UJK158" s="11"/>
      <c r="UJL158" s="11"/>
      <c r="UJM158" s="11"/>
      <c r="UJN158" s="11"/>
      <c r="UJO158" s="11"/>
      <c r="UJP158" s="11"/>
      <c r="UJQ158" s="11"/>
      <c r="UJR158" s="11"/>
      <c r="UJS158" s="11"/>
      <c r="UJT158" s="11"/>
      <c r="UJU158" s="11"/>
      <c r="UJV158" s="11"/>
      <c r="UJW158" s="11"/>
      <c r="UJX158" s="11"/>
      <c r="UJY158" s="10"/>
      <c r="UJZ158" s="10"/>
      <c r="UKA158" s="11"/>
      <c r="UKB158" s="11"/>
      <c r="UKC158" s="11"/>
      <c r="UKD158" s="11"/>
      <c r="UKE158" s="11"/>
      <c r="UKF158" s="11"/>
      <c r="UKG158" s="11"/>
      <c r="UKH158" s="11"/>
      <c r="UKI158" s="11"/>
      <c r="UKJ158" s="11"/>
      <c r="UKK158" s="11"/>
      <c r="UKL158" s="11"/>
      <c r="UKM158" s="11"/>
      <c r="UKN158" s="11"/>
      <c r="UKO158" s="10"/>
      <c r="UKP158" s="10"/>
      <c r="UKQ158" s="11"/>
      <c r="UKR158" s="11"/>
      <c r="UKS158" s="11"/>
      <c r="UKT158" s="11"/>
      <c r="UKU158" s="11"/>
      <c r="UKV158" s="11"/>
      <c r="UKW158" s="11"/>
      <c r="UKX158" s="11"/>
      <c r="UKY158" s="11"/>
      <c r="UKZ158" s="11"/>
      <c r="ULA158" s="11"/>
      <c r="ULB158" s="11"/>
      <c r="ULC158" s="11"/>
      <c r="ULD158" s="11"/>
      <c r="ULE158" s="10"/>
      <c r="ULF158" s="10"/>
      <c r="ULG158" s="11"/>
      <c r="ULH158" s="11"/>
      <c r="ULI158" s="11"/>
      <c r="ULJ158" s="11"/>
      <c r="ULK158" s="11"/>
      <c r="ULL158" s="11"/>
      <c r="ULM158" s="11"/>
      <c r="ULN158" s="11"/>
      <c r="ULO158" s="11"/>
      <c r="ULP158" s="11"/>
      <c r="ULQ158" s="11"/>
      <c r="ULR158" s="11"/>
      <c r="ULS158" s="11"/>
      <c r="ULT158" s="11"/>
      <c r="ULU158" s="10"/>
      <c r="ULV158" s="10"/>
      <c r="ULW158" s="11"/>
      <c r="ULX158" s="11"/>
      <c r="ULY158" s="11"/>
      <c r="ULZ158" s="11"/>
      <c r="UMA158" s="11"/>
      <c r="UMB158" s="11"/>
      <c r="UMC158" s="11"/>
      <c r="UMD158" s="11"/>
      <c r="UME158" s="11"/>
      <c r="UMF158" s="11"/>
      <c r="UMG158" s="11"/>
      <c r="UMH158" s="11"/>
      <c r="UMI158" s="11"/>
      <c r="UMJ158" s="11"/>
      <c r="UMK158" s="10"/>
      <c r="UML158" s="10"/>
      <c r="UMM158" s="11"/>
      <c r="UMN158" s="11"/>
      <c r="UMO158" s="11"/>
      <c r="UMP158" s="11"/>
      <c r="UMQ158" s="11"/>
      <c r="UMR158" s="11"/>
      <c r="UMS158" s="11"/>
      <c r="UMT158" s="11"/>
      <c r="UMU158" s="11"/>
      <c r="UMV158" s="11"/>
      <c r="UMW158" s="11"/>
      <c r="UMX158" s="11"/>
      <c r="UMY158" s="11"/>
      <c r="UMZ158" s="11"/>
      <c r="UNA158" s="10"/>
      <c r="UNB158" s="10"/>
      <c r="UNC158" s="11"/>
      <c r="UND158" s="11"/>
      <c r="UNE158" s="11"/>
      <c r="UNF158" s="11"/>
      <c r="UNG158" s="11"/>
      <c r="UNH158" s="11"/>
      <c r="UNI158" s="11"/>
      <c r="UNJ158" s="11"/>
      <c r="UNK158" s="11"/>
      <c r="UNL158" s="11"/>
      <c r="UNM158" s="11"/>
      <c r="UNN158" s="11"/>
      <c r="UNO158" s="11"/>
      <c r="UNP158" s="11"/>
      <c r="UNQ158" s="10"/>
      <c r="UNR158" s="10"/>
      <c r="UNS158" s="11"/>
      <c r="UNT158" s="11"/>
      <c r="UNU158" s="11"/>
      <c r="UNV158" s="11"/>
      <c r="UNW158" s="11"/>
      <c r="UNX158" s="11"/>
      <c r="UNY158" s="11"/>
      <c r="UNZ158" s="11"/>
      <c r="UOA158" s="11"/>
      <c r="UOB158" s="11"/>
      <c r="UOC158" s="11"/>
      <c r="UOD158" s="11"/>
      <c r="UOE158" s="11"/>
      <c r="UOF158" s="11"/>
      <c r="UOG158" s="10"/>
      <c r="UOH158" s="10"/>
      <c r="UOI158" s="11"/>
      <c r="UOJ158" s="11"/>
      <c r="UOK158" s="11"/>
      <c r="UOL158" s="11"/>
      <c r="UOM158" s="11"/>
      <c r="UON158" s="11"/>
      <c r="UOO158" s="11"/>
      <c r="UOP158" s="11"/>
      <c r="UOQ158" s="11"/>
      <c r="UOR158" s="11"/>
      <c r="UOS158" s="11"/>
      <c r="UOT158" s="11"/>
      <c r="UOU158" s="11"/>
      <c r="UOV158" s="11"/>
      <c r="UOW158" s="10"/>
      <c r="UOX158" s="10"/>
      <c r="UOY158" s="11"/>
      <c r="UOZ158" s="11"/>
      <c r="UPA158" s="11"/>
      <c r="UPB158" s="11"/>
      <c r="UPC158" s="11"/>
      <c r="UPD158" s="11"/>
      <c r="UPE158" s="11"/>
      <c r="UPF158" s="11"/>
      <c r="UPG158" s="11"/>
      <c r="UPH158" s="11"/>
      <c r="UPI158" s="11"/>
      <c r="UPJ158" s="11"/>
      <c r="UPK158" s="11"/>
      <c r="UPL158" s="11"/>
      <c r="UPM158" s="10"/>
      <c r="UPN158" s="10"/>
      <c r="UPO158" s="11"/>
      <c r="UPP158" s="11"/>
      <c r="UPQ158" s="11"/>
      <c r="UPR158" s="11"/>
      <c r="UPS158" s="11"/>
      <c r="UPT158" s="11"/>
      <c r="UPU158" s="11"/>
      <c r="UPV158" s="11"/>
      <c r="UPW158" s="11"/>
      <c r="UPX158" s="11"/>
      <c r="UPY158" s="11"/>
      <c r="UPZ158" s="11"/>
      <c r="UQA158" s="11"/>
      <c r="UQB158" s="11"/>
      <c r="UQC158" s="10"/>
      <c r="UQD158" s="10"/>
      <c r="UQE158" s="11"/>
      <c r="UQF158" s="11"/>
      <c r="UQG158" s="11"/>
      <c r="UQH158" s="11"/>
      <c r="UQI158" s="11"/>
      <c r="UQJ158" s="11"/>
      <c r="UQK158" s="11"/>
      <c r="UQL158" s="11"/>
      <c r="UQM158" s="11"/>
      <c r="UQN158" s="11"/>
      <c r="UQO158" s="11"/>
      <c r="UQP158" s="11"/>
      <c r="UQQ158" s="11"/>
      <c r="UQR158" s="11"/>
      <c r="UQS158" s="10"/>
      <c r="UQT158" s="10"/>
      <c r="UQU158" s="11"/>
      <c r="UQV158" s="11"/>
      <c r="UQW158" s="11"/>
      <c r="UQX158" s="11"/>
      <c r="UQY158" s="11"/>
      <c r="UQZ158" s="11"/>
      <c r="URA158" s="11"/>
      <c r="URB158" s="11"/>
      <c r="URC158" s="11"/>
      <c r="URD158" s="11"/>
      <c r="URE158" s="11"/>
      <c r="URF158" s="11"/>
      <c r="URG158" s="11"/>
      <c r="URH158" s="11"/>
      <c r="URI158" s="10"/>
      <c r="URJ158" s="10"/>
      <c r="URK158" s="11"/>
      <c r="URL158" s="11"/>
      <c r="URM158" s="11"/>
      <c r="URN158" s="11"/>
      <c r="URO158" s="11"/>
      <c r="URP158" s="11"/>
      <c r="URQ158" s="11"/>
      <c r="URR158" s="11"/>
      <c r="URS158" s="11"/>
      <c r="URT158" s="11"/>
      <c r="URU158" s="11"/>
      <c r="URV158" s="11"/>
      <c r="URW158" s="11"/>
      <c r="URX158" s="11"/>
      <c r="URY158" s="10"/>
      <c r="URZ158" s="10"/>
      <c r="USA158" s="11"/>
      <c r="USB158" s="11"/>
      <c r="USC158" s="11"/>
      <c r="USD158" s="11"/>
      <c r="USE158" s="11"/>
      <c r="USF158" s="11"/>
      <c r="USG158" s="11"/>
      <c r="USH158" s="11"/>
      <c r="USI158" s="11"/>
      <c r="USJ158" s="11"/>
      <c r="USK158" s="11"/>
      <c r="USL158" s="11"/>
      <c r="USM158" s="11"/>
      <c r="USN158" s="11"/>
      <c r="USO158" s="10"/>
      <c r="USP158" s="10"/>
      <c r="USQ158" s="11"/>
      <c r="USR158" s="11"/>
      <c r="USS158" s="11"/>
      <c r="UST158" s="11"/>
      <c r="USU158" s="11"/>
      <c r="USV158" s="11"/>
      <c r="USW158" s="11"/>
      <c r="USX158" s="11"/>
      <c r="USY158" s="11"/>
      <c r="USZ158" s="11"/>
      <c r="UTA158" s="11"/>
      <c r="UTB158" s="11"/>
      <c r="UTC158" s="11"/>
      <c r="UTD158" s="11"/>
      <c r="UTE158" s="10"/>
      <c r="UTF158" s="10"/>
      <c r="UTG158" s="11"/>
      <c r="UTH158" s="11"/>
      <c r="UTI158" s="11"/>
      <c r="UTJ158" s="11"/>
      <c r="UTK158" s="11"/>
      <c r="UTL158" s="11"/>
      <c r="UTM158" s="11"/>
      <c r="UTN158" s="11"/>
      <c r="UTO158" s="11"/>
      <c r="UTP158" s="11"/>
      <c r="UTQ158" s="11"/>
      <c r="UTR158" s="11"/>
      <c r="UTS158" s="11"/>
      <c r="UTT158" s="11"/>
      <c r="UTU158" s="10"/>
      <c r="UTV158" s="10"/>
      <c r="UTW158" s="11"/>
      <c r="UTX158" s="11"/>
      <c r="UTY158" s="11"/>
      <c r="UTZ158" s="11"/>
      <c r="UUA158" s="11"/>
      <c r="UUB158" s="11"/>
      <c r="UUC158" s="11"/>
      <c r="UUD158" s="11"/>
      <c r="UUE158" s="11"/>
      <c r="UUF158" s="11"/>
      <c r="UUG158" s="11"/>
      <c r="UUH158" s="11"/>
      <c r="UUI158" s="11"/>
      <c r="UUJ158" s="11"/>
      <c r="UUK158" s="10"/>
      <c r="UUL158" s="10"/>
      <c r="UUM158" s="11"/>
      <c r="UUN158" s="11"/>
      <c r="UUO158" s="11"/>
      <c r="UUP158" s="11"/>
      <c r="UUQ158" s="11"/>
      <c r="UUR158" s="11"/>
      <c r="UUS158" s="11"/>
      <c r="UUT158" s="11"/>
      <c r="UUU158" s="11"/>
      <c r="UUV158" s="11"/>
      <c r="UUW158" s="11"/>
      <c r="UUX158" s="11"/>
      <c r="UUY158" s="11"/>
      <c r="UUZ158" s="11"/>
      <c r="UVA158" s="10"/>
      <c r="UVB158" s="10"/>
      <c r="UVC158" s="11"/>
      <c r="UVD158" s="11"/>
      <c r="UVE158" s="11"/>
      <c r="UVF158" s="11"/>
      <c r="UVG158" s="11"/>
      <c r="UVH158" s="11"/>
      <c r="UVI158" s="11"/>
      <c r="UVJ158" s="11"/>
      <c r="UVK158" s="11"/>
      <c r="UVL158" s="11"/>
      <c r="UVM158" s="11"/>
      <c r="UVN158" s="11"/>
      <c r="UVO158" s="11"/>
      <c r="UVP158" s="11"/>
      <c r="UVQ158" s="10"/>
      <c r="UVR158" s="10"/>
      <c r="UVS158" s="11"/>
      <c r="UVT158" s="11"/>
      <c r="UVU158" s="11"/>
      <c r="UVV158" s="11"/>
      <c r="UVW158" s="11"/>
      <c r="UVX158" s="11"/>
      <c r="UVY158" s="11"/>
      <c r="UVZ158" s="11"/>
      <c r="UWA158" s="11"/>
      <c r="UWB158" s="11"/>
      <c r="UWC158" s="11"/>
      <c r="UWD158" s="11"/>
      <c r="UWE158" s="11"/>
      <c r="UWF158" s="11"/>
      <c r="UWG158" s="10"/>
      <c r="UWH158" s="10"/>
      <c r="UWI158" s="11"/>
      <c r="UWJ158" s="11"/>
      <c r="UWK158" s="11"/>
      <c r="UWL158" s="11"/>
      <c r="UWM158" s="11"/>
      <c r="UWN158" s="11"/>
      <c r="UWO158" s="11"/>
      <c r="UWP158" s="11"/>
      <c r="UWQ158" s="11"/>
      <c r="UWR158" s="11"/>
      <c r="UWS158" s="11"/>
      <c r="UWT158" s="11"/>
      <c r="UWU158" s="11"/>
      <c r="UWV158" s="11"/>
      <c r="UWW158" s="10"/>
      <c r="UWX158" s="10"/>
      <c r="UWY158" s="11"/>
      <c r="UWZ158" s="11"/>
      <c r="UXA158" s="11"/>
      <c r="UXB158" s="11"/>
      <c r="UXC158" s="11"/>
      <c r="UXD158" s="11"/>
      <c r="UXE158" s="11"/>
      <c r="UXF158" s="11"/>
      <c r="UXG158" s="11"/>
      <c r="UXH158" s="11"/>
      <c r="UXI158" s="11"/>
      <c r="UXJ158" s="11"/>
      <c r="UXK158" s="11"/>
      <c r="UXL158" s="11"/>
      <c r="UXM158" s="10"/>
      <c r="UXN158" s="10"/>
      <c r="UXO158" s="11"/>
      <c r="UXP158" s="11"/>
      <c r="UXQ158" s="11"/>
      <c r="UXR158" s="11"/>
      <c r="UXS158" s="11"/>
      <c r="UXT158" s="11"/>
      <c r="UXU158" s="11"/>
      <c r="UXV158" s="11"/>
      <c r="UXW158" s="11"/>
      <c r="UXX158" s="11"/>
      <c r="UXY158" s="11"/>
      <c r="UXZ158" s="11"/>
      <c r="UYA158" s="11"/>
      <c r="UYB158" s="11"/>
      <c r="UYC158" s="10"/>
      <c r="UYD158" s="10"/>
      <c r="UYE158" s="11"/>
      <c r="UYF158" s="11"/>
      <c r="UYG158" s="11"/>
      <c r="UYH158" s="11"/>
      <c r="UYI158" s="11"/>
      <c r="UYJ158" s="11"/>
      <c r="UYK158" s="11"/>
      <c r="UYL158" s="11"/>
      <c r="UYM158" s="11"/>
      <c r="UYN158" s="11"/>
      <c r="UYO158" s="11"/>
      <c r="UYP158" s="11"/>
      <c r="UYQ158" s="11"/>
      <c r="UYR158" s="11"/>
      <c r="UYS158" s="10"/>
      <c r="UYT158" s="10"/>
      <c r="UYU158" s="11"/>
      <c r="UYV158" s="11"/>
      <c r="UYW158" s="11"/>
      <c r="UYX158" s="11"/>
      <c r="UYY158" s="11"/>
      <c r="UYZ158" s="11"/>
      <c r="UZA158" s="11"/>
      <c r="UZB158" s="11"/>
      <c r="UZC158" s="11"/>
      <c r="UZD158" s="11"/>
      <c r="UZE158" s="11"/>
      <c r="UZF158" s="11"/>
      <c r="UZG158" s="11"/>
      <c r="UZH158" s="11"/>
      <c r="UZI158" s="10"/>
      <c r="UZJ158" s="10"/>
      <c r="UZK158" s="11"/>
      <c r="UZL158" s="11"/>
      <c r="UZM158" s="11"/>
      <c r="UZN158" s="11"/>
      <c r="UZO158" s="11"/>
      <c r="UZP158" s="11"/>
      <c r="UZQ158" s="11"/>
      <c r="UZR158" s="11"/>
      <c r="UZS158" s="11"/>
      <c r="UZT158" s="11"/>
      <c r="UZU158" s="11"/>
      <c r="UZV158" s="11"/>
      <c r="UZW158" s="11"/>
      <c r="UZX158" s="11"/>
      <c r="UZY158" s="10"/>
      <c r="UZZ158" s="10"/>
      <c r="VAA158" s="11"/>
      <c r="VAB158" s="11"/>
      <c r="VAC158" s="11"/>
      <c r="VAD158" s="11"/>
      <c r="VAE158" s="11"/>
      <c r="VAF158" s="11"/>
      <c r="VAG158" s="11"/>
      <c r="VAH158" s="11"/>
      <c r="VAI158" s="11"/>
      <c r="VAJ158" s="11"/>
      <c r="VAK158" s="11"/>
      <c r="VAL158" s="11"/>
      <c r="VAM158" s="11"/>
      <c r="VAN158" s="11"/>
      <c r="VAO158" s="10"/>
      <c r="VAP158" s="10"/>
      <c r="VAQ158" s="11"/>
      <c r="VAR158" s="11"/>
      <c r="VAS158" s="11"/>
      <c r="VAT158" s="11"/>
      <c r="VAU158" s="11"/>
      <c r="VAV158" s="11"/>
      <c r="VAW158" s="11"/>
      <c r="VAX158" s="11"/>
      <c r="VAY158" s="11"/>
      <c r="VAZ158" s="11"/>
      <c r="VBA158" s="11"/>
      <c r="VBB158" s="11"/>
      <c r="VBC158" s="11"/>
      <c r="VBD158" s="11"/>
      <c r="VBE158" s="10"/>
      <c r="VBF158" s="10"/>
      <c r="VBG158" s="11"/>
      <c r="VBH158" s="11"/>
      <c r="VBI158" s="11"/>
      <c r="VBJ158" s="11"/>
      <c r="VBK158" s="11"/>
      <c r="VBL158" s="11"/>
      <c r="VBM158" s="11"/>
      <c r="VBN158" s="11"/>
      <c r="VBO158" s="11"/>
      <c r="VBP158" s="11"/>
      <c r="VBQ158" s="11"/>
      <c r="VBR158" s="11"/>
      <c r="VBS158" s="11"/>
      <c r="VBT158" s="11"/>
      <c r="VBU158" s="10"/>
      <c r="VBV158" s="10"/>
      <c r="VBW158" s="11"/>
      <c r="VBX158" s="11"/>
      <c r="VBY158" s="11"/>
      <c r="VBZ158" s="11"/>
      <c r="VCA158" s="11"/>
      <c r="VCB158" s="11"/>
      <c r="VCC158" s="11"/>
      <c r="VCD158" s="11"/>
      <c r="VCE158" s="11"/>
      <c r="VCF158" s="11"/>
      <c r="VCG158" s="11"/>
      <c r="VCH158" s="11"/>
      <c r="VCI158" s="11"/>
      <c r="VCJ158" s="11"/>
      <c r="VCK158" s="10"/>
      <c r="VCL158" s="10"/>
      <c r="VCM158" s="11"/>
      <c r="VCN158" s="11"/>
      <c r="VCO158" s="11"/>
      <c r="VCP158" s="11"/>
      <c r="VCQ158" s="11"/>
      <c r="VCR158" s="11"/>
      <c r="VCS158" s="11"/>
      <c r="VCT158" s="11"/>
      <c r="VCU158" s="11"/>
      <c r="VCV158" s="11"/>
      <c r="VCW158" s="11"/>
      <c r="VCX158" s="11"/>
      <c r="VCY158" s="11"/>
      <c r="VCZ158" s="11"/>
      <c r="VDA158" s="10"/>
      <c r="VDB158" s="10"/>
      <c r="VDC158" s="11"/>
      <c r="VDD158" s="11"/>
      <c r="VDE158" s="11"/>
      <c r="VDF158" s="11"/>
      <c r="VDG158" s="11"/>
      <c r="VDH158" s="11"/>
      <c r="VDI158" s="11"/>
      <c r="VDJ158" s="11"/>
      <c r="VDK158" s="11"/>
      <c r="VDL158" s="11"/>
      <c r="VDM158" s="11"/>
      <c r="VDN158" s="11"/>
      <c r="VDO158" s="11"/>
      <c r="VDP158" s="11"/>
      <c r="VDQ158" s="10"/>
      <c r="VDR158" s="10"/>
      <c r="VDS158" s="11"/>
      <c r="VDT158" s="11"/>
      <c r="VDU158" s="11"/>
      <c r="VDV158" s="11"/>
      <c r="VDW158" s="11"/>
      <c r="VDX158" s="11"/>
      <c r="VDY158" s="11"/>
      <c r="VDZ158" s="11"/>
      <c r="VEA158" s="11"/>
      <c r="VEB158" s="11"/>
      <c r="VEC158" s="11"/>
      <c r="VED158" s="11"/>
      <c r="VEE158" s="11"/>
      <c r="VEF158" s="11"/>
      <c r="VEG158" s="10"/>
      <c r="VEH158" s="10"/>
      <c r="VEI158" s="11"/>
      <c r="VEJ158" s="11"/>
      <c r="VEK158" s="11"/>
      <c r="VEL158" s="11"/>
      <c r="VEM158" s="11"/>
      <c r="VEN158" s="11"/>
      <c r="VEO158" s="11"/>
      <c r="VEP158" s="11"/>
      <c r="VEQ158" s="11"/>
      <c r="VER158" s="11"/>
      <c r="VES158" s="11"/>
      <c r="VET158" s="11"/>
      <c r="VEU158" s="11"/>
      <c r="VEV158" s="11"/>
      <c r="VEW158" s="10"/>
      <c r="VEX158" s="10"/>
      <c r="VEY158" s="11"/>
      <c r="VEZ158" s="11"/>
      <c r="VFA158" s="11"/>
      <c r="VFB158" s="11"/>
      <c r="VFC158" s="11"/>
      <c r="VFD158" s="11"/>
      <c r="VFE158" s="11"/>
      <c r="VFF158" s="11"/>
      <c r="VFG158" s="11"/>
      <c r="VFH158" s="11"/>
      <c r="VFI158" s="11"/>
      <c r="VFJ158" s="11"/>
      <c r="VFK158" s="11"/>
      <c r="VFL158" s="11"/>
      <c r="VFM158" s="10"/>
      <c r="VFN158" s="10"/>
      <c r="VFO158" s="11"/>
      <c r="VFP158" s="11"/>
      <c r="VFQ158" s="11"/>
      <c r="VFR158" s="11"/>
      <c r="VFS158" s="11"/>
      <c r="VFT158" s="11"/>
      <c r="VFU158" s="11"/>
      <c r="VFV158" s="11"/>
      <c r="VFW158" s="11"/>
      <c r="VFX158" s="11"/>
      <c r="VFY158" s="11"/>
      <c r="VFZ158" s="11"/>
      <c r="VGA158" s="11"/>
      <c r="VGB158" s="11"/>
      <c r="VGC158" s="10"/>
      <c r="VGD158" s="10"/>
      <c r="VGE158" s="11"/>
      <c r="VGF158" s="11"/>
      <c r="VGG158" s="11"/>
      <c r="VGH158" s="11"/>
      <c r="VGI158" s="11"/>
      <c r="VGJ158" s="11"/>
      <c r="VGK158" s="11"/>
      <c r="VGL158" s="11"/>
      <c r="VGM158" s="11"/>
      <c r="VGN158" s="11"/>
      <c r="VGO158" s="11"/>
      <c r="VGP158" s="11"/>
      <c r="VGQ158" s="11"/>
      <c r="VGR158" s="11"/>
      <c r="VGS158" s="10"/>
      <c r="VGT158" s="10"/>
      <c r="VGU158" s="11"/>
      <c r="VGV158" s="11"/>
      <c r="VGW158" s="11"/>
      <c r="VGX158" s="11"/>
      <c r="VGY158" s="11"/>
      <c r="VGZ158" s="11"/>
      <c r="VHA158" s="11"/>
      <c r="VHB158" s="11"/>
      <c r="VHC158" s="11"/>
      <c r="VHD158" s="11"/>
      <c r="VHE158" s="11"/>
      <c r="VHF158" s="11"/>
      <c r="VHG158" s="11"/>
      <c r="VHH158" s="11"/>
      <c r="VHI158" s="10"/>
      <c r="VHJ158" s="10"/>
      <c r="VHK158" s="11"/>
      <c r="VHL158" s="11"/>
      <c r="VHM158" s="11"/>
      <c r="VHN158" s="11"/>
      <c r="VHO158" s="11"/>
      <c r="VHP158" s="11"/>
      <c r="VHQ158" s="11"/>
      <c r="VHR158" s="11"/>
      <c r="VHS158" s="11"/>
      <c r="VHT158" s="11"/>
      <c r="VHU158" s="11"/>
      <c r="VHV158" s="11"/>
      <c r="VHW158" s="11"/>
      <c r="VHX158" s="11"/>
      <c r="VHY158" s="10"/>
      <c r="VHZ158" s="10"/>
      <c r="VIA158" s="11"/>
      <c r="VIB158" s="11"/>
      <c r="VIC158" s="11"/>
      <c r="VID158" s="11"/>
      <c r="VIE158" s="11"/>
      <c r="VIF158" s="11"/>
      <c r="VIG158" s="11"/>
      <c r="VIH158" s="11"/>
      <c r="VII158" s="11"/>
      <c r="VIJ158" s="11"/>
      <c r="VIK158" s="11"/>
      <c r="VIL158" s="11"/>
      <c r="VIM158" s="11"/>
      <c r="VIN158" s="11"/>
      <c r="VIO158" s="10"/>
      <c r="VIP158" s="10"/>
      <c r="VIQ158" s="11"/>
      <c r="VIR158" s="11"/>
      <c r="VIS158" s="11"/>
      <c r="VIT158" s="11"/>
      <c r="VIU158" s="11"/>
      <c r="VIV158" s="11"/>
      <c r="VIW158" s="11"/>
      <c r="VIX158" s="11"/>
      <c r="VIY158" s="11"/>
      <c r="VIZ158" s="11"/>
      <c r="VJA158" s="11"/>
      <c r="VJB158" s="11"/>
      <c r="VJC158" s="11"/>
      <c r="VJD158" s="11"/>
      <c r="VJE158" s="10"/>
      <c r="VJF158" s="10"/>
      <c r="VJG158" s="11"/>
      <c r="VJH158" s="11"/>
      <c r="VJI158" s="11"/>
      <c r="VJJ158" s="11"/>
      <c r="VJK158" s="11"/>
      <c r="VJL158" s="11"/>
      <c r="VJM158" s="11"/>
      <c r="VJN158" s="11"/>
      <c r="VJO158" s="11"/>
      <c r="VJP158" s="11"/>
      <c r="VJQ158" s="11"/>
      <c r="VJR158" s="11"/>
      <c r="VJS158" s="11"/>
      <c r="VJT158" s="11"/>
      <c r="VJU158" s="10"/>
      <c r="VJV158" s="10"/>
      <c r="VJW158" s="11"/>
      <c r="VJX158" s="11"/>
      <c r="VJY158" s="11"/>
      <c r="VJZ158" s="11"/>
      <c r="VKA158" s="11"/>
      <c r="VKB158" s="11"/>
      <c r="VKC158" s="11"/>
      <c r="VKD158" s="11"/>
      <c r="VKE158" s="11"/>
      <c r="VKF158" s="11"/>
      <c r="VKG158" s="11"/>
      <c r="VKH158" s="11"/>
      <c r="VKI158" s="11"/>
      <c r="VKJ158" s="11"/>
      <c r="VKK158" s="10"/>
      <c r="VKL158" s="10"/>
      <c r="VKM158" s="11"/>
      <c r="VKN158" s="11"/>
      <c r="VKO158" s="11"/>
      <c r="VKP158" s="11"/>
      <c r="VKQ158" s="11"/>
      <c r="VKR158" s="11"/>
      <c r="VKS158" s="11"/>
      <c r="VKT158" s="11"/>
      <c r="VKU158" s="11"/>
      <c r="VKV158" s="11"/>
      <c r="VKW158" s="11"/>
      <c r="VKX158" s="11"/>
      <c r="VKY158" s="11"/>
      <c r="VKZ158" s="11"/>
      <c r="VLA158" s="10"/>
      <c r="VLB158" s="10"/>
      <c r="VLC158" s="11"/>
      <c r="VLD158" s="11"/>
      <c r="VLE158" s="11"/>
      <c r="VLF158" s="11"/>
      <c r="VLG158" s="11"/>
      <c r="VLH158" s="11"/>
      <c r="VLI158" s="11"/>
      <c r="VLJ158" s="11"/>
      <c r="VLK158" s="11"/>
      <c r="VLL158" s="11"/>
      <c r="VLM158" s="11"/>
      <c r="VLN158" s="11"/>
      <c r="VLO158" s="11"/>
      <c r="VLP158" s="11"/>
      <c r="VLQ158" s="10"/>
      <c r="VLR158" s="10"/>
      <c r="VLS158" s="11"/>
      <c r="VLT158" s="11"/>
      <c r="VLU158" s="11"/>
      <c r="VLV158" s="11"/>
      <c r="VLW158" s="11"/>
      <c r="VLX158" s="11"/>
      <c r="VLY158" s="11"/>
      <c r="VLZ158" s="11"/>
      <c r="VMA158" s="11"/>
      <c r="VMB158" s="11"/>
      <c r="VMC158" s="11"/>
      <c r="VMD158" s="11"/>
      <c r="VME158" s="11"/>
      <c r="VMF158" s="11"/>
      <c r="VMG158" s="10"/>
      <c r="VMH158" s="10"/>
      <c r="VMI158" s="11"/>
      <c r="VMJ158" s="11"/>
      <c r="VMK158" s="11"/>
      <c r="VML158" s="11"/>
      <c r="VMM158" s="11"/>
      <c r="VMN158" s="11"/>
      <c r="VMO158" s="11"/>
      <c r="VMP158" s="11"/>
      <c r="VMQ158" s="11"/>
      <c r="VMR158" s="11"/>
      <c r="VMS158" s="11"/>
      <c r="VMT158" s="11"/>
      <c r="VMU158" s="11"/>
      <c r="VMV158" s="11"/>
      <c r="VMW158" s="10"/>
      <c r="VMX158" s="10"/>
      <c r="VMY158" s="11"/>
      <c r="VMZ158" s="11"/>
      <c r="VNA158" s="11"/>
      <c r="VNB158" s="11"/>
      <c r="VNC158" s="11"/>
      <c r="VND158" s="11"/>
      <c r="VNE158" s="11"/>
      <c r="VNF158" s="11"/>
      <c r="VNG158" s="11"/>
      <c r="VNH158" s="11"/>
      <c r="VNI158" s="11"/>
      <c r="VNJ158" s="11"/>
      <c r="VNK158" s="11"/>
      <c r="VNL158" s="11"/>
      <c r="VNM158" s="10"/>
      <c r="VNN158" s="10"/>
      <c r="VNO158" s="11"/>
      <c r="VNP158" s="11"/>
      <c r="VNQ158" s="11"/>
      <c r="VNR158" s="11"/>
      <c r="VNS158" s="11"/>
      <c r="VNT158" s="11"/>
      <c r="VNU158" s="11"/>
      <c r="VNV158" s="11"/>
      <c r="VNW158" s="11"/>
      <c r="VNX158" s="11"/>
      <c r="VNY158" s="11"/>
      <c r="VNZ158" s="11"/>
      <c r="VOA158" s="11"/>
      <c r="VOB158" s="11"/>
      <c r="VOC158" s="10"/>
      <c r="VOD158" s="10"/>
      <c r="VOE158" s="11"/>
      <c r="VOF158" s="11"/>
      <c r="VOG158" s="11"/>
      <c r="VOH158" s="11"/>
      <c r="VOI158" s="11"/>
      <c r="VOJ158" s="11"/>
      <c r="VOK158" s="11"/>
      <c r="VOL158" s="11"/>
      <c r="VOM158" s="11"/>
      <c r="VON158" s="11"/>
      <c r="VOO158" s="11"/>
      <c r="VOP158" s="11"/>
      <c r="VOQ158" s="11"/>
      <c r="VOR158" s="11"/>
      <c r="VOS158" s="10"/>
      <c r="VOT158" s="10"/>
      <c r="VOU158" s="11"/>
      <c r="VOV158" s="11"/>
      <c r="VOW158" s="11"/>
      <c r="VOX158" s="11"/>
      <c r="VOY158" s="11"/>
      <c r="VOZ158" s="11"/>
      <c r="VPA158" s="11"/>
      <c r="VPB158" s="11"/>
      <c r="VPC158" s="11"/>
      <c r="VPD158" s="11"/>
      <c r="VPE158" s="11"/>
      <c r="VPF158" s="11"/>
      <c r="VPG158" s="11"/>
      <c r="VPH158" s="11"/>
      <c r="VPI158" s="10"/>
      <c r="VPJ158" s="10"/>
      <c r="VPK158" s="11"/>
      <c r="VPL158" s="11"/>
      <c r="VPM158" s="11"/>
      <c r="VPN158" s="11"/>
      <c r="VPO158" s="11"/>
      <c r="VPP158" s="11"/>
      <c r="VPQ158" s="11"/>
      <c r="VPR158" s="11"/>
      <c r="VPS158" s="11"/>
      <c r="VPT158" s="11"/>
      <c r="VPU158" s="11"/>
      <c r="VPV158" s="11"/>
      <c r="VPW158" s="11"/>
      <c r="VPX158" s="11"/>
      <c r="VPY158" s="10"/>
      <c r="VPZ158" s="10"/>
      <c r="VQA158" s="11"/>
      <c r="VQB158" s="11"/>
      <c r="VQC158" s="11"/>
      <c r="VQD158" s="11"/>
      <c r="VQE158" s="11"/>
      <c r="VQF158" s="11"/>
      <c r="VQG158" s="11"/>
      <c r="VQH158" s="11"/>
      <c r="VQI158" s="11"/>
      <c r="VQJ158" s="11"/>
      <c r="VQK158" s="11"/>
      <c r="VQL158" s="11"/>
      <c r="VQM158" s="11"/>
      <c r="VQN158" s="11"/>
      <c r="VQO158" s="10"/>
      <c r="VQP158" s="10"/>
      <c r="VQQ158" s="11"/>
      <c r="VQR158" s="11"/>
      <c r="VQS158" s="11"/>
      <c r="VQT158" s="11"/>
      <c r="VQU158" s="11"/>
      <c r="VQV158" s="11"/>
      <c r="VQW158" s="11"/>
      <c r="VQX158" s="11"/>
      <c r="VQY158" s="11"/>
      <c r="VQZ158" s="11"/>
      <c r="VRA158" s="11"/>
      <c r="VRB158" s="11"/>
      <c r="VRC158" s="11"/>
      <c r="VRD158" s="11"/>
      <c r="VRE158" s="10"/>
      <c r="VRF158" s="10"/>
      <c r="VRG158" s="11"/>
      <c r="VRH158" s="11"/>
      <c r="VRI158" s="11"/>
      <c r="VRJ158" s="11"/>
      <c r="VRK158" s="11"/>
      <c r="VRL158" s="11"/>
      <c r="VRM158" s="11"/>
      <c r="VRN158" s="11"/>
      <c r="VRO158" s="11"/>
      <c r="VRP158" s="11"/>
      <c r="VRQ158" s="11"/>
      <c r="VRR158" s="11"/>
      <c r="VRS158" s="11"/>
      <c r="VRT158" s="11"/>
      <c r="VRU158" s="10"/>
      <c r="VRV158" s="10"/>
      <c r="VRW158" s="11"/>
      <c r="VRX158" s="11"/>
      <c r="VRY158" s="11"/>
      <c r="VRZ158" s="11"/>
      <c r="VSA158" s="11"/>
      <c r="VSB158" s="11"/>
      <c r="VSC158" s="11"/>
      <c r="VSD158" s="11"/>
      <c r="VSE158" s="11"/>
      <c r="VSF158" s="11"/>
      <c r="VSG158" s="11"/>
      <c r="VSH158" s="11"/>
      <c r="VSI158" s="11"/>
      <c r="VSJ158" s="11"/>
      <c r="VSK158" s="10"/>
      <c r="VSL158" s="10"/>
      <c r="VSM158" s="11"/>
      <c r="VSN158" s="11"/>
      <c r="VSO158" s="11"/>
      <c r="VSP158" s="11"/>
      <c r="VSQ158" s="11"/>
      <c r="VSR158" s="11"/>
      <c r="VSS158" s="11"/>
      <c r="VST158" s="11"/>
      <c r="VSU158" s="11"/>
      <c r="VSV158" s="11"/>
      <c r="VSW158" s="11"/>
      <c r="VSX158" s="11"/>
      <c r="VSY158" s="11"/>
      <c r="VSZ158" s="11"/>
      <c r="VTA158" s="10"/>
      <c r="VTB158" s="10"/>
      <c r="VTC158" s="11"/>
      <c r="VTD158" s="11"/>
      <c r="VTE158" s="11"/>
      <c r="VTF158" s="11"/>
      <c r="VTG158" s="11"/>
      <c r="VTH158" s="11"/>
      <c r="VTI158" s="11"/>
      <c r="VTJ158" s="11"/>
      <c r="VTK158" s="11"/>
      <c r="VTL158" s="11"/>
      <c r="VTM158" s="11"/>
      <c r="VTN158" s="11"/>
      <c r="VTO158" s="11"/>
      <c r="VTP158" s="11"/>
      <c r="VTQ158" s="10"/>
      <c r="VTR158" s="10"/>
      <c r="VTS158" s="11"/>
      <c r="VTT158" s="11"/>
      <c r="VTU158" s="11"/>
      <c r="VTV158" s="11"/>
      <c r="VTW158" s="11"/>
      <c r="VTX158" s="11"/>
      <c r="VTY158" s="11"/>
      <c r="VTZ158" s="11"/>
      <c r="VUA158" s="11"/>
      <c r="VUB158" s="11"/>
      <c r="VUC158" s="11"/>
      <c r="VUD158" s="11"/>
      <c r="VUE158" s="11"/>
      <c r="VUF158" s="11"/>
      <c r="VUG158" s="10"/>
      <c r="VUH158" s="10"/>
      <c r="VUI158" s="11"/>
      <c r="VUJ158" s="11"/>
      <c r="VUK158" s="11"/>
      <c r="VUL158" s="11"/>
      <c r="VUM158" s="11"/>
      <c r="VUN158" s="11"/>
      <c r="VUO158" s="11"/>
      <c r="VUP158" s="11"/>
      <c r="VUQ158" s="11"/>
      <c r="VUR158" s="11"/>
      <c r="VUS158" s="11"/>
      <c r="VUT158" s="11"/>
      <c r="VUU158" s="11"/>
      <c r="VUV158" s="11"/>
      <c r="VUW158" s="10"/>
      <c r="VUX158" s="10"/>
      <c r="VUY158" s="11"/>
      <c r="VUZ158" s="11"/>
      <c r="VVA158" s="11"/>
      <c r="VVB158" s="11"/>
      <c r="VVC158" s="11"/>
      <c r="VVD158" s="11"/>
      <c r="VVE158" s="11"/>
      <c r="VVF158" s="11"/>
      <c r="VVG158" s="11"/>
      <c r="VVH158" s="11"/>
      <c r="VVI158" s="11"/>
      <c r="VVJ158" s="11"/>
      <c r="VVK158" s="11"/>
      <c r="VVL158" s="11"/>
      <c r="VVM158" s="10"/>
      <c r="VVN158" s="10"/>
      <c r="VVO158" s="11"/>
      <c r="VVP158" s="11"/>
      <c r="VVQ158" s="11"/>
      <c r="VVR158" s="11"/>
      <c r="VVS158" s="11"/>
      <c r="VVT158" s="11"/>
      <c r="VVU158" s="11"/>
      <c r="VVV158" s="11"/>
      <c r="VVW158" s="11"/>
      <c r="VVX158" s="11"/>
      <c r="VVY158" s="11"/>
      <c r="VVZ158" s="11"/>
      <c r="VWA158" s="11"/>
      <c r="VWB158" s="11"/>
      <c r="VWC158" s="10"/>
      <c r="VWD158" s="10"/>
      <c r="VWE158" s="11"/>
      <c r="VWF158" s="11"/>
      <c r="VWG158" s="11"/>
      <c r="VWH158" s="11"/>
      <c r="VWI158" s="11"/>
      <c r="VWJ158" s="11"/>
      <c r="VWK158" s="11"/>
      <c r="VWL158" s="11"/>
      <c r="VWM158" s="11"/>
      <c r="VWN158" s="11"/>
      <c r="VWO158" s="11"/>
      <c r="VWP158" s="11"/>
      <c r="VWQ158" s="11"/>
      <c r="VWR158" s="11"/>
      <c r="VWS158" s="10"/>
      <c r="VWT158" s="10"/>
      <c r="VWU158" s="11"/>
      <c r="VWV158" s="11"/>
      <c r="VWW158" s="11"/>
      <c r="VWX158" s="11"/>
      <c r="VWY158" s="11"/>
      <c r="VWZ158" s="11"/>
      <c r="VXA158" s="11"/>
      <c r="VXB158" s="11"/>
      <c r="VXC158" s="11"/>
      <c r="VXD158" s="11"/>
      <c r="VXE158" s="11"/>
      <c r="VXF158" s="11"/>
      <c r="VXG158" s="11"/>
      <c r="VXH158" s="11"/>
      <c r="VXI158" s="10"/>
      <c r="VXJ158" s="10"/>
      <c r="VXK158" s="11"/>
      <c r="VXL158" s="11"/>
      <c r="VXM158" s="11"/>
      <c r="VXN158" s="11"/>
      <c r="VXO158" s="11"/>
      <c r="VXP158" s="11"/>
      <c r="VXQ158" s="11"/>
      <c r="VXR158" s="11"/>
      <c r="VXS158" s="11"/>
      <c r="VXT158" s="11"/>
      <c r="VXU158" s="11"/>
      <c r="VXV158" s="11"/>
      <c r="VXW158" s="11"/>
      <c r="VXX158" s="11"/>
      <c r="VXY158" s="10"/>
      <c r="VXZ158" s="10"/>
      <c r="VYA158" s="11"/>
      <c r="VYB158" s="11"/>
      <c r="VYC158" s="11"/>
      <c r="VYD158" s="11"/>
      <c r="VYE158" s="11"/>
      <c r="VYF158" s="11"/>
      <c r="VYG158" s="11"/>
      <c r="VYH158" s="11"/>
      <c r="VYI158" s="11"/>
      <c r="VYJ158" s="11"/>
      <c r="VYK158" s="11"/>
      <c r="VYL158" s="11"/>
      <c r="VYM158" s="11"/>
      <c r="VYN158" s="11"/>
      <c r="VYO158" s="10"/>
      <c r="VYP158" s="10"/>
      <c r="VYQ158" s="11"/>
      <c r="VYR158" s="11"/>
      <c r="VYS158" s="11"/>
      <c r="VYT158" s="11"/>
      <c r="VYU158" s="11"/>
      <c r="VYV158" s="11"/>
      <c r="VYW158" s="11"/>
      <c r="VYX158" s="11"/>
      <c r="VYY158" s="11"/>
      <c r="VYZ158" s="11"/>
      <c r="VZA158" s="11"/>
      <c r="VZB158" s="11"/>
      <c r="VZC158" s="11"/>
      <c r="VZD158" s="11"/>
      <c r="VZE158" s="10"/>
      <c r="VZF158" s="10"/>
      <c r="VZG158" s="11"/>
      <c r="VZH158" s="11"/>
      <c r="VZI158" s="11"/>
      <c r="VZJ158" s="11"/>
      <c r="VZK158" s="11"/>
      <c r="VZL158" s="11"/>
      <c r="VZM158" s="11"/>
      <c r="VZN158" s="11"/>
      <c r="VZO158" s="11"/>
      <c r="VZP158" s="11"/>
      <c r="VZQ158" s="11"/>
      <c r="VZR158" s="11"/>
      <c r="VZS158" s="11"/>
      <c r="VZT158" s="11"/>
      <c r="VZU158" s="10"/>
      <c r="VZV158" s="10"/>
      <c r="VZW158" s="11"/>
      <c r="VZX158" s="11"/>
      <c r="VZY158" s="11"/>
      <c r="VZZ158" s="11"/>
      <c r="WAA158" s="11"/>
      <c r="WAB158" s="11"/>
      <c r="WAC158" s="11"/>
      <c r="WAD158" s="11"/>
      <c r="WAE158" s="11"/>
      <c r="WAF158" s="11"/>
      <c r="WAG158" s="11"/>
      <c r="WAH158" s="11"/>
      <c r="WAI158" s="11"/>
      <c r="WAJ158" s="11"/>
      <c r="WAK158" s="10"/>
      <c r="WAL158" s="10"/>
      <c r="WAM158" s="11"/>
      <c r="WAN158" s="11"/>
      <c r="WAO158" s="11"/>
      <c r="WAP158" s="11"/>
      <c r="WAQ158" s="11"/>
      <c r="WAR158" s="11"/>
      <c r="WAS158" s="11"/>
      <c r="WAT158" s="11"/>
      <c r="WAU158" s="11"/>
      <c r="WAV158" s="11"/>
      <c r="WAW158" s="11"/>
      <c r="WAX158" s="11"/>
      <c r="WAY158" s="11"/>
      <c r="WAZ158" s="11"/>
      <c r="WBA158" s="10"/>
      <c r="WBB158" s="10"/>
      <c r="WBC158" s="11"/>
      <c r="WBD158" s="11"/>
      <c r="WBE158" s="11"/>
      <c r="WBF158" s="11"/>
      <c r="WBG158" s="11"/>
      <c r="WBH158" s="11"/>
      <c r="WBI158" s="11"/>
      <c r="WBJ158" s="11"/>
      <c r="WBK158" s="11"/>
      <c r="WBL158" s="11"/>
      <c r="WBM158" s="11"/>
      <c r="WBN158" s="11"/>
      <c r="WBO158" s="11"/>
      <c r="WBP158" s="11"/>
      <c r="WBQ158" s="10"/>
      <c r="WBR158" s="10"/>
      <c r="WBS158" s="11"/>
      <c r="WBT158" s="11"/>
      <c r="WBU158" s="11"/>
      <c r="WBV158" s="11"/>
      <c r="WBW158" s="11"/>
      <c r="WBX158" s="11"/>
      <c r="WBY158" s="11"/>
      <c r="WBZ158" s="11"/>
      <c r="WCA158" s="11"/>
      <c r="WCB158" s="11"/>
      <c r="WCC158" s="11"/>
      <c r="WCD158" s="11"/>
      <c r="WCE158" s="11"/>
      <c r="WCF158" s="11"/>
      <c r="WCG158" s="10"/>
      <c r="WCH158" s="10"/>
      <c r="WCI158" s="11"/>
      <c r="WCJ158" s="11"/>
      <c r="WCK158" s="11"/>
      <c r="WCL158" s="11"/>
      <c r="WCM158" s="11"/>
      <c r="WCN158" s="11"/>
      <c r="WCO158" s="11"/>
      <c r="WCP158" s="11"/>
      <c r="WCQ158" s="11"/>
      <c r="WCR158" s="11"/>
      <c r="WCS158" s="11"/>
      <c r="WCT158" s="11"/>
      <c r="WCU158" s="11"/>
      <c r="WCV158" s="11"/>
      <c r="WCW158" s="10"/>
      <c r="WCX158" s="10"/>
      <c r="WCY158" s="11"/>
      <c r="WCZ158" s="11"/>
      <c r="WDA158" s="11"/>
      <c r="WDB158" s="11"/>
      <c r="WDC158" s="11"/>
      <c r="WDD158" s="11"/>
      <c r="WDE158" s="11"/>
      <c r="WDF158" s="11"/>
      <c r="WDG158" s="11"/>
      <c r="WDH158" s="11"/>
      <c r="WDI158" s="11"/>
      <c r="WDJ158" s="11"/>
      <c r="WDK158" s="11"/>
      <c r="WDL158" s="11"/>
      <c r="WDM158" s="10"/>
      <c r="WDN158" s="10"/>
      <c r="WDO158" s="11"/>
      <c r="WDP158" s="11"/>
      <c r="WDQ158" s="11"/>
      <c r="WDR158" s="11"/>
      <c r="WDS158" s="11"/>
      <c r="WDT158" s="11"/>
      <c r="WDU158" s="11"/>
      <c r="WDV158" s="11"/>
      <c r="WDW158" s="11"/>
      <c r="WDX158" s="11"/>
      <c r="WDY158" s="11"/>
      <c r="WDZ158" s="11"/>
      <c r="WEA158" s="11"/>
      <c r="WEB158" s="11"/>
      <c r="WEC158" s="10"/>
      <c r="WED158" s="10"/>
      <c r="WEE158" s="11"/>
      <c r="WEF158" s="11"/>
      <c r="WEG158" s="11"/>
      <c r="WEH158" s="11"/>
      <c r="WEI158" s="11"/>
      <c r="WEJ158" s="11"/>
      <c r="WEK158" s="11"/>
      <c r="WEL158" s="11"/>
      <c r="WEM158" s="11"/>
      <c r="WEN158" s="11"/>
      <c r="WEO158" s="11"/>
      <c r="WEP158" s="11"/>
      <c r="WEQ158" s="11"/>
      <c r="WER158" s="11"/>
      <c r="WES158" s="10"/>
      <c r="WET158" s="10"/>
      <c r="WEU158" s="11"/>
      <c r="WEV158" s="11"/>
      <c r="WEW158" s="11"/>
      <c r="WEX158" s="11"/>
      <c r="WEY158" s="11"/>
      <c r="WEZ158" s="11"/>
      <c r="WFA158" s="11"/>
      <c r="WFB158" s="11"/>
      <c r="WFC158" s="11"/>
      <c r="WFD158" s="11"/>
      <c r="WFE158" s="11"/>
      <c r="WFF158" s="11"/>
      <c r="WFG158" s="11"/>
      <c r="WFH158" s="11"/>
      <c r="WFI158" s="10"/>
      <c r="WFJ158" s="10"/>
      <c r="WFK158" s="11"/>
      <c r="WFL158" s="11"/>
      <c r="WFM158" s="11"/>
      <c r="WFN158" s="11"/>
      <c r="WFO158" s="11"/>
      <c r="WFP158" s="11"/>
      <c r="WFQ158" s="11"/>
      <c r="WFR158" s="11"/>
      <c r="WFS158" s="11"/>
      <c r="WFT158" s="11"/>
      <c r="WFU158" s="11"/>
      <c r="WFV158" s="11"/>
      <c r="WFW158" s="11"/>
      <c r="WFX158" s="11"/>
      <c r="WFY158" s="10"/>
      <c r="WFZ158" s="10"/>
      <c r="WGA158" s="11"/>
      <c r="WGB158" s="11"/>
      <c r="WGC158" s="11"/>
      <c r="WGD158" s="11"/>
      <c r="WGE158" s="11"/>
      <c r="WGF158" s="11"/>
      <c r="WGG158" s="11"/>
      <c r="WGH158" s="11"/>
      <c r="WGI158" s="11"/>
      <c r="WGJ158" s="11"/>
      <c r="WGK158" s="11"/>
      <c r="WGL158" s="11"/>
      <c r="WGM158" s="11"/>
      <c r="WGN158" s="11"/>
      <c r="WGO158" s="10"/>
      <c r="WGP158" s="10"/>
      <c r="WGQ158" s="11"/>
      <c r="WGR158" s="11"/>
      <c r="WGS158" s="11"/>
      <c r="WGT158" s="11"/>
      <c r="WGU158" s="11"/>
      <c r="WGV158" s="11"/>
      <c r="WGW158" s="11"/>
      <c r="WGX158" s="11"/>
      <c r="WGY158" s="11"/>
      <c r="WGZ158" s="11"/>
      <c r="WHA158" s="11"/>
      <c r="WHB158" s="11"/>
      <c r="WHC158" s="11"/>
      <c r="WHD158" s="11"/>
      <c r="WHE158" s="10"/>
      <c r="WHF158" s="10"/>
      <c r="WHG158" s="11"/>
      <c r="WHH158" s="11"/>
      <c r="WHI158" s="11"/>
      <c r="WHJ158" s="11"/>
      <c r="WHK158" s="11"/>
      <c r="WHL158" s="11"/>
      <c r="WHM158" s="11"/>
      <c r="WHN158" s="11"/>
      <c r="WHO158" s="11"/>
      <c r="WHP158" s="11"/>
      <c r="WHQ158" s="11"/>
      <c r="WHR158" s="11"/>
      <c r="WHS158" s="11"/>
      <c r="WHT158" s="11"/>
      <c r="WHU158" s="10"/>
      <c r="WHV158" s="10"/>
      <c r="WHW158" s="11"/>
      <c r="WHX158" s="11"/>
      <c r="WHY158" s="11"/>
      <c r="WHZ158" s="11"/>
      <c r="WIA158" s="11"/>
      <c r="WIB158" s="11"/>
      <c r="WIC158" s="11"/>
      <c r="WID158" s="11"/>
      <c r="WIE158" s="11"/>
      <c r="WIF158" s="11"/>
      <c r="WIG158" s="11"/>
      <c r="WIH158" s="11"/>
      <c r="WII158" s="11"/>
      <c r="WIJ158" s="11"/>
      <c r="WIK158" s="10"/>
      <c r="WIL158" s="10"/>
      <c r="WIM158" s="11"/>
      <c r="WIN158" s="11"/>
      <c r="WIO158" s="11"/>
      <c r="WIP158" s="11"/>
      <c r="WIQ158" s="11"/>
      <c r="WIR158" s="11"/>
      <c r="WIS158" s="11"/>
      <c r="WIT158" s="11"/>
      <c r="WIU158" s="11"/>
      <c r="WIV158" s="11"/>
      <c r="WIW158" s="11"/>
      <c r="WIX158" s="11"/>
      <c r="WIY158" s="11"/>
      <c r="WIZ158" s="11"/>
      <c r="WJA158" s="10"/>
      <c r="WJB158" s="10"/>
      <c r="WJC158" s="11"/>
      <c r="WJD158" s="11"/>
      <c r="WJE158" s="11"/>
      <c r="WJF158" s="11"/>
      <c r="WJG158" s="11"/>
      <c r="WJH158" s="11"/>
      <c r="WJI158" s="11"/>
      <c r="WJJ158" s="11"/>
      <c r="WJK158" s="11"/>
      <c r="WJL158" s="11"/>
      <c r="WJM158" s="11"/>
      <c r="WJN158" s="11"/>
      <c r="WJO158" s="11"/>
      <c r="WJP158" s="11"/>
      <c r="WJQ158" s="10"/>
      <c r="WJR158" s="10"/>
      <c r="WJS158" s="11"/>
      <c r="WJT158" s="11"/>
      <c r="WJU158" s="11"/>
      <c r="WJV158" s="11"/>
      <c r="WJW158" s="11"/>
      <c r="WJX158" s="11"/>
      <c r="WJY158" s="11"/>
      <c r="WJZ158" s="11"/>
      <c r="WKA158" s="11"/>
      <c r="WKB158" s="11"/>
      <c r="WKC158" s="11"/>
      <c r="WKD158" s="11"/>
      <c r="WKE158" s="11"/>
      <c r="WKF158" s="11"/>
      <c r="WKG158" s="10"/>
      <c r="WKH158" s="10"/>
      <c r="WKI158" s="11"/>
      <c r="WKJ158" s="11"/>
      <c r="WKK158" s="11"/>
      <c r="WKL158" s="11"/>
      <c r="WKM158" s="11"/>
      <c r="WKN158" s="11"/>
      <c r="WKO158" s="11"/>
      <c r="WKP158" s="11"/>
      <c r="WKQ158" s="11"/>
      <c r="WKR158" s="11"/>
      <c r="WKS158" s="11"/>
      <c r="WKT158" s="11"/>
      <c r="WKU158" s="11"/>
      <c r="WKV158" s="11"/>
      <c r="WKW158" s="10"/>
      <c r="WKX158" s="10"/>
      <c r="WKY158" s="11"/>
      <c r="WKZ158" s="11"/>
      <c r="WLA158" s="11"/>
      <c r="WLB158" s="11"/>
      <c r="WLC158" s="11"/>
      <c r="WLD158" s="11"/>
      <c r="WLE158" s="11"/>
      <c r="WLF158" s="11"/>
      <c r="WLG158" s="11"/>
      <c r="WLH158" s="11"/>
      <c r="WLI158" s="11"/>
      <c r="WLJ158" s="11"/>
      <c r="WLK158" s="11"/>
      <c r="WLL158" s="11"/>
      <c r="WLM158" s="10"/>
      <c r="WLN158" s="10"/>
      <c r="WLO158" s="11"/>
      <c r="WLP158" s="11"/>
      <c r="WLQ158" s="11"/>
      <c r="WLR158" s="11"/>
      <c r="WLS158" s="11"/>
      <c r="WLT158" s="11"/>
      <c r="WLU158" s="11"/>
      <c r="WLV158" s="11"/>
      <c r="WLW158" s="11"/>
      <c r="WLX158" s="11"/>
      <c r="WLY158" s="11"/>
      <c r="WLZ158" s="11"/>
      <c r="WMA158" s="11"/>
      <c r="WMB158" s="11"/>
      <c r="WMC158" s="10"/>
      <c r="WMD158" s="10"/>
      <c r="WME158" s="11"/>
      <c r="WMF158" s="11"/>
      <c r="WMG158" s="11"/>
      <c r="WMH158" s="11"/>
      <c r="WMI158" s="11"/>
      <c r="WMJ158" s="11"/>
      <c r="WMK158" s="11"/>
      <c r="WML158" s="11"/>
      <c r="WMM158" s="11"/>
      <c r="WMN158" s="11"/>
      <c r="WMO158" s="11"/>
      <c r="WMP158" s="11"/>
      <c r="WMQ158" s="11"/>
      <c r="WMR158" s="11"/>
      <c r="WMS158" s="10"/>
      <c r="WMT158" s="10"/>
      <c r="WMU158" s="11"/>
      <c r="WMV158" s="11"/>
      <c r="WMW158" s="11"/>
      <c r="WMX158" s="11"/>
      <c r="WMY158" s="11"/>
      <c r="WMZ158" s="11"/>
      <c r="WNA158" s="11"/>
      <c r="WNB158" s="11"/>
      <c r="WNC158" s="11"/>
      <c r="WND158" s="11"/>
      <c r="WNE158" s="11"/>
      <c r="WNF158" s="11"/>
      <c r="WNG158" s="11"/>
      <c r="WNH158" s="11"/>
      <c r="WNI158" s="10"/>
      <c r="WNJ158" s="10"/>
      <c r="WNK158" s="11"/>
      <c r="WNL158" s="11"/>
      <c r="WNM158" s="11"/>
      <c r="WNN158" s="11"/>
      <c r="WNO158" s="11"/>
      <c r="WNP158" s="11"/>
      <c r="WNQ158" s="11"/>
      <c r="WNR158" s="11"/>
      <c r="WNS158" s="11"/>
      <c r="WNT158" s="11"/>
      <c r="WNU158" s="11"/>
      <c r="WNV158" s="11"/>
      <c r="WNW158" s="11"/>
      <c r="WNX158" s="11"/>
      <c r="WNY158" s="10"/>
      <c r="WNZ158" s="10"/>
      <c r="WOA158" s="11"/>
      <c r="WOB158" s="11"/>
      <c r="WOC158" s="11"/>
      <c r="WOD158" s="11"/>
      <c r="WOE158" s="11"/>
      <c r="WOF158" s="11"/>
      <c r="WOG158" s="11"/>
      <c r="WOH158" s="11"/>
      <c r="WOI158" s="11"/>
      <c r="WOJ158" s="11"/>
      <c r="WOK158" s="11"/>
      <c r="WOL158" s="11"/>
      <c r="WOM158" s="11"/>
      <c r="WON158" s="11"/>
      <c r="WOO158" s="10"/>
      <c r="WOP158" s="10"/>
      <c r="WOQ158" s="11"/>
      <c r="WOR158" s="11"/>
      <c r="WOS158" s="11"/>
      <c r="WOT158" s="11"/>
      <c r="WOU158" s="11"/>
      <c r="WOV158" s="11"/>
      <c r="WOW158" s="11"/>
      <c r="WOX158" s="11"/>
      <c r="WOY158" s="11"/>
      <c r="WOZ158" s="11"/>
      <c r="WPA158" s="11"/>
      <c r="WPB158" s="11"/>
      <c r="WPC158" s="11"/>
      <c r="WPD158" s="11"/>
      <c r="WPE158" s="10"/>
      <c r="WPF158" s="10"/>
      <c r="WPG158" s="11"/>
      <c r="WPH158" s="11"/>
      <c r="WPI158" s="11"/>
      <c r="WPJ158" s="11"/>
      <c r="WPK158" s="11"/>
      <c r="WPL158" s="11"/>
      <c r="WPM158" s="11"/>
      <c r="WPN158" s="11"/>
      <c r="WPO158" s="11"/>
      <c r="WPP158" s="11"/>
      <c r="WPQ158" s="11"/>
      <c r="WPR158" s="11"/>
      <c r="WPS158" s="11"/>
      <c r="WPT158" s="11"/>
      <c r="WPU158" s="10"/>
      <c r="WPV158" s="10"/>
      <c r="WPW158" s="11"/>
      <c r="WPX158" s="11"/>
      <c r="WPY158" s="11"/>
      <c r="WPZ158" s="11"/>
      <c r="WQA158" s="11"/>
      <c r="WQB158" s="11"/>
      <c r="WQC158" s="11"/>
      <c r="WQD158" s="11"/>
      <c r="WQE158" s="11"/>
      <c r="WQF158" s="11"/>
      <c r="WQG158" s="11"/>
      <c r="WQH158" s="11"/>
      <c r="WQI158" s="11"/>
      <c r="WQJ158" s="11"/>
      <c r="WQK158" s="10"/>
      <c r="WQL158" s="10"/>
      <c r="WQM158" s="11"/>
      <c r="WQN158" s="11"/>
      <c r="WQO158" s="11"/>
      <c r="WQP158" s="11"/>
      <c r="WQQ158" s="11"/>
      <c r="WQR158" s="11"/>
      <c r="WQS158" s="11"/>
      <c r="WQT158" s="11"/>
      <c r="WQU158" s="11"/>
      <c r="WQV158" s="11"/>
      <c r="WQW158" s="11"/>
      <c r="WQX158" s="11"/>
      <c r="WQY158" s="11"/>
      <c r="WQZ158" s="11"/>
      <c r="WRA158" s="10"/>
      <c r="WRB158" s="10"/>
      <c r="WRC158" s="11"/>
      <c r="WRD158" s="11"/>
      <c r="WRE158" s="11"/>
      <c r="WRF158" s="11"/>
      <c r="WRG158" s="11"/>
      <c r="WRH158" s="11"/>
      <c r="WRI158" s="11"/>
      <c r="WRJ158" s="11"/>
      <c r="WRK158" s="11"/>
      <c r="WRL158" s="11"/>
      <c r="WRM158" s="11"/>
      <c r="WRN158" s="11"/>
      <c r="WRO158" s="11"/>
      <c r="WRP158" s="11"/>
      <c r="WRQ158" s="10"/>
      <c r="WRR158" s="10"/>
      <c r="WRS158" s="11"/>
      <c r="WRT158" s="11"/>
      <c r="WRU158" s="11"/>
      <c r="WRV158" s="11"/>
      <c r="WRW158" s="11"/>
      <c r="WRX158" s="11"/>
      <c r="WRY158" s="11"/>
      <c r="WRZ158" s="11"/>
      <c r="WSA158" s="11"/>
      <c r="WSB158" s="11"/>
      <c r="WSC158" s="11"/>
      <c r="WSD158" s="11"/>
      <c r="WSE158" s="11"/>
      <c r="WSF158" s="11"/>
      <c r="WSG158" s="10"/>
      <c r="WSH158" s="10"/>
      <c r="WSI158" s="11"/>
      <c r="WSJ158" s="11"/>
      <c r="WSK158" s="11"/>
      <c r="WSL158" s="11"/>
      <c r="WSM158" s="11"/>
      <c r="WSN158" s="11"/>
      <c r="WSO158" s="11"/>
      <c r="WSP158" s="11"/>
      <c r="WSQ158" s="11"/>
      <c r="WSR158" s="11"/>
      <c r="WSS158" s="11"/>
      <c r="WST158" s="11"/>
      <c r="WSU158" s="11"/>
      <c r="WSV158" s="11"/>
      <c r="WSW158" s="10"/>
      <c r="WSX158" s="10"/>
      <c r="WSY158" s="11"/>
      <c r="WSZ158" s="11"/>
      <c r="WTA158" s="11"/>
      <c r="WTB158" s="11"/>
      <c r="WTC158" s="11"/>
      <c r="WTD158" s="11"/>
      <c r="WTE158" s="11"/>
      <c r="WTF158" s="11"/>
      <c r="WTG158" s="11"/>
      <c r="WTH158" s="11"/>
      <c r="WTI158" s="11"/>
      <c r="WTJ158" s="11"/>
      <c r="WTK158" s="11"/>
      <c r="WTL158" s="11"/>
      <c r="WTM158" s="10"/>
      <c r="WTN158" s="10"/>
      <c r="WTO158" s="11"/>
      <c r="WTP158" s="11"/>
      <c r="WTQ158" s="11"/>
      <c r="WTR158" s="11"/>
      <c r="WTS158" s="11"/>
      <c r="WTT158" s="11"/>
      <c r="WTU158" s="11"/>
      <c r="WTV158" s="11"/>
      <c r="WTW158" s="11"/>
      <c r="WTX158" s="11"/>
      <c r="WTY158" s="11"/>
      <c r="WTZ158" s="11"/>
      <c r="WUA158" s="11"/>
      <c r="WUB158" s="11"/>
      <c r="WUC158" s="10"/>
      <c r="WUD158" s="10"/>
      <c r="WUE158" s="11"/>
      <c r="WUF158" s="11"/>
      <c r="WUG158" s="11"/>
      <c r="WUH158" s="11"/>
      <c r="WUI158" s="11"/>
      <c r="WUJ158" s="11"/>
      <c r="WUK158" s="11"/>
      <c r="WUL158" s="11"/>
      <c r="WUM158" s="11"/>
      <c r="WUN158" s="11"/>
      <c r="WUO158" s="11"/>
      <c r="WUP158" s="11"/>
      <c r="WUQ158" s="11"/>
      <c r="WUR158" s="11"/>
      <c r="WUS158" s="10"/>
      <c r="WUT158" s="10"/>
      <c r="WUU158" s="11"/>
      <c r="WUV158" s="11"/>
      <c r="WUW158" s="11"/>
      <c r="WUX158" s="11"/>
      <c r="WUY158" s="11"/>
      <c r="WUZ158" s="11"/>
      <c r="WVA158" s="11"/>
      <c r="WVB158" s="11"/>
      <c r="WVC158" s="11"/>
      <c r="WVD158" s="11"/>
      <c r="WVE158" s="11"/>
      <c r="WVF158" s="11"/>
      <c r="WVG158" s="11"/>
      <c r="WVH158" s="11"/>
      <c r="WVI158" s="10"/>
      <c r="WVJ158" s="10"/>
      <c r="WVK158" s="11"/>
      <c r="WVL158" s="11"/>
      <c r="WVM158" s="11"/>
      <c r="WVN158" s="11"/>
      <c r="WVO158" s="11"/>
      <c r="WVP158" s="11"/>
      <c r="WVQ158" s="11"/>
      <c r="WVR158" s="11"/>
      <c r="WVS158" s="11"/>
      <c r="WVT158" s="11"/>
      <c r="WVU158" s="11"/>
      <c r="WVV158" s="11"/>
      <c r="WVW158" s="11"/>
      <c r="WVX158" s="11"/>
      <c r="WVY158" s="10"/>
      <c r="WVZ158" s="10"/>
      <c r="WWA158" s="11"/>
      <c r="WWB158" s="11"/>
      <c r="WWC158" s="11"/>
      <c r="WWD158" s="11"/>
      <c r="WWE158" s="11"/>
      <c r="WWF158" s="11"/>
      <c r="WWG158" s="11"/>
      <c r="WWH158" s="11"/>
      <c r="WWI158" s="11"/>
      <c r="WWJ158" s="11"/>
      <c r="WWK158" s="11"/>
      <c r="WWL158" s="11"/>
      <c r="WWM158" s="11"/>
      <c r="WWN158" s="11"/>
      <c r="WWO158" s="10"/>
      <c r="WWP158" s="10"/>
      <c r="WWQ158" s="11"/>
      <c r="WWR158" s="11"/>
      <c r="WWS158" s="11"/>
      <c r="WWT158" s="11"/>
      <c r="WWU158" s="11"/>
      <c r="WWV158" s="11"/>
      <c r="WWW158" s="11"/>
      <c r="WWX158" s="11"/>
      <c r="WWY158" s="11"/>
      <c r="WWZ158" s="11"/>
      <c r="WXA158" s="11"/>
      <c r="WXB158" s="11"/>
      <c r="WXC158" s="11"/>
      <c r="WXD158" s="11"/>
      <c r="WXE158" s="10"/>
      <c r="WXF158" s="10"/>
      <c r="WXG158" s="11"/>
      <c r="WXH158" s="11"/>
      <c r="WXI158" s="11"/>
      <c r="WXJ158" s="11"/>
      <c r="WXK158" s="11"/>
      <c r="WXL158" s="11"/>
      <c r="WXM158" s="11"/>
      <c r="WXN158" s="11"/>
      <c r="WXO158" s="11"/>
      <c r="WXP158" s="11"/>
      <c r="WXQ158" s="11"/>
      <c r="WXR158" s="11"/>
      <c r="WXS158" s="11"/>
      <c r="WXT158" s="11"/>
      <c r="WXU158" s="10"/>
      <c r="WXV158" s="10"/>
      <c r="WXW158" s="11"/>
      <c r="WXX158" s="11"/>
      <c r="WXY158" s="11"/>
      <c r="WXZ158" s="11"/>
      <c r="WYA158" s="11"/>
      <c r="WYB158" s="11"/>
      <c r="WYC158" s="11"/>
      <c r="WYD158" s="11"/>
      <c r="WYE158" s="11"/>
      <c r="WYF158" s="11"/>
      <c r="WYG158" s="11"/>
      <c r="WYH158" s="11"/>
      <c r="WYI158" s="11"/>
      <c r="WYJ158" s="11"/>
      <c r="WYK158" s="10"/>
      <c r="WYL158" s="10"/>
      <c r="WYM158" s="11"/>
      <c r="WYN158" s="11"/>
      <c r="WYO158" s="11"/>
      <c r="WYP158" s="11"/>
      <c r="WYQ158" s="11"/>
      <c r="WYR158" s="11"/>
      <c r="WYS158" s="11"/>
      <c r="WYT158" s="11"/>
      <c r="WYU158" s="11"/>
      <c r="WYV158" s="11"/>
      <c r="WYW158" s="11"/>
      <c r="WYX158" s="11"/>
      <c r="WYY158" s="11"/>
      <c r="WYZ158" s="11"/>
      <c r="WZA158" s="10"/>
      <c r="WZB158" s="10"/>
      <c r="WZC158" s="11"/>
      <c r="WZD158" s="11"/>
      <c r="WZE158" s="11"/>
      <c r="WZF158" s="11"/>
      <c r="WZG158" s="11"/>
      <c r="WZH158" s="11"/>
      <c r="WZI158" s="11"/>
      <c r="WZJ158" s="11"/>
      <c r="WZK158" s="11"/>
      <c r="WZL158" s="11"/>
      <c r="WZM158" s="11"/>
      <c r="WZN158" s="11"/>
      <c r="WZO158" s="11"/>
      <c r="WZP158" s="11"/>
      <c r="WZQ158" s="10"/>
      <c r="WZR158" s="10"/>
      <c r="WZS158" s="11"/>
      <c r="WZT158" s="11"/>
      <c r="WZU158" s="11"/>
      <c r="WZV158" s="11"/>
      <c r="WZW158" s="11"/>
      <c r="WZX158" s="11"/>
      <c r="WZY158" s="11"/>
      <c r="WZZ158" s="11"/>
      <c r="XAA158" s="11"/>
      <c r="XAB158" s="11"/>
      <c r="XAC158" s="11"/>
      <c r="XAD158" s="11"/>
      <c r="XAE158" s="11"/>
      <c r="XAF158" s="11"/>
      <c r="XAG158" s="10"/>
      <c r="XAH158" s="10"/>
      <c r="XAI158" s="11"/>
      <c r="XAJ158" s="11"/>
      <c r="XAK158" s="11"/>
      <c r="XAL158" s="11"/>
      <c r="XAM158" s="11"/>
      <c r="XAN158" s="11"/>
      <c r="XAO158" s="11"/>
      <c r="XAP158" s="11"/>
      <c r="XAQ158" s="11"/>
      <c r="XAR158" s="11"/>
      <c r="XAS158" s="11"/>
      <c r="XAT158" s="11"/>
      <c r="XAU158" s="11"/>
      <c r="XAV158" s="11"/>
      <c r="XAW158" s="10"/>
      <c r="XAX158" s="10"/>
      <c r="XAY158" s="11"/>
      <c r="XAZ158" s="11"/>
      <c r="XBA158" s="11"/>
      <c r="XBB158" s="11"/>
      <c r="XBC158" s="11"/>
      <c r="XBD158" s="11"/>
      <c r="XBE158" s="11"/>
      <c r="XBF158" s="11"/>
      <c r="XBG158" s="11"/>
      <c r="XBH158" s="11"/>
      <c r="XBI158" s="11"/>
      <c r="XBJ158" s="11"/>
      <c r="XBK158" s="11"/>
      <c r="XBL158" s="11"/>
      <c r="XBM158" s="10"/>
      <c r="XBN158" s="10"/>
      <c r="XBO158" s="11"/>
      <c r="XBP158" s="11"/>
      <c r="XBQ158" s="11"/>
      <c r="XBR158" s="11"/>
      <c r="XBS158" s="11"/>
      <c r="XBT158" s="11"/>
      <c r="XBU158" s="11"/>
      <c r="XBV158" s="11"/>
      <c r="XBW158" s="11"/>
      <c r="XBX158" s="11"/>
      <c r="XBY158" s="11"/>
      <c r="XBZ158" s="11"/>
      <c r="XCA158" s="11"/>
      <c r="XCB158" s="11"/>
      <c r="XCC158" s="10"/>
      <c r="XCD158" s="10"/>
      <c r="XCE158" s="11"/>
      <c r="XCF158" s="11"/>
      <c r="XCG158" s="11"/>
      <c r="XCH158" s="11"/>
      <c r="XCI158" s="11"/>
      <c r="XCJ158" s="11"/>
      <c r="XCK158" s="11"/>
      <c r="XCL158" s="11"/>
      <c r="XCM158" s="11"/>
      <c r="XCN158" s="11"/>
      <c r="XCO158" s="11"/>
      <c r="XCP158" s="11"/>
      <c r="XCQ158" s="11"/>
      <c r="XCR158" s="11"/>
      <c r="XCS158" s="10"/>
      <c r="XCT158" s="10"/>
      <c r="XCU158" s="11"/>
      <c r="XCV158" s="11"/>
      <c r="XCW158" s="11"/>
      <c r="XCX158" s="11"/>
      <c r="XCY158" s="11"/>
      <c r="XCZ158" s="11"/>
      <c r="XDA158" s="11"/>
      <c r="XDB158" s="11"/>
      <c r="XDC158" s="11"/>
      <c r="XDD158" s="11"/>
      <c r="XDE158" s="11"/>
      <c r="XDF158" s="11"/>
      <c r="XDG158" s="11"/>
      <c r="XDH158" s="11"/>
      <c r="XDI158" s="10"/>
      <c r="XDJ158" s="10"/>
      <c r="XDK158" s="11"/>
      <c r="XDL158" s="11"/>
      <c r="XDM158" s="11"/>
      <c r="XDN158" s="11"/>
      <c r="XDO158" s="11"/>
      <c r="XDP158" s="11"/>
      <c r="XDQ158" s="11"/>
      <c r="XDR158" s="11"/>
      <c r="XDS158" s="11"/>
      <c r="XDT158" s="11"/>
      <c r="XDU158" s="11"/>
      <c r="XDV158" s="11"/>
      <c r="XDW158" s="11"/>
      <c r="XDX158" s="11"/>
      <c r="XDY158" s="10"/>
      <c r="XDZ158" s="10"/>
      <c r="XEA158" s="11"/>
      <c r="XEB158" s="11"/>
      <c r="XEC158" s="11"/>
      <c r="XED158" s="11"/>
      <c r="XEE158" s="11"/>
      <c r="XEF158" s="11"/>
      <c r="XEG158" s="11"/>
      <c r="XEH158" s="11"/>
      <c r="XEI158" s="11"/>
      <c r="XEJ158" s="11"/>
      <c r="XEK158" s="11"/>
      <c r="XEL158" s="11"/>
      <c r="XEM158" s="11"/>
      <c r="XEN158" s="11"/>
      <c r="XEO158" s="10"/>
      <c r="XEP158" s="10"/>
      <c r="XEQ158" s="11"/>
      <c r="XER158" s="11"/>
      <c r="XES158" s="11"/>
      <c r="XET158" s="11"/>
      <c r="XEU158" s="11"/>
      <c r="XEV158" s="11"/>
      <c r="XEW158" s="11"/>
      <c r="XEX158" s="11"/>
      <c r="XEY158" s="11"/>
      <c r="XEZ158" s="11"/>
      <c r="XFA158" s="11"/>
      <c r="XFB158" s="11"/>
      <c r="XFC158" s="11"/>
      <c r="XFD158" s="11"/>
    </row>
    <row r="159" spans="1:16384" s="17" customFormat="1" ht="15.75" thickBot="1" x14ac:dyDescent="0.3">
      <c r="A159" s="9" t="s">
        <v>29</v>
      </c>
      <c r="B159" s="10"/>
      <c r="C159" s="11">
        <f t="shared" ref="C159:P159" si="16">C155-C154</f>
        <v>10000</v>
      </c>
      <c r="D159" s="11">
        <f t="shared" si="16"/>
        <v>12800</v>
      </c>
      <c r="E159" s="11">
        <f t="shared" si="16"/>
        <v>11600</v>
      </c>
      <c r="F159" s="11">
        <f t="shared" si="16"/>
        <v>10400</v>
      </c>
      <c r="G159" s="11">
        <f t="shared" si="16"/>
        <v>2800</v>
      </c>
      <c r="H159" s="11">
        <f t="shared" si="16"/>
        <v>-4000</v>
      </c>
      <c r="I159" s="11">
        <f t="shared" si="16"/>
        <v>5280</v>
      </c>
      <c r="J159" s="11">
        <f t="shared" si="16"/>
        <v>440</v>
      </c>
      <c r="K159" s="11">
        <f t="shared" si="16"/>
        <v>-2400</v>
      </c>
      <c r="L159" s="11">
        <f t="shared" si="16"/>
        <v>-1200</v>
      </c>
      <c r="M159" s="11">
        <f t="shared" si="16"/>
        <v>-360</v>
      </c>
      <c r="N159" s="11">
        <f t="shared" si="16"/>
        <v>-400</v>
      </c>
      <c r="O159" s="11">
        <f t="shared" si="16"/>
        <v>-320</v>
      </c>
      <c r="P159" s="12">
        <f t="shared" si="16"/>
        <v>-40</v>
      </c>
      <c r="Q159" s="1"/>
      <c r="R159" s="1">
        <f>(D157*D158*800+(C157*C158+D157*D158+E157*E158+F157*F158+G157*G158+H157*H158+I157*I158+J157*J158+K157*K158+L157*L158+M157*M158+N157*N158+O157*O158+P157*P158)*400)*(1-R155/50)/2</f>
        <v>200000</v>
      </c>
      <c r="S159" s="44" t="s">
        <v>202</v>
      </c>
      <c r="T159" s="2"/>
      <c r="U159" s="2"/>
    </row>
    <row r="160" spans="1:16384" s="17" customFormat="1" ht="15.75" thickBot="1" x14ac:dyDescent="0.3">
      <c r="A160" s="19" t="s">
        <v>44</v>
      </c>
      <c r="B160" s="20"/>
      <c r="C160" s="21">
        <f t="shared" ref="C160:P160" si="17">C159*C4</f>
        <v>50000</v>
      </c>
      <c r="D160" s="21">
        <f t="shared" si="17"/>
        <v>64000</v>
      </c>
      <c r="E160" s="21">
        <f t="shared" si="17"/>
        <v>58000</v>
      </c>
      <c r="F160" s="21">
        <f t="shared" si="17"/>
        <v>208000</v>
      </c>
      <c r="G160" s="21">
        <f t="shared" si="17"/>
        <v>56000</v>
      </c>
      <c r="H160" s="21">
        <f t="shared" si="17"/>
        <v>-80000</v>
      </c>
      <c r="I160" s="21">
        <f t="shared" si="17"/>
        <v>264000</v>
      </c>
      <c r="J160" s="21">
        <f t="shared" si="17"/>
        <v>22000</v>
      </c>
      <c r="K160" s="21">
        <f t="shared" si="17"/>
        <v>-120000</v>
      </c>
      <c r="L160" s="21">
        <f t="shared" si="17"/>
        <v>-120000</v>
      </c>
      <c r="M160" s="21">
        <f t="shared" si="17"/>
        <v>-36000</v>
      </c>
      <c r="N160" s="21">
        <f t="shared" si="17"/>
        <v>-80000</v>
      </c>
      <c r="O160" s="21">
        <f t="shared" si="17"/>
        <v>-64000</v>
      </c>
      <c r="P160" s="22">
        <f t="shared" si="17"/>
        <v>-8000</v>
      </c>
      <c r="Q160" s="27">
        <f>SUM(C160:P160)</f>
        <v>214000</v>
      </c>
      <c r="R160" s="1">
        <f>(R154+D157)*5000</f>
        <v>45000</v>
      </c>
      <c r="S160" s="2" t="s">
        <v>138</v>
      </c>
      <c r="T160" s="2"/>
      <c r="U160" s="2"/>
    </row>
    <row r="161" spans="1:21" s="17" customFormat="1" ht="15.75" thickBot="1" x14ac:dyDescent="0.3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2"/>
      <c r="S161" s="2"/>
      <c r="T161" s="2"/>
      <c r="U161" s="2"/>
    </row>
    <row r="162" spans="1:21" s="17" customFormat="1" ht="15.75" thickBot="1" x14ac:dyDescent="0.3">
      <c r="A162" s="13" t="s">
        <v>6</v>
      </c>
      <c r="B162" s="55">
        <v>7</v>
      </c>
      <c r="C162" s="24" t="s">
        <v>12</v>
      </c>
      <c r="D162" s="24" t="s">
        <v>17</v>
      </c>
      <c r="E162" s="24" t="s">
        <v>20</v>
      </c>
      <c r="F162" s="24" t="s">
        <v>10</v>
      </c>
      <c r="G162" s="24" t="s">
        <v>18</v>
      </c>
      <c r="H162" s="24" t="s">
        <v>15</v>
      </c>
      <c r="I162" s="24" t="s">
        <v>21</v>
      </c>
      <c r="J162" s="24" t="s">
        <v>19</v>
      </c>
      <c r="K162" s="24" t="s">
        <v>24</v>
      </c>
      <c r="L162" s="24" t="s">
        <v>23</v>
      </c>
      <c r="M162" s="24" t="s">
        <v>25</v>
      </c>
      <c r="N162" s="24" t="s">
        <v>128</v>
      </c>
      <c r="O162" s="24" t="s">
        <v>26</v>
      </c>
      <c r="P162" s="25" t="s">
        <v>16</v>
      </c>
      <c r="Q162" s="1"/>
      <c r="R162" s="2"/>
      <c r="S162" s="2"/>
      <c r="T162" s="2"/>
      <c r="U162" s="2"/>
    </row>
    <row r="163" spans="1:21" s="17" customFormat="1" ht="21" hidden="1" customHeight="1" x14ac:dyDescent="0.25">
      <c r="A163" s="82" t="s">
        <v>104</v>
      </c>
      <c r="B163" s="3" t="s">
        <v>11</v>
      </c>
      <c r="C163" s="1"/>
      <c r="D163" s="1"/>
      <c r="E163" s="1">
        <v>22000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2"/>
      <c r="Q163" s="1"/>
      <c r="R163" s="2"/>
      <c r="S163" s="2"/>
      <c r="T163" s="2"/>
      <c r="U163" s="2"/>
    </row>
    <row r="164" spans="1:21" s="17" customFormat="1" ht="21" hidden="1" customHeight="1" x14ac:dyDescent="0.25">
      <c r="A164" s="83"/>
      <c r="B164" s="2" t="s">
        <v>13</v>
      </c>
      <c r="C164" s="1">
        <f>$C$1*9/10/9/8</f>
        <v>1500</v>
      </c>
      <c r="D164" s="1">
        <f>$D$1*9/10/9/8</f>
        <v>1375</v>
      </c>
      <c r="E164" s="1">
        <f>$E$1*9/10/9/8</f>
        <v>1250</v>
      </c>
      <c r="F164" s="1">
        <f>$F$1*8/10/9/8</f>
        <v>611.11111111111109</v>
      </c>
      <c r="G164" s="1">
        <f>$G$1*8/10/9/8</f>
        <v>555.55555555555554</v>
      </c>
      <c r="H164" s="1">
        <f>$H$1*8/10/9/8</f>
        <v>500</v>
      </c>
      <c r="I164" s="1">
        <f>$I$1*8/10/9/8</f>
        <v>333.33333333333331</v>
      </c>
      <c r="J164" s="1">
        <f>$J$1*8/10/9/8</f>
        <v>305.55555555555554</v>
      </c>
      <c r="K164" s="1">
        <f>$K$1*8/10/9/8</f>
        <v>277.77777777777777</v>
      </c>
      <c r="L164" s="1">
        <f>$L$1*8/10/9/8</f>
        <v>138.88888888888889</v>
      </c>
      <c r="M164" s="1">
        <f>$M$1*8/10/9/8</f>
        <v>108.88888888888889</v>
      </c>
      <c r="N164" s="1">
        <f>$N$1*9/10/9/8</f>
        <v>50</v>
      </c>
      <c r="O164" s="1">
        <f>$O$1*9/10/9/8</f>
        <v>40</v>
      </c>
      <c r="P164" s="12">
        <f>$P$1*9/10/9/8</f>
        <v>30</v>
      </c>
      <c r="Q164" s="1"/>
      <c r="R164" s="2"/>
      <c r="S164" s="2"/>
      <c r="T164" s="2"/>
      <c r="U164" s="2"/>
    </row>
    <row r="165" spans="1:21" s="17" customFormat="1" ht="21" hidden="1" customHeight="1" x14ac:dyDescent="0.25">
      <c r="A165" s="83" t="s">
        <v>105</v>
      </c>
      <c r="B165" s="3" t="s">
        <v>11</v>
      </c>
      <c r="C165" s="1"/>
      <c r="D165" s="1"/>
      <c r="E165" s="1"/>
      <c r="F165" s="1">
        <v>10000</v>
      </c>
      <c r="G165" s="1"/>
      <c r="H165" s="1"/>
      <c r="I165" s="1"/>
      <c r="J165" s="1"/>
      <c r="K165" s="1"/>
      <c r="L165" s="1"/>
      <c r="M165" s="1"/>
      <c r="N165" s="1"/>
      <c r="O165" s="1"/>
      <c r="P165" s="12"/>
      <c r="Q165" s="1"/>
      <c r="R165" s="2"/>
      <c r="S165" s="2"/>
      <c r="T165" s="2"/>
      <c r="U165" s="2"/>
    </row>
    <row r="166" spans="1:21" s="17" customFormat="1" ht="21" hidden="1" customHeight="1" x14ac:dyDescent="0.25">
      <c r="A166" s="83"/>
      <c r="B166" s="3" t="s">
        <v>14</v>
      </c>
      <c r="C166" s="1">
        <f>$C$1*9/10/9/8</f>
        <v>1500</v>
      </c>
      <c r="D166" s="1">
        <f>$D$1*9/10/9/8</f>
        <v>1375</v>
      </c>
      <c r="E166" s="1">
        <f>$E$1*9/10/9/8</f>
        <v>1250</v>
      </c>
      <c r="F166" s="1">
        <f>$F$1*8/10/9/8</f>
        <v>611.11111111111109</v>
      </c>
      <c r="G166" s="1">
        <f>$G$1*8/10/9/8</f>
        <v>555.55555555555554</v>
      </c>
      <c r="H166" s="1">
        <f>$H$1*8/10/9/8</f>
        <v>500</v>
      </c>
      <c r="I166" s="1">
        <f>$I$1*8/10/9/8</f>
        <v>333.33333333333331</v>
      </c>
      <c r="J166" s="1">
        <f>$J$1*8/10/9/8</f>
        <v>305.55555555555554</v>
      </c>
      <c r="K166" s="1">
        <f>$K$1*8/10/9/8</f>
        <v>277.77777777777777</v>
      </c>
      <c r="L166" s="1">
        <f>$L$1*8/10/9/8</f>
        <v>138.88888888888889</v>
      </c>
      <c r="M166" s="1">
        <f>$M$1*8/10/9/8</f>
        <v>108.88888888888889</v>
      </c>
      <c r="N166" s="1">
        <f>$N$1*9/10/9/8</f>
        <v>50</v>
      </c>
      <c r="O166" s="1">
        <f>$O$1*9/10/9/8</f>
        <v>40</v>
      </c>
      <c r="P166" s="12">
        <f>$P$1*9/10/9/8</f>
        <v>30</v>
      </c>
      <c r="Q166" s="1"/>
      <c r="R166" s="2"/>
      <c r="S166" s="2"/>
      <c r="T166" s="2"/>
      <c r="U166" s="2"/>
    </row>
    <row r="167" spans="1:21" s="17" customFormat="1" ht="21" hidden="1" customHeight="1" x14ac:dyDescent="0.25">
      <c r="A167" s="83" t="s">
        <v>106</v>
      </c>
      <c r="B167" s="3" t="s">
        <v>11</v>
      </c>
      <c r="C167" s="1"/>
      <c r="D167" s="1"/>
      <c r="E167" s="1"/>
      <c r="F167" s="1"/>
      <c r="G167" s="1"/>
      <c r="H167" s="1"/>
      <c r="I167" s="1"/>
      <c r="J167" s="1">
        <v>5500</v>
      </c>
      <c r="K167" s="1"/>
      <c r="L167" s="1"/>
      <c r="M167" s="1"/>
      <c r="N167" s="1"/>
      <c r="O167" s="1"/>
      <c r="P167" s="12"/>
      <c r="Q167" s="1"/>
      <c r="R167" s="2"/>
      <c r="S167" s="2"/>
      <c r="T167" s="2"/>
      <c r="U167" s="2"/>
    </row>
    <row r="168" spans="1:21" s="17" customFormat="1" ht="21" hidden="1" customHeight="1" x14ac:dyDescent="0.25">
      <c r="A168" s="83"/>
      <c r="B168" s="2" t="s">
        <v>13</v>
      </c>
      <c r="C168" s="1">
        <f>$C$1*9/10/9/8</f>
        <v>1500</v>
      </c>
      <c r="D168" s="1">
        <f>$D$1*9/10/9/8</f>
        <v>1375</v>
      </c>
      <c r="E168" s="1">
        <f>$E$1*9/10/9/8</f>
        <v>1250</v>
      </c>
      <c r="F168" s="1">
        <f>$F$1*8/10/9/8</f>
        <v>611.11111111111109</v>
      </c>
      <c r="G168" s="1">
        <f>$G$1*8/10/9/8</f>
        <v>555.55555555555554</v>
      </c>
      <c r="H168" s="1">
        <f>$H$1*8/10/9/8</f>
        <v>500</v>
      </c>
      <c r="I168" s="1">
        <f>$I$1*8/10/9/8</f>
        <v>333.33333333333331</v>
      </c>
      <c r="J168" s="1">
        <f>$J$1*8/10/9/8</f>
        <v>305.55555555555554</v>
      </c>
      <c r="K168" s="1">
        <f>$K$1*8/10/9/8</f>
        <v>277.77777777777777</v>
      </c>
      <c r="L168" s="1">
        <f>$L$1*8/10/9/8</f>
        <v>138.88888888888889</v>
      </c>
      <c r="M168" s="1">
        <f>$M$1*8/10/9/8</f>
        <v>108.88888888888889</v>
      </c>
      <c r="N168" s="1">
        <f>$N$1*9/10/9/8</f>
        <v>50</v>
      </c>
      <c r="O168" s="1">
        <f>$O$1*9/10/9/8</f>
        <v>40</v>
      </c>
      <c r="P168" s="12">
        <f>$P$1*9/10/9/8</f>
        <v>30</v>
      </c>
      <c r="Q168" s="1"/>
      <c r="R168" s="2"/>
      <c r="S168" s="2"/>
      <c r="T168" s="2"/>
      <c r="U168" s="2"/>
    </row>
    <row r="169" spans="1:21" s="17" customFormat="1" ht="21" hidden="1" customHeight="1" x14ac:dyDescent="0.25">
      <c r="A169" s="83" t="s">
        <v>107</v>
      </c>
      <c r="B169" s="3" t="s">
        <v>11</v>
      </c>
      <c r="C169" s="1"/>
      <c r="D169" s="1"/>
      <c r="E169" s="1"/>
      <c r="F169" s="1"/>
      <c r="G169" s="1">
        <v>12000</v>
      </c>
      <c r="H169" s="1"/>
      <c r="I169" s="1"/>
      <c r="J169" s="1"/>
      <c r="K169" s="1"/>
      <c r="L169" s="1"/>
      <c r="M169" s="1"/>
      <c r="N169" s="1"/>
      <c r="O169" s="1"/>
      <c r="P169" s="12"/>
      <c r="Q169" s="1"/>
      <c r="R169" s="2"/>
      <c r="S169" s="2"/>
      <c r="T169" s="2"/>
      <c r="U169" s="2"/>
    </row>
    <row r="170" spans="1:21" s="17" customFormat="1" ht="21" hidden="1" customHeight="1" x14ac:dyDescent="0.25">
      <c r="A170" s="83"/>
      <c r="B170" s="3" t="s">
        <v>14</v>
      </c>
      <c r="C170" s="1">
        <f>$C$1*9/10/9/8</f>
        <v>1500</v>
      </c>
      <c r="D170" s="1">
        <f>$D$1*9/10/9/8</f>
        <v>1375</v>
      </c>
      <c r="E170" s="1">
        <f>$E$1*9/10/9/8</f>
        <v>1250</v>
      </c>
      <c r="F170" s="1">
        <f>$F$1*8/10/9/8</f>
        <v>611.11111111111109</v>
      </c>
      <c r="G170" s="1">
        <f>$G$1*8/10/9/8</f>
        <v>555.55555555555554</v>
      </c>
      <c r="H170" s="1">
        <f>$H$1*8/10/9/8</f>
        <v>500</v>
      </c>
      <c r="I170" s="1">
        <f>$I$1*8/10/9/8</f>
        <v>333.33333333333331</v>
      </c>
      <c r="J170" s="1">
        <f>$J$1*8/10/9/8</f>
        <v>305.55555555555554</v>
      </c>
      <c r="K170" s="1">
        <f>$K$1*8/10/9/8</f>
        <v>277.77777777777777</v>
      </c>
      <c r="L170" s="1">
        <f>$L$1*8/10/9/8</f>
        <v>138.88888888888889</v>
      </c>
      <c r="M170" s="1">
        <f>$M$1*8/10/9/8</f>
        <v>108.88888888888889</v>
      </c>
      <c r="N170" s="1">
        <f>$N$1*9/10/9/8</f>
        <v>50</v>
      </c>
      <c r="O170" s="1">
        <f>$O$1*9/10/9/8</f>
        <v>40</v>
      </c>
      <c r="P170" s="12">
        <f>$P$1*9/10/9/8</f>
        <v>30</v>
      </c>
      <c r="Q170" s="1"/>
      <c r="R170" s="2"/>
      <c r="S170" s="2"/>
      <c r="T170" s="2"/>
      <c r="U170" s="2"/>
    </row>
    <row r="171" spans="1:21" s="17" customFormat="1" ht="21" hidden="1" customHeight="1" x14ac:dyDescent="0.25">
      <c r="A171" s="83" t="s">
        <v>108</v>
      </c>
      <c r="B171" s="3" t="s">
        <v>11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2">
        <v>80</v>
      </c>
      <c r="Q171" s="1"/>
      <c r="R171" s="2"/>
      <c r="S171" s="2"/>
      <c r="T171" s="2"/>
      <c r="U171" s="2"/>
    </row>
    <row r="172" spans="1:21" s="17" customFormat="1" ht="21" hidden="1" customHeight="1" x14ac:dyDescent="0.25">
      <c r="A172" s="83"/>
      <c r="B172" s="2" t="s">
        <v>13</v>
      </c>
      <c r="C172" s="1">
        <f>$C$1*9/10/9/8</f>
        <v>1500</v>
      </c>
      <c r="D172" s="1">
        <f>$D$1*9/10/9/8</f>
        <v>1375</v>
      </c>
      <c r="E172" s="1">
        <f>$E$1*9/10/9/8</f>
        <v>1250</v>
      </c>
      <c r="F172" s="1">
        <f>$F$1*8/10/9/8</f>
        <v>611.11111111111109</v>
      </c>
      <c r="G172" s="1">
        <f>$G$1*8/10/9/8</f>
        <v>555.55555555555554</v>
      </c>
      <c r="H172" s="1">
        <f>$H$1*8/10/9/8</f>
        <v>500</v>
      </c>
      <c r="I172" s="1">
        <f>$I$1*8/10/9/8</f>
        <v>333.33333333333331</v>
      </c>
      <c r="J172" s="1">
        <f>$J$1*8/10/9/8</f>
        <v>305.55555555555554</v>
      </c>
      <c r="K172" s="1">
        <f>$K$1*8/10/9/8</f>
        <v>277.77777777777777</v>
      </c>
      <c r="L172" s="1">
        <f>$L$1*8/10/9/8</f>
        <v>138.88888888888889</v>
      </c>
      <c r="M172" s="1">
        <f>$M$1*8/10/9/8</f>
        <v>108.88888888888889</v>
      </c>
      <c r="N172" s="1">
        <f>$N$1*9/10/9/8</f>
        <v>50</v>
      </c>
      <c r="O172" s="1">
        <f>$O$1*9/10/9/8</f>
        <v>40</v>
      </c>
      <c r="P172" s="12">
        <f>$P$1*9/10/9/8</f>
        <v>30</v>
      </c>
      <c r="Q172" s="1"/>
      <c r="R172" s="2"/>
      <c r="S172" s="2"/>
      <c r="T172" s="2"/>
      <c r="U172" s="2"/>
    </row>
    <row r="173" spans="1:21" s="17" customFormat="1" ht="21" hidden="1" customHeight="1" x14ac:dyDescent="0.25">
      <c r="A173" s="83" t="s">
        <v>109</v>
      </c>
      <c r="B173" s="3" t="s">
        <v>11</v>
      </c>
      <c r="C173" s="1"/>
      <c r="D173" s="1">
        <v>10500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2"/>
      <c r="Q173" s="1"/>
      <c r="R173" s="2"/>
      <c r="S173" s="2"/>
      <c r="T173" s="2"/>
      <c r="U173" s="2"/>
    </row>
    <row r="174" spans="1:21" s="17" customFormat="1" ht="21" hidden="1" customHeight="1" x14ac:dyDescent="0.25">
      <c r="A174" s="83"/>
      <c r="B174" s="3" t="s">
        <v>14</v>
      </c>
      <c r="C174" s="1">
        <f>$C$1*9/10/9/8</f>
        <v>1500</v>
      </c>
      <c r="D174" s="1">
        <f>$D$1*9/10/9/8</f>
        <v>1375</v>
      </c>
      <c r="E174" s="1">
        <f>$E$1*9/10/9/8</f>
        <v>1250</v>
      </c>
      <c r="F174" s="1">
        <f>$F$1*8/10/9/8</f>
        <v>611.11111111111109</v>
      </c>
      <c r="G174" s="1">
        <f>$G$1*8/10/9/8</f>
        <v>555.55555555555554</v>
      </c>
      <c r="H174" s="1">
        <f>$H$1*8/10/9/8</f>
        <v>500</v>
      </c>
      <c r="I174" s="1">
        <f>$I$1*8/10/9/8</f>
        <v>333.33333333333331</v>
      </c>
      <c r="J174" s="1">
        <f>$J$1*8/10/9/8</f>
        <v>305.55555555555554</v>
      </c>
      <c r="K174" s="1">
        <f>$K$1*8/10/9/8</f>
        <v>277.77777777777777</v>
      </c>
      <c r="L174" s="1">
        <f>$L$1*8/10/9/8</f>
        <v>138.88888888888889</v>
      </c>
      <c r="M174" s="1">
        <f>$M$1*8/10/9/8</f>
        <v>108.88888888888889</v>
      </c>
      <c r="N174" s="1">
        <f>$N$1*9/10/9/8</f>
        <v>50</v>
      </c>
      <c r="O174" s="1">
        <f>$O$1*9/10/9/8</f>
        <v>40</v>
      </c>
      <c r="P174" s="12">
        <f>$P$1*9/10/9/8</f>
        <v>30</v>
      </c>
      <c r="Q174" s="1"/>
      <c r="R174" s="2"/>
      <c r="S174" s="2"/>
      <c r="T174" s="2"/>
      <c r="U174" s="2"/>
    </row>
    <row r="175" spans="1:21" s="17" customFormat="1" ht="21" hidden="1" customHeight="1" x14ac:dyDescent="0.25">
      <c r="A175" s="83" t="s">
        <v>110</v>
      </c>
      <c r="B175" s="3" t="s">
        <v>11</v>
      </c>
      <c r="C175" s="1">
        <v>9500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2"/>
      <c r="Q175" s="1"/>
      <c r="R175" s="2"/>
      <c r="S175" s="2"/>
      <c r="T175" s="2"/>
      <c r="U175" s="2"/>
    </row>
    <row r="176" spans="1:21" s="17" customFormat="1" ht="21" hidden="1" customHeight="1" thickBot="1" x14ac:dyDescent="0.3">
      <c r="A176" s="84"/>
      <c r="B176" s="2" t="s">
        <v>13</v>
      </c>
      <c r="C176" s="1">
        <f>$C$1*9/10/9/8</f>
        <v>1500</v>
      </c>
      <c r="D176" s="1">
        <f>$D$1*9/10/9/8</f>
        <v>1375</v>
      </c>
      <c r="E176" s="1">
        <f>$E$1*9/10/9/8</f>
        <v>1250</v>
      </c>
      <c r="F176" s="1">
        <f>$F$1*8/10/9/8</f>
        <v>611.11111111111109</v>
      </c>
      <c r="G176" s="1">
        <f>$G$1*8/10/9/8</f>
        <v>555.55555555555554</v>
      </c>
      <c r="H176" s="1">
        <f>$H$1*8/10/9/8</f>
        <v>500</v>
      </c>
      <c r="I176" s="1">
        <f>$I$1*8/10/9/8</f>
        <v>333.33333333333331</v>
      </c>
      <c r="J176" s="1">
        <f>$J$1*8/10/9/8</f>
        <v>305.55555555555554</v>
      </c>
      <c r="K176" s="1">
        <f>$K$1*8/10/9/8</f>
        <v>277.77777777777777</v>
      </c>
      <c r="L176" s="1">
        <f>$L$1*8/10/9/8</f>
        <v>138.88888888888889</v>
      </c>
      <c r="M176" s="1">
        <f>$M$1*8/10/9/8</f>
        <v>108.88888888888889</v>
      </c>
      <c r="N176" s="1">
        <f>$N$1*9/10/9/8</f>
        <v>50</v>
      </c>
      <c r="O176" s="1">
        <f>$O$1*9/10/9/8</f>
        <v>40</v>
      </c>
      <c r="P176" s="12">
        <f>$P$1*9/10/9/8</f>
        <v>30</v>
      </c>
      <c r="Q176" s="1"/>
      <c r="R176" s="2"/>
      <c r="S176" s="2"/>
      <c r="T176" s="2"/>
      <c r="U176" s="2"/>
    </row>
    <row r="177" spans="1:16384" s="17" customFormat="1" x14ac:dyDescent="0.25">
      <c r="A177" s="5" t="s">
        <v>54</v>
      </c>
      <c r="B177" s="6"/>
      <c r="C177" s="7">
        <f>C8*R177</f>
        <v>10000</v>
      </c>
      <c r="D177" s="7">
        <f>D8*R177</f>
        <v>9200</v>
      </c>
      <c r="E177" s="7">
        <f>E8*R177</f>
        <v>8400</v>
      </c>
      <c r="F177" s="7">
        <f>F8*R177</f>
        <v>4800</v>
      </c>
      <c r="G177" s="7">
        <f>G8*R177</f>
        <v>4400</v>
      </c>
      <c r="H177" s="7">
        <f>H8*R177</f>
        <v>4000</v>
      </c>
      <c r="I177" s="7">
        <f>I8*R177</f>
        <v>2720</v>
      </c>
      <c r="J177" s="7">
        <f>J8*R177</f>
        <v>2560</v>
      </c>
      <c r="K177" s="7">
        <f>K8*R177</f>
        <v>2400</v>
      </c>
      <c r="L177" s="7">
        <f>L8*R177</f>
        <v>1200</v>
      </c>
      <c r="M177" s="7">
        <f>M8*R177</f>
        <v>960</v>
      </c>
      <c r="N177" s="7">
        <f>N8*R177</f>
        <v>400</v>
      </c>
      <c r="O177" s="7">
        <f>O8*R177</f>
        <v>320</v>
      </c>
      <c r="P177" s="8">
        <f>P8*R177</f>
        <v>240</v>
      </c>
      <c r="Q177" s="1"/>
      <c r="R177" s="4">
        <f>R179+R180</f>
        <v>8</v>
      </c>
      <c r="S177" s="1" t="s">
        <v>135</v>
      </c>
      <c r="T177" s="1"/>
      <c r="U177" s="2"/>
    </row>
    <row r="178" spans="1:16384" s="17" customFormat="1" x14ac:dyDescent="0.25">
      <c r="A178" s="9" t="s">
        <v>55</v>
      </c>
      <c r="B178" s="10"/>
      <c r="C178" s="11">
        <f>C180*(C181/100)*(1-R178/100)*12000</f>
        <v>12000</v>
      </c>
      <c r="D178" s="11">
        <f>C180*(C181/100)*(1-R178/100)*8800</f>
        <v>8800</v>
      </c>
      <c r="E178" s="11">
        <f>E180*(E181/100)*(1-R178/100)*20000+E180*(E33/100)*(1-R178/100)*16000</f>
        <v>36000</v>
      </c>
      <c r="F178" s="11">
        <f>E180*(E181/100)*(1-R178/100)*2800</f>
        <v>2800</v>
      </c>
      <c r="G178" s="11">
        <f>G180*(G181/100)*(1-R178/100)*5000</f>
        <v>5000</v>
      </c>
      <c r="H178" s="11">
        <v>0</v>
      </c>
      <c r="I178" s="11">
        <f>E180*(E181/100)*(1-R178/100)*600</f>
        <v>600</v>
      </c>
      <c r="J178" s="11">
        <f>J180*(J181/100)*(1-R178/100)*2000</f>
        <v>2000</v>
      </c>
      <c r="K178" s="11">
        <f>K180*(K181/100)*(1-R178/100)*4800</f>
        <v>4800</v>
      </c>
      <c r="L178" s="11">
        <f>G180*(G181/100)*(1-R178/100)*1800</f>
        <v>1800</v>
      </c>
      <c r="M178" s="11">
        <f>E180*(E181/100)*(1-R178/100)*1200</f>
        <v>1200</v>
      </c>
      <c r="N178" s="11">
        <v>0</v>
      </c>
      <c r="O178" s="11">
        <f>O180*(O181/100)*(1-R178/100)*1000</f>
        <v>1000</v>
      </c>
      <c r="P178" s="12">
        <f>P180*(P181/100)*(1-R178/100)*140</f>
        <v>140</v>
      </c>
      <c r="Q178" s="1"/>
      <c r="R178" s="37">
        <v>0</v>
      </c>
      <c r="S178" s="2" t="s">
        <v>130</v>
      </c>
      <c r="T178" s="2"/>
      <c r="U178" s="2"/>
    </row>
    <row r="179" spans="1:16384" s="17" customFormat="1" x14ac:dyDescent="0.25">
      <c r="A179" s="9" t="s">
        <v>132</v>
      </c>
      <c r="B179" s="10"/>
      <c r="C179" s="11" t="s">
        <v>105</v>
      </c>
      <c r="D179" s="11" t="s">
        <v>105</v>
      </c>
      <c r="E179" s="75" t="s">
        <v>224</v>
      </c>
      <c r="F179" s="11" t="s">
        <v>175</v>
      </c>
      <c r="G179" s="11" t="s">
        <v>107</v>
      </c>
      <c r="H179" s="11" t="s">
        <v>137</v>
      </c>
      <c r="I179" s="11" t="s">
        <v>175</v>
      </c>
      <c r="J179" s="11" t="s">
        <v>178</v>
      </c>
      <c r="K179" s="38" t="s">
        <v>177</v>
      </c>
      <c r="L179" s="39" t="s">
        <v>179</v>
      </c>
      <c r="M179" s="11" t="s">
        <v>175</v>
      </c>
      <c r="N179" s="11" t="s">
        <v>137</v>
      </c>
      <c r="O179" s="11" t="s">
        <v>176</v>
      </c>
      <c r="P179" s="11" t="s">
        <v>174</v>
      </c>
      <c r="Q179" s="9"/>
      <c r="R179" s="37">
        <v>1</v>
      </c>
      <c r="S179" s="2" t="s">
        <v>134</v>
      </c>
      <c r="T179" s="2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0"/>
      <c r="AH179" s="10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0"/>
      <c r="AX179" s="10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0"/>
      <c r="BN179" s="10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0"/>
      <c r="CD179" s="10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0"/>
      <c r="CT179" s="10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0"/>
      <c r="DJ179" s="10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0"/>
      <c r="DZ179" s="10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0"/>
      <c r="EP179" s="10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0"/>
      <c r="FF179" s="10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0"/>
      <c r="FV179" s="10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0"/>
      <c r="GL179" s="10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0"/>
      <c r="HB179" s="10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0"/>
      <c r="HR179" s="10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0"/>
      <c r="IH179" s="10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0"/>
      <c r="IX179" s="10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0"/>
      <c r="JN179" s="10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0"/>
      <c r="KD179" s="10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0"/>
      <c r="KT179" s="10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0"/>
      <c r="LJ179" s="10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0"/>
      <c r="LZ179" s="10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0"/>
      <c r="MP179" s="10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0"/>
      <c r="NF179" s="10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0"/>
      <c r="NV179" s="10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0"/>
      <c r="OL179" s="10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0"/>
      <c r="PB179" s="10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0"/>
      <c r="PR179" s="10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0"/>
      <c r="QH179" s="10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0"/>
      <c r="QX179" s="10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0"/>
      <c r="RN179" s="10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0"/>
      <c r="SD179" s="10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0"/>
      <c r="ST179" s="10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0"/>
      <c r="TJ179" s="10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0"/>
      <c r="TZ179" s="10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0"/>
      <c r="UP179" s="10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0"/>
      <c r="VF179" s="10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0"/>
      <c r="VV179" s="10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0"/>
      <c r="WL179" s="10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0"/>
      <c r="XB179" s="10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0"/>
      <c r="XR179" s="10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0"/>
      <c r="YH179" s="10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0"/>
      <c r="YX179" s="10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0"/>
      <c r="ZN179" s="10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0"/>
      <c r="AAD179" s="10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0"/>
      <c r="AAT179" s="10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0"/>
      <c r="ABJ179" s="10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0"/>
      <c r="ABZ179" s="10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0"/>
      <c r="ACP179" s="10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0"/>
      <c r="ADF179" s="10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0"/>
      <c r="ADV179" s="10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0"/>
      <c r="AEL179" s="10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0"/>
      <c r="AFB179" s="10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0"/>
      <c r="AFR179" s="10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0"/>
      <c r="AGH179" s="10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0"/>
      <c r="AGX179" s="10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0"/>
      <c r="AHN179" s="10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0"/>
      <c r="AID179" s="10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0"/>
      <c r="AIT179" s="10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0"/>
      <c r="AJJ179" s="10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0"/>
      <c r="AJZ179" s="10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0"/>
      <c r="AKP179" s="10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0"/>
      <c r="ALF179" s="10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0"/>
      <c r="ALV179" s="10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0"/>
      <c r="AML179" s="10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11"/>
      <c r="AMZ179" s="11"/>
      <c r="ANA179" s="10"/>
      <c r="ANB179" s="10"/>
      <c r="ANC179" s="11"/>
      <c r="AND179" s="11"/>
      <c r="ANE179" s="11"/>
      <c r="ANF179" s="11"/>
      <c r="ANG179" s="11"/>
      <c r="ANH179" s="11"/>
      <c r="ANI179" s="11"/>
      <c r="ANJ179" s="11"/>
      <c r="ANK179" s="11"/>
      <c r="ANL179" s="11"/>
      <c r="ANM179" s="11"/>
      <c r="ANN179" s="11"/>
      <c r="ANO179" s="11"/>
      <c r="ANP179" s="11"/>
      <c r="ANQ179" s="10"/>
      <c r="ANR179" s="10"/>
      <c r="ANS179" s="11"/>
      <c r="ANT179" s="11"/>
      <c r="ANU179" s="11"/>
      <c r="ANV179" s="11"/>
      <c r="ANW179" s="11"/>
      <c r="ANX179" s="11"/>
      <c r="ANY179" s="11"/>
      <c r="ANZ179" s="11"/>
      <c r="AOA179" s="11"/>
      <c r="AOB179" s="11"/>
      <c r="AOC179" s="11"/>
      <c r="AOD179" s="11"/>
      <c r="AOE179" s="11"/>
      <c r="AOF179" s="11"/>
      <c r="AOG179" s="10"/>
      <c r="AOH179" s="10"/>
      <c r="AOI179" s="11"/>
      <c r="AOJ179" s="11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10"/>
      <c r="AOX179" s="10"/>
      <c r="AOY179" s="11"/>
      <c r="AOZ179" s="11"/>
      <c r="APA179" s="11"/>
      <c r="APB179" s="11"/>
      <c r="APC179" s="11"/>
      <c r="APD179" s="11"/>
      <c r="APE179" s="11"/>
      <c r="APF179" s="11"/>
      <c r="APG179" s="11"/>
      <c r="APH179" s="11"/>
      <c r="API179" s="11"/>
      <c r="APJ179" s="11"/>
      <c r="APK179" s="11"/>
      <c r="APL179" s="11"/>
      <c r="APM179" s="10"/>
      <c r="APN179" s="10"/>
      <c r="APO179" s="11"/>
      <c r="APP179" s="11"/>
      <c r="APQ179" s="11"/>
      <c r="APR179" s="11"/>
      <c r="APS179" s="11"/>
      <c r="APT179" s="11"/>
      <c r="APU179" s="11"/>
      <c r="APV179" s="11"/>
      <c r="APW179" s="11"/>
      <c r="APX179" s="11"/>
      <c r="APY179" s="11"/>
      <c r="APZ179" s="11"/>
      <c r="AQA179" s="11"/>
      <c r="AQB179" s="11"/>
      <c r="AQC179" s="10"/>
      <c r="AQD179" s="10"/>
      <c r="AQE179" s="11"/>
      <c r="AQF179" s="11"/>
      <c r="AQG179" s="11"/>
      <c r="AQH179" s="11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0"/>
      <c r="AQT179" s="10"/>
      <c r="AQU179" s="11"/>
      <c r="AQV179" s="11"/>
      <c r="AQW179" s="11"/>
      <c r="AQX179" s="11"/>
      <c r="AQY179" s="11"/>
      <c r="AQZ179" s="11"/>
      <c r="ARA179" s="11"/>
      <c r="ARB179" s="11"/>
      <c r="ARC179" s="11"/>
      <c r="ARD179" s="11"/>
      <c r="ARE179" s="11"/>
      <c r="ARF179" s="11"/>
      <c r="ARG179" s="11"/>
      <c r="ARH179" s="11"/>
      <c r="ARI179" s="10"/>
      <c r="ARJ179" s="10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11"/>
      <c r="ARU179" s="11"/>
      <c r="ARV179" s="11"/>
      <c r="ARW179" s="11"/>
      <c r="ARX179" s="11"/>
      <c r="ARY179" s="10"/>
      <c r="ARZ179" s="10"/>
      <c r="ASA179" s="11"/>
      <c r="ASB179" s="11"/>
      <c r="ASC179" s="11"/>
      <c r="ASD179" s="11"/>
      <c r="ASE179" s="11"/>
      <c r="ASF179" s="11"/>
      <c r="ASG179" s="11"/>
      <c r="ASH179" s="11"/>
      <c r="ASI179" s="11"/>
      <c r="ASJ179" s="11"/>
      <c r="ASK179" s="11"/>
      <c r="ASL179" s="11"/>
      <c r="ASM179" s="11"/>
      <c r="ASN179" s="11"/>
      <c r="ASO179" s="10"/>
      <c r="ASP179" s="10"/>
      <c r="ASQ179" s="11"/>
      <c r="ASR179" s="11"/>
      <c r="ASS179" s="11"/>
      <c r="AST179" s="11"/>
      <c r="ASU179" s="11"/>
      <c r="ASV179" s="11"/>
      <c r="ASW179" s="11"/>
      <c r="ASX179" s="11"/>
      <c r="ASY179" s="11"/>
      <c r="ASZ179" s="11"/>
      <c r="ATA179" s="11"/>
      <c r="ATB179" s="11"/>
      <c r="ATC179" s="11"/>
      <c r="ATD179" s="11"/>
      <c r="ATE179" s="10"/>
      <c r="ATF179" s="10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11"/>
      <c r="ATS179" s="11"/>
      <c r="ATT179" s="11"/>
      <c r="ATU179" s="10"/>
      <c r="ATV179" s="10"/>
      <c r="ATW179" s="11"/>
      <c r="ATX179" s="11"/>
      <c r="ATY179" s="11"/>
      <c r="ATZ179" s="11"/>
      <c r="AUA179" s="11"/>
      <c r="AUB179" s="11"/>
      <c r="AUC179" s="11"/>
      <c r="AUD179" s="11"/>
      <c r="AUE179" s="11"/>
      <c r="AUF179" s="11"/>
      <c r="AUG179" s="11"/>
      <c r="AUH179" s="11"/>
      <c r="AUI179" s="11"/>
      <c r="AUJ179" s="11"/>
      <c r="AUK179" s="10"/>
      <c r="AUL179" s="10"/>
      <c r="AUM179" s="11"/>
      <c r="AUN179" s="11"/>
      <c r="AUO179" s="11"/>
      <c r="AUP179" s="11"/>
      <c r="AUQ179" s="11"/>
      <c r="AUR179" s="11"/>
      <c r="AUS179" s="11"/>
      <c r="AUT179" s="11"/>
      <c r="AUU179" s="11"/>
      <c r="AUV179" s="11"/>
      <c r="AUW179" s="11"/>
      <c r="AUX179" s="11"/>
      <c r="AUY179" s="11"/>
      <c r="AUZ179" s="11"/>
      <c r="AVA179" s="10"/>
      <c r="AVB179" s="10"/>
      <c r="AVC179" s="11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11"/>
      <c r="AVQ179" s="10"/>
      <c r="AVR179" s="10"/>
      <c r="AVS179" s="11"/>
      <c r="AVT179" s="11"/>
      <c r="AVU179" s="11"/>
      <c r="AVV179" s="11"/>
      <c r="AVW179" s="11"/>
      <c r="AVX179" s="11"/>
      <c r="AVY179" s="11"/>
      <c r="AVZ179" s="11"/>
      <c r="AWA179" s="11"/>
      <c r="AWB179" s="11"/>
      <c r="AWC179" s="11"/>
      <c r="AWD179" s="11"/>
      <c r="AWE179" s="11"/>
      <c r="AWF179" s="11"/>
      <c r="AWG179" s="10"/>
      <c r="AWH179" s="10"/>
      <c r="AWI179" s="11"/>
      <c r="AWJ179" s="11"/>
      <c r="AWK179" s="11"/>
      <c r="AWL179" s="11"/>
      <c r="AWM179" s="11"/>
      <c r="AWN179" s="11"/>
      <c r="AWO179" s="11"/>
      <c r="AWP179" s="11"/>
      <c r="AWQ179" s="11"/>
      <c r="AWR179" s="11"/>
      <c r="AWS179" s="11"/>
      <c r="AWT179" s="11"/>
      <c r="AWU179" s="11"/>
      <c r="AWV179" s="11"/>
      <c r="AWW179" s="10"/>
      <c r="AWX179" s="10"/>
      <c r="AWY179" s="11"/>
      <c r="AWZ179" s="11"/>
      <c r="AXA179" s="11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0"/>
      <c r="AXN179" s="10"/>
      <c r="AXO179" s="11"/>
      <c r="AXP179" s="11"/>
      <c r="AXQ179" s="11"/>
      <c r="AXR179" s="11"/>
      <c r="AXS179" s="11"/>
      <c r="AXT179" s="11"/>
      <c r="AXU179" s="11"/>
      <c r="AXV179" s="11"/>
      <c r="AXW179" s="11"/>
      <c r="AXX179" s="11"/>
      <c r="AXY179" s="11"/>
      <c r="AXZ179" s="11"/>
      <c r="AYA179" s="11"/>
      <c r="AYB179" s="11"/>
      <c r="AYC179" s="10"/>
      <c r="AYD179" s="10"/>
      <c r="AYE179" s="11"/>
      <c r="AYF179" s="11"/>
      <c r="AYG179" s="11"/>
      <c r="AYH179" s="11"/>
      <c r="AYI179" s="11"/>
      <c r="AYJ179" s="11"/>
      <c r="AYK179" s="11"/>
      <c r="AYL179" s="11"/>
      <c r="AYM179" s="11"/>
      <c r="AYN179" s="11"/>
      <c r="AYO179" s="11"/>
      <c r="AYP179" s="11"/>
      <c r="AYQ179" s="11"/>
      <c r="AYR179" s="11"/>
      <c r="AYS179" s="10"/>
      <c r="AYT179" s="10"/>
      <c r="AYU179" s="11"/>
      <c r="AYV179" s="11"/>
      <c r="AYW179" s="11"/>
      <c r="AYX179" s="11"/>
      <c r="AYY179" s="11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0"/>
      <c r="AZJ179" s="10"/>
      <c r="AZK179" s="11"/>
      <c r="AZL179" s="11"/>
      <c r="AZM179" s="11"/>
      <c r="AZN179" s="11"/>
      <c r="AZO179" s="11"/>
      <c r="AZP179" s="11"/>
      <c r="AZQ179" s="11"/>
      <c r="AZR179" s="11"/>
      <c r="AZS179" s="11"/>
      <c r="AZT179" s="11"/>
      <c r="AZU179" s="11"/>
      <c r="AZV179" s="11"/>
      <c r="AZW179" s="11"/>
      <c r="AZX179" s="11"/>
      <c r="AZY179" s="10"/>
      <c r="AZZ179" s="10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11"/>
      <c r="BAL179" s="11"/>
      <c r="BAM179" s="11"/>
      <c r="BAN179" s="11"/>
      <c r="BAO179" s="10"/>
      <c r="BAP179" s="10"/>
      <c r="BAQ179" s="11"/>
      <c r="BAR179" s="11"/>
      <c r="BAS179" s="11"/>
      <c r="BAT179" s="11"/>
      <c r="BAU179" s="11"/>
      <c r="BAV179" s="11"/>
      <c r="BAW179" s="11"/>
      <c r="BAX179" s="11"/>
      <c r="BAY179" s="11"/>
      <c r="BAZ179" s="11"/>
      <c r="BBA179" s="11"/>
      <c r="BBB179" s="11"/>
      <c r="BBC179" s="11"/>
      <c r="BBD179" s="11"/>
      <c r="BBE179" s="10"/>
      <c r="BBF179" s="10"/>
      <c r="BBG179" s="11"/>
      <c r="BBH179" s="11"/>
      <c r="BBI179" s="11"/>
      <c r="BBJ179" s="11"/>
      <c r="BBK179" s="11"/>
      <c r="BBL179" s="11"/>
      <c r="BBM179" s="11"/>
      <c r="BBN179" s="11"/>
      <c r="BBO179" s="11"/>
      <c r="BBP179" s="11"/>
      <c r="BBQ179" s="11"/>
      <c r="BBR179" s="11"/>
      <c r="BBS179" s="11"/>
      <c r="BBT179" s="11"/>
      <c r="BBU179" s="10"/>
      <c r="BBV179" s="10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11"/>
      <c r="BCJ179" s="11"/>
      <c r="BCK179" s="10"/>
      <c r="BCL179" s="10"/>
      <c r="BCM179" s="11"/>
      <c r="BCN179" s="11"/>
      <c r="BCO179" s="11"/>
      <c r="BCP179" s="11"/>
      <c r="BCQ179" s="11"/>
      <c r="BCR179" s="11"/>
      <c r="BCS179" s="11"/>
      <c r="BCT179" s="11"/>
      <c r="BCU179" s="11"/>
      <c r="BCV179" s="11"/>
      <c r="BCW179" s="11"/>
      <c r="BCX179" s="11"/>
      <c r="BCY179" s="11"/>
      <c r="BCZ179" s="11"/>
      <c r="BDA179" s="10"/>
      <c r="BDB179" s="10"/>
      <c r="BDC179" s="11"/>
      <c r="BDD179" s="11"/>
      <c r="BDE179" s="11"/>
      <c r="BDF179" s="11"/>
      <c r="BDG179" s="11"/>
      <c r="BDH179" s="11"/>
      <c r="BDI179" s="11"/>
      <c r="BDJ179" s="11"/>
      <c r="BDK179" s="11"/>
      <c r="BDL179" s="11"/>
      <c r="BDM179" s="11"/>
      <c r="BDN179" s="11"/>
      <c r="BDO179" s="11"/>
      <c r="BDP179" s="11"/>
      <c r="BDQ179" s="10"/>
      <c r="BDR179" s="10"/>
      <c r="BDS179" s="11"/>
      <c r="BDT179" s="11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10"/>
      <c r="BEH179" s="10"/>
      <c r="BEI179" s="11"/>
      <c r="BEJ179" s="11"/>
      <c r="BEK179" s="11"/>
      <c r="BEL179" s="11"/>
      <c r="BEM179" s="11"/>
      <c r="BEN179" s="11"/>
      <c r="BEO179" s="11"/>
      <c r="BEP179" s="11"/>
      <c r="BEQ179" s="11"/>
      <c r="BER179" s="11"/>
      <c r="BES179" s="11"/>
      <c r="BET179" s="11"/>
      <c r="BEU179" s="11"/>
      <c r="BEV179" s="11"/>
      <c r="BEW179" s="10"/>
      <c r="BEX179" s="10"/>
      <c r="BEY179" s="11"/>
      <c r="BEZ179" s="11"/>
      <c r="BFA179" s="11"/>
      <c r="BFB179" s="11"/>
      <c r="BFC179" s="11"/>
      <c r="BFD179" s="11"/>
      <c r="BFE179" s="11"/>
      <c r="BFF179" s="11"/>
      <c r="BFG179" s="11"/>
      <c r="BFH179" s="11"/>
      <c r="BFI179" s="11"/>
      <c r="BFJ179" s="11"/>
      <c r="BFK179" s="11"/>
      <c r="BFL179" s="11"/>
      <c r="BFM179" s="10"/>
      <c r="BFN179" s="10"/>
      <c r="BFO179" s="11"/>
      <c r="BFP179" s="11"/>
      <c r="BFQ179" s="11"/>
      <c r="BFR179" s="11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0"/>
      <c r="BGD179" s="10"/>
      <c r="BGE179" s="11"/>
      <c r="BGF179" s="11"/>
      <c r="BGG179" s="11"/>
      <c r="BGH179" s="11"/>
      <c r="BGI179" s="11"/>
      <c r="BGJ179" s="11"/>
      <c r="BGK179" s="11"/>
      <c r="BGL179" s="11"/>
      <c r="BGM179" s="11"/>
      <c r="BGN179" s="11"/>
      <c r="BGO179" s="11"/>
      <c r="BGP179" s="11"/>
      <c r="BGQ179" s="11"/>
      <c r="BGR179" s="11"/>
      <c r="BGS179" s="10"/>
      <c r="BGT179" s="10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11"/>
      <c r="BHE179" s="11"/>
      <c r="BHF179" s="11"/>
      <c r="BHG179" s="11"/>
      <c r="BHH179" s="11"/>
      <c r="BHI179" s="10"/>
      <c r="BHJ179" s="10"/>
      <c r="BHK179" s="11"/>
      <c r="BHL179" s="11"/>
      <c r="BHM179" s="11"/>
      <c r="BHN179" s="11"/>
      <c r="BHO179" s="11"/>
      <c r="BHP179" s="11"/>
      <c r="BHQ179" s="11"/>
      <c r="BHR179" s="11"/>
      <c r="BHS179" s="11"/>
      <c r="BHT179" s="11"/>
      <c r="BHU179" s="11"/>
      <c r="BHV179" s="11"/>
      <c r="BHW179" s="11"/>
      <c r="BHX179" s="11"/>
      <c r="BHY179" s="10"/>
      <c r="BHZ179" s="10"/>
      <c r="BIA179" s="11"/>
      <c r="BIB179" s="11"/>
      <c r="BIC179" s="11"/>
      <c r="BID179" s="11"/>
      <c r="BIE179" s="11"/>
      <c r="BIF179" s="11"/>
      <c r="BIG179" s="11"/>
      <c r="BIH179" s="11"/>
      <c r="BII179" s="11"/>
      <c r="BIJ179" s="11"/>
      <c r="BIK179" s="11"/>
      <c r="BIL179" s="11"/>
      <c r="BIM179" s="11"/>
      <c r="BIN179" s="11"/>
      <c r="BIO179" s="10"/>
      <c r="BIP179" s="10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11"/>
      <c r="BJC179" s="11"/>
      <c r="BJD179" s="11"/>
      <c r="BJE179" s="10"/>
      <c r="BJF179" s="10"/>
      <c r="BJG179" s="11"/>
      <c r="BJH179" s="11"/>
      <c r="BJI179" s="11"/>
      <c r="BJJ179" s="11"/>
      <c r="BJK179" s="11"/>
      <c r="BJL179" s="11"/>
      <c r="BJM179" s="11"/>
      <c r="BJN179" s="11"/>
      <c r="BJO179" s="11"/>
      <c r="BJP179" s="11"/>
      <c r="BJQ179" s="11"/>
      <c r="BJR179" s="11"/>
      <c r="BJS179" s="11"/>
      <c r="BJT179" s="11"/>
      <c r="BJU179" s="10"/>
      <c r="BJV179" s="10"/>
      <c r="BJW179" s="11"/>
      <c r="BJX179" s="11"/>
      <c r="BJY179" s="11"/>
      <c r="BJZ179" s="11"/>
      <c r="BKA179" s="11"/>
      <c r="BKB179" s="11"/>
      <c r="BKC179" s="11"/>
      <c r="BKD179" s="11"/>
      <c r="BKE179" s="11"/>
      <c r="BKF179" s="11"/>
      <c r="BKG179" s="11"/>
      <c r="BKH179" s="11"/>
      <c r="BKI179" s="11"/>
      <c r="BKJ179" s="11"/>
      <c r="BKK179" s="10"/>
      <c r="BKL179" s="10"/>
      <c r="BKM179" s="11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11"/>
      <c r="BLA179" s="10"/>
      <c r="BLB179" s="10"/>
      <c r="BLC179" s="11"/>
      <c r="BLD179" s="11"/>
      <c r="BLE179" s="11"/>
      <c r="BLF179" s="11"/>
      <c r="BLG179" s="11"/>
      <c r="BLH179" s="11"/>
      <c r="BLI179" s="11"/>
      <c r="BLJ179" s="11"/>
      <c r="BLK179" s="11"/>
      <c r="BLL179" s="11"/>
      <c r="BLM179" s="11"/>
      <c r="BLN179" s="11"/>
      <c r="BLO179" s="11"/>
      <c r="BLP179" s="11"/>
      <c r="BLQ179" s="10"/>
      <c r="BLR179" s="10"/>
      <c r="BLS179" s="11"/>
      <c r="BLT179" s="11"/>
      <c r="BLU179" s="11"/>
      <c r="BLV179" s="11"/>
      <c r="BLW179" s="11"/>
      <c r="BLX179" s="11"/>
      <c r="BLY179" s="11"/>
      <c r="BLZ179" s="11"/>
      <c r="BMA179" s="11"/>
      <c r="BMB179" s="11"/>
      <c r="BMC179" s="11"/>
      <c r="BMD179" s="11"/>
      <c r="BME179" s="11"/>
      <c r="BMF179" s="11"/>
      <c r="BMG179" s="10"/>
      <c r="BMH179" s="10"/>
      <c r="BMI179" s="11"/>
      <c r="BMJ179" s="11"/>
      <c r="BMK179" s="11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0"/>
      <c r="BMX179" s="10"/>
      <c r="BMY179" s="11"/>
      <c r="BMZ179" s="11"/>
      <c r="BNA179" s="11"/>
      <c r="BNB179" s="11"/>
      <c r="BNC179" s="11"/>
      <c r="BND179" s="11"/>
      <c r="BNE179" s="11"/>
      <c r="BNF179" s="11"/>
      <c r="BNG179" s="11"/>
      <c r="BNH179" s="11"/>
      <c r="BNI179" s="11"/>
      <c r="BNJ179" s="11"/>
      <c r="BNK179" s="11"/>
      <c r="BNL179" s="11"/>
      <c r="BNM179" s="10"/>
      <c r="BNN179" s="10"/>
      <c r="BNO179" s="11"/>
      <c r="BNP179" s="11"/>
      <c r="BNQ179" s="11"/>
      <c r="BNR179" s="11"/>
      <c r="BNS179" s="11"/>
      <c r="BNT179" s="11"/>
      <c r="BNU179" s="11"/>
      <c r="BNV179" s="11"/>
      <c r="BNW179" s="11"/>
      <c r="BNX179" s="11"/>
      <c r="BNY179" s="11"/>
      <c r="BNZ179" s="11"/>
      <c r="BOA179" s="11"/>
      <c r="BOB179" s="11"/>
      <c r="BOC179" s="10"/>
      <c r="BOD179" s="10"/>
      <c r="BOE179" s="11"/>
      <c r="BOF179" s="11"/>
      <c r="BOG179" s="11"/>
      <c r="BOH179" s="11"/>
      <c r="BOI179" s="11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0"/>
      <c r="BOT179" s="10"/>
      <c r="BOU179" s="11"/>
      <c r="BOV179" s="11"/>
      <c r="BOW179" s="11"/>
      <c r="BOX179" s="11"/>
      <c r="BOY179" s="11"/>
      <c r="BOZ179" s="11"/>
      <c r="BPA179" s="11"/>
      <c r="BPB179" s="11"/>
      <c r="BPC179" s="11"/>
      <c r="BPD179" s="11"/>
      <c r="BPE179" s="11"/>
      <c r="BPF179" s="11"/>
      <c r="BPG179" s="11"/>
      <c r="BPH179" s="11"/>
      <c r="BPI179" s="10"/>
      <c r="BPJ179" s="10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11"/>
      <c r="BPV179" s="11"/>
      <c r="BPW179" s="11"/>
      <c r="BPX179" s="11"/>
      <c r="BPY179" s="10"/>
      <c r="BPZ179" s="10"/>
      <c r="BQA179" s="11"/>
      <c r="BQB179" s="11"/>
      <c r="BQC179" s="11"/>
      <c r="BQD179" s="11"/>
      <c r="BQE179" s="11"/>
      <c r="BQF179" s="11"/>
      <c r="BQG179" s="11"/>
      <c r="BQH179" s="11"/>
      <c r="BQI179" s="11"/>
      <c r="BQJ179" s="11"/>
      <c r="BQK179" s="11"/>
      <c r="BQL179" s="11"/>
      <c r="BQM179" s="11"/>
      <c r="BQN179" s="11"/>
      <c r="BQO179" s="10"/>
      <c r="BQP179" s="10"/>
      <c r="BQQ179" s="11"/>
      <c r="BQR179" s="11"/>
      <c r="BQS179" s="11"/>
      <c r="BQT179" s="11"/>
      <c r="BQU179" s="11"/>
      <c r="BQV179" s="11"/>
      <c r="BQW179" s="11"/>
      <c r="BQX179" s="11"/>
      <c r="BQY179" s="11"/>
      <c r="BQZ179" s="11"/>
      <c r="BRA179" s="11"/>
      <c r="BRB179" s="11"/>
      <c r="BRC179" s="11"/>
      <c r="BRD179" s="11"/>
      <c r="BRE179" s="10"/>
      <c r="BRF179" s="10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11"/>
      <c r="BRT179" s="11"/>
      <c r="BRU179" s="10"/>
      <c r="BRV179" s="10"/>
      <c r="BRW179" s="11"/>
      <c r="BRX179" s="11"/>
      <c r="BRY179" s="11"/>
      <c r="BRZ179" s="11"/>
      <c r="BSA179" s="11"/>
      <c r="BSB179" s="11"/>
      <c r="BSC179" s="11"/>
      <c r="BSD179" s="11"/>
      <c r="BSE179" s="11"/>
      <c r="BSF179" s="11"/>
      <c r="BSG179" s="11"/>
      <c r="BSH179" s="11"/>
      <c r="BSI179" s="11"/>
      <c r="BSJ179" s="11"/>
      <c r="BSK179" s="10"/>
      <c r="BSL179" s="10"/>
      <c r="BSM179" s="11"/>
      <c r="BSN179" s="11"/>
      <c r="BSO179" s="11"/>
      <c r="BSP179" s="11"/>
      <c r="BSQ179" s="11"/>
      <c r="BSR179" s="11"/>
      <c r="BSS179" s="11"/>
      <c r="BST179" s="11"/>
      <c r="BSU179" s="11"/>
      <c r="BSV179" s="11"/>
      <c r="BSW179" s="11"/>
      <c r="BSX179" s="11"/>
      <c r="BSY179" s="11"/>
      <c r="BSZ179" s="11"/>
      <c r="BTA179" s="10"/>
      <c r="BTB179" s="10"/>
      <c r="BTC179" s="11"/>
      <c r="BTD179" s="11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10"/>
      <c r="BTR179" s="10"/>
      <c r="BTS179" s="11"/>
      <c r="BTT179" s="11"/>
      <c r="BTU179" s="11"/>
      <c r="BTV179" s="11"/>
      <c r="BTW179" s="11"/>
      <c r="BTX179" s="11"/>
      <c r="BTY179" s="11"/>
      <c r="BTZ179" s="11"/>
      <c r="BUA179" s="11"/>
      <c r="BUB179" s="11"/>
      <c r="BUC179" s="11"/>
      <c r="BUD179" s="11"/>
      <c r="BUE179" s="11"/>
      <c r="BUF179" s="11"/>
      <c r="BUG179" s="10"/>
      <c r="BUH179" s="10"/>
      <c r="BUI179" s="11"/>
      <c r="BUJ179" s="11"/>
      <c r="BUK179" s="11"/>
      <c r="BUL179" s="11"/>
      <c r="BUM179" s="11"/>
      <c r="BUN179" s="11"/>
      <c r="BUO179" s="11"/>
      <c r="BUP179" s="11"/>
      <c r="BUQ179" s="11"/>
      <c r="BUR179" s="11"/>
      <c r="BUS179" s="11"/>
      <c r="BUT179" s="11"/>
      <c r="BUU179" s="11"/>
      <c r="BUV179" s="11"/>
      <c r="BUW179" s="10"/>
      <c r="BUX179" s="10"/>
      <c r="BUY179" s="11"/>
      <c r="BUZ179" s="11"/>
      <c r="BVA179" s="11"/>
      <c r="BVB179" s="11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0"/>
      <c r="BVN179" s="10"/>
      <c r="BVO179" s="11"/>
      <c r="BVP179" s="11"/>
      <c r="BVQ179" s="11"/>
      <c r="BVR179" s="11"/>
      <c r="BVS179" s="11"/>
      <c r="BVT179" s="11"/>
      <c r="BVU179" s="11"/>
      <c r="BVV179" s="11"/>
      <c r="BVW179" s="11"/>
      <c r="BVX179" s="11"/>
      <c r="BVY179" s="11"/>
      <c r="BVZ179" s="11"/>
      <c r="BWA179" s="11"/>
      <c r="BWB179" s="11"/>
      <c r="BWC179" s="10"/>
      <c r="BWD179" s="10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11"/>
      <c r="BWO179" s="11"/>
      <c r="BWP179" s="11"/>
      <c r="BWQ179" s="11"/>
      <c r="BWR179" s="11"/>
      <c r="BWS179" s="10"/>
      <c r="BWT179" s="10"/>
      <c r="BWU179" s="11"/>
      <c r="BWV179" s="11"/>
      <c r="BWW179" s="11"/>
      <c r="BWX179" s="11"/>
      <c r="BWY179" s="11"/>
      <c r="BWZ179" s="11"/>
      <c r="BXA179" s="11"/>
      <c r="BXB179" s="11"/>
      <c r="BXC179" s="11"/>
      <c r="BXD179" s="11"/>
      <c r="BXE179" s="11"/>
      <c r="BXF179" s="11"/>
      <c r="BXG179" s="11"/>
      <c r="BXH179" s="11"/>
      <c r="BXI179" s="10"/>
      <c r="BXJ179" s="10"/>
      <c r="BXK179" s="11"/>
      <c r="BXL179" s="11"/>
      <c r="BXM179" s="11"/>
      <c r="BXN179" s="11"/>
      <c r="BXO179" s="11"/>
      <c r="BXP179" s="11"/>
      <c r="BXQ179" s="11"/>
      <c r="BXR179" s="11"/>
      <c r="BXS179" s="11"/>
      <c r="BXT179" s="11"/>
      <c r="BXU179" s="11"/>
      <c r="BXV179" s="11"/>
      <c r="BXW179" s="11"/>
      <c r="BXX179" s="11"/>
      <c r="BXY179" s="10"/>
      <c r="BXZ179" s="10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11"/>
      <c r="BYM179" s="11"/>
      <c r="BYN179" s="11"/>
      <c r="BYO179" s="10"/>
      <c r="BYP179" s="10"/>
      <c r="BYQ179" s="11"/>
      <c r="BYR179" s="11"/>
      <c r="BYS179" s="11"/>
      <c r="BYT179" s="11"/>
      <c r="BYU179" s="11"/>
      <c r="BYV179" s="11"/>
      <c r="BYW179" s="11"/>
      <c r="BYX179" s="11"/>
      <c r="BYY179" s="11"/>
      <c r="BYZ179" s="11"/>
      <c r="BZA179" s="11"/>
      <c r="BZB179" s="11"/>
      <c r="BZC179" s="11"/>
      <c r="BZD179" s="11"/>
      <c r="BZE179" s="10"/>
      <c r="BZF179" s="10"/>
      <c r="BZG179" s="11"/>
      <c r="BZH179" s="11"/>
      <c r="BZI179" s="11"/>
      <c r="BZJ179" s="11"/>
      <c r="BZK179" s="11"/>
      <c r="BZL179" s="11"/>
      <c r="BZM179" s="11"/>
      <c r="BZN179" s="11"/>
      <c r="BZO179" s="11"/>
      <c r="BZP179" s="11"/>
      <c r="BZQ179" s="11"/>
      <c r="BZR179" s="11"/>
      <c r="BZS179" s="11"/>
      <c r="BZT179" s="11"/>
      <c r="BZU179" s="10"/>
      <c r="BZV179" s="10"/>
      <c r="BZW179" s="11"/>
      <c r="BZX179" s="11"/>
      <c r="BZY179" s="11"/>
      <c r="BZZ179" s="11"/>
      <c r="CAA179" s="11"/>
      <c r="CAB179" s="11"/>
      <c r="CAC179" s="11"/>
      <c r="CAD179" s="11"/>
      <c r="CAE179" s="11"/>
      <c r="CAF179" s="11"/>
      <c r="CAG179" s="11"/>
      <c r="CAH179" s="11"/>
      <c r="CAI179" s="11"/>
      <c r="CAJ179" s="11"/>
      <c r="CAK179" s="10"/>
      <c r="CAL179" s="10"/>
      <c r="CAM179" s="11"/>
      <c r="CAN179" s="11"/>
      <c r="CAO179" s="11"/>
      <c r="CAP179" s="11"/>
      <c r="CAQ179" s="11"/>
      <c r="CAR179" s="11"/>
      <c r="CAS179" s="11"/>
      <c r="CAT179" s="11"/>
      <c r="CAU179" s="11"/>
      <c r="CAV179" s="11"/>
      <c r="CAW179" s="11"/>
      <c r="CAX179" s="11"/>
      <c r="CAY179" s="11"/>
      <c r="CAZ179" s="11"/>
      <c r="CBA179" s="10"/>
      <c r="CBB179" s="10"/>
      <c r="CBC179" s="11"/>
      <c r="CBD179" s="11"/>
      <c r="CBE179" s="11"/>
      <c r="CBF179" s="11"/>
      <c r="CBG179" s="11"/>
      <c r="CBH179" s="11"/>
      <c r="CBI179" s="11"/>
      <c r="CBJ179" s="11"/>
      <c r="CBK179" s="11"/>
      <c r="CBL179" s="11"/>
      <c r="CBM179" s="11"/>
      <c r="CBN179" s="11"/>
      <c r="CBO179" s="11"/>
      <c r="CBP179" s="11"/>
      <c r="CBQ179" s="10"/>
      <c r="CBR179" s="10"/>
      <c r="CBS179" s="11"/>
      <c r="CBT179" s="11"/>
      <c r="CBU179" s="11"/>
      <c r="CBV179" s="11"/>
      <c r="CBW179" s="11"/>
      <c r="CBX179" s="11"/>
      <c r="CBY179" s="11"/>
      <c r="CBZ179" s="11"/>
      <c r="CCA179" s="11"/>
      <c r="CCB179" s="11"/>
      <c r="CCC179" s="11"/>
      <c r="CCD179" s="11"/>
      <c r="CCE179" s="11"/>
      <c r="CCF179" s="11"/>
      <c r="CCG179" s="10"/>
      <c r="CCH179" s="10"/>
      <c r="CCI179" s="11"/>
      <c r="CCJ179" s="11"/>
      <c r="CCK179" s="11"/>
      <c r="CCL179" s="11"/>
      <c r="CCM179" s="11"/>
      <c r="CCN179" s="11"/>
      <c r="CCO179" s="11"/>
      <c r="CCP179" s="11"/>
      <c r="CCQ179" s="11"/>
      <c r="CCR179" s="11"/>
      <c r="CCS179" s="11"/>
      <c r="CCT179" s="11"/>
      <c r="CCU179" s="11"/>
      <c r="CCV179" s="11"/>
      <c r="CCW179" s="10"/>
      <c r="CCX179" s="10"/>
      <c r="CCY179" s="11"/>
      <c r="CCZ179" s="11"/>
      <c r="CDA179" s="11"/>
      <c r="CDB179" s="11"/>
      <c r="CDC179" s="11"/>
      <c r="CDD179" s="11"/>
      <c r="CDE179" s="11"/>
      <c r="CDF179" s="11"/>
      <c r="CDG179" s="11"/>
      <c r="CDH179" s="11"/>
      <c r="CDI179" s="11"/>
      <c r="CDJ179" s="11"/>
      <c r="CDK179" s="11"/>
      <c r="CDL179" s="11"/>
      <c r="CDM179" s="10"/>
      <c r="CDN179" s="10"/>
      <c r="CDO179" s="11"/>
      <c r="CDP179" s="11"/>
      <c r="CDQ179" s="11"/>
      <c r="CDR179" s="11"/>
      <c r="CDS179" s="11"/>
      <c r="CDT179" s="11"/>
      <c r="CDU179" s="11"/>
      <c r="CDV179" s="11"/>
      <c r="CDW179" s="11"/>
      <c r="CDX179" s="11"/>
      <c r="CDY179" s="11"/>
      <c r="CDZ179" s="11"/>
      <c r="CEA179" s="11"/>
      <c r="CEB179" s="11"/>
      <c r="CEC179" s="10"/>
      <c r="CED179" s="10"/>
      <c r="CEE179" s="11"/>
      <c r="CEF179" s="11"/>
      <c r="CEG179" s="11"/>
      <c r="CEH179" s="11"/>
      <c r="CEI179" s="11"/>
      <c r="CEJ179" s="11"/>
      <c r="CEK179" s="11"/>
      <c r="CEL179" s="11"/>
      <c r="CEM179" s="11"/>
      <c r="CEN179" s="11"/>
      <c r="CEO179" s="11"/>
      <c r="CEP179" s="11"/>
      <c r="CEQ179" s="11"/>
      <c r="CER179" s="11"/>
      <c r="CES179" s="10"/>
      <c r="CET179" s="10"/>
      <c r="CEU179" s="11"/>
      <c r="CEV179" s="11"/>
      <c r="CEW179" s="11"/>
      <c r="CEX179" s="11"/>
      <c r="CEY179" s="11"/>
      <c r="CEZ179" s="11"/>
      <c r="CFA179" s="11"/>
      <c r="CFB179" s="11"/>
      <c r="CFC179" s="11"/>
      <c r="CFD179" s="11"/>
      <c r="CFE179" s="11"/>
      <c r="CFF179" s="11"/>
      <c r="CFG179" s="11"/>
      <c r="CFH179" s="11"/>
      <c r="CFI179" s="10"/>
      <c r="CFJ179" s="10"/>
      <c r="CFK179" s="11"/>
      <c r="CFL179" s="11"/>
      <c r="CFM179" s="11"/>
      <c r="CFN179" s="11"/>
      <c r="CFO179" s="11"/>
      <c r="CFP179" s="11"/>
      <c r="CFQ179" s="11"/>
      <c r="CFR179" s="11"/>
      <c r="CFS179" s="11"/>
      <c r="CFT179" s="11"/>
      <c r="CFU179" s="11"/>
      <c r="CFV179" s="11"/>
      <c r="CFW179" s="11"/>
      <c r="CFX179" s="11"/>
      <c r="CFY179" s="10"/>
      <c r="CFZ179" s="10"/>
      <c r="CGA179" s="11"/>
      <c r="CGB179" s="11"/>
      <c r="CGC179" s="11"/>
      <c r="CGD179" s="11"/>
      <c r="CGE179" s="11"/>
      <c r="CGF179" s="11"/>
      <c r="CGG179" s="11"/>
      <c r="CGH179" s="11"/>
      <c r="CGI179" s="11"/>
      <c r="CGJ179" s="11"/>
      <c r="CGK179" s="11"/>
      <c r="CGL179" s="11"/>
      <c r="CGM179" s="11"/>
      <c r="CGN179" s="11"/>
      <c r="CGO179" s="10"/>
      <c r="CGP179" s="10"/>
      <c r="CGQ179" s="11"/>
      <c r="CGR179" s="11"/>
      <c r="CGS179" s="11"/>
      <c r="CGT179" s="11"/>
      <c r="CGU179" s="11"/>
      <c r="CGV179" s="11"/>
      <c r="CGW179" s="11"/>
      <c r="CGX179" s="11"/>
      <c r="CGY179" s="11"/>
      <c r="CGZ179" s="11"/>
      <c r="CHA179" s="11"/>
      <c r="CHB179" s="11"/>
      <c r="CHC179" s="11"/>
      <c r="CHD179" s="11"/>
      <c r="CHE179" s="10"/>
      <c r="CHF179" s="10"/>
      <c r="CHG179" s="11"/>
      <c r="CHH179" s="11"/>
      <c r="CHI179" s="11"/>
      <c r="CHJ179" s="11"/>
      <c r="CHK179" s="11"/>
      <c r="CHL179" s="11"/>
      <c r="CHM179" s="11"/>
      <c r="CHN179" s="11"/>
      <c r="CHO179" s="11"/>
      <c r="CHP179" s="11"/>
      <c r="CHQ179" s="11"/>
      <c r="CHR179" s="11"/>
      <c r="CHS179" s="11"/>
      <c r="CHT179" s="11"/>
      <c r="CHU179" s="10"/>
      <c r="CHV179" s="10"/>
      <c r="CHW179" s="11"/>
      <c r="CHX179" s="11"/>
      <c r="CHY179" s="11"/>
      <c r="CHZ179" s="11"/>
      <c r="CIA179" s="11"/>
      <c r="CIB179" s="11"/>
      <c r="CIC179" s="11"/>
      <c r="CID179" s="11"/>
      <c r="CIE179" s="11"/>
      <c r="CIF179" s="11"/>
      <c r="CIG179" s="11"/>
      <c r="CIH179" s="11"/>
      <c r="CII179" s="11"/>
      <c r="CIJ179" s="11"/>
      <c r="CIK179" s="10"/>
      <c r="CIL179" s="10"/>
      <c r="CIM179" s="11"/>
      <c r="CIN179" s="11"/>
      <c r="CIO179" s="11"/>
      <c r="CIP179" s="11"/>
      <c r="CIQ179" s="11"/>
      <c r="CIR179" s="11"/>
      <c r="CIS179" s="11"/>
      <c r="CIT179" s="11"/>
      <c r="CIU179" s="11"/>
      <c r="CIV179" s="11"/>
      <c r="CIW179" s="11"/>
      <c r="CIX179" s="11"/>
      <c r="CIY179" s="11"/>
      <c r="CIZ179" s="11"/>
      <c r="CJA179" s="10"/>
      <c r="CJB179" s="10"/>
      <c r="CJC179" s="11"/>
      <c r="CJD179" s="11"/>
      <c r="CJE179" s="11"/>
      <c r="CJF179" s="11"/>
      <c r="CJG179" s="11"/>
      <c r="CJH179" s="11"/>
      <c r="CJI179" s="11"/>
      <c r="CJJ179" s="11"/>
      <c r="CJK179" s="11"/>
      <c r="CJL179" s="11"/>
      <c r="CJM179" s="11"/>
      <c r="CJN179" s="11"/>
      <c r="CJO179" s="11"/>
      <c r="CJP179" s="11"/>
      <c r="CJQ179" s="10"/>
      <c r="CJR179" s="10"/>
      <c r="CJS179" s="11"/>
      <c r="CJT179" s="11"/>
      <c r="CJU179" s="11"/>
      <c r="CJV179" s="11"/>
      <c r="CJW179" s="11"/>
      <c r="CJX179" s="11"/>
      <c r="CJY179" s="11"/>
      <c r="CJZ179" s="11"/>
      <c r="CKA179" s="11"/>
      <c r="CKB179" s="11"/>
      <c r="CKC179" s="11"/>
      <c r="CKD179" s="11"/>
      <c r="CKE179" s="11"/>
      <c r="CKF179" s="11"/>
      <c r="CKG179" s="10"/>
      <c r="CKH179" s="10"/>
      <c r="CKI179" s="11"/>
      <c r="CKJ179" s="11"/>
      <c r="CKK179" s="11"/>
      <c r="CKL179" s="11"/>
      <c r="CKM179" s="11"/>
      <c r="CKN179" s="11"/>
      <c r="CKO179" s="11"/>
      <c r="CKP179" s="11"/>
      <c r="CKQ179" s="11"/>
      <c r="CKR179" s="11"/>
      <c r="CKS179" s="11"/>
      <c r="CKT179" s="11"/>
      <c r="CKU179" s="11"/>
      <c r="CKV179" s="11"/>
      <c r="CKW179" s="10"/>
      <c r="CKX179" s="10"/>
      <c r="CKY179" s="11"/>
      <c r="CKZ179" s="11"/>
      <c r="CLA179" s="11"/>
      <c r="CLB179" s="11"/>
      <c r="CLC179" s="11"/>
      <c r="CLD179" s="11"/>
      <c r="CLE179" s="11"/>
      <c r="CLF179" s="11"/>
      <c r="CLG179" s="11"/>
      <c r="CLH179" s="11"/>
      <c r="CLI179" s="11"/>
      <c r="CLJ179" s="11"/>
      <c r="CLK179" s="11"/>
      <c r="CLL179" s="11"/>
      <c r="CLM179" s="10"/>
      <c r="CLN179" s="10"/>
      <c r="CLO179" s="11"/>
      <c r="CLP179" s="11"/>
      <c r="CLQ179" s="11"/>
      <c r="CLR179" s="11"/>
      <c r="CLS179" s="11"/>
      <c r="CLT179" s="11"/>
      <c r="CLU179" s="11"/>
      <c r="CLV179" s="11"/>
      <c r="CLW179" s="11"/>
      <c r="CLX179" s="11"/>
      <c r="CLY179" s="11"/>
      <c r="CLZ179" s="11"/>
      <c r="CMA179" s="11"/>
      <c r="CMB179" s="11"/>
      <c r="CMC179" s="10"/>
      <c r="CMD179" s="10"/>
      <c r="CME179" s="11"/>
      <c r="CMF179" s="11"/>
      <c r="CMG179" s="11"/>
      <c r="CMH179" s="11"/>
      <c r="CMI179" s="11"/>
      <c r="CMJ179" s="11"/>
      <c r="CMK179" s="11"/>
      <c r="CML179" s="11"/>
      <c r="CMM179" s="11"/>
      <c r="CMN179" s="11"/>
      <c r="CMO179" s="11"/>
      <c r="CMP179" s="11"/>
      <c r="CMQ179" s="11"/>
      <c r="CMR179" s="11"/>
      <c r="CMS179" s="10"/>
      <c r="CMT179" s="10"/>
      <c r="CMU179" s="11"/>
      <c r="CMV179" s="11"/>
      <c r="CMW179" s="11"/>
      <c r="CMX179" s="11"/>
      <c r="CMY179" s="11"/>
      <c r="CMZ179" s="11"/>
      <c r="CNA179" s="11"/>
      <c r="CNB179" s="11"/>
      <c r="CNC179" s="11"/>
      <c r="CND179" s="11"/>
      <c r="CNE179" s="11"/>
      <c r="CNF179" s="11"/>
      <c r="CNG179" s="11"/>
      <c r="CNH179" s="11"/>
      <c r="CNI179" s="10"/>
      <c r="CNJ179" s="10"/>
      <c r="CNK179" s="11"/>
      <c r="CNL179" s="11"/>
      <c r="CNM179" s="11"/>
      <c r="CNN179" s="11"/>
      <c r="CNO179" s="11"/>
      <c r="CNP179" s="11"/>
      <c r="CNQ179" s="11"/>
      <c r="CNR179" s="11"/>
      <c r="CNS179" s="11"/>
      <c r="CNT179" s="11"/>
      <c r="CNU179" s="11"/>
      <c r="CNV179" s="11"/>
      <c r="CNW179" s="11"/>
      <c r="CNX179" s="11"/>
      <c r="CNY179" s="10"/>
      <c r="CNZ179" s="10"/>
      <c r="COA179" s="11"/>
      <c r="COB179" s="11"/>
      <c r="COC179" s="11"/>
      <c r="COD179" s="11"/>
      <c r="COE179" s="11"/>
      <c r="COF179" s="11"/>
      <c r="COG179" s="11"/>
      <c r="COH179" s="11"/>
      <c r="COI179" s="11"/>
      <c r="COJ179" s="11"/>
      <c r="COK179" s="11"/>
      <c r="COL179" s="11"/>
      <c r="COM179" s="11"/>
      <c r="CON179" s="11"/>
      <c r="COO179" s="10"/>
      <c r="COP179" s="10"/>
      <c r="COQ179" s="11"/>
      <c r="COR179" s="11"/>
      <c r="COS179" s="11"/>
      <c r="COT179" s="11"/>
      <c r="COU179" s="11"/>
      <c r="COV179" s="11"/>
      <c r="COW179" s="11"/>
      <c r="COX179" s="11"/>
      <c r="COY179" s="11"/>
      <c r="COZ179" s="11"/>
      <c r="CPA179" s="11"/>
      <c r="CPB179" s="11"/>
      <c r="CPC179" s="11"/>
      <c r="CPD179" s="11"/>
      <c r="CPE179" s="10"/>
      <c r="CPF179" s="10"/>
      <c r="CPG179" s="11"/>
      <c r="CPH179" s="11"/>
      <c r="CPI179" s="11"/>
      <c r="CPJ179" s="11"/>
      <c r="CPK179" s="11"/>
      <c r="CPL179" s="11"/>
      <c r="CPM179" s="11"/>
      <c r="CPN179" s="11"/>
      <c r="CPO179" s="11"/>
      <c r="CPP179" s="11"/>
      <c r="CPQ179" s="11"/>
      <c r="CPR179" s="11"/>
      <c r="CPS179" s="11"/>
      <c r="CPT179" s="11"/>
      <c r="CPU179" s="10"/>
      <c r="CPV179" s="10"/>
      <c r="CPW179" s="11"/>
      <c r="CPX179" s="11"/>
      <c r="CPY179" s="11"/>
      <c r="CPZ179" s="11"/>
      <c r="CQA179" s="11"/>
      <c r="CQB179" s="11"/>
      <c r="CQC179" s="11"/>
      <c r="CQD179" s="11"/>
      <c r="CQE179" s="11"/>
      <c r="CQF179" s="11"/>
      <c r="CQG179" s="11"/>
      <c r="CQH179" s="11"/>
      <c r="CQI179" s="11"/>
      <c r="CQJ179" s="11"/>
      <c r="CQK179" s="10"/>
      <c r="CQL179" s="10"/>
      <c r="CQM179" s="11"/>
      <c r="CQN179" s="11"/>
      <c r="CQO179" s="11"/>
      <c r="CQP179" s="11"/>
      <c r="CQQ179" s="11"/>
      <c r="CQR179" s="11"/>
      <c r="CQS179" s="11"/>
      <c r="CQT179" s="11"/>
      <c r="CQU179" s="11"/>
      <c r="CQV179" s="11"/>
      <c r="CQW179" s="11"/>
      <c r="CQX179" s="11"/>
      <c r="CQY179" s="11"/>
      <c r="CQZ179" s="11"/>
      <c r="CRA179" s="10"/>
      <c r="CRB179" s="10"/>
      <c r="CRC179" s="11"/>
      <c r="CRD179" s="11"/>
      <c r="CRE179" s="11"/>
      <c r="CRF179" s="11"/>
      <c r="CRG179" s="11"/>
      <c r="CRH179" s="11"/>
      <c r="CRI179" s="11"/>
      <c r="CRJ179" s="11"/>
      <c r="CRK179" s="11"/>
      <c r="CRL179" s="11"/>
      <c r="CRM179" s="11"/>
      <c r="CRN179" s="11"/>
      <c r="CRO179" s="11"/>
      <c r="CRP179" s="11"/>
      <c r="CRQ179" s="10"/>
      <c r="CRR179" s="10"/>
      <c r="CRS179" s="11"/>
      <c r="CRT179" s="11"/>
      <c r="CRU179" s="11"/>
      <c r="CRV179" s="11"/>
      <c r="CRW179" s="11"/>
      <c r="CRX179" s="11"/>
      <c r="CRY179" s="11"/>
      <c r="CRZ179" s="11"/>
      <c r="CSA179" s="11"/>
      <c r="CSB179" s="11"/>
      <c r="CSC179" s="11"/>
      <c r="CSD179" s="11"/>
      <c r="CSE179" s="11"/>
      <c r="CSF179" s="11"/>
      <c r="CSG179" s="10"/>
      <c r="CSH179" s="10"/>
      <c r="CSI179" s="11"/>
      <c r="CSJ179" s="11"/>
      <c r="CSK179" s="11"/>
      <c r="CSL179" s="11"/>
      <c r="CSM179" s="11"/>
      <c r="CSN179" s="11"/>
      <c r="CSO179" s="11"/>
      <c r="CSP179" s="11"/>
      <c r="CSQ179" s="11"/>
      <c r="CSR179" s="11"/>
      <c r="CSS179" s="11"/>
      <c r="CST179" s="11"/>
      <c r="CSU179" s="11"/>
      <c r="CSV179" s="11"/>
      <c r="CSW179" s="10"/>
      <c r="CSX179" s="10"/>
      <c r="CSY179" s="11"/>
      <c r="CSZ179" s="11"/>
      <c r="CTA179" s="11"/>
      <c r="CTB179" s="11"/>
      <c r="CTC179" s="11"/>
      <c r="CTD179" s="11"/>
      <c r="CTE179" s="11"/>
      <c r="CTF179" s="11"/>
      <c r="CTG179" s="11"/>
      <c r="CTH179" s="11"/>
      <c r="CTI179" s="11"/>
      <c r="CTJ179" s="11"/>
      <c r="CTK179" s="11"/>
      <c r="CTL179" s="11"/>
      <c r="CTM179" s="10"/>
      <c r="CTN179" s="10"/>
      <c r="CTO179" s="11"/>
      <c r="CTP179" s="11"/>
      <c r="CTQ179" s="11"/>
      <c r="CTR179" s="11"/>
      <c r="CTS179" s="11"/>
      <c r="CTT179" s="11"/>
      <c r="CTU179" s="11"/>
      <c r="CTV179" s="11"/>
      <c r="CTW179" s="11"/>
      <c r="CTX179" s="11"/>
      <c r="CTY179" s="11"/>
      <c r="CTZ179" s="11"/>
      <c r="CUA179" s="11"/>
      <c r="CUB179" s="11"/>
      <c r="CUC179" s="10"/>
      <c r="CUD179" s="10"/>
      <c r="CUE179" s="11"/>
      <c r="CUF179" s="11"/>
      <c r="CUG179" s="11"/>
      <c r="CUH179" s="11"/>
      <c r="CUI179" s="11"/>
      <c r="CUJ179" s="11"/>
      <c r="CUK179" s="11"/>
      <c r="CUL179" s="11"/>
      <c r="CUM179" s="11"/>
      <c r="CUN179" s="11"/>
      <c r="CUO179" s="11"/>
      <c r="CUP179" s="11"/>
      <c r="CUQ179" s="11"/>
      <c r="CUR179" s="11"/>
      <c r="CUS179" s="10"/>
      <c r="CUT179" s="10"/>
      <c r="CUU179" s="11"/>
      <c r="CUV179" s="11"/>
      <c r="CUW179" s="11"/>
      <c r="CUX179" s="11"/>
      <c r="CUY179" s="11"/>
      <c r="CUZ179" s="11"/>
      <c r="CVA179" s="11"/>
      <c r="CVB179" s="11"/>
      <c r="CVC179" s="11"/>
      <c r="CVD179" s="11"/>
      <c r="CVE179" s="11"/>
      <c r="CVF179" s="11"/>
      <c r="CVG179" s="11"/>
      <c r="CVH179" s="11"/>
      <c r="CVI179" s="10"/>
      <c r="CVJ179" s="10"/>
      <c r="CVK179" s="11"/>
      <c r="CVL179" s="11"/>
      <c r="CVM179" s="11"/>
      <c r="CVN179" s="11"/>
      <c r="CVO179" s="11"/>
      <c r="CVP179" s="11"/>
      <c r="CVQ179" s="11"/>
      <c r="CVR179" s="11"/>
      <c r="CVS179" s="11"/>
      <c r="CVT179" s="11"/>
      <c r="CVU179" s="11"/>
      <c r="CVV179" s="11"/>
      <c r="CVW179" s="11"/>
      <c r="CVX179" s="11"/>
      <c r="CVY179" s="10"/>
      <c r="CVZ179" s="10"/>
      <c r="CWA179" s="11"/>
      <c r="CWB179" s="11"/>
      <c r="CWC179" s="11"/>
      <c r="CWD179" s="11"/>
      <c r="CWE179" s="11"/>
      <c r="CWF179" s="11"/>
      <c r="CWG179" s="11"/>
      <c r="CWH179" s="11"/>
      <c r="CWI179" s="11"/>
      <c r="CWJ179" s="11"/>
      <c r="CWK179" s="11"/>
      <c r="CWL179" s="11"/>
      <c r="CWM179" s="11"/>
      <c r="CWN179" s="11"/>
      <c r="CWO179" s="10"/>
      <c r="CWP179" s="10"/>
      <c r="CWQ179" s="11"/>
      <c r="CWR179" s="11"/>
      <c r="CWS179" s="11"/>
      <c r="CWT179" s="11"/>
      <c r="CWU179" s="11"/>
      <c r="CWV179" s="11"/>
      <c r="CWW179" s="11"/>
      <c r="CWX179" s="11"/>
      <c r="CWY179" s="11"/>
      <c r="CWZ179" s="11"/>
      <c r="CXA179" s="11"/>
      <c r="CXB179" s="11"/>
      <c r="CXC179" s="11"/>
      <c r="CXD179" s="11"/>
      <c r="CXE179" s="10"/>
      <c r="CXF179" s="10"/>
      <c r="CXG179" s="11"/>
      <c r="CXH179" s="11"/>
      <c r="CXI179" s="11"/>
      <c r="CXJ179" s="11"/>
      <c r="CXK179" s="11"/>
      <c r="CXL179" s="11"/>
      <c r="CXM179" s="11"/>
      <c r="CXN179" s="11"/>
      <c r="CXO179" s="11"/>
      <c r="CXP179" s="11"/>
      <c r="CXQ179" s="11"/>
      <c r="CXR179" s="11"/>
      <c r="CXS179" s="11"/>
      <c r="CXT179" s="11"/>
      <c r="CXU179" s="10"/>
      <c r="CXV179" s="10"/>
      <c r="CXW179" s="11"/>
      <c r="CXX179" s="11"/>
      <c r="CXY179" s="11"/>
      <c r="CXZ179" s="11"/>
      <c r="CYA179" s="11"/>
      <c r="CYB179" s="11"/>
      <c r="CYC179" s="11"/>
      <c r="CYD179" s="11"/>
      <c r="CYE179" s="11"/>
      <c r="CYF179" s="11"/>
      <c r="CYG179" s="11"/>
      <c r="CYH179" s="11"/>
      <c r="CYI179" s="11"/>
      <c r="CYJ179" s="11"/>
      <c r="CYK179" s="10"/>
      <c r="CYL179" s="10"/>
      <c r="CYM179" s="11"/>
      <c r="CYN179" s="11"/>
      <c r="CYO179" s="11"/>
      <c r="CYP179" s="11"/>
      <c r="CYQ179" s="11"/>
      <c r="CYR179" s="11"/>
      <c r="CYS179" s="11"/>
      <c r="CYT179" s="11"/>
      <c r="CYU179" s="11"/>
      <c r="CYV179" s="11"/>
      <c r="CYW179" s="11"/>
      <c r="CYX179" s="11"/>
      <c r="CYY179" s="11"/>
      <c r="CYZ179" s="11"/>
      <c r="CZA179" s="10"/>
      <c r="CZB179" s="10"/>
      <c r="CZC179" s="11"/>
      <c r="CZD179" s="11"/>
      <c r="CZE179" s="11"/>
      <c r="CZF179" s="11"/>
      <c r="CZG179" s="11"/>
      <c r="CZH179" s="11"/>
      <c r="CZI179" s="11"/>
      <c r="CZJ179" s="11"/>
      <c r="CZK179" s="11"/>
      <c r="CZL179" s="11"/>
      <c r="CZM179" s="11"/>
      <c r="CZN179" s="11"/>
      <c r="CZO179" s="11"/>
      <c r="CZP179" s="11"/>
      <c r="CZQ179" s="10"/>
      <c r="CZR179" s="10"/>
      <c r="CZS179" s="11"/>
      <c r="CZT179" s="11"/>
      <c r="CZU179" s="11"/>
      <c r="CZV179" s="11"/>
      <c r="CZW179" s="11"/>
      <c r="CZX179" s="11"/>
      <c r="CZY179" s="11"/>
      <c r="CZZ179" s="11"/>
      <c r="DAA179" s="11"/>
      <c r="DAB179" s="11"/>
      <c r="DAC179" s="11"/>
      <c r="DAD179" s="11"/>
      <c r="DAE179" s="11"/>
      <c r="DAF179" s="11"/>
      <c r="DAG179" s="10"/>
      <c r="DAH179" s="10"/>
      <c r="DAI179" s="11"/>
      <c r="DAJ179" s="11"/>
      <c r="DAK179" s="11"/>
      <c r="DAL179" s="11"/>
      <c r="DAM179" s="11"/>
      <c r="DAN179" s="11"/>
      <c r="DAO179" s="11"/>
      <c r="DAP179" s="11"/>
      <c r="DAQ179" s="11"/>
      <c r="DAR179" s="11"/>
      <c r="DAS179" s="11"/>
      <c r="DAT179" s="11"/>
      <c r="DAU179" s="11"/>
      <c r="DAV179" s="11"/>
      <c r="DAW179" s="10"/>
      <c r="DAX179" s="10"/>
      <c r="DAY179" s="11"/>
      <c r="DAZ179" s="11"/>
      <c r="DBA179" s="11"/>
      <c r="DBB179" s="11"/>
      <c r="DBC179" s="11"/>
      <c r="DBD179" s="11"/>
      <c r="DBE179" s="11"/>
      <c r="DBF179" s="11"/>
      <c r="DBG179" s="11"/>
      <c r="DBH179" s="11"/>
      <c r="DBI179" s="11"/>
      <c r="DBJ179" s="11"/>
      <c r="DBK179" s="11"/>
      <c r="DBL179" s="11"/>
      <c r="DBM179" s="10"/>
      <c r="DBN179" s="10"/>
      <c r="DBO179" s="11"/>
      <c r="DBP179" s="11"/>
      <c r="DBQ179" s="11"/>
      <c r="DBR179" s="11"/>
      <c r="DBS179" s="11"/>
      <c r="DBT179" s="11"/>
      <c r="DBU179" s="11"/>
      <c r="DBV179" s="11"/>
      <c r="DBW179" s="11"/>
      <c r="DBX179" s="11"/>
      <c r="DBY179" s="11"/>
      <c r="DBZ179" s="11"/>
      <c r="DCA179" s="11"/>
      <c r="DCB179" s="11"/>
      <c r="DCC179" s="10"/>
      <c r="DCD179" s="10"/>
      <c r="DCE179" s="11"/>
      <c r="DCF179" s="11"/>
      <c r="DCG179" s="11"/>
      <c r="DCH179" s="11"/>
      <c r="DCI179" s="11"/>
      <c r="DCJ179" s="11"/>
      <c r="DCK179" s="11"/>
      <c r="DCL179" s="11"/>
      <c r="DCM179" s="11"/>
      <c r="DCN179" s="11"/>
      <c r="DCO179" s="11"/>
      <c r="DCP179" s="11"/>
      <c r="DCQ179" s="11"/>
      <c r="DCR179" s="11"/>
      <c r="DCS179" s="10"/>
      <c r="DCT179" s="10"/>
      <c r="DCU179" s="11"/>
      <c r="DCV179" s="11"/>
      <c r="DCW179" s="11"/>
      <c r="DCX179" s="11"/>
      <c r="DCY179" s="11"/>
      <c r="DCZ179" s="11"/>
      <c r="DDA179" s="11"/>
      <c r="DDB179" s="11"/>
      <c r="DDC179" s="11"/>
      <c r="DDD179" s="11"/>
      <c r="DDE179" s="11"/>
      <c r="DDF179" s="11"/>
      <c r="DDG179" s="11"/>
      <c r="DDH179" s="11"/>
      <c r="DDI179" s="10"/>
      <c r="DDJ179" s="10"/>
      <c r="DDK179" s="11"/>
      <c r="DDL179" s="11"/>
      <c r="DDM179" s="11"/>
      <c r="DDN179" s="11"/>
      <c r="DDO179" s="11"/>
      <c r="DDP179" s="11"/>
      <c r="DDQ179" s="11"/>
      <c r="DDR179" s="11"/>
      <c r="DDS179" s="11"/>
      <c r="DDT179" s="11"/>
      <c r="DDU179" s="11"/>
      <c r="DDV179" s="11"/>
      <c r="DDW179" s="11"/>
      <c r="DDX179" s="11"/>
      <c r="DDY179" s="10"/>
      <c r="DDZ179" s="10"/>
      <c r="DEA179" s="11"/>
      <c r="DEB179" s="11"/>
      <c r="DEC179" s="11"/>
      <c r="DED179" s="11"/>
      <c r="DEE179" s="11"/>
      <c r="DEF179" s="11"/>
      <c r="DEG179" s="11"/>
      <c r="DEH179" s="11"/>
      <c r="DEI179" s="11"/>
      <c r="DEJ179" s="11"/>
      <c r="DEK179" s="11"/>
      <c r="DEL179" s="11"/>
      <c r="DEM179" s="11"/>
      <c r="DEN179" s="11"/>
      <c r="DEO179" s="10"/>
      <c r="DEP179" s="10"/>
      <c r="DEQ179" s="11"/>
      <c r="DER179" s="11"/>
      <c r="DES179" s="11"/>
      <c r="DET179" s="11"/>
      <c r="DEU179" s="11"/>
      <c r="DEV179" s="11"/>
      <c r="DEW179" s="11"/>
      <c r="DEX179" s="11"/>
      <c r="DEY179" s="11"/>
      <c r="DEZ179" s="11"/>
      <c r="DFA179" s="11"/>
      <c r="DFB179" s="11"/>
      <c r="DFC179" s="11"/>
      <c r="DFD179" s="11"/>
      <c r="DFE179" s="10"/>
      <c r="DFF179" s="10"/>
      <c r="DFG179" s="11"/>
      <c r="DFH179" s="11"/>
      <c r="DFI179" s="11"/>
      <c r="DFJ179" s="11"/>
      <c r="DFK179" s="11"/>
      <c r="DFL179" s="11"/>
      <c r="DFM179" s="11"/>
      <c r="DFN179" s="11"/>
      <c r="DFO179" s="11"/>
      <c r="DFP179" s="11"/>
      <c r="DFQ179" s="11"/>
      <c r="DFR179" s="11"/>
      <c r="DFS179" s="11"/>
      <c r="DFT179" s="11"/>
      <c r="DFU179" s="10"/>
      <c r="DFV179" s="10"/>
      <c r="DFW179" s="11"/>
      <c r="DFX179" s="11"/>
      <c r="DFY179" s="11"/>
      <c r="DFZ179" s="11"/>
      <c r="DGA179" s="11"/>
      <c r="DGB179" s="11"/>
      <c r="DGC179" s="11"/>
      <c r="DGD179" s="11"/>
      <c r="DGE179" s="11"/>
      <c r="DGF179" s="11"/>
      <c r="DGG179" s="11"/>
      <c r="DGH179" s="11"/>
      <c r="DGI179" s="11"/>
      <c r="DGJ179" s="11"/>
      <c r="DGK179" s="10"/>
      <c r="DGL179" s="10"/>
      <c r="DGM179" s="11"/>
      <c r="DGN179" s="11"/>
      <c r="DGO179" s="11"/>
      <c r="DGP179" s="11"/>
      <c r="DGQ179" s="11"/>
      <c r="DGR179" s="11"/>
      <c r="DGS179" s="11"/>
      <c r="DGT179" s="11"/>
      <c r="DGU179" s="11"/>
      <c r="DGV179" s="11"/>
      <c r="DGW179" s="11"/>
      <c r="DGX179" s="11"/>
      <c r="DGY179" s="11"/>
      <c r="DGZ179" s="11"/>
      <c r="DHA179" s="10"/>
      <c r="DHB179" s="10"/>
      <c r="DHC179" s="11"/>
      <c r="DHD179" s="11"/>
      <c r="DHE179" s="11"/>
      <c r="DHF179" s="11"/>
      <c r="DHG179" s="11"/>
      <c r="DHH179" s="11"/>
      <c r="DHI179" s="11"/>
      <c r="DHJ179" s="11"/>
      <c r="DHK179" s="11"/>
      <c r="DHL179" s="11"/>
      <c r="DHM179" s="11"/>
      <c r="DHN179" s="11"/>
      <c r="DHO179" s="11"/>
      <c r="DHP179" s="11"/>
      <c r="DHQ179" s="10"/>
      <c r="DHR179" s="10"/>
      <c r="DHS179" s="11"/>
      <c r="DHT179" s="11"/>
      <c r="DHU179" s="11"/>
      <c r="DHV179" s="11"/>
      <c r="DHW179" s="11"/>
      <c r="DHX179" s="11"/>
      <c r="DHY179" s="11"/>
      <c r="DHZ179" s="11"/>
      <c r="DIA179" s="11"/>
      <c r="DIB179" s="11"/>
      <c r="DIC179" s="11"/>
      <c r="DID179" s="11"/>
      <c r="DIE179" s="11"/>
      <c r="DIF179" s="11"/>
      <c r="DIG179" s="10"/>
      <c r="DIH179" s="10"/>
      <c r="DII179" s="11"/>
      <c r="DIJ179" s="11"/>
      <c r="DIK179" s="11"/>
      <c r="DIL179" s="11"/>
      <c r="DIM179" s="11"/>
      <c r="DIN179" s="11"/>
      <c r="DIO179" s="11"/>
      <c r="DIP179" s="11"/>
      <c r="DIQ179" s="11"/>
      <c r="DIR179" s="11"/>
      <c r="DIS179" s="11"/>
      <c r="DIT179" s="11"/>
      <c r="DIU179" s="11"/>
      <c r="DIV179" s="11"/>
      <c r="DIW179" s="10"/>
      <c r="DIX179" s="10"/>
      <c r="DIY179" s="11"/>
      <c r="DIZ179" s="11"/>
      <c r="DJA179" s="11"/>
      <c r="DJB179" s="11"/>
      <c r="DJC179" s="11"/>
      <c r="DJD179" s="11"/>
      <c r="DJE179" s="11"/>
      <c r="DJF179" s="11"/>
      <c r="DJG179" s="11"/>
      <c r="DJH179" s="11"/>
      <c r="DJI179" s="11"/>
      <c r="DJJ179" s="11"/>
      <c r="DJK179" s="11"/>
      <c r="DJL179" s="11"/>
      <c r="DJM179" s="10"/>
      <c r="DJN179" s="10"/>
      <c r="DJO179" s="11"/>
      <c r="DJP179" s="11"/>
      <c r="DJQ179" s="11"/>
      <c r="DJR179" s="11"/>
      <c r="DJS179" s="11"/>
      <c r="DJT179" s="11"/>
      <c r="DJU179" s="11"/>
      <c r="DJV179" s="11"/>
      <c r="DJW179" s="11"/>
      <c r="DJX179" s="11"/>
      <c r="DJY179" s="11"/>
      <c r="DJZ179" s="11"/>
      <c r="DKA179" s="11"/>
      <c r="DKB179" s="11"/>
      <c r="DKC179" s="10"/>
      <c r="DKD179" s="10"/>
      <c r="DKE179" s="11"/>
      <c r="DKF179" s="11"/>
      <c r="DKG179" s="11"/>
      <c r="DKH179" s="11"/>
      <c r="DKI179" s="11"/>
      <c r="DKJ179" s="11"/>
      <c r="DKK179" s="11"/>
      <c r="DKL179" s="11"/>
      <c r="DKM179" s="11"/>
      <c r="DKN179" s="11"/>
      <c r="DKO179" s="11"/>
      <c r="DKP179" s="11"/>
      <c r="DKQ179" s="11"/>
      <c r="DKR179" s="11"/>
      <c r="DKS179" s="10"/>
      <c r="DKT179" s="10"/>
      <c r="DKU179" s="11"/>
      <c r="DKV179" s="11"/>
      <c r="DKW179" s="11"/>
      <c r="DKX179" s="11"/>
      <c r="DKY179" s="11"/>
      <c r="DKZ179" s="11"/>
      <c r="DLA179" s="11"/>
      <c r="DLB179" s="11"/>
      <c r="DLC179" s="11"/>
      <c r="DLD179" s="11"/>
      <c r="DLE179" s="11"/>
      <c r="DLF179" s="11"/>
      <c r="DLG179" s="11"/>
      <c r="DLH179" s="11"/>
      <c r="DLI179" s="10"/>
      <c r="DLJ179" s="10"/>
      <c r="DLK179" s="11"/>
      <c r="DLL179" s="11"/>
      <c r="DLM179" s="11"/>
      <c r="DLN179" s="11"/>
      <c r="DLO179" s="11"/>
      <c r="DLP179" s="11"/>
      <c r="DLQ179" s="11"/>
      <c r="DLR179" s="11"/>
      <c r="DLS179" s="11"/>
      <c r="DLT179" s="11"/>
      <c r="DLU179" s="11"/>
      <c r="DLV179" s="11"/>
      <c r="DLW179" s="11"/>
      <c r="DLX179" s="11"/>
      <c r="DLY179" s="10"/>
      <c r="DLZ179" s="10"/>
      <c r="DMA179" s="11"/>
      <c r="DMB179" s="11"/>
      <c r="DMC179" s="11"/>
      <c r="DMD179" s="11"/>
      <c r="DME179" s="11"/>
      <c r="DMF179" s="11"/>
      <c r="DMG179" s="11"/>
      <c r="DMH179" s="11"/>
      <c r="DMI179" s="11"/>
      <c r="DMJ179" s="11"/>
      <c r="DMK179" s="11"/>
      <c r="DML179" s="11"/>
      <c r="DMM179" s="11"/>
      <c r="DMN179" s="11"/>
      <c r="DMO179" s="10"/>
      <c r="DMP179" s="10"/>
      <c r="DMQ179" s="11"/>
      <c r="DMR179" s="11"/>
      <c r="DMS179" s="11"/>
      <c r="DMT179" s="11"/>
      <c r="DMU179" s="11"/>
      <c r="DMV179" s="11"/>
      <c r="DMW179" s="11"/>
      <c r="DMX179" s="11"/>
      <c r="DMY179" s="11"/>
      <c r="DMZ179" s="11"/>
      <c r="DNA179" s="11"/>
      <c r="DNB179" s="11"/>
      <c r="DNC179" s="11"/>
      <c r="DND179" s="11"/>
      <c r="DNE179" s="10"/>
      <c r="DNF179" s="10"/>
      <c r="DNG179" s="11"/>
      <c r="DNH179" s="11"/>
      <c r="DNI179" s="11"/>
      <c r="DNJ179" s="11"/>
      <c r="DNK179" s="11"/>
      <c r="DNL179" s="11"/>
      <c r="DNM179" s="11"/>
      <c r="DNN179" s="11"/>
      <c r="DNO179" s="11"/>
      <c r="DNP179" s="11"/>
      <c r="DNQ179" s="11"/>
      <c r="DNR179" s="11"/>
      <c r="DNS179" s="11"/>
      <c r="DNT179" s="11"/>
      <c r="DNU179" s="10"/>
      <c r="DNV179" s="10"/>
      <c r="DNW179" s="11"/>
      <c r="DNX179" s="11"/>
      <c r="DNY179" s="11"/>
      <c r="DNZ179" s="11"/>
      <c r="DOA179" s="11"/>
      <c r="DOB179" s="11"/>
      <c r="DOC179" s="11"/>
      <c r="DOD179" s="11"/>
      <c r="DOE179" s="11"/>
      <c r="DOF179" s="11"/>
      <c r="DOG179" s="11"/>
      <c r="DOH179" s="11"/>
      <c r="DOI179" s="11"/>
      <c r="DOJ179" s="11"/>
      <c r="DOK179" s="10"/>
      <c r="DOL179" s="10"/>
      <c r="DOM179" s="11"/>
      <c r="DON179" s="11"/>
      <c r="DOO179" s="11"/>
      <c r="DOP179" s="11"/>
      <c r="DOQ179" s="11"/>
      <c r="DOR179" s="11"/>
      <c r="DOS179" s="11"/>
      <c r="DOT179" s="11"/>
      <c r="DOU179" s="11"/>
      <c r="DOV179" s="11"/>
      <c r="DOW179" s="11"/>
      <c r="DOX179" s="11"/>
      <c r="DOY179" s="11"/>
      <c r="DOZ179" s="11"/>
      <c r="DPA179" s="10"/>
      <c r="DPB179" s="10"/>
      <c r="DPC179" s="11"/>
      <c r="DPD179" s="11"/>
      <c r="DPE179" s="11"/>
      <c r="DPF179" s="11"/>
      <c r="DPG179" s="11"/>
      <c r="DPH179" s="11"/>
      <c r="DPI179" s="11"/>
      <c r="DPJ179" s="11"/>
      <c r="DPK179" s="11"/>
      <c r="DPL179" s="11"/>
      <c r="DPM179" s="11"/>
      <c r="DPN179" s="11"/>
      <c r="DPO179" s="11"/>
      <c r="DPP179" s="11"/>
      <c r="DPQ179" s="10"/>
      <c r="DPR179" s="10"/>
      <c r="DPS179" s="11"/>
      <c r="DPT179" s="11"/>
      <c r="DPU179" s="11"/>
      <c r="DPV179" s="11"/>
      <c r="DPW179" s="11"/>
      <c r="DPX179" s="11"/>
      <c r="DPY179" s="11"/>
      <c r="DPZ179" s="11"/>
      <c r="DQA179" s="11"/>
      <c r="DQB179" s="11"/>
      <c r="DQC179" s="11"/>
      <c r="DQD179" s="11"/>
      <c r="DQE179" s="11"/>
      <c r="DQF179" s="11"/>
      <c r="DQG179" s="10"/>
      <c r="DQH179" s="10"/>
      <c r="DQI179" s="11"/>
      <c r="DQJ179" s="11"/>
      <c r="DQK179" s="11"/>
      <c r="DQL179" s="11"/>
      <c r="DQM179" s="11"/>
      <c r="DQN179" s="11"/>
      <c r="DQO179" s="11"/>
      <c r="DQP179" s="11"/>
      <c r="DQQ179" s="11"/>
      <c r="DQR179" s="11"/>
      <c r="DQS179" s="11"/>
      <c r="DQT179" s="11"/>
      <c r="DQU179" s="11"/>
      <c r="DQV179" s="11"/>
      <c r="DQW179" s="10"/>
      <c r="DQX179" s="10"/>
      <c r="DQY179" s="11"/>
      <c r="DQZ179" s="11"/>
      <c r="DRA179" s="11"/>
      <c r="DRB179" s="11"/>
      <c r="DRC179" s="11"/>
      <c r="DRD179" s="11"/>
      <c r="DRE179" s="11"/>
      <c r="DRF179" s="11"/>
      <c r="DRG179" s="11"/>
      <c r="DRH179" s="11"/>
      <c r="DRI179" s="11"/>
      <c r="DRJ179" s="11"/>
      <c r="DRK179" s="11"/>
      <c r="DRL179" s="11"/>
      <c r="DRM179" s="10"/>
      <c r="DRN179" s="10"/>
      <c r="DRO179" s="11"/>
      <c r="DRP179" s="11"/>
      <c r="DRQ179" s="11"/>
      <c r="DRR179" s="11"/>
      <c r="DRS179" s="11"/>
      <c r="DRT179" s="11"/>
      <c r="DRU179" s="11"/>
      <c r="DRV179" s="11"/>
      <c r="DRW179" s="11"/>
      <c r="DRX179" s="11"/>
      <c r="DRY179" s="11"/>
      <c r="DRZ179" s="11"/>
      <c r="DSA179" s="11"/>
      <c r="DSB179" s="11"/>
      <c r="DSC179" s="10"/>
      <c r="DSD179" s="10"/>
      <c r="DSE179" s="11"/>
      <c r="DSF179" s="11"/>
      <c r="DSG179" s="11"/>
      <c r="DSH179" s="11"/>
      <c r="DSI179" s="11"/>
      <c r="DSJ179" s="11"/>
      <c r="DSK179" s="11"/>
      <c r="DSL179" s="11"/>
      <c r="DSM179" s="11"/>
      <c r="DSN179" s="11"/>
      <c r="DSO179" s="11"/>
      <c r="DSP179" s="11"/>
      <c r="DSQ179" s="11"/>
      <c r="DSR179" s="11"/>
      <c r="DSS179" s="10"/>
      <c r="DST179" s="10"/>
      <c r="DSU179" s="11"/>
      <c r="DSV179" s="11"/>
      <c r="DSW179" s="11"/>
      <c r="DSX179" s="11"/>
      <c r="DSY179" s="11"/>
      <c r="DSZ179" s="11"/>
      <c r="DTA179" s="11"/>
      <c r="DTB179" s="11"/>
      <c r="DTC179" s="11"/>
      <c r="DTD179" s="11"/>
      <c r="DTE179" s="11"/>
      <c r="DTF179" s="11"/>
      <c r="DTG179" s="11"/>
      <c r="DTH179" s="11"/>
      <c r="DTI179" s="10"/>
      <c r="DTJ179" s="10"/>
      <c r="DTK179" s="11"/>
      <c r="DTL179" s="11"/>
      <c r="DTM179" s="11"/>
      <c r="DTN179" s="11"/>
      <c r="DTO179" s="11"/>
      <c r="DTP179" s="11"/>
      <c r="DTQ179" s="11"/>
      <c r="DTR179" s="11"/>
      <c r="DTS179" s="11"/>
      <c r="DTT179" s="11"/>
      <c r="DTU179" s="11"/>
      <c r="DTV179" s="11"/>
      <c r="DTW179" s="11"/>
      <c r="DTX179" s="11"/>
      <c r="DTY179" s="10"/>
      <c r="DTZ179" s="10"/>
      <c r="DUA179" s="11"/>
      <c r="DUB179" s="11"/>
      <c r="DUC179" s="11"/>
      <c r="DUD179" s="11"/>
      <c r="DUE179" s="11"/>
      <c r="DUF179" s="11"/>
      <c r="DUG179" s="11"/>
      <c r="DUH179" s="11"/>
      <c r="DUI179" s="11"/>
      <c r="DUJ179" s="11"/>
      <c r="DUK179" s="11"/>
      <c r="DUL179" s="11"/>
      <c r="DUM179" s="11"/>
      <c r="DUN179" s="11"/>
      <c r="DUO179" s="10"/>
      <c r="DUP179" s="10"/>
      <c r="DUQ179" s="11"/>
      <c r="DUR179" s="11"/>
      <c r="DUS179" s="11"/>
      <c r="DUT179" s="11"/>
      <c r="DUU179" s="11"/>
      <c r="DUV179" s="11"/>
      <c r="DUW179" s="11"/>
      <c r="DUX179" s="11"/>
      <c r="DUY179" s="11"/>
      <c r="DUZ179" s="11"/>
      <c r="DVA179" s="11"/>
      <c r="DVB179" s="11"/>
      <c r="DVC179" s="11"/>
      <c r="DVD179" s="11"/>
      <c r="DVE179" s="10"/>
      <c r="DVF179" s="10"/>
      <c r="DVG179" s="11"/>
      <c r="DVH179" s="11"/>
      <c r="DVI179" s="11"/>
      <c r="DVJ179" s="11"/>
      <c r="DVK179" s="11"/>
      <c r="DVL179" s="11"/>
      <c r="DVM179" s="11"/>
      <c r="DVN179" s="11"/>
      <c r="DVO179" s="11"/>
      <c r="DVP179" s="11"/>
      <c r="DVQ179" s="11"/>
      <c r="DVR179" s="11"/>
      <c r="DVS179" s="11"/>
      <c r="DVT179" s="11"/>
      <c r="DVU179" s="10"/>
      <c r="DVV179" s="10"/>
      <c r="DVW179" s="11"/>
      <c r="DVX179" s="11"/>
      <c r="DVY179" s="11"/>
      <c r="DVZ179" s="11"/>
      <c r="DWA179" s="11"/>
      <c r="DWB179" s="11"/>
      <c r="DWC179" s="11"/>
      <c r="DWD179" s="11"/>
      <c r="DWE179" s="11"/>
      <c r="DWF179" s="11"/>
      <c r="DWG179" s="11"/>
      <c r="DWH179" s="11"/>
      <c r="DWI179" s="11"/>
      <c r="DWJ179" s="11"/>
      <c r="DWK179" s="10"/>
      <c r="DWL179" s="10"/>
      <c r="DWM179" s="11"/>
      <c r="DWN179" s="11"/>
      <c r="DWO179" s="11"/>
      <c r="DWP179" s="11"/>
      <c r="DWQ179" s="11"/>
      <c r="DWR179" s="11"/>
      <c r="DWS179" s="11"/>
      <c r="DWT179" s="11"/>
      <c r="DWU179" s="11"/>
      <c r="DWV179" s="11"/>
      <c r="DWW179" s="11"/>
      <c r="DWX179" s="11"/>
      <c r="DWY179" s="11"/>
      <c r="DWZ179" s="11"/>
      <c r="DXA179" s="10"/>
      <c r="DXB179" s="10"/>
      <c r="DXC179" s="11"/>
      <c r="DXD179" s="11"/>
      <c r="DXE179" s="11"/>
      <c r="DXF179" s="11"/>
      <c r="DXG179" s="11"/>
      <c r="DXH179" s="11"/>
      <c r="DXI179" s="11"/>
      <c r="DXJ179" s="11"/>
      <c r="DXK179" s="11"/>
      <c r="DXL179" s="11"/>
      <c r="DXM179" s="11"/>
      <c r="DXN179" s="11"/>
      <c r="DXO179" s="11"/>
      <c r="DXP179" s="11"/>
      <c r="DXQ179" s="10"/>
      <c r="DXR179" s="10"/>
      <c r="DXS179" s="11"/>
      <c r="DXT179" s="11"/>
      <c r="DXU179" s="11"/>
      <c r="DXV179" s="11"/>
      <c r="DXW179" s="11"/>
      <c r="DXX179" s="11"/>
      <c r="DXY179" s="11"/>
      <c r="DXZ179" s="11"/>
      <c r="DYA179" s="11"/>
      <c r="DYB179" s="11"/>
      <c r="DYC179" s="11"/>
      <c r="DYD179" s="11"/>
      <c r="DYE179" s="11"/>
      <c r="DYF179" s="11"/>
      <c r="DYG179" s="10"/>
      <c r="DYH179" s="10"/>
      <c r="DYI179" s="11"/>
      <c r="DYJ179" s="11"/>
      <c r="DYK179" s="11"/>
      <c r="DYL179" s="11"/>
      <c r="DYM179" s="11"/>
      <c r="DYN179" s="11"/>
      <c r="DYO179" s="11"/>
      <c r="DYP179" s="11"/>
      <c r="DYQ179" s="11"/>
      <c r="DYR179" s="11"/>
      <c r="DYS179" s="11"/>
      <c r="DYT179" s="11"/>
      <c r="DYU179" s="11"/>
      <c r="DYV179" s="11"/>
      <c r="DYW179" s="10"/>
      <c r="DYX179" s="10"/>
      <c r="DYY179" s="11"/>
      <c r="DYZ179" s="11"/>
      <c r="DZA179" s="11"/>
      <c r="DZB179" s="11"/>
      <c r="DZC179" s="11"/>
      <c r="DZD179" s="11"/>
      <c r="DZE179" s="11"/>
      <c r="DZF179" s="11"/>
      <c r="DZG179" s="11"/>
      <c r="DZH179" s="11"/>
      <c r="DZI179" s="11"/>
      <c r="DZJ179" s="11"/>
      <c r="DZK179" s="11"/>
      <c r="DZL179" s="11"/>
      <c r="DZM179" s="10"/>
      <c r="DZN179" s="10"/>
      <c r="DZO179" s="11"/>
      <c r="DZP179" s="11"/>
      <c r="DZQ179" s="11"/>
      <c r="DZR179" s="11"/>
      <c r="DZS179" s="11"/>
      <c r="DZT179" s="11"/>
      <c r="DZU179" s="11"/>
      <c r="DZV179" s="11"/>
      <c r="DZW179" s="11"/>
      <c r="DZX179" s="11"/>
      <c r="DZY179" s="11"/>
      <c r="DZZ179" s="11"/>
      <c r="EAA179" s="11"/>
      <c r="EAB179" s="11"/>
      <c r="EAC179" s="10"/>
      <c r="EAD179" s="10"/>
      <c r="EAE179" s="11"/>
      <c r="EAF179" s="11"/>
      <c r="EAG179" s="11"/>
      <c r="EAH179" s="11"/>
      <c r="EAI179" s="11"/>
      <c r="EAJ179" s="11"/>
      <c r="EAK179" s="11"/>
      <c r="EAL179" s="11"/>
      <c r="EAM179" s="11"/>
      <c r="EAN179" s="11"/>
      <c r="EAO179" s="11"/>
      <c r="EAP179" s="11"/>
      <c r="EAQ179" s="11"/>
      <c r="EAR179" s="11"/>
      <c r="EAS179" s="10"/>
      <c r="EAT179" s="10"/>
      <c r="EAU179" s="11"/>
      <c r="EAV179" s="11"/>
      <c r="EAW179" s="11"/>
      <c r="EAX179" s="11"/>
      <c r="EAY179" s="11"/>
      <c r="EAZ179" s="11"/>
      <c r="EBA179" s="11"/>
      <c r="EBB179" s="11"/>
      <c r="EBC179" s="11"/>
      <c r="EBD179" s="11"/>
      <c r="EBE179" s="11"/>
      <c r="EBF179" s="11"/>
      <c r="EBG179" s="11"/>
      <c r="EBH179" s="11"/>
      <c r="EBI179" s="10"/>
      <c r="EBJ179" s="10"/>
      <c r="EBK179" s="11"/>
      <c r="EBL179" s="11"/>
      <c r="EBM179" s="11"/>
      <c r="EBN179" s="11"/>
      <c r="EBO179" s="11"/>
      <c r="EBP179" s="11"/>
      <c r="EBQ179" s="11"/>
      <c r="EBR179" s="11"/>
      <c r="EBS179" s="11"/>
      <c r="EBT179" s="11"/>
      <c r="EBU179" s="11"/>
      <c r="EBV179" s="11"/>
      <c r="EBW179" s="11"/>
      <c r="EBX179" s="11"/>
      <c r="EBY179" s="10"/>
      <c r="EBZ179" s="10"/>
      <c r="ECA179" s="11"/>
      <c r="ECB179" s="11"/>
      <c r="ECC179" s="11"/>
      <c r="ECD179" s="11"/>
      <c r="ECE179" s="11"/>
      <c r="ECF179" s="11"/>
      <c r="ECG179" s="11"/>
      <c r="ECH179" s="11"/>
      <c r="ECI179" s="11"/>
      <c r="ECJ179" s="11"/>
      <c r="ECK179" s="11"/>
      <c r="ECL179" s="11"/>
      <c r="ECM179" s="11"/>
      <c r="ECN179" s="11"/>
      <c r="ECO179" s="10"/>
      <c r="ECP179" s="10"/>
      <c r="ECQ179" s="11"/>
      <c r="ECR179" s="11"/>
      <c r="ECS179" s="11"/>
      <c r="ECT179" s="11"/>
      <c r="ECU179" s="11"/>
      <c r="ECV179" s="11"/>
      <c r="ECW179" s="11"/>
      <c r="ECX179" s="11"/>
      <c r="ECY179" s="11"/>
      <c r="ECZ179" s="11"/>
      <c r="EDA179" s="11"/>
      <c r="EDB179" s="11"/>
      <c r="EDC179" s="11"/>
      <c r="EDD179" s="11"/>
      <c r="EDE179" s="10"/>
      <c r="EDF179" s="10"/>
      <c r="EDG179" s="11"/>
      <c r="EDH179" s="11"/>
      <c r="EDI179" s="11"/>
      <c r="EDJ179" s="11"/>
      <c r="EDK179" s="11"/>
      <c r="EDL179" s="11"/>
      <c r="EDM179" s="11"/>
      <c r="EDN179" s="11"/>
      <c r="EDO179" s="11"/>
      <c r="EDP179" s="11"/>
      <c r="EDQ179" s="11"/>
      <c r="EDR179" s="11"/>
      <c r="EDS179" s="11"/>
      <c r="EDT179" s="11"/>
      <c r="EDU179" s="10"/>
      <c r="EDV179" s="10"/>
      <c r="EDW179" s="11"/>
      <c r="EDX179" s="11"/>
      <c r="EDY179" s="11"/>
      <c r="EDZ179" s="11"/>
      <c r="EEA179" s="11"/>
      <c r="EEB179" s="11"/>
      <c r="EEC179" s="11"/>
      <c r="EED179" s="11"/>
      <c r="EEE179" s="11"/>
      <c r="EEF179" s="11"/>
      <c r="EEG179" s="11"/>
      <c r="EEH179" s="11"/>
      <c r="EEI179" s="11"/>
      <c r="EEJ179" s="11"/>
      <c r="EEK179" s="10"/>
      <c r="EEL179" s="10"/>
      <c r="EEM179" s="11"/>
      <c r="EEN179" s="11"/>
      <c r="EEO179" s="11"/>
      <c r="EEP179" s="11"/>
      <c r="EEQ179" s="11"/>
      <c r="EER179" s="11"/>
      <c r="EES179" s="11"/>
      <c r="EET179" s="11"/>
      <c r="EEU179" s="11"/>
      <c r="EEV179" s="11"/>
      <c r="EEW179" s="11"/>
      <c r="EEX179" s="11"/>
      <c r="EEY179" s="11"/>
      <c r="EEZ179" s="11"/>
      <c r="EFA179" s="10"/>
      <c r="EFB179" s="10"/>
      <c r="EFC179" s="11"/>
      <c r="EFD179" s="11"/>
      <c r="EFE179" s="11"/>
      <c r="EFF179" s="11"/>
      <c r="EFG179" s="11"/>
      <c r="EFH179" s="11"/>
      <c r="EFI179" s="11"/>
      <c r="EFJ179" s="11"/>
      <c r="EFK179" s="11"/>
      <c r="EFL179" s="11"/>
      <c r="EFM179" s="11"/>
      <c r="EFN179" s="11"/>
      <c r="EFO179" s="11"/>
      <c r="EFP179" s="11"/>
      <c r="EFQ179" s="10"/>
      <c r="EFR179" s="10"/>
      <c r="EFS179" s="11"/>
      <c r="EFT179" s="11"/>
      <c r="EFU179" s="11"/>
      <c r="EFV179" s="11"/>
      <c r="EFW179" s="11"/>
      <c r="EFX179" s="11"/>
      <c r="EFY179" s="11"/>
      <c r="EFZ179" s="11"/>
      <c r="EGA179" s="11"/>
      <c r="EGB179" s="11"/>
      <c r="EGC179" s="11"/>
      <c r="EGD179" s="11"/>
      <c r="EGE179" s="11"/>
      <c r="EGF179" s="11"/>
      <c r="EGG179" s="10"/>
      <c r="EGH179" s="10"/>
      <c r="EGI179" s="11"/>
      <c r="EGJ179" s="11"/>
      <c r="EGK179" s="11"/>
      <c r="EGL179" s="11"/>
      <c r="EGM179" s="11"/>
      <c r="EGN179" s="11"/>
      <c r="EGO179" s="11"/>
      <c r="EGP179" s="11"/>
      <c r="EGQ179" s="11"/>
      <c r="EGR179" s="11"/>
      <c r="EGS179" s="11"/>
      <c r="EGT179" s="11"/>
      <c r="EGU179" s="11"/>
      <c r="EGV179" s="11"/>
      <c r="EGW179" s="10"/>
      <c r="EGX179" s="10"/>
      <c r="EGY179" s="11"/>
      <c r="EGZ179" s="11"/>
      <c r="EHA179" s="11"/>
      <c r="EHB179" s="11"/>
      <c r="EHC179" s="11"/>
      <c r="EHD179" s="11"/>
      <c r="EHE179" s="11"/>
      <c r="EHF179" s="11"/>
      <c r="EHG179" s="11"/>
      <c r="EHH179" s="11"/>
      <c r="EHI179" s="11"/>
      <c r="EHJ179" s="11"/>
      <c r="EHK179" s="11"/>
      <c r="EHL179" s="11"/>
      <c r="EHM179" s="10"/>
      <c r="EHN179" s="10"/>
      <c r="EHO179" s="11"/>
      <c r="EHP179" s="11"/>
      <c r="EHQ179" s="11"/>
      <c r="EHR179" s="11"/>
      <c r="EHS179" s="11"/>
      <c r="EHT179" s="11"/>
      <c r="EHU179" s="11"/>
      <c r="EHV179" s="11"/>
      <c r="EHW179" s="11"/>
      <c r="EHX179" s="11"/>
      <c r="EHY179" s="11"/>
      <c r="EHZ179" s="11"/>
      <c r="EIA179" s="11"/>
      <c r="EIB179" s="11"/>
      <c r="EIC179" s="10"/>
      <c r="EID179" s="10"/>
      <c r="EIE179" s="11"/>
      <c r="EIF179" s="11"/>
      <c r="EIG179" s="11"/>
      <c r="EIH179" s="11"/>
      <c r="EII179" s="11"/>
      <c r="EIJ179" s="11"/>
      <c r="EIK179" s="11"/>
      <c r="EIL179" s="11"/>
      <c r="EIM179" s="11"/>
      <c r="EIN179" s="11"/>
      <c r="EIO179" s="11"/>
      <c r="EIP179" s="11"/>
      <c r="EIQ179" s="11"/>
      <c r="EIR179" s="11"/>
      <c r="EIS179" s="10"/>
      <c r="EIT179" s="10"/>
      <c r="EIU179" s="11"/>
      <c r="EIV179" s="11"/>
      <c r="EIW179" s="11"/>
      <c r="EIX179" s="11"/>
      <c r="EIY179" s="11"/>
      <c r="EIZ179" s="11"/>
      <c r="EJA179" s="11"/>
      <c r="EJB179" s="11"/>
      <c r="EJC179" s="11"/>
      <c r="EJD179" s="11"/>
      <c r="EJE179" s="11"/>
      <c r="EJF179" s="11"/>
      <c r="EJG179" s="11"/>
      <c r="EJH179" s="11"/>
      <c r="EJI179" s="10"/>
      <c r="EJJ179" s="10"/>
      <c r="EJK179" s="11"/>
      <c r="EJL179" s="11"/>
      <c r="EJM179" s="11"/>
      <c r="EJN179" s="11"/>
      <c r="EJO179" s="11"/>
      <c r="EJP179" s="11"/>
      <c r="EJQ179" s="11"/>
      <c r="EJR179" s="11"/>
      <c r="EJS179" s="11"/>
      <c r="EJT179" s="11"/>
      <c r="EJU179" s="11"/>
      <c r="EJV179" s="11"/>
      <c r="EJW179" s="11"/>
      <c r="EJX179" s="11"/>
      <c r="EJY179" s="10"/>
      <c r="EJZ179" s="10"/>
      <c r="EKA179" s="11"/>
      <c r="EKB179" s="11"/>
      <c r="EKC179" s="11"/>
      <c r="EKD179" s="11"/>
      <c r="EKE179" s="11"/>
      <c r="EKF179" s="11"/>
      <c r="EKG179" s="11"/>
      <c r="EKH179" s="11"/>
      <c r="EKI179" s="11"/>
      <c r="EKJ179" s="11"/>
      <c r="EKK179" s="11"/>
      <c r="EKL179" s="11"/>
      <c r="EKM179" s="11"/>
      <c r="EKN179" s="11"/>
      <c r="EKO179" s="10"/>
      <c r="EKP179" s="10"/>
      <c r="EKQ179" s="11"/>
      <c r="EKR179" s="11"/>
      <c r="EKS179" s="11"/>
      <c r="EKT179" s="11"/>
      <c r="EKU179" s="11"/>
      <c r="EKV179" s="11"/>
      <c r="EKW179" s="11"/>
      <c r="EKX179" s="11"/>
      <c r="EKY179" s="11"/>
      <c r="EKZ179" s="11"/>
      <c r="ELA179" s="11"/>
      <c r="ELB179" s="11"/>
      <c r="ELC179" s="11"/>
      <c r="ELD179" s="11"/>
      <c r="ELE179" s="10"/>
      <c r="ELF179" s="10"/>
      <c r="ELG179" s="11"/>
      <c r="ELH179" s="11"/>
      <c r="ELI179" s="11"/>
      <c r="ELJ179" s="11"/>
      <c r="ELK179" s="11"/>
      <c r="ELL179" s="11"/>
      <c r="ELM179" s="11"/>
      <c r="ELN179" s="11"/>
      <c r="ELO179" s="11"/>
      <c r="ELP179" s="11"/>
      <c r="ELQ179" s="11"/>
      <c r="ELR179" s="11"/>
      <c r="ELS179" s="11"/>
      <c r="ELT179" s="11"/>
      <c r="ELU179" s="10"/>
      <c r="ELV179" s="10"/>
      <c r="ELW179" s="11"/>
      <c r="ELX179" s="11"/>
      <c r="ELY179" s="11"/>
      <c r="ELZ179" s="11"/>
      <c r="EMA179" s="11"/>
      <c r="EMB179" s="11"/>
      <c r="EMC179" s="11"/>
      <c r="EMD179" s="11"/>
      <c r="EME179" s="11"/>
      <c r="EMF179" s="11"/>
      <c r="EMG179" s="11"/>
      <c r="EMH179" s="11"/>
      <c r="EMI179" s="11"/>
      <c r="EMJ179" s="11"/>
      <c r="EMK179" s="10"/>
      <c r="EML179" s="10"/>
      <c r="EMM179" s="11"/>
      <c r="EMN179" s="11"/>
      <c r="EMO179" s="11"/>
      <c r="EMP179" s="11"/>
      <c r="EMQ179" s="11"/>
      <c r="EMR179" s="11"/>
      <c r="EMS179" s="11"/>
      <c r="EMT179" s="11"/>
      <c r="EMU179" s="11"/>
      <c r="EMV179" s="11"/>
      <c r="EMW179" s="11"/>
      <c r="EMX179" s="11"/>
      <c r="EMY179" s="11"/>
      <c r="EMZ179" s="11"/>
      <c r="ENA179" s="10"/>
      <c r="ENB179" s="10"/>
      <c r="ENC179" s="11"/>
      <c r="END179" s="11"/>
      <c r="ENE179" s="11"/>
      <c r="ENF179" s="11"/>
      <c r="ENG179" s="11"/>
      <c r="ENH179" s="11"/>
      <c r="ENI179" s="11"/>
      <c r="ENJ179" s="11"/>
      <c r="ENK179" s="11"/>
      <c r="ENL179" s="11"/>
      <c r="ENM179" s="11"/>
      <c r="ENN179" s="11"/>
      <c r="ENO179" s="11"/>
      <c r="ENP179" s="11"/>
      <c r="ENQ179" s="10"/>
      <c r="ENR179" s="10"/>
      <c r="ENS179" s="11"/>
      <c r="ENT179" s="11"/>
      <c r="ENU179" s="11"/>
      <c r="ENV179" s="11"/>
      <c r="ENW179" s="11"/>
      <c r="ENX179" s="11"/>
      <c r="ENY179" s="11"/>
      <c r="ENZ179" s="11"/>
      <c r="EOA179" s="11"/>
      <c r="EOB179" s="11"/>
      <c r="EOC179" s="11"/>
      <c r="EOD179" s="11"/>
      <c r="EOE179" s="11"/>
      <c r="EOF179" s="11"/>
      <c r="EOG179" s="10"/>
      <c r="EOH179" s="10"/>
      <c r="EOI179" s="11"/>
      <c r="EOJ179" s="11"/>
      <c r="EOK179" s="11"/>
      <c r="EOL179" s="11"/>
      <c r="EOM179" s="11"/>
      <c r="EON179" s="11"/>
      <c r="EOO179" s="11"/>
      <c r="EOP179" s="11"/>
      <c r="EOQ179" s="11"/>
      <c r="EOR179" s="11"/>
      <c r="EOS179" s="11"/>
      <c r="EOT179" s="11"/>
      <c r="EOU179" s="11"/>
      <c r="EOV179" s="11"/>
      <c r="EOW179" s="10"/>
      <c r="EOX179" s="10"/>
      <c r="EOY179" s="11"/>
      <c r="EOZ179" s="11"/>
      <c r="EPA179" s="11"/>
      <c r="EPB179" s="11"/>
      <c r="EPC179" s="11"/>
      <c r="EPD179" s="11"/>
      <c r="EPE179" s="11"/>
      <c r="EPF179" s="11"/>
      <c r="EPG179" s="11"/>
      <c r="EPH179" s="11"/>
      <c r="EPI179" s="11"/>
      <c r="EPJ179" s="11"/>
      <c r="EPK179" s="11"/>
      <c r="EPL179" s="11"/>
      <c r="EPM179" s="10"/>
      <c r="EPN179" s="10"/>
      <c r="EPO179" s="11"/>
      <c r="EPP179" s="11"/>
      <c r="EPQ179" s="11"/>
      <c r="EPR179" s="11"/>
      <c r="EPS179" s="11"/>
      <c r="EPT179" s="11"/>
      <c r="EPU179" s="11"/>
      <c r="EPV179" s="11"/>
      <c r="EPW179" s="11"/>
      <c r="EPX179" s="11"/>
      <c r="EPY179" s="11"/>
      <c r="EPZ179" s="11"/>
      <c r="EQA179" s="11"/>
      <c r="EQB179" s="11"/>
      <c r="EQC179" s="10"/>
      <c r="EQD179" s="10"/>
      <c r="EQE179" s="11"/>
      <c r="EQF179" s="11"/>
      <c r="EQG179" s="11"/>
      <c r="EQH179" s="11"/>
      <c r="EQI179" s="11"/>
      <c r="EQJ179" s="11"/>
      <c r="EQK179" s="11"/>
      <c r="EQL179" s="11"/>
      <c r="EQM179" s="11"/>
      <c r="EQN179" s="11"/>
      <c r="EQO179" s="11"/>
      <c r="EQP179" s="11"/>
      <c r="EQQ179" s="11"/>
      <c r="EQR179" s="11"/>
      <c r="EQS179" s="10"/>
      <c r="EQT179" s="10"/>
      <c r="EQU179" s="11"/>
      <c r="EQV179" s="11"/>
      <c r="EQW179" s="11"/>
      <c r="EQX179" s="11"/>
      <c r="EQY179" s="11"/>
      <c r="EQZ179" s="11"/>
      <c r="ERA179" s="11"/>
      <c r="ERB179" s="11"/>
      <c r="ERC179" s="11"/>
      <c r="ERD179" s="11"/>
      <c r="ERE179" s="11"/>
      <c r="ERF179" s="11"/>
      <c r="ERG179" s="11"/>
      <c r="ERH179" s="11"/>
      <c r="ERI179" s="10"/>
      <c r="ERJ179" s="10"/>
      <c r="ERK179" s="11"/>
      <c r="ERL179" s="11"/>
      <c r="ERM179" s="11"/>
      <c r="ERN179" s="11"/>
      <c r="ERO179" s="11"/>
      <c r="ERP179" s="11"/>
      <c r="ERQ179" s="11"/>
      <c r="ERR179" s="11"/>
      <c r="ERS179" s="11"/>
      <c r="ERT179" s="11"/>
      <c r="ERU179" s="11"/>
      <c r="ERV179" s="11"/>
      <c r="ERW179" s="11"/>
      <c r="ERX179" s="11"/>
      <c r="ERY179" s="10"/>
      <c r="ERZ179" s="10"/>
      <c r="ESA179" s="11"/>
      <c r="ESB179" s="11"/>
      <c r="ESC179" s="11"/>
      <c r="ESD179" s="11"/>
      <c r="ESE179" s="11"/>
      <c r="ESF179" s="11"/>
      <c r="ESG179" s="11"/>
      <c r="ESH179" s="11"/>
      <c r="ESI179" s="11"/>
      <c r="ESJ179" s="11"/>
      <c r="ESK179" s="11"/>
      <c r="ESL179" s="11"/>
      <c r="ESM179" s="11"/>
      <c r="ESN179" s="11"/>
      <c r="ESO179" s="10"/>
      <c r="ESP179" s="10"/>
      <c r="ESQ179" s="11"/>
      <c r="ESR179" s="11"/>
      <c r="ESS179" s="11"/>
      <c r="EST179" s="11"/>
      <c r="ESU179" s="11"/>
      <c r="ESV179" s="11"/>
      <c r="ESW179" s="11"/>
      <c r="ESX179" s="11"/>
      <c r="ESY179" s="11"/>
      <c r="ESZ179" s="11"/>
      <c r="ETA179" s="11"/>
      <c r="ETB179" s="11"/>
      <c r="ETC179" s="11"/>
      <c r="ETD179" s="11"/>
      <c r="ETE179" s="10"/>
      <c r="ETF179" s="10"/>
      <c r="ETG179" s="11"/>
      <c r="ETH179" s="11"/>
      <c r="ETI179" s="11"/>
      <c r="ETJ179" s="11"/>
      <c r="ETK179" s="11"/>
      <c r="ETL179" s="11"/>
      <c r="ETM179" s="11"/>
      <c r="ETN179" s="11"/>
      <c r="ETO179" s="11"/>
      <c r="ETP179" s="11"/>
      <c r="ETQ179" s="11"/>
      <c r="ETR179" s="11"/>
      <c r="ETS179" s="11"/>
      <c r="ETT179" s="11"/>
      <c r="ETU179" s="10"/>
      <c r="ETV179" s="10"/>
      <c r="ETW179" s="11"/>
      <c r="ETX179" s="11"/>
      <c r="ETY179" s="11"/>
      <c r="ETZ179" s="11"/>
      <c r="EUA179" s="11"/>
      <c r="EUB179" s="11"/>
      <c r="EUC179" s="11"/>
      <c r="EUD179" s="11"/>
      <c r="EUE179" s="11"/>
      <c r="EUF179" s="11"/>
      <c r="EUG179" s="11"/>
      <c r="EUH179" s="11"/>
      <c r="EUI179" s="11"/>
      <c r="EUJ179" s="11"/>
      <c r="EUK179" s="10"/>
      <c r="EUL179" s="10"/>
      <c r="EUM179" s="11"/>
      <c r="EUN179" s="11"/>
      <c r="EUO179" s="11"/>
      <c r="EUP179" s="11"/>
      <c r="EUQ179" s="11"/>
      <c r="EUR179" s="11"/>
      <c r="EUS179" s="11"/>
      <c r="EUT179" s="11"/>
      <c r="EUU179" s="11"/>
      <c r="EUV179" s="11"/>
      <c r="EUW179" s="11"/>
      <c r="EUX179" s="11"/>
      <c r="EUY179" s="11"/>
      <c r="EUZ179" s="11"/>
      <c r="EVA179" s="10"/>
      <c r="EVB179" s="10"/>
      <c r="EVC179" s="11"/>
      <c r="EVD179" s="11"/>
      <c r="EVE179" s="11"/>
      <c r="EVF179" s="11"/>
      <c r="EVG179" s="11"/>
      <c r="EVH179" s="11"/>
      <c r="EVI179" s="11"/>
      <c r="EVJ179" s="11"/>
      <c r="EVK179" s="11"/>
      <c r="EVL179" s="11"/>
      <c r="EVM179" s="11"/>
      <c r="EVN179" s="11"/>
      <c r="EVO179" s="11"/>
      <c r="EVP179" s="11"/>
      <c r="EVQ179" s="10"/>
      <c r="EVR179" s="10"/>
      <c r="EVS179" s="11"/>
      <c r="EVT179" s="11"/>
      <c r="EVU179" s="11"/>
      <c r="EVV179" s="11"/>
      <c r="EVW179" s="11"/>
      <c r="EVX179" s="11"/>
      <c r="EVY179" s="11"/>
      <c r="EVZ179" s="11"/>
      <c r="EWA179" s="11"/>
      <c r="EWB179" s="11"/>
      <c r="EWC179" s="11"/>
      <c r="EWD179" s="11"/>
      <c r="EWE179" s="11"/>
      <c r="EWF179" s="11"/>
      <c r="EWG179" s="10"/>
      <c r="EWH179" s="10"/>
      <c r="EWI179" s="11"/>
      <c r="EWJ179" s="11"/>
      <c r="EWK179" s="11"/>
      <c r="EWL179" s="11"/>
      <c r="EWM179" s="11"/>
      <c r="EWN179" s="11"/>
      <c r="EWO179" s="11"/>
      <c r="EWP179" s="11"/>
      <c r="EWQ179" s="11"/>
      <c r="EWR179" s="11"/>
      <c r="EWS179" s="11"/>
      <c r="EWT179" s="11"/>
      <c r="EWU179" s="11"/>
      <c r="EWV179" s="11"/>
      <c r="EWW179" s="10"/>
      <c r="EWX179" s="10"/>
      <c r="EWY179" s="11"/>
      <c r="EWZ179" s="11"/>
      <c r="EXA179" s="11"/>
      <c r="EXB179" s="11"/>
      <c r="EXC179" s="11"/>
      <c r="EXD179" s="11"/>
      <c r="EXE179" s="11"/>
      <c r="EXF179" s="11"/>
      <c r="EXG179" s="11"/>
      <c r="EXH179" s="11"/>
      <c r="EXI179" s="11"/>
      <c r="EXJ179" s="11"/>
      <c r="EXK179" s="11"/>
      <c r="EXL179" s="11"/>
      <c r="EXM179" s="10"/>
      <c r="EXN179" s="10"/>
      <c r="EXO179" s="11"/>
      <c r="EXP179" s="11"/>
      <c r="EXQ179" s="11"/>
      <c r="EXR179" s="11"/>
      <c r="EXS179" s="11"/>
      <c r="EXT179" s="11"/>
      <c r="EXU179" s="11"/>
      <c r="EXV179" s="11"/>
      <c r="EXW179" s="11"/>
      <c r="EXX179" s="11"/>
      <c r="EXY179" s="11"/>
      <c r="EXZ179" s="11"/>
      <c r="EYA179" s="11"/>
      <c r="EYB179" s="11"/>
      <c r="EYC179" s="10"/>
      <c r="EYD179" s="10"/>
      <c r="EYE179" s="11"/>
      <c r="EYF179" s="11"/>
      <c r="EYG179" s="11"/>
      <c r="EYH179" s="11"/>
      <c r="EYI179" s="11"/>
      <c r="EYJ179" s="11"/>
      <c r="EYK179" s="11"/>
      <c r="EYL179" s="11"/>
      <c r="EYM179" s="11"/>
      <c r="EYN179" s="11"/>
      <c r="EYO179" s="11"/>
      <c r="EYP179" s="11"/>
      <c r="EYQ179" s="11"/>
      <c r="EYR179" s="11"/>
      <c r="EYS179" s="10"/>
      <c r="EYT179" s="10"/>
      <c r="EYU179" s="11"/>
      <c r="EYV179" s="11"/>
      <c r="EYW179" s="11"/>
      <c r="EYX179" s="11"/>
      <c r="EYY179" s="11"/>
      <c r="EYZ179" s="11"/>
      <c r="EZA179" s="11"/>
      <c r="EZB179" s="11"/>
      <c r="EZC179" s="11"/>
      <c r="EZD179" s="11"/>
      <c r="EZE179" s="11"/>
      <c r="EZF179" s="11"/>
      <c r="EZG179" s="11"/>
      <c r="EZH179" s="11"/>
      <c r="EZI179" s="10"/>
      <c r="EZJ179" s="10"/>
      <c r="EZK179" s="11"/>
      <c r="EZL179" s="11"/>
      <c r="EZM179" s="11"/>
      <c r="EZN179" s="11"/>
      <c r="EZO179" s="11"/>
      <c r="EZP179" s="11"/>
      <c r="EZQ179" s="11"/>
      <c r="EZR179" s="11"/>
      <c r="EZS179" s="11"/>
      <c r="EZT179" s="11"/>
      <c r="EZU179" s="11"/>
      <c r="EZV179" s="11"/>
      <c r="EZW179" s="11"/>
      <c r="EZX179" s="11"/>
      <c r="EZY179" s="10"/>
      <c r="EZZ179" s="10"/>
      <c r="FAA179" s="11"/>
      <c r="FAB179" s="11"/>
      <c r="FAC179" s="11"/>
      <c r="FAD179" s="11"/>
      <c r="FAE179" s="11"/>
      <c r="FAF179" s="11"/>
      <c r="FAG179" s="11"/>
      <c r="FAH179" s="11"/>
      <c r="FAI179" s="11"/>
      <c r="FAJ179" s="11"/>
      <c r="FAK179" s="11"/>
      <c r="FAL179" s="11"/>
      <c r="FAM179" s="11"/>
      <c r="FAN179" s="11"/>
      <c r="FAO179" s="10"/>
      <c r="FAP179" s="10"/>
      <c r="FAQ179" s="11"/>
      <c r="FAR179" s="11"/>
      <c r="FAS179" s="11"/>
      <c r="FAT179" s="11"/>
      <c r="FAU179" s="11"/>
      <c r="FAV179" s="11"/>
      <c r="FAW179" s="11"/>
      <c r="FAX179" s="11"/>
      <c r="FAY179" s="11"/>
      <c r="FAZ179" s="11"/>
      <c r="FBA179" s="11"/>
      <c r="FBB179" s="11"/>
      <c r="FBC179" s="11"/>
      <c r="FBD179" s="11"/>
      <c r="FBE179" s="10"/>
      <c r="FBF179" s="10"/>
      <c r="FBG179" s="11"/>
      <c r="FBH179" s="11"/>
      <c r="FBI179" s="11"/>
      <c r="FBJ179" s="11"/>
      <c r="FBK179" s="11"/>
      <c r="FBL179" s="11"/>
      <c r="FBM179" s="11"/>
      <c r="FBN179" s="11"/>
      <c r="FBO179" s="11"/>
      <c r="FBP179" s="11"/>
      <c r="FBQ179" s="11"/>
      <c r="FBR179" s="11"/>
      <c r="FBS179" s="11"/>
      <c r="FBT179" s="11"/>
      <c r="FBU179" s="10"/>
      <c r="FBV179" s="10"/>
      <c r="FBW179" s="11"/>
      <c r="FBX179" s="11"/>
      <c r="FBY179" s="11"/>
      <c r="FBZ179" s="11"/>
      <c r="FCA179" s="11"/>
      <c r="FCB179" s="11"/>
      <c r="FCC179" s="11"/>
      <c r="FCD179" s="11"/>
      <c r="FCE179" s="11"/>
      <c r="FCF179" s="11"/>
      <c r="FCG179" s="11"/>
      <c r="FCH179" s="11"/>
      <c r="FCI179" s="11"/>
      <c r="FCJ179" s="11"/>
      <c r="FCK179" s="10"/>
      <c r="FCL179" s="10"/>
      <c r="FCM179" s="11"/>
      <c r="FCN179" s="11"/>
      <c r="FCO179" s="11"/>
      <c r="FCP179" s="11"/>
      <c r="FCQ179" s="11"/>
      <c r="FCR179" s="11"/>
      <c r="FCS179" s="11"/>
      <c r="FCT179" s="11"/>
      <c r="FCU179" s="11"/>
      <c r="FCV179" s="11"/>
      <c r="FCW179" s="11"/>
      <c r="FCX179" s="11"/>
      <c r="FCY179" s="11"/>
      <c r="FCZ179" s="11"/>
      <c r="FDA179" s="10"/>
      <c r="FDB179" s="10"/>
      <c r="FDC179" s="11"/>
      <c r="FDD179" s="11"/>
      <c r="FDE179" s="11"/>
      <c r="FDF179" s="11"/>
      <c r="FDG179" s="11"/>
      <c r="FDH179" s="11"/>
      <c r="FDI179" s="11"/>
      <c r="FDJ179" s="11"/>
      <c r="FDK179" s="11"/>
      <c r="FDL179" s="11"/>
      <c r="FDM179" s="11"/>
      <c r="FDN179" s="11"/>
      <c r="FDO179" s="11"/>
      <c r="FDP179" s="11"/>
      <c r="FDQ179" s="10"/>
      <c r="FDR179" s="10"/>
      <c r="FDS179" s="11"/>
      <c r="FDT179" s="11"/>
      <c r="FDU179" s="11"/>
      <c r="FDV179" s="11"/>
      <c r="FDW179" s="11"/>
      <c r="FDX179" s="11"/>
      <c r="FDY179" s="11"/>
      <c r="FDZ179" s="11"/>
      <c r="FEA179" s="11"/>
      <c r="FEB179" s="11"/>
      <c r="FEC179" s="11"/>
      <c r="FED179" s="11"/>
      <c r="FEE179" s="11"/>
      <c r="FEF179" s="11"/>
      <c r="FEG179" s="10"/>
      <c r="FEH179" s="10"/>
      <c r="FEI179" s="11"/>
      <c r="FEJ179" s="11"/>
      <c r="FEK179" s="11"/>
      <c r="FEL179" s="11"/>
      <c r="FEM179" s="11"/>
      <c r="FEN179" s="11"/>
      <c r="FEO179" s="11"/>
      <c r="FEP179" s="11"/>
      <c r="FEQ179" s="11"/>
      <c r="FER179" s="11"/>
      <c r="FES179" s="11"/>
      <c r="FET179" s="11"/>
      <c r="FEU179" s="11"/>
      <c r="FEV179" s="11"/>
      <c r="FEW179" s="10"/>
      <c r="FEX179" s="10"/>
      <c r="FEY179" s="11"/>
      <c r="FEZ179" s="11"/>
      <c r="FFA179" s="11"/>
      <c r="FFB179" s="11"/>
      <c r="FFC179" s="11"/>
      <c r="FFD179" s="11"/>
      <c r="FFE179" s="11"/>
      <c r="FFF179" s="11"/>
      <c r="FFG179" s="11"/>
      <c r="FFH179" s="11"/>
      <c r="FFI179" s="11"/>
      <c r="FFJ179" s="11"/>
      <c r="FFK179" s="11"/>
      <c r="FFL179" s="11"/>
      <c r="FFM179" s="10"/>
      <c r="FFN179" s="10"/>
      <c r="FFO179" s="11"/>
      <c r="FFP179" s="11"/>
      <c r="FFQ179" s="11"/>
      <c r="FFR179" s="11"/>
      <c r="FFS179" s="11"/>
      <c r="FFT179" s="11"/>
      <c r="FFU179" s="11"/>
      <c r="FFV179" s="11"/>
      <c r="FFW179" s="11"/>
      <c r="FFX179" s="11"/>
      <c r="FFY179" s="11"/>
      <c r="FFZ179" s="11"/>
      <c r="FGA179" s="11"/>
      <c r="FGB179" s="11"/>
      <c r="FGC179" s="10"/>
      <c r="FGD179" s="10"/>
      <c r="FGE179" s="11"/>
      <c r="FGF179" s="11"/>
      <c r="FGG179" s="11"/>
      <c r="FGH179" s="11"/>
      <c r="FGI179" s="11"/>
      <c r="FGJ179" s="11"/>
      <c r="FGK179" s="11"/>
      <c r="FGL179" s="11"/>
      <c r="FGM179" s="11"/>
      <c r="FGN179" s="11"/>
      <c r="FGO179" s="11"/>
      <c r="FGP179" s="11"/>
      <c r="FGQ179" s="11"/>
      <c r="FGR179" s="11"/>
      <c r="FGS179" s="10"/>
      <c r="FGT179" s="10"/>
      <c r="FGU179" s="11"/>
      <c r="FGV179" s="11"/>
      <c r="FGW179" s="11"/>
      <c r="FGX179" s="11"/>
      <c r="FGY179" s="11"/>
      <c r="FGZ179" s="11"/>
      <c r="FHA179" s="11"/>
      <c r="FHB179" s="11"/>
      <c r="FHC179" s="11"/>
      <c r="FHD179" s="11"/>
      <c r="FHE179" s="11"/>
      <c r="FHF179" s="11"/>
      <c r="FHG179" s="11"/>
      <c r="FHH179" s="11"/>
      <c r="FHI179" s="10"/>
      <c r="FHJ179" s="10"/>
      <c r="FHK179" s="11"/>
      <c r="FHL179" s="11"/>
      <c r="FHM179" s="11"/>
      <c r="FHN179" s="11"/>
      <c r="FHO179" s="11"/>
      <c r="FHP179" s="11"/>
      <c r="FHQ179" s="11"/>
      <c r="FHR179" s="11"/>
      <c r="FHS179" s="11"/>
      <c r="FHT179" s="11"/>
      <c r="FHU179" s="11"/>
      <c r="FHV179" s="11"/>
      <c r="FHW179" s="11"/>
      <c r="FHX179" s="11"/>
      <c r="FHY179" s="10"/>
      <c r="FHZ179" s="10"/>
      <c r="FIA179" s="11"/>
      <c r="FIB179" s="11"/>
      <c r="FIC179" s="11"/>
      <c r="FID179" s="11"/>
      <c r="FIE179" s="11"/>
      <c r="FIF179" s="11"/>
      <c r="FIG179" s="11"/>
      <c r="FIH179" s="11"/>
      <c r="FII179" s="11"/>
      <c r="FIJ179" s="11"/>
      <c r="FIK179" s="11"/>
      <c r="FIL179" s="11"/>
      <c r="FIM179" s="11"/>
      <c r="FIN179" s="11"/>
      <c r="FIO179" s="10"/>
      <c r="FIP179" s="10"/>
      <c r="FIQ179" s="11"/>
      <c r="FIR179" s="11"/>
      <c r="FIS179" s="11"/>
      <c r="FIT179" s="11"/>
      <c r="FIU179" s="11"/>
      <c r="FIV179" s="11"/>
      <c r="FIW179" s="11"/>
      <c r="FIX179" s="11"/>
      <c r="FIY179" s="11"/>
      <c r="FIZ179" s="11"/>
      <c r="FJA179" s="11"/>
      <c r="FJB179" s="11"/>
      <c r="FJC179" s="11"/>
      <c r="FJD179" s="11"/>
      <c r="FJE179" s="10"/>
      <c r="FJF179" s="10"/>
      <c r="FJG179" s="11"/>
      <c r="FJH179" s="11"/>
      <c r="FJI179" s="11"/>
      <c r="FJJ179" s="11"/>
      <c r="FJK179" s="11"/>
      <c r="FJL179" s="11"/>
      <c r="FJM179" s="11"/>
      <c r="FJN179" s="11"/>
      <c r="FJO179" s="11"/>
      <c r="FJP179" s="11"/>
      <c r="FJQ179" s="11"/>
      <c r="FJR179" s="11"/>
      <c r="FJS179" s="11"/>
      <c r="FJT179" s="11"/>
      <c r="FJU179" s="10"/>
      <c r="FJV179" s="10"/>
      <c r="FJW179" s="11"/>
      <c r="FJX179" s="11"/>
      <c r="FJY179" s="11"/>
      <c r="FJZ179" s="11"/>
      <c r="FKA179" s="11"/>
      <c r="FKB179" s="11"/>
      <c r="FKC179" s="11"/>
      <c r="FKD179" s="11"/>
      <c r="FKE179" s="11"/>
      <c r="FKF179" s="11"/>
      <c r="FKG179" s="11"/>
      <c r="FKH179" s="11"/>
      <c r="FKI179" s="11"/>
      <c r="FKJ179" s="11"/>
      <c r="FKK179" s="10"/>
      <c r="FKL179" s="10"/>
      <c r="FKM179" s="11"/>
      <c r="FKN179" s="11"/>
      <c r="FKO179" s="11"/>
      <c r="FKP179" s="11"/>
      <c r="FKQ179" s="11"/>
      <c r="FKR179" s="11"/>
      <c r="FKS179" s="11"/>
      <c r="FKT179" s="11"/>
      <c r="FKU179" s="11"/>
      <c r="FKV179" s="11"/>
      <c r="FKW179" s="11"/>
      <c r="FKX179" s="11"/>
      <c r="FKY179" s="11"/>
      <c r="FKZ179" s="11"/>
      <c r="FLA179" s="10"/>
      <c r="FLB179" s="10"/>
      <c r="FLC179" s="11"/>
      <c r="FLD179" s="11"/>
      <c r="FLE179" s="11"/>
      <c r="FLF179" s="11"/>
      <c r="FLG179" s="11"/>
      <c r="FLH179" s="11"/>
      <c r="FLI179" s="11"/>
      <c r="FLJ179" s="11"/>
      <c r="FLK179" s="11"/>
      <c r="FLL179" s="11"/>
      <c r="FLM179" s="11"/>
      <c r="FLN179" s="11"/>
      <c r="FLO179" s="11"/>
      <c r="FLP179" s="11"/>
      <c r="FLQ179" s="10"/>
      <c r="FLR179" s="10"/>
      <c r="FLS179" s="11"/>
      <c r="FLT179" s="11"/>
      <c r="FLU179" s="11"/>
      <c r="FLV179" s="11"/>
      <c r="FLW179" s="11"/>
      <c r="FLX179" s="11"/>
      <c r="FLY179" s="11"/>
      <c r="FLZ179" s="11"/>
      <c r="FMA179" s="11"/>
      <c r="FMB179" s="11"/>
      <c r="FMC179" s="11"/>
      <c r="FMD179" s="11"/>
      <c r="FME179" s="11"/>
      <c r="FMF179" s="11"/>
      <c r="FMG179" s="10"/>
      <c r="FMH179" s="10"/>
      <c r="FMI179" s="11"/>
      <c r="FMJ179" s="11"/>
      <c r="FMK179" s="11"/>
      <c r="FML179" s="11"/>
      <c r="FMM179" s="11"/>
      <c r="FMN179" s="11"/>
      <c r="FMO179" s="11"/>
      <c r="FMP179" s="11"/>
      <c r="FMQ179" s="11"/>
      <c r="FMR179" s="11"/>
      <c r="FMS179" s="11"/>
      <c r="FMT179" s="11"/>
      <c r="FMU179" s="11"/>
      <c r="FMV179" s="11"/>
      <c r="FMW179" s="10"/>
      <c r="FMX179" s="10"/>
      <c r="FMY179" s="11"/>
      <c r="FMZ179" s="11"/>
      <c r="FNA179" s="11"/>
      <c r="FNB179" s="11"/>
      <c r="FNC179" s="11"/>
      <c r="FND179" s="11"/>
      <c r="FNE179" s="11"/>
      <c r="FNF179" s="11"/>
      <c r="FNG179" s="11"/>
      <c r="FNH179" s="11"/>
      <c r="FNI179" s="11"/>
      <c r="FNJ179" s="11"/>
      <c r="FNK179" s="11"/>
      <c r="FNL179" s="11"/>
      <c r="FNM179" s="10"/>
      <c r="FNN179" s="10"/>
      <c r="FNO179" s="11"/>
      <c r="FNP179" s="11"/>
      <c r="FNQ179" s="11"/>
      <c r="FNR179" s="11"/>
      <c r="FNS179" s="11"/>
      <c r="FNT179" s="11"/>
      <c r="FNU179" s="11"/>
      <c r="FNV179" s="11"/>
      <c r="FNW179" s="11"/>
      <c r="FNX179" s="11"/>
      <c r="FNY179" s="11"/>
      <c r="FNZ179" s="11"/>
      <c r="FOA179" s="11"/>
      <c r="FOB179" s="11"/>
      <c r="FOC179" s="10"/>
      <c r="FOD179" s="10"/>
      <c r="FOE179" s="11"/>
      <c r="FOF179" s="11"/>
      <c r="FOG179" s="11"/>
      <c r="FOH179" s="11"/>
      <c r="FOI179" s="11"/>
      <c r="FOJ179" s="11"/>
      <c r="FOK179" s="11"/>
      <c r="FOL179" s="11"/>
      <c r="FOM179" s="11"/>
      <c r="FON179" s="11"/>
      <c r="FOO179" s="11"/>
      <c r="FOP179" s="11"/>
      <c r="FOQ179" s="11"/>
      <c r="FOR179" s="11"/>
      <c r="FOS179" s="10"/>
      <c r="FOT179" s="10"/>
      <c r="FOU179" s="11"/>
      <c r="FOV179" s="11"/>
      <c r="FOW179" s="11"/>
      <c r="FOX179" s="11"/>
      <c r="FOY179" s="11"/>
      <c r="FOZ179" s="11"/>
      <c r="FPA179" s="11"/>
      <c r="FPB179" s="11"/>
      <c r="FPC179" s="11"/>
      <c r="FPD179" s="11"/>
      <c r="FPE179" s="11"/>
      <c r="FPF179" s="11"/>
      <c r="FPG179" s="11"/>
      <c r="FPH179" s="11"/>
      <c r="FPI179" s="10"/>
      <c r="FPJ179" s="10"/>
      <c r="FPK179" s="11"/>
      <c r="FPL179" s="11"/>
      <c r="FPM179" s="11"/>
      <c r="FPN179" s="11"/>
      <c r="FPO179" s="11"/>
      <c r="FPP179" s="11"/>
      <c r="FPQ179" s="11"/>
      <c r="FPR179" s="11"/>
      <c r="FPS179" s="11"/>
      <c r="FPT179" s="11"/>
      <c r="FPU179" s="11"/>
      <c r="FPV179" s="11"/>
      <c r="FPW179" s="11"/>
      <c r="FPX179" s="11"/>
      <c r="FPY179" s="10"/>
      <c r="FPZ179" s="10"/>
      <c r="FQA179" s="11"/>
      <c r="FQB179" s="11"/>
      <c r="FQC179" s="11"/>
      <c r="FQD179" s="11"/>
      <c r="FQE179" s="11"/>
      <c r="FQF179" s="11"/>
      <c r="FQG179" s="11"/>
      <c r="FQH179" s="11"/>
      <c r="FQI179" s="11"/>
      <c r="FQJ179" s="11"/>
      <c r="FQK179" s="11"/>
      <c r="FQL179" s="11"/>
      <c r="FQM179" s="11"/>
      <c r="FQN179" s="11"/>
      <c r="FQO179" s="10"/>
      <c r="FQP179" s="10"/>
      <c r="FQQ179" s="11"/>
      <c r="FQR179" s="11"/>
      <c r="FQS179" s="11"/>
      <c r="FQT179" s="11"/>
      <c r="FQU179" s="11"/>
      <c r="FQV179" s="11"/>
      <c r="FQW179" s="11"/>
      <c r="FQX179" s="11"/>
      <c r="FQY179" s="11"/>
      <c r="FQZ179" s="11"/>
      <c r="FRA179" s="11"/>
      <c r="FRB179" s="11"/>
      <c r="FRC179" s="11"/>
      <c r="FRD179" s="11"/>
      <c r="FRE179" s="10"/>
      <c r="FRF179" s="10"/>
      <c r="FRG179" s="11"/>
      <c r="FRH179" s="11"/>
      <c r="FRI179" s="11"/>
      <c r="FRJ179" s="11"/>
      <c r="FRK179" s="11"/>
      <c r="FRL179" s="11"/>
      <c r="FRM179" s="11"/>
      <c r="FRN179" s="11"/>
      <c r="FRO179" s="11"/>
      <c r="FRP179" s="11"/>
      <c r="FRQ179" s="11"/>
      <c r="FRR179" s="11"/>
      <c r="FRS179" s="11"/>
      <c r="FRT179" s="11"/>
      <c r="FRU179" s="10"/>
      <c r="FRV179" s="10"/>
      <c r="FRW179" s="11"/>
      <c r="FRX179" s="11"/>
      <c r="FRY179" s="11"/>
      <c r="FRZ179" s="11"/>
      <c r="FSA179" s="11"/>
      <c r="FSB179" s="11"/>
      <c r="FSC179" s="11"/>
      <c r="FSD179" s="11"/>
      <c r="FSE179" s="11"/>
      <c r="FSF179" s="11"/>
      <c r="FSG179" s="11"/>
      <c r="FSH179" s="11"/>
      <c r="FSI179" s="11"/>
      <c r="FSJ179" s="11"/>
      <c r="FSK179" s="10"/>
      <c r="FSL179" s="10"/>
      <c r="FSM179" s="11"/>
      <c r="FSN179" s="11"/>
      <c r="FSO179" s="11"/>
      <c r="FSP179" s="11"/>
      <c r="FSQ179" s="11"/>
      <c r="FSR179" s="11"/>
      <c r="FSS179" s="11"/>
      <c r="FST179" s="11"/>
      <c r="FSU179" s="11"/>
      <c r="FSV179" s="11"/>
      <c r="FSW179" s="11"/>
      <c r="FSX179" s="11"/>
      <c r="FSY179" s="11"/>
      <c r="FSZ179" s="11"/>
      <c r="FTA179" s="10"/>
      <c r="FTB179" s="10"/>
      <c r="FTC179" s="11"/>
      <c r="FTD179" s="11"/>
      <c r="FTE179" s="11"/>
      <c r="FTF179" s="11"/>
      <c r="FTG179" s="11"/>
      <c r="FTH179" s="11"/>
      <c r="FTI179" s="11"/>
      <c r="FTJ179" s="11"/>
      <c r="FTK179" s="11"/>
      <c r="FTL179" s="11"/>
      <c r="FTM179" s="11"/>
      <c r="FTN179" s="11"/>
      <c r="FTO179" s="11"/>
      <c r="FTP179" s="11"/>
      <c r="FTQ179" s="10"/>
      <c r="FTR179" s="10"/>
      <c r="FTS179" s="11"/>
      <c r="FTT179" s="11"/>
      <c r="FTU179" s="11"/>
      <c r="FTV179" s="11"/>
      <c r="FTW179" s="11"/>
      <c r="FTX179" s="11"/>
      <c r="FTY179" s="11"/>
      <c r="FTZ179" s="11"/>
      <c r="FUA179" s="11"/>
      <c r="FUB179" s="11"/>
      <c r="FUC179" s="11"/>
      <c r="FUD179" s="11"/>
      <c r="FUE179" s="11"/>
      <c r="FUF179" s="11"/>
      <c r="FUG179" s="10"/>
      <c r="FUH179" s="10"/>
      <c r="FUI179" s="11"/>
      <c r="FUJ179" s="11"/>
      <c r="FUK179" s="11"/>
      <c r="FUL179" s="11"/>
      <c r="FUM179" s="11"/>
      <c r="FUN179" s="11"/>
      <c r="FUO179" s="11"/>
      <c r="FUP179" s="11"/>
      <c r="FUQ179" s="11"/>
      <c r="FUR179" s="11"/>
      <c r="FUS179" s="11"/>
      <c r="FUT179" s="11"/>
      <c r="FUU179" s="11"/>
      <c r="FUV179" s="11"/>
      <c r="FUW179" s="10"/>
      <c r="FUX179" s="10"/>
      <c r="FUY179" s="11"/>
      <c r="FUZ179" s="11"/>
      <c r="FVA179" s="11"/>
      <c r="FVB179" s="11"/>
      <c r="FVC179" s="11"/>
      <c r="FVD179" s="11"/>
      <c r="FVE179" s="11"/>
      <c r="FVF179" s="11"/>
      <c r="FVG179" s="11"/>
      <c r="FVH179" s="11"/>
      <c r="FVI179" s="11"/>
      <c r="FVJ179" s="11"/>
      <c r="FVK179" s="11"/>
      <c r="FVL179" s="11"/>
      <c r="FVM179" s="10"/>
      <c r="FVN179" s="10"/>
      <c r="FVO179" s="11"/>
      <c r="FVP179" s="11"/>
      <c r="FVQ179" s="11"/>
      <c r="FVR179" s="11"/>
      <c r="FVS179" s="11"/>
      <c r="FVT179" s="11"/>
      <c r="FVU179" s="11"/>
      <c r="FVV179" s="11"/>
      <c r="FVW179" s="11"/>
      <c r="FVX179" s="11"/>
      <c r="FVY179" s="11"/>
      <c r="FVZ179" s="11"/>
      <c r="FWA179" s="11"/>
      <c r="FWB179" s="11"/>
      <c r="FWC179" s="10"/>
      <c r="FWD179" s="10"/>
      <c r="FWE179" s="11"/>
      <c r="FWF179" s="11"/>
      <c r="FWG179" s="11"/>
      <c r="FWH179" s="11"/>
      <c r="FWI179" s="11"/>
      <c r="FWJ179" s="11"/>
      <c r="FWK179" s="11"/>
      <c r="FWL179" s="11"/>
      <c r="FWM179" s="11"/>
      <c r="FWN179" s="11"/>
      <c r="FWO179" s="11"/>
      <c r="FWP179" s="11"/>
      <c r="FWQ179" s="11"/>
      <c r="FWR179" s="11"/>
      <c r="FWS179" s="10"/>
      <c r="FWT179" s="10"/>
      <c r="FWU179" s="11"/>
      <c r="FWV179" s="11"/>
      <c r="FWW179" s="11"/>
      <c r="FWX179" s="11"/>
      <c r="FWY179" s="11"/>
      <c r="FWZ179" s="11"/>
      <c r="FXA179" s="11"/>
      <c r="FXB179" s="11"/>
      <c r="FXC179" s="11"/>
      <c r="FXD179" s="11"/>
      <c r="FXE179" s="11"/>
      <c r="FXF179" s="11"/>
      <c r="FXG179" s="11"/>
      <c r="FXH179" s="11"/>
      <c r="FXI179" s="10"/>
      <c r="FXJ179" s="10"/>
      <c r="FXK179" s="11"/>
      <c r="FXL179" s="11"/>
      <c r="FXM179" s="11"/>
      <c r="FXN179" s="11"/>
      <c r="FXO179" s="11"/>
      <c r="FXP179" s="11"/>
      <c r="FXQ179" s="11"/>
      <c r="FXR179" s="11"/>
      <c r="FXS179" s="11"/>
      <c r="FXT179" s="11"/>
      <c r="FXU179" s="11"/>
      <c r="FXV179" s="11"/>
      <c r="FXW179" s="11"/>
      <c r="FXX179" s="11"/>
      <c r="FXY179" s="10"/>
      <c r="FXZ179" s="10"/>
      <c r="FYA179" s="11"/>
      <c r="FYB179" s="11"/>
      <c r="FYC179" s="11"/>
      <c r="FYD179" s="11"/>
      <c r="FYE179" s="11"/>
      <c r="FYF179" s="11"/>
      <c r="FYG179" s="11"/>
      <c r="FYH179" s="11"/>
      <c r="FYI179" s="11"/>
      <c r="FYJ179" s="11"/>
      <c r="FYK179" s="11"/>
      <c r="FYL179" s="11"/>
      <c r="FYM179" s="11"/>
      <c r="FYN179" s="11"/>
      <c r="FYO179" s="10"/>
      <c r="FYP179" s="10"/>
      <c r="FYQ179" s="11"/>
      <c r="FYR179" s="11"/>
      <c r="FYS179" s="11"/>
      <c r="FYT179" s="11"/>
      <c r="FYU179" s="11"/>
      <c r="FYV179" s="11"/>
      <c r="FYW179" s="11"/>
      <c r="FYX179" s="11"/>
      <c r="FYY179" s="11"/>
      <c r="FYZ179" s="11"/>
      <c r="FZA179" s="11"/>
      <c r="FZB179" s="11"/>
      <c r="FZC179" s="11"/>
      <c r="FZD179" s="11"/>
      <c r="FZE179" s="10"/>
      <c r="FZF179" s="10"/>
      <c r="FZG179" s="11"/>
      <c r="FZH179" s="11"/>
      <c r="FZI179" s="11"/>
      <c r="FZJ179" s="11"/>
      <c r="FZK179" s="11"/>
      <c r="FZL179" s="11"/>
      <c r="FZM179" s="11"/>
      <c r="FZN179" s="11"/>
      <c r="FZO179" s="11"/>
      <c r="FZP179" s="11"/>
      <c r="FZQ179" s="11"/>
      <c r="FZR179" s="11"/>
      <c r="FZS179" s="11"/>
      <c r="FZT179" s="11"/>
      <c r="FZU179" s="10"/>
      <c r="FZV179" s="10"/>
      <c r="FZW179" s="11"/>
      <c r="FZX179" s="11"/>
      <c r="FZY179" s="11"/>
      <c r="FZZ179" s="11"/>
      <c r="GAA179" s="11"/>
      <c r="GAB179" s="11"/>
      <c r="GAC179" s="11"/>
      <c r="GAD179" s="11"/>
      <c r="GAE179" s="11"/>
      <c r="GAF179" s="11"/>
      <c r="GAG179" s="11"/>
      <c r="GAH179" s="11"/>
      <c r="GAI179" s="11"/>
      <c r="GAJ179" s="11"/>
      <c r="GAK179" s="10"/>
      <c r="GAL179" s="10"/>
      <c r="GAM179" s="11"/>
      <c r="GAN179" s="11"/>
      <c r="GAO179" s="11"/>
      <c r="GAP179" s="11"/>
      <c r="GAQ179" s="11"/>
      <c r="GAR179" s="11"/>
      <c r="GAS179" s="11"/>
      <c r="GAT179" s="11"/>
      <c r="GAU179" s="11"/>
      <c r="GAV179" s="11"/>
      <c r="GAW179" s="11"/>
      <c r="GAX179" s="11"/>
      <c r="GAY179" s="11"/>
      <c r="GAZ179" s="11"/>
      <c r="GBA179" s="10"/>
      <c r="GBB179" s="10"/>
      <c r="GBC179" s="11"/>
      <c r="GBD179" s="11"/>
      <c r="GBE179" s="11"/>
      <c r="GBF179" s="11"/>
      <c r="GBG179" s="11"/>
      <c r="GBH179" s="11"/>
      <c r="GBI179" s="11"/>
      <c r="GBJ179" s="11"/>
      <c r="GBK179" s="11"/>
      <c r="GBL179" s="11"/>
      <c r="GBM179" s="11"/>
      <c r="GBN179" s="11"/>
      <c r="GBO179" s="11"/>
      <c r="GBP179" s="11"/>
      <c r="GBQ179" s="10"/>
      <c r="GBR179" s="10"/>
      <c r="GBS179" s="11"/>
      <c r="GBT179" s="11"/>
      <c r="GBU179" s="11"/>
      <c r="GBV179" s="11"/>
      <c r="GBW179" s="11"/>
      <c r="GBX179" s="11"/>
      <c r="GBY179" s="11"/>
      <c r="GBZ179" s="11"/>
      <c r="GCA179" s="11"/>
      <c r="GCB179" s="11"/>
      <c r="GCC179" s="11"/>
      <c r="GCD179" s="11"/>
      <c r="GCE179" s="11"/>
      <c r="GCF179" s="11"/>
      <c r="GCG179" s="10"/>
      <c r="GCH179" s="10"/>
      <c r="GCI179" s="11"/>
      <c r="GCJ179" s="11"/>
      <c r="GCK179" s="11"/>
      <c r="GCL179" s="11"/>
      <c r="GCM179" s="11"/>
      <c r="GCN179" s="11"/>
      <c r="GCO179" s="11"/>
      <c r="GCP179" s="11"/>
      <c r="GCQ179" s="11"/>
      <c r="GCR179" s="11"/>
      <c r="GCS179" s="11"/>
      <c r="GCT179" s="11"/>
      <c r="GCU179" s="11"/>
      <c r="GCV179" s="11"/>
      <c r="GCW179" s="10"/>
      <c r="GCX179" s="10"/>
      <c r="GCY179" s="11"/>
      <c r="GCZ179" s="11"/>
      <c r="GDA179" s="11"/>
      <c r="GDB179" s="11"/>
      <c r="GDC179" s="11"/>
      <c r="GDD179" s="11"/>
      <c r="GDE179" s="11"/>
      <c r="GDF179" s="11"/>
      <c r="GDG179" s="11"/>
      <c r="GDH179" s="11"/>
      <c r="GDI179" s="11"/>
      <c r="GDJ179" s="11"/>
      <c r="GDK179" s="11"/>
      <c r="GDL179" s="11"/>
      <c r="GDM179" s="10"/>
      <c r="GDN179" s="10"/>
      <c r="GDO179" s="11"/>
      <c r="GDP179" s="11"/>
      <c r="GDQ179" s="11"/>
      <c r="GDR179" s="11"/>
      <c r="GDS179" s="11"/>
      <c r="GDT179" s="11"/>
      <c r="GDU179" s="11"/>
      <c r="GDV179" s="11"/>
      <c r="GDW179" s="11"/>
      <c r="GDX179" s="11"/>
      <c r="GDY179" s="11"/>
      <c r="GDZ179" s="11"/>
      <c r="GEA179" s="11"/>
      <c r="GEB179" s="11"/>
      <c r="GEC179" s="10"/>
      <c r="GED179" s="10"/>
      <c r="GEE179" s="11"/>
      <c r="GEF179" s="11"/>
      <c r="GEG179" s="11"/>
      <c r="GEH179" s="11"/>
      <c r="GEI179" s="11"/>
      <c r="GEJ179" s="11"/>
      <c r="GEK179" s="11"/>
      <c r="GEL179" s="11"/>
      <c r="GEM179" s="11"/>
      <c r="GEN179" s="11"/>
      <c r="GEO179" s="11"/>
      <c r="GEP179" s="11"/>
      <c r="GEQ179" s="11"/>
      <c r="GER179" s="11"/>
      <c r="GES179" s="10"/>
      <c r="GET179" s="10"/>
      <c r="GEU179" s="11"/>
      <c r="GEV179" s="11"/>
      <c r="GEW179" s="11"/>
      <c r="GEX179" s="11"/>
      <c r="GEY179" s="11"/>
      <c r="GEZ179" s="11"/>
      <c r="GFA179" s="11"/>
      <c r="GFB179" s="11"/>
      <c r="GFC179" s="11"/>
      <c r="GFD179" s="11"/>
      <c r="GFE179" s="11"/>
      <c r="GFF179" s="11"/>
      <c r="GFG179" s="11"/>
      <c r="GFH179" s="11"/>
      <c r="GFI179" s="10"/>
      <c r="GFJ179" s="10"/>
      <c r="GFK179" s="11"/>
      <c r="GFL179" s="11"/>
      <c r="GFM179" s="11"/>
      <c r="GFN179" s="11"/>
      <c r="GFO179" s="11"/>
      <c r="GFP179" s="11"/>
      <c r="GFQ179" s="11"/>
      <c r="GFR179" s="11"/>
      <c r="GFS179" s="11"/>
      <c r="GFT179" s="11"/>
      <c r="GFU179" s="11"/>
      <c r="GFV179" s="11"/>
      <c r="GFW179" s="11"/>
      <c r="GFX179" s="11"/>
      <c r="GFY179" s="10"/>
      <c r="GFZ179" s="10"/>
      <c r="GGA179" s="11"/>
      <c r="GGB179" s="11"/>
      <c r="GGC179" s="11"/>
      <c r="GGD179" s="11"/>
      <c r="GGE179" s="11"/>
      <c r="GGF179" s="11"/>
      <c r="GGG179" s="11"/>
      <c r="GGH179" s="11"/>
      <c r="GGI179" s="11"/>
      <c r="GGJ179" s="11"/>
      <c r="GGK179" s="11"/>
      <c r="GGL179" s="11"/>
      <c r="GGM179" s="11"/>
      <c r="GGN179" s="11"/>
      <c r="GGO179" s="10"/>
      <c r="GGP179" s="10"/>
      <c r="GGQ179" s="11"/>
      <c r="GGR179" s="11"/>
      <c r="GGS179" s="11"/>
      <c r="GGT179" s="11"/>
      <c r="GGU179" s="11"/>
      <c r="GGV179" s="11"/>
      <c r="GGW179" s="11"/>
      <c r="GGX179" s="11"/>
      <c r="GGY179" s="11"/>
      <c r="GGZ179" s="11"/>
      <c r="GHA179" s="11"/>
      <c r="GHB179" s="11"/>
      <c r="GHC179" s="11"/>
      <c r="GHD179" s="11"/>
      <c r="GHE179" s="10"/>
      <c r="GHF179" s="10"/>
      <c r="GHG179" s="11"/>
      <c r="GHH179" s="11"/>
      <c r="GHI179" s="11"/>
      <c r="GHJ179" s="11"/>
      <c r="GHK179" s="11"/>
      <c r="GHL179" s="11"/>
      <c r="GHM179" s="11"/>
      <c r="GHN179" s="11"/>
      <c r="GHO179" s="11"/>
      <c r="GHP179" s="11"/>
      <c r="GHQ179" s="11"/>
      <c r="GHR179" s="11"/>
      <c r="GHS179" s="11"/>
      <c r="GHT179" s="11"/>
      <c r="GHU179" s="10"/>
      <c r="GHV179" s="10"/>
      <c r="GHW179" s="11"/>
      <c r="GHX179" s="11"/>
      <c r="GHY179" s="11"/>
      <c r="GHZ179" s="11"/>
      <c r="GIA179" s="11"/>
      <c r="GIB179" s="11"/>
      <c r="GIC179" s="11"/>
      <c r="GID179" s="11"/>
      <c r="GIE179" s="11"/>
      <c r="GIF179" s="11"/>
      <c r="GIG179" s="11"/>
      <c r="GIH179" s="11"/>
      <c r="GII179" s="11"/>
      <c r="GIJ179" s="11"/>
      <c r="GIK179" s="10"/>
      <c r="GIL179" s="10"/>
      <c r="GIM179" s="11"/>
      <c r="GIN179" s="11"/>
      <c r="GIO179" s="11"/>
      <c r="GIP179" s="11"/>
      <c r="GIQ179" s="11"/>
      <c r="GIR179" s="11"/>
      <c r="GIS179" s="11"/>
      <c r="GIT179" s="11"/>
      <c r="GIU179" s="11"/>
      <c r="GIV179" s="11"/>
      <c r="GIW179" s="11"/>
      <c r="GIX179" s="11"/>
      <c r="GIY179" s="11"/>
      <c r="GIZ179" s="11"/>
      <c r="GJA179" s="10"/>
      <c r="GJB179" s="10"/>
      <c r="GJC179" s="11"/>
      <c r="GJD179" s="11"/>
      <c r="GJE179" s="11"/>
      <c r="GJF179" s="11"/>
      <c r="GJG179" s="11"/>
      <c r="GJH179" s="11"/>
      <c r="GJI179" s="11"/>
      <c r="GJJ179" s="11"/>
      <c r="GJK179" s="11"/>
      <c r="GJL179" s="11"/>
      <c r="GJM179" s="11"/>
      <c r="GJN179" s="11"/>
      <c r="GJO179" s="11"/>
      <c r="GJP179" s="11"/>
      <c r="GJQ179" s="10"/>
      <c r="GJR179" s="10"/>
      <c r="GJS179" s="11"/>
      <c r="GJT179" s="11"/>
      <c r="GJU179" s="11"/>
      <c r="GJV179" s="11"/>
      <c r="GJW179" s="11"/>
      <c r="GJX179" s="11"/>
      <c r="GJY179" s="11"/>
      <c r="GJZ179" s="11"/>
      <c r="GKA179" s="11"/>
      <c r="GKB179" s="11"/>
      <c r="GKC179" s="11"/>
      <c r="GKD179" s="11"/>
      <c r="GKE179" s="11"/>
      <c r="GKF179" s="11"/>
      <c r="GKG179" s="10"/>
      <c r="GKH179" s="10"/>
      <c r="GKI179" s="11"/>
      <c r="GKJ179" s="11"/>
      <c r="GKK179" s="11"/>
      <c r="GKL179" s="11"/>
      <c r="GKM179" s="11"/>
      <c r="GKN179" s="11"/>
      <c r="GKO179" s="11"/>
      <c r="GKP179" s="11"/>
      <c r="GKQ179" s="11"/>
      <c r="GKR179" s="11"/>
      <c r="GKS179" s="11"/>
      <c r="GKT179" s="11"/>
      <c r="GKU179" s="11"/>
      <c r="GKV179" s="11"/>
      <c r="GKW179" s="10"/>
      <c r="GKX179" s="10"/>
      <c r="GKY179" s="11"/>
      <c r="GKZ179" s="11"/>
      <c r="GLA179" s="11"/>
      <c r="GLB179" s="11"/>
      <c r="GLC179" s="11"/>
      <c r="GLD179" s="11"/>
      <c r="GLE179" s="11"/>
      <c r="GLF179" s="11"/>
      <c r="GLG179" s="11"/>
      <c r="GLH179" s="11"/>
      <c r="GLI179" s="11"/>
      <c r="GLJ179" s="11"/>
      <c r="GLK179" s="11"/>
      <c r="GLL179" s="11"/>
      <c r="GLM179" s="10"/>
      <c r="GLN179" s="10"/>
      <c r="GLO179" s="11"/>
      <c r="GLP179" s="11"/>
      <c r="GLQ179" s="11"/>
      <c r="GLR179" s="11"/>
      <c r="GLS179" s="11"/>
      <c r="GLT179" s="11"/>
      <c r="GLU179" s="11"/>
      <c r="GLV179" s="11"/>
      <c r="GLW179" s="11"/>
      <c r="GLX179" s="11"/>
      <c r="GLY179" s="11"/>
      <c r="GLZ179" s="11"/>
      <c r="GMA179" s="11"/>
      <c r="GMB179" s="11"/>
      <c r="GMC179" s="10"/>
      <c r="GMD179" s="10"/>
      <c r="GME179" s="11"/>
      <c r="GMF179" s="11"/>
      <c r="GMG179" s="11"/>
      <c r="GMH179" s="11"/>
      <c r="GMI179" s="11"/>
      <c r="GMJ179" s="11"/>
      <c r="GMK179" s="11"/>
      <c r="GML179" s="11"/>
      <c r="GMM179" s="11"/>
      <c r="GMN179" s="11"/>
      <c r="GMO179" s="11"/>
      <c r="GMP179" s="11"/>
      <c r="GMQ179" s="11"/>
      <c r="GMR179" s="11"/>
      <c r="GMS179" s="10"/>
      <c r="GMT179" s="10"/>
      <c r="GMU179" s="11"/>
      <c r="GMV179" s="11"/>
      <c r="GMW179" s="11"/>
      <c r="GMX179" s="11"/>
      <c r="GMY179" s="11"/>
      <c r="GMZ179" s="11"/>
      <c r="GNA179" s="11"/>
      <c r="GNB179" s="11"/>
      <c r="GNC179" s="11"/>
      <c r="GND179" s="11"/>
      <c r="GNE179" s="11"/>
      <c r="GNF179" s="11"/>
      <c r="GNG179" s="11"/>
      <c r="GNH179" s="11"/>
      <c r="GNI179" s="10"/>
      <c r="GNJ179" s="10"/>
      <c r="GNK179" s="11"/>
      <c r="GNL179" s="11"/>
      <c r="GNM179" s="11"/>
      <c r="GNN179" s="11"/>
      <c r="GNO179" s="11"/>
      <c r="GNP179" s="11"/>
      <c r="GNQ179" s="11"/>
      <c r="GNR179" s="11"/>
      <c r="GNS179" s="11"/>
      <c r="GNT179" s="11"/>
      <c r="GNU179" s="11"/>
      <c r="GNV179" s="11"/>
      <c r="GNW179" s="11"/>
      <c r="GNX179" s="11"/>
      <c r="GNY179" s="10"/>
      <c r="GNZ179" s="10"/>
      <c r="GOA179" s="11"/>
      <c r="GOB179" s="11"/>
      <c r="GOC179" s="11"/>
      <c r="GOD179" s="11"/>
      <c r="GOE179" s="11"/>
      <c r="GOF179" s="11"/>
      <c r="GOG179" s="11"/>
      <c r="GOH179" s="11"/>
      <c r="GOI179" s="11"/>
      <c r="GOJ179" s="11"/>
      <c r="GOK179" s="11"/>
      <c r="GOL179" s="11"/>
      <c r="GOM179" s="11"/>
      <c r="GON179" s="11"/>
      <c r="GOO179" s="10"/>
      <c r="GOP179" s="10"/>
      <c r="GOQ179" s="11"/>
      <c r="GOR179" s="11"/>
      <c r="GOS179" s="11"/>
      <c r="GOT179" s="11"/>
      <c r="GOU179" s="11"/>
      <c r="GOV179" s="11"/>
      <c r="GOW179" s="11"/>
      <c r="GOX179" s="11"/>
      <c r="GOY179" s="11"/>
      <c r="GOZ179" s="11"/>
      <c r="GPA179" s="11"/>
      <c r="GPB179" s="11"/>
      <c r="GPC179" s="11"/>
      <c r="GPD179" s="11"/>
      <c r="GPE179" s="10"/>
      <c r="GPF179" s="10"/>
      <c r="GPG179" s="11"/>
      <c r="GPH179" s="11"/>
      <c r="GPI179" s="11"/>
      <c r="GPJ179" s="11"/>
      <c r="GPK179" s="11"/>
      <c r="GPL179" s="11"/>
      <c r="GPM179" s="11"/>
      <c r="GPN179" s="11"/>
      <c r="GPO179" s="11"/>
      <c r="GPP179" s="11"/>
      <c r="GPQ179" s="11"/>
      <c r="GPR179" s="11"/>
      <c r="GPS179" s="11"/>
      <c r="GPT179" s="11"/>
      <c r="GPU179" s="10"/>
      <c r="GPV179" s="10"/>
      <c r="GPW179" s="11"/>
      <c r="GPX179" s="11"/>
      <c r="GPY179" s="11"/>
      <c r="GPZ179" s="11"/>
      <c r="GQA179" s="11"/>
      <c r="GQB179" s="11"/>
      <c r="GQC179" s="11"/>
      <c r="GQD179" s="11"/>
      <c r="GQE179" s="11"/>
      <c r="GQF179" s="11"/>
      <c r="GQG179" s="11"/>
      <c r="GQH179" s="11"/>
      <c r="GQI179" s="11"/>
      <c r="GQJ179" s="11"/>
      <c r="GQK179" s="10"/>
      <c r="GQL179" s="10"/>
      <c r="GQM179" s="11"/>
      <c r="GQN179" s="11"/>
      <c r="GQO179" s="11"/>
      <c r="GQP179" s="11"/>
      <c r="GQQ179" s="11"/>
      <c r="GQR179" s="11"/>
      <c r="GQS179" s="11"/>
      <c r="GQT179" s="11"/>
      <c r="GQU179" s="11"/>
      <c r="GQV179" s="11"/>
      <c r="GQW179" s="11"/>
      <c r="GQX179" s="11"/>
      <c r="GQY179" s="11"/>
      <c r="GQZ179" s="11"/>
      <c r="GRA179" s="10"/>
      <c r="GRB179" s="10"/>
      <c r="GRC179" s="11"/>
      <c r="GRD179" s="11"/>
      <c r="GRE179" s="11"/>
      <c r="GRF179" s="11"/>
      <c r="GRG179" s="11"/>
      <c r="GRH179" s="11"/>
      <c r="GRI179" s="11"/>
      <c r="GRJ179" s="11"/>
      <c r="GRK179" s="11"/>
      <c r="GRL179" s="11"/>
      <c r="GRM179" s="11"/>
      <c r="GRN179" s="11"/>
      <c r="GRO179" s="11"/>
      <c r="GRP179" s="11"/>
      <c r="GRQ179" s="10"/>
      <c r="GRR179" s="10"/>
      <c r="GRS179" s="11"/>
      <c r="GRT179" s="11"/>
      <c r="GRU179" s="11"/>
      <c r="GRV179" s="11"/>
      <c r="GRW179" s="11"/>
      <c r="GRX179" s="11"/>
      <c r="GRY179" s="11"/>
      <c r="GRZ179" s="11"/>
      <c r="GSA179" s="11"/>
      <c r="GSB179" s="11"/>
      <c r="GSC179" s="11"/>
      <c r="GSD179" s="11"/>
      <c r="GSE179" s="11"/>
      <c r="GSF179" s="11"/>
      <c r="GSG179" s="10"/>
      <c r="GSH179" s="10"/>
      <c r="GSI179" s="11"/>
      <c r="GSJ179" s="11"/>
      <c r="GSK179" s="11"/>
      <c r="GSL179" s="11"/>
      <c r="GSM179" s="11"/>
      <c r="GSN179" s="11"/>
      <c r="GSO179" s="11"/>
      <c r="GSP179" s="11"/>
      <c r="GSQ179" s="11"/>
      <c r="GSR179" s="11"/>
      <c r="GSS179" s="11"/>
      <c r="GST179" s="11"/>
      <c r="GSU179" s="11"/>
      <c r="GSV179" s="11"/>
      <c r="GSW179" s="10"/>
      <c r="GSX179" s="10"/>
      <c r="GSY179" s="11"/>
      <c r="GSZ179" s="11"/>
      <c r="GTA179" s="11"/>
      <c r="GTB179" s="11"/>
      <c r="GTC179" s="11"/>
      <c r="GTD179" s="11"/>
      <c r="GTE179" s="11"/>
      <c r="GTF179" s="11"/>
      <c r="GTG179" s="11"/>
      <c r="GTH179" s="11"/>
      <c r="GTI179" s="11"/>
      <c r="GTJ179" s="11"/>
      <c r="GTK179" s="11"/>
      <c r="GTL179" s="11"/>
      <c r="GTM179" s="10"/>
      <c r="GTN179" s="10"/>
      <c r="GTO179" s="11"/>
      <c r="GTP179" s="11"/>
      <c r="GTQ179" s="11"/>
      <c r="GTR179" s="11"/>
      <c r="GTS179" s="11"/>
      <c r="GTT179" s="11"/>
      <c r="GTU179" s="11"/>
      <c r="GTV179" s="11"/>
      <c r="GTW179" s="11"/>
      <c r="GTX179" s="11"/>
      <c r="GTY179" s="11"/>
      <c r="GTZ179" s="11"/>
      <c r="GUA179" s="11"/>
      <c r="GUB179" s="11"/>
      <c r="GUC179" s="10"/>
      <c r="GUD179" s="10"/>
      <c r="GUE179" s="11"/>
      <c r="GUF179" s="11"/>
      <c r="GUG179" s="11"/>
      <c r="GUH179" s="11"/>
      <c r="GUI179" s="11"/>
      <c r="GUJ179" s="11"/>
      <c r="GUK179" s="11"/>
      <c r="GUL179" s="11"/>
      <c r="GUM179" s="11"/>
      <c r="GUN179" s="11"/>
      <c r="GUO179" s="11"/>
      <c r="GUP179" s="11"/>
      <c r="GUQ179" s="11"/>
      <c r="GUR179" s="11"/>
      <c r="GUS179" s="10"/>
      <c r="GUT179" s="10"/>
      <c r="GUU179" s="11"/>
      <c r="GUV179" s="11"/>
      <c r="GUW179" s="11"/>
      <c r="GUX179" s="11"/>
      <c r="GUY179" s="11"/>
      <c r="GUZ179" s="11"/>
      <c r="GVA179" s="11"/>
      <c r="GVB179" s="11"/>
      <c r="GVC179" s="11"/>
      <c r="GVD179" s="11"/>
      <c r="GVE179" s="11"/>
      <c r="GVF179" s="11"/>
      <c r="GVG179" s="11"/>
      <c r="GVH179" s="11"/>
      <c r="GVI179" s="10"/>
      <c r="GVJ179" s="10"/>
      <c r="GVK179" s="11"/>
      <c r="GVL179" s="11"/>
      <c r="GVM179" s="11"/>
      <c r="GVN179" s="11"/>
      <c r="GVO179" s="11"/>
      <c r="GVP179" s="11"/>
      <c r="GVQ179" s="11"/>
      <c r="GVR179" s="11"/>
      <c r="GVS179" s="11"/>
      <c r="GVT179" s="11"/>
      <c r="GVU179" s="11"/>
      <c r="GVV179" s="11"/>
      <c r="GVW179" s="11"/>
      <c r="GVX179" s="11"/>
      <c r="GVY179" s="10"/>
      <c r="GVZ179" s="10"/>
      <c r="GWA179" s="11"/>
      <c r="GWB179" s="11"/>
      <c r="GWC179" s="11"/>
      <c r="GWD179" s="11"/>
      <c r="GWE179" s="11"/>
      <c r="GWF179" s="11"/>
      <c r="GWG179" s="11"/>
      <c r="GWH179" s="11"/>
      <c r="GWI179" s="11"/>
      <c r="GWJ179" s="11"/>
      <c r="GWK179" s="11"/>
      <c r="GWL179" s="11"/>
      <c r="GWM179" s="11"/>
      <c r="GWN179" s="11"/>
      <c r="GWO179" s="10"/>
      <c r="GWP179" s="10"/>
      <c r="GWQ179" s="11"/>
      <c r="GWR179" s="11"/>
      <c r="GWS179" s="11"/>
      <c r="GWT179" s="11"/>
      <c r="GWU179" s="11"/>
      <c r="GWV179" s="11"/>
      <c r="GWW179" s="11"/>
      <c r="GWX179" s="11"/>
      <c r="GWY179" s="11"/>
      <c r="GWZ179" s="11"/>
      <c r="GXA179" s="11"/>
      <c r="GXB179" s="11"/>
      <c r="GXC179" s="11"/>
      <c r="GXD179" s="11"/>
      <c r="GXE179" s="10"/>
      <c r="GXF179" s="10"/>
      <c r="GXG179" s="11"/>
      <c r="GXH179" s="11"/>
      <c r="GXI179" s="11"/>
      <c r="GXJ179" s="11"/>
      <c r="GXK179" s="11"/>
      <c r="GXL179" s="11"/>
      <c r="GXM179" s="11"/>
      <c r="GXN179" s="11"/>
      <c r="GXO179" s="11"/>
      <c r="GXP179" s="11"/>
      <c r="GXQ179" s="11"/>
      <c r="GXR179" s="11"/>
      <c r="GXS179" s="11"/>
      <c r="GXT179" s="11"/>
      <c r="GXU179" s="10"/>
      <c r="GXV179" s="10"/>
      <c r="GXW179" s="11"/>
      <c r="GXX179" s="11"/>
      <c r="GXY179" s="11"/>
      <c r="GXZ179" s="11"/>
      <c r="GYA179" s="11"/>
      <c r="GYB179" s="11"/>
      <c r="GYC179" s="11"/>
      <c r="GYD179" s="11"/>
      <c r="GYE179" s="11"/>
      <c r="GYF179" s="11"/>
      <c r="GYG179" s="11"/>
      <c r="GYH179" s="11"/>
      <c r="GYI179" s="11"/>
      <c r="GYJ179" s="11"/>
      <c r="GYK179" s="10"/>
      <c r="GYL179" s="10"/>
      <c r="GYM179" s="11"/>
      <c r="GYN179" s="11"/>
      <c r="GYO179" s="11"/>
      <c r="GYP179" s="11"/>
      <c r="GYQ179" s="11"/>
      <c r="GYR179" s="11"/>
      <c r="GYS179" s="11"/>
      <c r="GYT179" s="11"/>
      <c r="GYU179" s="11"/>
      <c r="GYV179" s="11"/>
      <c r="GYW179" s="11"/>
      <c r="GYX179" s="11"/>
      <c r="GYY179" s="11"/>
      <c r="GYZ179" s="11"/>
      <c r="GZA179" s="10"/>
      <c r="GZB179" s="10"/>
      <c r="GZC179" s="11"/>
      <c r="GZD179" s="11"/>
      <c r="GZE179" s="11"/>
      <c r="GZF179" s="11"/>
      <c r="GZG179" s="11"/>
      <c r="GZH179" s="11"/>
      <c r="GZI179" s="11"/>
      <c r="GZJ179" s="11"/>
      <c r="GZK179" s="11"/>
      <c r="GZL179" s="11"/>
      <c r="GZM179" s="11"/>
      <c r="GZN179" s="11"/>
      <c r="GZO179" s="11"/>
      <c r="GZP179" s="11"/>
      <c r="GZQ179" s="10"/>
      <c r="GZR179" s="10"/>
      <c r="GZS179" s="11"/>
      <c r="GZT179" s="11"/>
      <c r="GZU179" s="11"/>
      <c r="GZV179" s="11"/>
      <c r="GZW179" s="11"/>
      <c r="GZX179" s="11"/>
      <c r="GZY179" s="11"/>
      <c r="GZZ179" s="11"/>
      <c r="HAA179" s="11"/>
      <c r="HAB179" s="11"/>
      <c r="HAC179" s="11"/>
      <c r="HAD179" s="11"/>
      <c r="HAE179" s="11"/>
      <c r="HAF179" s="11"/>
      <c r="HAG179" s="10"/>
      <c r="HAH179" s="10"/>
      <c r="HAI179" s="11"/>
      <c r="HAJ179" s="11"/>
      <c r="HAK179" s="11"/>
      <c r="HAL179" s="11"/>
      <c r="HAM179" s="11"/>
      <c r="HAN179" s="11"/>
      <c r="HAO179" s="11"/>
      <c r="HAP179" s="11"/>
      <c r="HAQ179" s="11"/>
      <c r="HAR179" s="11"/>
      <c r="HAS179" s="11"/>
      <c r="HAT179" s="11"/>
      <c r="HAU179" s="11"/>
      <c r="HAV179" s="11"/>
      <c r="HAW179" s="10"/>
      <c r="HAX179" s="10"/>
      <c r="HAY179" s="11"/>
      <c r="HAZ179" s="11"/>
      <c r="HBA179" s="11"/>
      <c r="HBB179" s="11"/>
      <c r="HBC179" s="11"/>
      <c r="HBD179" s="11"/>
      <c r="HBE179" s="11"/>
      <c r="HBF179" s="11"/>
      <c r="HBG179" s="11"/>
      <c r="HBH179" s="11"/>
      <c r="HBI179" s="11"/>
      <c r="HBJ179" s="11"/>
      <c r="HBK179" s="11"/>
      <c r="HBL179" s="11"/>
      <c r="HBM179" s="10"/>
      <c r="HBN179" s="10"/>
      <c r="HBO179" s="11"/>
      <c r="HBP179" s="11"/>
      <c r="HBQ179" s="11"/>
      <c r="HBR179" s="11"/>
      <c r="HBS179" s="11"/>
      <c r="HBT179" s="11"/>
      <c r="HBU179" s="11"/>
      <c r="HBV179" s="11"/>
      <c r="HBW179" s="11"/>
      <c r="HBX179" s="11"/>
      <c r="HBY179" s="11"/>
      <c r="HBZ179" s="11"/>
      <c r="HCA179" s="11"/>
      <c r="HCB179" s="11"/>
      <c r="HCC179" s="10"/>
      <c r="HCD179" s="10"/>
      <c r="HCE179" s="11"/>
      <c r="HCF179" s="11"/>
      <c r="HCG179" s="11"/>
      <c r="HCH179" s="11"/>
      <c r="HCI179" s="11"/>
      <c r="HCJ179" s="11"/>
      <c r="HCK179" s="11"/>
      <c r="HCL179" s="11"/>
      <c r="HCM179" s="11"/>
      <c r="HCN179" s="11"/>
      <c r="HCO179" s="11"/>
      <c r="HCP179" s="11"/>
      <c r="HCQ179" s="11"/>
      <c r="HCR179" s="11"/>
      <c r="HCS179" s="10"/>
      <c r="HCT179" s="10"/>
      <c r="HCU179" s="11"/>
      <c r="HCV179" s="11"/>
      <c r="HCW179" s="11"/>
      <c r="HCX179" s="11"/>
      <c r="HCY179" s="11"/>
      <c r="HCZ179" s="11"/>
      <c r="HDA179" s="11"/>
      <c r="HDB179" s="11"/>
      <c r="HDC179" s="11"/>
      <c r="HDD179" s="11"/>
      <c r="HDE179" s="11"/>
      <c r="HDF179" s="11"/>
      <c r="HDG179" s="11"/>
      <c r="HDH179" s="11"/>
      <c r="HDI179" s="10"/>
      <c r="HDJ179" s="10"/>
      <c r="HDK179" s="11"/>
      <c r="HDL179" s="11"/>
      <c r="HDM179" s="11"/>
      <c r="HDN179" s="11"/>
      <c r="HDO179" s="11"/>
      <c r="HDP179" s="11"/>
      <c r="HDQ179" s="11"/>
      <c r="HDR179" s="11"/>
      <c r="HDS179" s="11"/>
      <c r="HDT179" s="11"/>
      <c r="HDU179" s="11"/>
      <c r="HDV179" s="11"/>
      <c r="HDW179" s="11"/>
      <c r="HDX179" s="11"/>
      <c r="HDY179" s="10"/>
      <c r="HDZ179" s="10"/>
      <c r="HEA179" s="11"/>
      <c r="HEB179" s="11"/>
      <c r="HEC179" s="11"/>
      <c r="HED179" s="11"/>
      <c r="HEE179" s="11"/>
      <c r="HEF179" s="11"/>
      <c r="HEG179" s="11"/>
      <c r="HEH179" s="11"/>
      <c r="HEI179" s="11"/>
      <c r="HEJ179" s="11"/>
      <c r="HEK179" s="11"/>
      <c r="HEL179" s="11"/>
      <c r="HEM179" s="11"/>
      <c r="HEN179" s="11"/>
      <c r="HEO179" s="10"/>
      <c r="HEP179" s="10"/>
      <c r="HEQ179" s="11"/>
      <c r="HER179" s="11"/>
      <c r="HES179" s="11"/>
      <c r="HET179" s="11"/>
      <c r="HEU179" s="11"/>
      <c r="HEV179" s="11"/>
      <c r="HEW179" s="11"/>
      <c r="HEX179" s="11"/>
      <c r="HEY179" s="11"/>
      <c r="HEZ179" s="11"/>
      <c r="HFA179" s="11"/>
      <c r="HFB179" s="11"/>
      <c r="HFC179" s="11"/>
      <c r="HFD179" s="11"/>
      <c r="HFE179" s="10"/>
      <c r="HFF179" s="10"/>
      <c r="HFG179" s="11"/>
      <c r="HFH179" s="11"/>
      <c r="HFI179" s="11"/>
      <c r="HFJ179" s="11"/>
      <c r="HFK179" s="11"/>
      <c r="HFL179" s="11"/>
      <c r="HFM179" s="11"/>
      <c r="HFN179" s="11"/>
      <c r="HFO179" s="11"/>
      <c r="HFP179" s="11"/>
      <c r="HFQ179" s="11"/>
      <c r="HFR179" s="11"/>
      <c r="HFS179" s="11"/>
      <c r="HFT179" s="11"/>
      <c r="HFU179" s="10"/>
      <c r="HFV179" s="10"/>
      <c r="HFW179" s="11"/>
      <c r="HFX179" s="11"/>
      <c r="HFY179" s="11"/>
      <c r="HFZ179" s="11"/>
      <c r="HGA179" s="11"/>
      <c r="HGB179" s="11"/>
      <c r="HGC179" s="11"/>
      <c r="HGD179" s="11"/>
      <c r="HGE179" s="11"/>
      <c r="HGF179" s="11"/>
      <c r="HGG179" s="11"/>
      <c r="HGH179" s="11"/>
      <c r="HGI179" s="11"/>
      <c r="HGJ179" s="11"/>
      <c r="HGK179" s="10"/>
      <c r="HGL179" s="10"/>
      <c r="HGM179" s="11"/>
      <c r="HGN179" s="11"/>
      <c r="HGO179" s="11"/>
      <c r="HGP179" s="11"/>
      <c r="HGQ179" s="11"/>
      <c r="HGR179" s="11"/>
      <c r="HGS179" s="11"/>
      <c r="HGT179" s="11"/>
      <c r="HGU179" s="11"/>
      <c r="HGV179" s="11"/>
      <c r="HGW179" s="11"/>
      <c r="HGX179" s="11"/>
      <c r="HGY179" s="11"/>
      <c r="HGZ179" s="11"/>
      <c r="HHA179" s="10"/>
      <c r="HHB179" s="10"/>
      <c r="HHC179" s="11"/>
      <c r="HHD179" s="11"/>
      <c r="HHE179" s="11"/>
      <c r="HHF179" s="11"/>
      <c r="HHG179" s="11"/>
      <c r="HHH179" s="11"/>
      <c r="HHI179" s="11"/>
      <c r="HHJ179" s="11"/>
      <c r="HHK179" s="11"/>
      <c r="HHL179" s="11"/>
      <c r="HHM179" s="11"/>
      <c r="HHN179" s="11"/>
      <c r="HHO179" s="11"/>
      <c r="HHP179" s="11"/>
      <c r="HHQ179" s="10"/>
      <c r="HHR179" s="10"/>
      <c r="HHS179" s="11"/>
      <c r="HHT179" s="11"/>
      <c r="HHU179" s="11"/>
      <c r="HHV179" s="11"/>
      <c r="HHW179" s="11"/>
      <c r="HHX179" s="11"/>
      <c r="HHY179" s="11"/>
      <c r="HHZ179" s="11"/>
      <c r="HIA179" s="11"/>
      <c r="HIB179" s="11"/>
      <c r="HIC179" s="11"/>
      <c r="HID179" s="11"/>
      <c r="HIE179" s="11"/>
      <c r="HIF179" s="11"/>
      <c r="HIG179" s="10"/>
      <c r="HIH179" s="10"/>
      <c r="HII179" s="11"/>
      <c r="HIJ179" s="11"/>
      <c r="HIK179" s="11"/>
      <c r="HIL179" s="11"/>
      <c r="HIM179" s="11"/>
      <c r="HIN179" s="11"/>
      <c r="HIO179" s="11"/>
      <c r="HIP179" s="11"/>
      <c r="HIQ179" s="11"/>
      <c r="HIR179" s="11"/>
      <c r="HIS179" s="11"/>
      <c r="HIT179" s="11"/>
      <c r="HIU179" s="11"/>
      <c r="HIV179" s="11"/>
      <c r="HIW179" s="10"/>
      <c r="HIX179" s="10"/>
      <c r="HIY179" s="11"/>
      <c r="HIZ179" s="11"/>
      <c r="HJA179" s="11"/>
      <c r="HJB179" s="11"/>
      <c r="HJC179" s="11"/>
      <c r="HJD179" s="11"/>
      <c r="HJE179" s="11"/>
      <c r="HJF179" s="11"/>
      <c r="HJG179" s="11"/>
      <c r="HJH179" s="11"/>
      <c r="HJI179" s="11"/>
      <c r="HJJ179" s="11"/>
      <c r="HJK179" s="11"/>
      <c r="HJL179" s="11"/>
      <c r="HJM179" s="10"/>
      <c r="HJN179" s="10"/>
      <c r="HJO179" s="11"/>
      <c r="HJP179" s="11"/>
      <c r="HJQ179" s="11"/>
      <c r="HJR179" s="11"/>
      <c r="HJS179" s="11"/>
      <c r="HJT179" s="11"/>
      <c r="HJU179" s="11"/>
      <c r="HJV179" s="11"/>
      <c r="HJW179" s="11"/>
      <c r="HJX179" s="11"/>
      <c r="HJY179" s="11"/>
      <c r="HJZ179" s="11"/>
      <c r="HKA179" s="11"/>
      <c r="HKB179" s="11"/>
      <c r="HKC179" s="10"/>
      <c r="HKD179" s="10"/>
      <c r="HKE179" s="11"/>
      <c r="HKF179" s="11"/>
      <c r="HKG179" s="11"/>
      <c r="HKH179" s="11"/>
      <c r="HKI179" s="11"/>
      <c r="HKJ179" s="11"/>
      <c r="HKK179" s="11"/>
      <c r="HKL179" s="11"/>
      <c r="HKM179" s="11"/>
      <c r="HKN179" s="11"/>
      <c r="HKO179" s="11"/>
      <c r="HKP179" s="11"/>
      <c r="HKQ179" s="11"/>
      <c r="HKR179" s="11"/>
      <c r="HKS179" s="10"/>
      <c r="HKT179" s="10"/>
      <c r="HKU179" s="11"/>
      <c r="HKV179" s="11"/>
      <c r="HKW179" s="11"/>
      <c r="HKX179" s="11"/>
      <c r="HKY179" s="11"/>
      <c r="HKZ179" s="11"/>
      <c r="HLA179" s="11"/>
      <c r="HLB179" s="11"/>
      <c r="HLC179" s="11"/>
      <c r="HLD179" s="11"/>
      <c r="HLE179" s="11"/>
      <c r="HLF179" s="11"/>
      <c r="HLG179" s="11"/>
      <c r="HLH179" s="11"/>
      <c r="HLI179" s="10"/>
      <c r="HLJ179" s="10"/>
      <c r="HLK179" s="11"/>
      <c r="HLL179" s="11"/>
      <c r="HLM179" s="11"/>
      <c r="HLN179" s="11"/>
      <c r="HLO179" s="11"/>
      <c r="HLP179" s="11"/>
      <c r="HLQ179" s="11"/>
      <c r="HLR179" s="11"/>
      <c r="HLS179" s="11"/>
      <c r="HLT179" s="11"/>
      <c r="HLU179" s="11"/>
      <c r="HLV179" s="11"/>
      <c r="HLW179" s="11"/>
      <c r="HLX179" s="11"/>
      <c r="HLY179" s="10"/>
      <c r="HLZ179" s="10"/>
      <c r="HMA179" s="11"/>
      <c r="HMB179" s="11"/>
      <c r="HMC179" s="11"/>
      <c r="HMD179" s="11"/>
      <c r="HME179" s="11"/>
      <c r="HMF179" s="11"/>
      <c r="HMG179" s="11"/>
      <c r="HMH179" s="11"/>
      <c r="HMI179" s="11"/>
      <c r="HMJ179" s="11"/>
      <c r="HMK179" s="11"/>
      <c r="HML179" s="11"/>
      <c r="HMM179" s="11"/>
      <c r="HMN179" s="11"/>
      <c r="HMO179" s="10"/>
      <c r="HMP179" s="10"/>
      <c r="HMQ179" s="11"/>
      <c r="HMR179" s="11"/>
      <c r="HMS179" s="11"/>
      <c r="HMT179" s="11"/>
      <c r="HMU179" s="11"/>
      <c r="HMV179" s="11"/>
      <c r="HMW179" s="11"/>
      <c r="HMX179" s="11"/>
      <c r="HMY179" s="11"/>
      <c r="HMZ179" s="11"/>
      <c r="HNA179" s="11"/>
      <c r="HNB179" s="11"/>
      <c r="HNC179" s="11"/>
      <c r="HND179" s="11"/>
      <c r="HNE179" s="10"/>
      <c r="HNF179" s="10"/>
      <c r="HNG179" s="11"/>
      <c r="HNH179" s="11"/>
      <c r="HNI179" s="11"/>
      <c r="HNJ179" s="11"/>
      <c r="HNK179" s="11"/>
      <c r="HNL179" s="11"/>
      <c r="HNM179" s="11"/>
      <c r="HNN179" s="11"/>
      <c r="HNO179" s="11"/>
      <c r="HNP179" s="11"/>
      <c r="HNQ179" s="11"/>
      <c r="HNR179" s="11"/>
      <c r="HNS179" s="11"/>
      <c r="HNT179" s="11"/>
      <c r="HNU179" s="10"/>
      <c r="HNV179" s="10"/>
      <c r="HNW179" s="11"/>
      <c r="HNX179" s="11"/>
      <c r="HNY179" s="11"/>
      <c r="HNZ179" s="11"/>
      <c r="HOA179" s="11"/>
      <c r="HOB179" s="11"/>
      <c r="HOC179" s="11"/>
      <c r="HOD179" s="11"/>
      <c r="HOE179" s="11"/>
      <c r="HOF179" s="11"/>
      <c r="HOG179" s="11"/>
      <c r="HOH179" s="11"/>
      <c r="HOI179" s="11"/>
      <c r="HOJ179" s="11"/>
      <c r="HOK179" s="10"/>
      <c r="HOL179" s="10"/>
      <c r="HOM179" s="11"/>
      <c r="HON179" s="11"/>
      <c r="HOO179" s="11"/>
      <c r="HOP179" s="11"/>
      <c r="HOQ179" s="11"/>
      <c r="HOR179" s="11"/>
      <c r="HOS179" s="11"/>
      <c r="HOT179" s="11"/>
      <c r="HOU179" s="11"/>
      <c r="HOV179" s="11"/>
      <c r="HOW179" s="11"/>
      <c r="HOX179" s="11"/>
      <c r="HOY179" s="11"/>
      <c r="HOZ179" s="11"/>
      <c r="HPA179" s="10"/>
      <c r="HPB179" s="10"/>
      <c r="HPC179" s="11"/>
      <c r="HPD179" s="11"/>
      <c r="HPE179" s="11"/>
      <c r="HPF179" s="11"/>
      <c r="HPG179" s="11"/>
      <c r="HPH179" s="11"/>
      <c r="HPI179" s="11"/>
      <c r="HPJ179" s="11"/>
      <c r="HPK179" s="11"/>
      <c r="HPL179" s="11"/>
      <c r="HPM179" s="11"/>
      <c r="HPN179" s="11"/>
      <c r="HPO179" s="11"/>
      <c r="HPP179" s="11"/>
      <c r="HPQ179" s="10"/>
      <c r="HPR179" s="10"/>
      <c r="HPS179" s="11"/>
      <c r="HPT179" s="11"/>
      <c r="HPU179" s="11"/>
      <c r="HPV179" s="11"/>
      <c r="HPW179" s="11"/>
      <c r="HPX179" s="11"/>
      <c r="HPY179" s="11"/>
      <c r="HPZ179" s="11"/>
      <c r="HQA179" s="11"/>
      <c r="HQB179" s="11"/>
      <c r="HQC179" s="11"/>
      <c r="HQD179" s="11"/>
      <c r="HQE179" s="11"/>
      <c r="HQF179" s="11"/>
      <c r="HQG179" s="10"/>
      <c r="HQH179" s="10"/>
      <c r="HQI179" s="11"/>
      <c r="HQJ179" s="11"/>
      <c r="HQK179" s="11"/>
      <c r="HQL179" s="11"/>
      <c r="HQM179" s="11"/>
      <c r="HQN179" s="11"/>
      <c r="HQO179" s="11"/>
      <c r="HQP179" s="11"/>
      <c r="HQQ179" s="11"/>
      <c r="HQR179" s="11"/>
      <c r="HQS179" s="11"/>
      <c r="HQT179" s="11"/>
      <c r="HQU179" s="11"/>
      <c r="HQV179" s="11"/>
      <c r="HQW179" s="10"/>
      <c r="HQX179" s="10"/>
      <c r="HQY179" s="11"/>
      <c r="HQZ179" s="11"/>
      <c r="HRA179" s="11"/>
      <c r="HRB179" s="11"/>
      <c r="HRC179" s="11"/>
      <c r="HRD179" s="11"/>
      <c r="HRE179" s="11"/>
      <c r="HRF179" s="11"/>
      <c r="HRG179" s="11"/>
      <c r="HRH179" s="11"/>
      <c r="HRI179" s="11"/>
      <c r="HRJ179" s="11"/>
      <c r="HRK179" s="11"/>
      <c r="HRL179" s="11"/>
      <c r="HRM179" s="10"/>
      <c r="HRN179" s="10"/>
      <c r="HRO179" s="11"/>
      <c r="HRP179" s="11"/>
      <c r="HRQ179" s="11"/>
      <c r="HRR179" s="11"/>
      <c r="HRS179" s="11"/>
      <c r="HRT179" s="11"/>
      <c r="HRU179" s="11"/>
      <c r="HRV179" s="11"/>
      <c r="HRW179" s="11"/>
      <c r="HRX179" s="11"/>
      <c r="HRY179" s="11"/>
      <c r="HRZ179" s="11"/>
      <c r="HSA179" s="11"/>
      <c r="HSB179" s="11"/>
      <c r="HSC179" s="10"/>
      <c r="HSD179" s="10"/>
      <c r="HSE179" s="11"/>
      <c r="HSF179" s="11"/>
      <c r="HSG179" s="11"/>
      <c r="HSH179" s="11"/>
      <c r="HSI179" s="11"/>
      <c r="HSJ179" s="11"/>
      <c r="HSK179" s="11"/>
      <c r="HSL179" s="11"/>
      <c r="HSM179" s="11"/>
      <c r="HSN179" s="11"/>
      <c r="HSO179" s="11"/>
      <c r="HSP179" s="11"/>
      <c r="HSQ179" s="11"/>
      <c r="HSR179" s="11"/>
      <c r="HSS179" s="10"/>
      <c r="HST179" s="10"/>
      <c r="HSU179" s="11"/>
      <c r="HSV179" s="11"/>
      <c r="HSW179" s="11"/>
      <c r="HSX179" s="11"/>
      <c r="HSY179" s="11"/>
      <c r="HSZ179" s="11"/>
      <c r="HTA179" s="11"/>
      <c r="HTB179" s="11"/>
      <c r="HTC179" s="11"/>
      <c r="HTD179" s="11"/>
      <c r="HTE179" s="11"/>
      <c r="HTF179" s="11"/>
      <c r="HTG179" s="11"/>
      <c r="HTH179" s="11"/>
      <c r="HTI179" s="10"/>
      <c r="HTJ179" s="10"/>
      <c r="HTK179" s="11"/>
      <c r="HTL179" s="11"/>
      <c r="HTM179" s="11"/>
      <c r="HTN179" s="11"/>
      <c r="HTO179" s="11"/>
      <c r="HTP179" s="11"/>
      <c r="HTQ179" s="11"/>
      <c r="HTR179" s="11"/>
      <c r="HTS179" s="11"/>
      <c r="HTT179" s="11"/>
      <c r="HTU179" s="11"/>
      <c r="HTV179" s="11"/>
      <c r="HTW179" s="11"/>
      <c r="HTX179" s="11"/>
      <c r="HTY179" s="10"/>
      <c r="HTZ179" s="10"/>
      <c r="HUA179" s="11"/>
      <c r="HUB179" s="11"/>
      <c r="HUC179" s="11"/>
      <c r="HUD179" s="11"/>
      <c r="HUE179" s="11"/>
      <c r="HUF179" s="11"/>
      <c r="HUG179" s="11"/>
      <c r="HUH179" s="11"/>
      <c r="HUI179" s="11"/>
      <c r="HUJ179" s="11"/>
      <c r="HUK179" s="11"/>
      <c r="HUL179" s="11"/>
      <c r="HUM179" s="11"/>
      <c r="HUN179" s="11"/>
      <c r="HUO179" s="10"/>
      <c r="HUP179" s="10"/>
      <c r="HUQ179" s="11"/>
      <c r="HUR179" s="11"/>
      <c r="HUS179" s="11"/>
      <c r="HUT179" s="11"/>
      <c r="HUU179" s="11"/>
      <c r="HUV179" s="11"/>
      <c r="HUW179" s="11"/>
      <c r="HUX179" s="11"/>
      <c r="HUY179" s="11"/>
      <c r="HUZ179" s="11"/>
      <c r="HVA179" s="11"/>
      <c r="HVB179" s="11"/>
      <c r="HVC179" s="11"/>
      <c r="HVD179" s="11"/>
      <c r="HVE179" s="10"/>
      <c r="HVF179" s="10"/>
      <c r="HVG179" s="11"/>
      <c r="HVH179" s="11"/>
      <c r="HVI179" s="11"/>
      <c r="HVJ179" s="11"/>
      <c r="HVK179" s="11"/>
      <c r="HVL179" s="11"/>
      <c r="HVM179" s="11"/>
      <c r="HVN179" s="11"/>
      <c r="HVO179" s="11"/>
      <c r="HVP179" s="11"/>
      <c r="HVQ179" s="11"/>
      <c r="HVR179" s="11"/>
      <c r="HVS179" s="11"/>
      <c r="HVT179" s="11"/>
      <c r="HVU179" s="10"/>
      <c r="HVV179" s="10"/>
      <c r="HVW179" s="11"/>
      <c r="HVX179" s="11"/>
      <c r="HVY179" s="11"/>
      <c r="HVZ179" s="11"/>
      <c r="HWA179" s="11"/>
      <c r="HWB179" s="11"/>
      <c r="HWC179" s="11"/>
      <c r="HWD179" s="11"/>
      <c r="HWE179" s="11"/>
      <c r="HWF179" s="11"/>
      <c r="HWG179" s="11"/>
      <c r="HWH179" s="11"/>
      <c r="HWI179" s="11"/>
      <c r="HWJ179" s="11"/>
      <c r="HWK179" s="10"/>
      <c r="HWL179" s="10"/>
      <c r="HWM179" s="11"/>
      <c r="HWN179" s="11"/>
      <c r="HWO179" s="11"/>
      <c r="HWP179" s="11"/>
      <c r="HWQ179" s="11"/>
      <c r="HWR179" s="11"/>
      <c r="HWS179" s="11"/>
      <c r="HWT179" s="11"/>
      <c r="HWU179" s="11"/>
      <c r="HWV179" s="11"/>
      <c r="HWW179" s="11"/>
      <c r="HWX179" s="11"/>
      <c r="HWY179" s="11"/>
      <c r="HWZ179" s="11"/>
      <c r="HXA179" s="10"/>
      <c r="HXB179" s="10"/>
      <c r="HXC179" s="11"/>
      <c r="HXD179" s="11"/>
      <c r="HXE179" s="11"/>
      <c r="HXF179" s="11"/>
      <c r="HXG179" s="11"/>
      <c r="HXH179" s="11"/>
      <c r="HXI179" s="11"/>
      <c r="HXJ179" s="11"/>
      <c r="HXK179" s="11"/>
      <c r="HXL179" s="11"/>
      <c r="HXM179" s="11"/>
      <c r="HXN179" s="11"/>
      <c r="HXO179" s="11"/>
      <c r="HXP179" s="11"/>
      <c r="HXQ179" s="10"/>
      <c r="HXR179" s="10"/>
      <c r="HXS179" s="11"/>
      <c r="HXT179" s="11"/>
      <c r="HXU179" s="11"/>
      <c r="HXV179" s="11"/>
      <c r="HXW179" s="11"/>
      <c r="HXX179" s="11"/>
      <c r="HXY179" s="11"/>
      <c r="HXZ179" s="11"/>
      <c r="HYA179" s="11"/>
      <c r="HYB179" s="11"/>
      <c r="HYC179" s="11"/>
      <c r="HYD179" s="11"/>
      <c r="HYE179" s="11"/>
      <c r="HYF179" s="11"/>
      <c r="HYG179" s="10"/>
      <c r="HYH179" s="10"/>
      <c r="HYI179" s="11"/>
      <c r="HYJ179" s="11"/>
      <c r="HYK179" s="11"/>
      <c r="HYL179" s="11"/>
      <c r="HYM179" s="11"/>
      <c r="HYN179" s="11"/>
      <c r="HYO179" s="11"/>
      <c r="HYP179" s="11"/>
      <c r="HYQ179" s="11"/>
      <c r="HYR179" s="11"/>
      <c r="HYS179" s="11"/>
      <c r="HYT179" s="11"/>
      <c r="HYU179" s="11"/>
      <c r="HYV179" s="11"/>
      <c r="HYW179" s="10"/>
      <c r="HYX179" s="10"/>
      <c r="HYY179" s="11"/>
      <c r="HYZ179" s="11"/>
      <c r="HZA179" s="11"/>
      <c r="HZB179" s="11"/>
      <c r="HZC179" s="11"/>
      <c r="HZD179" s="11"/>
      <c r="HZE179" s="11"/>
      <c r="HZF179" s="11"/>
      <c r="HZG179" s="11"/>
      <c r="HZH179" s="11"/>
      <c r="HZI179" s="11"/>
      <c r="HZJ179" s="11"/>
      <c r="HZK179" s="11"/>
      <c r="HZL179" s="11"/>
      <c r="HZM179" s="10"/>
      <c r="HZN179" s="10"/>
      <c r="HZO179" s="11"/>
      <c r="HZP179" s="11"/>
      <c r="HZQ179" s="11"/>
      <c r="HZR179" s="11"/>
      <c r="HZS179" s="11"/>
      <c r="HZT179" s="11"/>
      <c r="HZU179" s="11"/>
      <c r="HZV179" s="11"/>
      <c r="HZW179" s="11"/>
      <c r="HZX179" s="11"/>
      <c r="HZY179" s="11"/>
      <c r="HZZ179" s="11"/>
      <c r="IAA179" s="11"/>
      <c r="IAB179" s="11"/>
      <c r="IAC179" s="10"/>
      <c r="IAD179" s="10"/>
      <c r="IAE179" s="11"/>
      <c r="IAF179" s="11"/>
      <c r="IAG179" s="11"/>
      <c r="IAH179" s="11"/>
      <c r="IAI179" s="11"/>
      <c r="IAJ179" s="11"/>
      <c r="IAK179" s="11"/>
      <c r="IAL179" s="11"/>
      <c r="IAM179" s="11"/>
      <c r="IAN179" s="11"/>
      <c r="IAO179" s="11"/>
      <c r="IAP179" s="11"/>
      <c r="IAQ179" s="11"/>
      <c r="IAR179" s="11"/>
      <c r="IAS179" s="10"/>
      <c r="IAT179" s="10"/>
      <c r="IAU179" s="11"/>
      <c r="IAV179" s="11"/>
      <c r="IAW179" s="11"/>
      <c r="IAX179" s="11"/>
      <c r="IAY179" s="11"/>
      <c r="IAZ179" s="11"/>
      <c r="IBA179" s="11"/>
      <c r="IBB179" s="11"/>
      <c r="IBC179" s="11"/>
      <c r="IBD179" s="11"/>
      <c r="IBE179" s="11"/>
      <c r="IBF179" s="11"/>
      <c r="IBG179" s="11"/>
      <c r="IBH179" s="11"/>
      <c r="IBI179" s="10"/>
      <c r="IBJ179" s="10"/>
      <c r="IBK179" s="11"/>
      <c r="IBL179" s="11"/>
      <c r="IBM179" s="11"/>
      <c r="IBN179" s="11"/>
      <c r="IBO179" s="11"/>
      <c r="IBP179" s="11"/>
      <c r="IBQ179" s="11"/>
      <c r="IBR179" s="11"/>
      <c r="IBS179" s="11"/>
      <c r="IBT179" s="11"/>
      <c r="IBU179" s="11"/>
      <c r="IBV179" s="11"/>
      <c r="IBW179" s="11"/>
      <c r="IBX179" s="11"/>
      <c r="IBY179" s="10"/>
      <c r="IBZ179" s="10"/>
      <c r="ICA179" s="11"/>
      <c r="ICB179" s="11"/>
      <c r="ICC179" s="11"/>
      <c r="ICD179" s="11"/>
      <c r="ICE179" s="11"/>
      <c r="ICF179" s="11"/>
      <c r="ICG179" s="11"/>
      <c r="ICH179" s="11"/>
      <c r="ICI179" s="11"/>
      <c r="ICJ179" s="11"/>
      <c r="ICK179" s="11"/>
      <c r="ICL179" s="11"/>
      <c r="ICM179" s="11"/>
      <c r="ICN179" s="11"/>
      <c r="ICO179" s="10"/>
      <c r="ICP179" s="10"/>
      <c r="ICQ179" s="11"/>
      <c r="ICR179" s="11"/>
      <c r="ICS179" s="11"/>
      <c r="ICT179" s="11"/>
      <c r="ICU179" s="11"/>
      <c r="ICV179" s="11"/>
      <c r="ICW179" s="11"/>
      <c r="ICX179" s="11"/>
      <c r="ICY179" s="11"/>
      <c r="ICZ179" s="11"/>
      <c r="IDA179" s="11"/>
      <c r="IDB179" s="11"/>
      <c r="IDC179" s="11"/>
      <c r="IDD179" s="11"/>
      <c r="IDE179" s="10"/>
      <c r="IDF179" s="10"/>
      <c r="IDG179" s="11"/>
      <c r="IDH179" s="11"/>
      <c r="IDI179" s="11"/>
      <c r="IDJ179" s="11"/>
      <c r="IDK179" s="11"/>
      <c r="IDL179" s="11"/>
      <c r="IDM179" s="11"/>
      <c r="IDN179" s="11"/>
      <c r="IDO179" s="11"/>
      <c r="IDP179" s="11"/>
      <c r="IDQ179" s="11"/>
      <c r="IDR179" s="11"/>
      <c r="IDS179" s="11"/>
      <c r="IDT179" s="11"/>
      <c r="IDU179" s="10"/>
      <c r="IDV179" s="10"/>
      <c r="IDW179" s="11"/>
      <c r="IDX179" s="11"/>
      <c r="IDY179" s="11"/>
      <c r="IDZ179" s="11"/>
      <c r="IEA179" s="11"/>
      <c r="IEB179" s="11"/>
      <c r="IEC179" s="11"/>
      <c r="IED179" s="11"/>
      <c r="IEE179" s="11"/>
      <c r="IEF179" s="11"/>
      <c r="IEG179" s="11"/>
      <c r="IEH179" s="11"/>
      <c r="IEI179" s="11"/>
      <c r="IEJ179" s="11"/>
      <c r="IEK179" s="10"/>
      <c r="IEL179" s="10"/>
      <c r="IEM179" s="11"/>
      <c r="IEN179" s="11"/>
      <c r="IEO179" s="11"/>
      <c r="IEP179" s="11"/>
      <c r="IEQ179" s="11"/>
      <c r="IER179" s="11"/>
      <c r="IES179" s="11"/>
      <c r="IET179" s="11"/>
      <c r="IEU179" s="11"/>
      <c r="IEV179" s="11"/>
      <c r="IEW179" s="11"/>
      <c r="IEX179" s="11"/>
      <c r="IEY179" s="11"/>
      <c r="IEZ179" s="11"/>
      <c r="IFA179" s="10"/>
      <c r="IFB179" s="10"/>
      <c r="IFC179" s="11"/>
      <c r="IFD179" s="11"/>
      <c r="IFE179" s="11"/>
      <c r="IFF179" s="11"/>
      <c r="IFG179" s="11"/>
      <c r="IFH179" s="11"/>
      <c r="IFI179" s="11"/>
      <c r="IFJ179" s="11"/>
      <c r="IFK179" s="11"/>
      <c r="IFL179" s="11"/>
      <c r="IFM179" s="11"/>
      <c r="IFN179" s="11"/>
      <c r="IFO179" s="11"/>
      <c r="IFP179" s="11"/>
      <c r="IFQ179" s="10"/>
      <c r="IFR179" s="10"/>
      <c r="IFS179" s="11"/>
      <c r="IFT179" s="11"/>
      <c r="IFU179" s="11"/>
      <c r="IFV179" s="11"/>
      <c r="IFW179" s="11"/>
      <c r="IFX179" s="11"/>
      <c r="IFY179" s="11"/>
      <c r="IFZ179" s="11"/>
      <c r="IGA179" s="11"/>
      <c r="IGB179" s="11"/>
      <c r="IGC179" s="11"/>
      <c r="IGD179" s="11"/>
      <c r="IGE179" s="11"/>
      <c r="IGF179" s="11"/>
      <c r="IGG179" s="10"/>
      <c r="IGH179" s="10"/>
      <c r="IGI179" s="11"/>
      <c r="IGJ179" s="11"/>
      <c r="IGK179" s="11"/>
      <c r="IGL179" s="11"/>
      <c r="IGM179" s="11"/>
      <c r="IGN179" s="11"/>
      <c r="IGO179" s="11"/>
      <c r="IGP179" s="11"/>
      <c r="IGQ179" s="11"/>
      <c r="IGR179" s="11"/>
      <c r="IGS179" s="11"/>
      <c r="IGT179" s="11"/>
      <c r="IGU179" s="11"/>
      <c r="IGV179" s="11"/>
      <c r="IGW179" s="10"/>
      <c r="IGX179" s="10"/>
      <c r="IGY179" s="11"/>
      <c r="IGZ179" s="11"/>
      <c r="IHA179" s="11"/>
      <c r="IHB179" s="11"/>
      <c r="IHC179" s="11"/>
      <c r="IHD179" s="11"/>
      <c r="IHE179" s="11"/>
      <c r="IHF179" s="11"/>
      <c r="IHG179" s="11"/>
      <c r="IHH179" s="11"/>
      <c r="IHI179" s="11"/>
      <c r="IHJ179" s="11"/>
      <c r="IHK179" s="11"/>
      <c r="IHL179" s="11"/>
      <c r="IHM179" s="10"/>
      <c r="IHN179" s="10"/>
      <c r="IHO179" s="11"/>
      <c r="IHP179" s="11"/>
      <c r="IHQ179" s="11"/>
      <c r="IHR179" s="11"/>
      <c r="IHS179" s="11"/>
      <c r="IHT179" s="11"/>
      <c r="IHU179" s="11"/>
      <c r="IHV179" s="11"/>
      <c r="IHW179" s="11"/>
      <c r="IHX179" s="11"/>
      <c r="IHY179" s="11"/>
      <c r="IHZ179" s="11"/>
      <c r="IIA179" s="11"/>
      <c r="IIB179" s="11"/>
      <c r="IIC179" s="10"/>
      <c r="IID179" s="10"/>
      <c r="IIE179" s="11"/>
      <c r="IIF179" s="11"/>
      <c r="IIG179" s="11"/>
      <c r="IIH179" s="11"/>
      <c r="III179" s="11"/>
      <c r="IIJ179" s="11"/>
      <c r="IIK179" s="11"/>
      <c r="IIL179" s="11"/>
      <c r="IIM179" s="11"/>
      <c r="IIN179" s="11"/>
      <c r="IIO179" s="11"/>
      <c r="IIP179" s="11"/>
      <c r="IIQ179" s="11"/>
      <c r="IIR179" s="11"/>
      <c r="IIS179" s="10"/>
      <c r="IIT179" s="10"/>
      <c r="IIU179" s="11"/>
      <c r="IIV179" s="11"/>
      <c r="IIW179" s="11"/>
      <c r="IIX179" s="11"/>
      <c r="IIY179" s="11"/>
      <c r="IIZ179" s="11"/>
      <c r="IJA179" s="11"/>
      <c r="IJB179" s="11"/>
      <c r="IJC179" s="11"/>
      <c r="IJD179" s="11"/>
      <c r="IJE179" s="11"/>
      <c r="IJF179" s="11"/>
      <c r="IJG179" s="11"/>
      <c r="IJH179" s="11"/>
      <c r="IJI179" s="10"/>
      <c r="IJJ179" s="10"/>
      <c r="IJK179" s="11"/>
      <c r="IJL179" s="11"/>
      <c r="IJM179" s="11"/>
      <c r="IJN179" s="11"/>
      <c r="IJO179" s="11"/>
      <c r="IJP179" s="11"/>
      <c r="IJQ179" s="11"/>
      <c r="IJR179" s="11"/>
      <c r="IJS179" s="11"/>
      <c r="IJT179" s="11"/>
      <c r="IJU179" s="11"/>
      <c r="IJV179" s="11"/>
      <c r="IJW179" s="11"/>
      <c r="IJX179" s="11"/>
      <c r="IJY179" s="10"/>
      <c r="IJZ179" s="10"/>
      <c r="IKA179" s="11"/>
      <c r="IKB179" s="11"/>
      <c r="IKC179" s="11"/>
      <c r="IKD179" s="11"/>
      <c r="IKE179" s="11"/>
      <c r="IKF179" s="11"/>
      <c r="IKG179" s="11"/>
      <c r="IKH179" s="11"/>
      <c r="IKI179" s="11"/>
      <c r="IKJ179" s="11"/>
      <c r="IKK179" s="11"/>
      <c r="IKL179" s="11"/>
      <c r="IKM179" s="11"/>
      <c r="IKN179" s="11"/>
      <c r="IKO179" s="10"/>
      <c r="IKP179" s="10"/>
      <c r="IKQ179" s="11"/>
      <c r="IKR179" s="11"/>
      <c r="IKS179" s="11"/>
      <c r="IKT179" s="11"/>
      <c r="IKU179" s="11"/>
      <c r="IKV179" s="11"/>
      <c r="IKW179" s="11"/>
      <c r="IKX179" s="11"/>
      <c r="IKY179" s="11"/>
      <c r="IKZ179" s="11"/>
      <c r="ILA179" s="11"/>
      <c r="ILB179" s="11"/>
      <c r="ILC179" s="11"/>
      <c r="ILD179" s="11"/>
      <c r="ILE179" s="10"/>
      <c r="ILF179" s="10"/>
      <c r="ILG179" s="11"/>
      <c r="ILH179" s="11"/>
      <c r="ILI179" s="11"/>
      <c r="ILJ179" s="11"/>
      <c r="ILK179" s="11"/>
      <c r="ILL179" s="11"/>
      <c r="ILM179" s="11"/>
      <c r="ILN179" s="11"/>
      <c r="ILO179" s="11"/>
      <c r="ILP179" s="11"/>
      <c r="ILQ179" s="11"/>
      <c r="ILR179" s="11"/>
      <c r="ILS179" s="11"/>
      <c r="ILT179" s="11"/>
      <c r="ILU179" s="10"/>
      <c r="ILV179" s="10"/>
      <c r="ILW179" s="11"/>
      <c r="ILX179" s="11"/>
      <c r="ILY179" s="11"/>
      <c r="ILZ179" s="11"/>
      <c r="IMA179" s="11"/>
      <c r="IMB179" s="11"/>
      <c r="IMC179" s="11"/>
      <c r="IMD179" s="11"/>
      <c r="IME179" s="11"/>
      <c r="IMF179" s="11"/>
      <c r="IMG179" s="11"/>
      <c r="IMH179" s="11"/>
      <c r="IMI179" s="11"/>
      <c r="IMJ179" s="11"/>
      <c r="IMK179" s="10"/>
      <c r="IML179" s="10"/>
      <c r="IMM179" s="11"/>
      <c r="IMN179" s="11"/>
      <c r="IMO179" s="11"/>
      <c r="IMP179" s="11"/>
      <c r="IMQ179" s="11"/>
      <c r="IMR179" s="11"/>
      <c r="IMS179" s="11"/>
      <c r="IMT179" s="11"/>
      <c r="IMU179" s="11"/>
      <c r="IMV179" s="11"/>
      <c r="IMW179" s="11"/>
      <c r="IMX179" s="11"/>
      <c r="IMY179" s="11"/>
      <c r="IMZ179" s="11"/>
      <c r="INA179" s="10"/>
      <c r="INB179" s="10"/>
      <c r="INC179" s="11"/>
      <c r="IND179" s="11"/>
      <c r="INE179" s="11"/>
      <c r="INF179" s="11"/>
      <c r="ING179" s="11"/>
      <c r="INH179" s="11"/>
      <c r="INI179" s="11"/>
      <c r="INJ179" s="11"/>
      <c r="INK179" s="11"/>
      <c r="INL179" s="11"/>
      <c r="INM179" s="11"/>
      <c r="INN179" s="11"/>
      <c r="INO179" s="11"/>
      <c r="INP179" s="11"/>
      <c r="INQ179" s="10"/>
      <c r="INR179" s="10"/>
      <c r="INS179" s="11"/>
      <c r="INT179" s="11"/>
      <c r="INU179" s="11"/>
      <c r="INV179" s="11"/>
      <c r="INW179" s="11"/>
      <c r="INX179" s="11"/>
      <c r="INY179" s="11"/>
      <c r="INZ179" s="11"/>
      <c r="IOA179" s="11"/>
      <c r="IOB179" s="11"/>
      <c r="IOC179" s="11"/>
      <c r="IOD179" s="11"/>
      <c r="IOE179" s="11"/>
      <c r="IOF179" s="11"/>
      <c r="IOG179" s="10"/>
      <c r="IOH179" s="10"/>
      <c r="IOI179" s="11"/>
      <c r="IOJ179" s="11"/>
      <c r="IOK179" s="11"/>
      <c r="IOL179" s="11"/>
      <c r="IOM179" s="11"/>
      <c r="ION179" s="11"/>
      <c r="IOO179" s="11"/>
      <c r="IOP179" s="11"/>
      <c r="IOQ179" s="11"/>
      <c r="IOR179" s="11"/>
      <c r="IOS179" s="11"/>
      <c r="IOT179" s="11"/>
      <c r="IOU179" s="11"/>
      <c r="IOV179" s="11"/>
      <c r="IOW179" s="10"/>
      <c r="IOX179" s="10"/>
      <c r="IOY179" s="11"/>
      <c r="IOZ179" s="11"/>
      <c r="IPA179" s="11"/>
      <c r="IPB179" s="11"/>
      <c r="IPC179" s="11"/>
      <c r="IPD179" s="11"/>
      <c r="IPE179" s="11"/>
      <c r="IPF179" s="11"/>
      <c r="IPG179" s="11"/>
      <c r="IPH179" s="11"/>
      <c r="IPI179" s="11"/>
      <c r="IPJ179" s="11"/>
      <c r="IPK179" s="11"/>
      <c r="IPL179" s="11"/>
      <c r="IPM179" s="10"/>
      <c r="IPN179" s="10"/>
      <c r="IPO179" s="11"/>
      <c r="IPP179" s="11"/>
      <c r="IPQ179" s="11"/>
      <c r="IPR179" s="11"/>
      <c r="IPS179" s="11"/>
      <c r="IPT179" s="11"/>
      <c r="IPU179" s="11"/>
      <c r="IPV179" s="11"/>
      <c r="IPW179" s="11"/>
      <c r="IPX179" s="11"/>
      <c r="IPY179" s="11"/>
      <c r="IPZ179" s="11"/>
      <c r="IQA179" s="11"/>
      <c r="IQB179" s="11"/>
      <c r="IQC179" s="10"/>
      <c r="IQD179" s="10"/>
      <c r="IQE179" s="11"/>
      <c r="IQF179" s="11"/>
      <c r="IQG179" s="11"/>
      <c r="IQH179" s="11"/>
      <c r="IQI179" s="11"/>
      <c r="IQJ179" s="11"/>
      <c r="IQK179" s="11"/>
      <c r="IQL179" s="11"/>
      <c r="IQM179" s="11"/>
      <c r="IQN179" s="11"/>
      <c r="IQO179" s="11"/>
      <c r="IQP179" s="11"/>
      <c r="IQQ179" s="11"/>
      <c r="IQR179" s="11"/>
      <c r="IQS179" s="10"/>
      <c r="IQT179" s="10"/>
      <c r="IQU179" s="11"/>
      <c r="IQV179" s="11"/>
      <c r="IQW179" s="11"/>
      <c r="IQX179" s="11"/>
      <c r="IQY179" s="11"/>
      <c r="IQZ179" s="11"/>
      <c r="IRA179" s="11"/>
      <c r="IRB179" s="11"/>
      <c r="IRC179" s="11"/>
      <c r="IRD179" s="11"/>
      <c r="IRE179" s="11"/>
      <c r="IRF179" s="11"/>
      <c r="IRG179" s="11"/>
      <c r="IRH179" s="11"/>
      <c r="IRI179" s="10"/>
      <c r="IRJ179" s="10"/>
      <c r="IRK179" s="11"/>
      <c r="IRL179" s="11"/>
      <c r="IRM179" s="11"/>
      <c r="IRN179" s="11"/>
      <c r="IRO179" s="11"/>
      <c r="IRP179" s="11"/>
      <c r="IRQ179" s="11"/>
      <c r="IRR179" s="11"/>
      <c r="IRS179" s="11"/>
      <c r="IRT179" s="11"/>
      <c r="IRU179" s="11"/>
      <c r="IRV179" s="11"/>
      <c r="IRW179" s="11"/>
      <c r="IRX179" s="11"/>
      <c r="IRY179" s="10"/>
      <c r="IRZ179" s="10"/>
      <c r="ISA179" s="11"/>
      <c r="ISB179" s="11"/>
      <c r="ISC179" s="11"/>
      <c r="ISD179" s="11"/>
      <c r="ISE179" s="11"/>
      <c r="ISF179" s="11"/>
      <c r="ISG179" s="11"/>
      <c r="ISH179" s="11"/>
      <c r="ISI179" s="11"/>
      <c r="ISJ179" s="11"/>
      <c r="ISK179" s="11"/>
      <c r="ISL179" s="11"/>
      <c r="ISM179" s="11"/>
      <c r="ISN179" s="11"/>
      <c r="ISO179" s="10"/>
      <c r="ISP179" s="10"/>
      <c r="ISQ179" s="11"/>
      <c r="ISR179" s="11"/>
      <c r="ISS179" s="11"/>
      <c r="IST179" s="11"/>
      <c r="ISU179" s="11"/>
      <c r="ISV179" s="11"/>
      <c r="ISW179" s="11"/>
      <c r="ISX179" s="11"/>
      <c r="ISY179" s="11"/>
      <c r="ISZ179" s="11"/>
      <c r="ITA179" s="11"/>
      <c r="ITB179" s="11"/>
      <c r="ITC179" s="11"/>
      <c r="ITD179" s="11"/>
      <c r="ITE179" s="10"/>
      <c r="ITF179" s="10"/>
      <c r="ITG179" s="11"/>
      <c r="ITH179" s="11"/>
      <c r="ITI179" s="11"/>
      <c r="ITJ179" s="11"/>
      <c r="ITK179" s="11"/>
      <c r="ITL179" s="11"/>
      <c r="ITM179" s="11"/>
      <c r="ITN179" s="11"/>
      <c r="ITO179" s="11"/>
      <c r="ITP179" s="11"/>
      <c r="ITQ179" s="11"/>
      <c r="ITR179" s="11"/>
      <c r="ITS179" s="11"/>
      <c r="ITT179" s="11"/>
      <c r="ITU179" s="10"/>
      <c r="ITV179" s="10"/>
      <c r="ITW179" s="11"/>
      <c r="ITX179" s="11"/>
      <c r="ITY179" s="11"/>
      <c r="ITZ179" s="11"/>
      <c r="IUA179" s="11"/>
      <c r="IUB179" s="11"/>
      <c r="IUC179" s="11"/>
      <c r="IUD179" s="11"/>
      <c r="IUE179" s="11"/>
      <c r="IUF179" s="11"/>
      <c r="IUG179" s="11"/>
      <c r="IUH179" s="11"/>
      <c r="IUI179" s="11"/>
      <c r="IUJ179" s="11"/>
      <c r="IUK179" s="10"/>
      <c r="IUL179" s="10"/>
      <c r="IUM179" s="11"/>
      <c r="IUN179" s="11"/>
      <c r="IUO179" s="11"/>
      <c r="IUP179" s="11"/>
      <c r="IUQ179" s="11"/>
      <c r="IUR179" s="11"/>
      <c r="IUS179" s="11"/>
      <c r="IUT179" s="11"/>
      <c r="IUU179" s="11"/>
      <c r="IUV179" s="11"/>
      <c r="IUW179" s="11"/>
      <c r="IUX179" s="11"/>
      <c r="IUY179" s="11"/>
      <c r="IUZ179" s="11"/>
      <c r="IVA179" s="10"/>
      <c r="IVB179" s="10"/>
      <c r="IVC179" s="11"/>
      <c r="IVD179" s="11"/>
      <c r="IVE179" s="11"/>
      <c r="IVF179" s="11"/>
      <c r="IVG179" s="11"/>
      <c r="IVH179" s="11"/>
      <c r="IVI179" s="11"/>
      <c r="IVJ179" s="11"/>
      <c r="IVK179" s="11"/>
      <c r="IVL179" s="11"/>
      <c r="IVM179" s="11"/>
      <c r="IVN179" s="11"/>
      <c r="IVO179" s="11"/>
      <c r="IVP179" s="11"/>
      <c r="IVQ179" s="10"/>
      <c r="IVR179" s="10"/>
      <c r="IVS179" s="11"/>
      <c r="IVT179" s="11"/>
      <c r="IVU179" s="11"/>
      <c r="IVV179" s="11"/>
      <c r="IVW179" s="11"/>
      <c r="IVX179" s="11"/>
      <c r="IVY179" s="11"/>
      <c r="IVZ179" s="11"/>
      <c r="IWA179" s="11"/>
      <c r="IWB179" s="11"/>
      <c r="IWC179" s="11"/>
      <c r="IWD179" s="11"/>
      <c r="IWE179" s="11"/>
      <c r="IWF179" s="11"/>
      <c r="IWG179" s="10"/>
      <c r="IWH179" s="10"/>
      <c r="IWI179" s="11"/>
      <c r="IWJ179" s="11"/>
      <c r="IWK179" s="11"/>
      <c r="IWL179" s="11"/>
      <c r="IWM179" s="11"/>
      <c r="IWN179" s="11"/>
      <c r="IWO179" s="11"/>
      <c r="IWP179" s="11"/>
      <c r="IWQ179" s="11"/>
      <c r="IWR179" s="11"/>
      <c r="IWS179" s="11"/>
      <c r="IWT179" s="11"/>
      <c r="IWU179" s="11"/>
      <c r="IWV179" s="11"/>
      <c r="IWW179" s="10"/>
      <c r="IWX179" s="10"/>
      <c r="IWY179" s="11"/>
      <c r="IWZ179" s="11"/>
      <c r="IXA179" s="11"/>
      <c r="IXB179" s="11"/>
      <c r="IXC179" s="11"/>
      <c r="IXD179" s="11"/>
      <c r="IXE179" s="11"/>
      <c r="IXF179" s="11"/>
      <c r="IXG179" s="11"/>
      <c r="IXH179" s="11"/>
      <c r="IXI179" s="11"/>
      <c r="IXJ179" s="11"/>
      <c r="IXK179" s="11"/>
      <c r="IXL179" s="11"/>
      <c r="IXM179" s="10"/>
      <c r="IXN179" s="10"/>
      <c r="IXO179" s="11"/>
      <c r="IXP179" s="11"/>
      <c r="IXQ179" s="11"/>
      <c r="IXR179" s="11"/>
      <c r="IXS179" s="11"/>
      <c r="IXT179" s="11"/>
      <c r="IXU179" s="11"/>
      <c r="IXV179" s="11"/>
      <c r="IXW179" s="11"/>
      <c r="IXX179" s="11"/>
      <c r="IXY179" s="11"/>
      <c r="IXZ179" s="11"/>
      <c r="IYA179" s="11"/>
      <c r="IYB179" s="11"/>
      <c r="IYC179" s="10"/>
      <c r="IYD179" s="10"/>
      <c r="IYE179" s="11"/>
      <c r="IYF179" s="11"/>
      <c r="IYG179" s="11"/>
      <c r="IYH179" s="11"/>
      <c r="IYI179" s="11"/>
      <c r="IYJ179" s="11"/>
      <c r="IYK179" s="11"/>
      <c r="IYL179" s="11"/>
      <c r="IYM179" s="11"/>
      <c r="IYN179" s="11"/>
      <c r="IYO179" s="11"/>
      <c r="IYP179" s="11"/>
      <c r="IYQ179" s="11"/>
      <c r="IYR179" s="11"/>
      <c r="IYS179" s="10"/>
      <c r="IYT179" s="10"/>
      <c r="IYU179" s="11"/>
      <c r="IYV179" s="11"/>
      <c r="IYW179" s="11"/>
      <c r="IYX179" s="11"/>
      <c r="IYY179" s="11"/>
      <c r="IYZ179" s="11"/>
      <c r="IZA179" s="11"/>
      <c r="IZB179" s="11"/>
      <c r="IZC179" s="11"/>
      <c r="IZD179" s="11"/>
      <c r="IZE179" s="11"/>
      <c r="IZF179" s="11"/>
      <c r="IZG179" s="11"/>
      <c r="IZH179" s="11"/>
      <c r="IZI179" s="10"/>
      <c r="IZJ179" s="10"/>
      <c r="IZK179" s="11"/>
      <c r="IZL179" s="11"/>
      <c r="IZM179" s="11"/>
      <c r="IZN179" s="11"/>
      <c r="IZO179" s="11"/>
      <c r="IZP179" s="11"/>
      <c r="IZQ179" s="11"/>
      <c r="IZR179" s="11"/>
      <c r="IZS179" s="11"/>
      <c r="IZT179" s="11"/>
      <c r="IZU179" s="11"/>
      <c r="IZV179" s="11"/>
      <c r="IZW179" s="11"/>
      <c r="IZX179" s="11"/>
      <c r="IZY179" s="10"/>
      <c r="IZZ179" s="10"/>
      <c r="JAA179" s="11"/>
      <c r="JAB179" s="11"/>
      <c r="JAC179" s="11"/>
      <c r="JAD179" s="11"/>
      <c r="JAE179" s="11"/>
      <c r="JAF179" s="11"/>
      <c r="JAG179" s="11"/>
      <c r="JAH179" s="11"/>
      <c r="JAI179" s="11"/>
      <c r="JAJ179" s="11"/>
      <c r="JAK179" s="11"/>
      <c r="JAL179" s="11"/>
      <c r="JAM179" s="11"/>
      <c r="JAN179" s="11"/>
      <c r="JAO179" s="10"/>
      <c r="JAP179" s="10"/>
      <c r="JAQ179" s="11"/>
      <c r="JAR179" s="11"/>
      <c r="JAS179" s="11"/>
      <c r="JAT179" s="11"/>
      <c r="JAU179" s="11"/>
      <c r="JAV179" s="11"/>
      <c r="JAW179" s="11"/>
      <c r="JAX179" s="11"/>
      <c r="JAY179" s="11"/>
      <c r="JAZ179" s="11"/>
      <c r="JBA179" s="11"/>
      <c r="JBB179" s="11"/>
      <c r="JBC179" s="11"/>
      <c r="JBD179" s="11"/>
      <c r="JBE179" s="10"/>
      <c r="JBF179" s="10"/>
      <c r="JBG179" s="11"/>
      <c r="JBH179" s="11"/>
      <c r="JBI179" s="11"/>
      <c r="JBJ179" s="11"/>
      <c r="JBK179" s="11"/>
      <c r="JBL179" s="11"/>
      <c r="JBM179" s="11"/>
      <c r="JBN179" s="11"/>
      <c r="JBO179" s="11"/>
      <c r="JBP179" s="11"/>
      <c r="JBQ179" s="11"/>
      <c r="JBR179" s="11"/>
      <c r="JBS179" s="11"/>
      <c r="JBT179" s="11"/>
      <c r="JBU179" s="10"/>
      <c r="JBV179" s="10"/>
      <c r="JBW179" s="11"/>
      <c r="JBX179" s="11"/>
      <c r="JBY179" s="11"/>
      <c r="JBZ179" s="11"/>
      <c r="JCA179" s="11"/>
      <c r="JCB179" s="11"/>
      <c r="JCC179" s="11"/>
      <c r="JCD179" s="11"/>
      <c r="JCE179" s="11"/>
      <c r="JCF179" s="11"/>
      <c r="JCG179" s="11"/>
      <c r="JCH179" s="11"/>
      <c r="JCI179" s="11"/>
      <c r="JCJ179" s="11"/>
      <c r="JCK179" s="10"/>
      <c r="JCL179" s="10"/>
      <c r="JCM179" s="11"/>
      <c r="JCN179" s="11"/>
      <c r="JCO179" s="11"/>
      <c r="JCP179" s="11"/>
      <c r="JCQ179" s="11"/>
      <c r="JCR179" s="11"/>
      <c r="JCS179" s="11"/>
      <c r="JCT179" s="11"/>
      <c r="JCU179" s="11"/>
      <c r="JCV179" s="11"/>
      <c r="JCW179" s="11"/>
      <c r="JCX179" s="11"/>
      <c r="JCY179" s="11"/>
      <c r="JCZ179" s="11"/>
      <c r="JDA179" s="10"/>
      <c r="JDB179" s="10"/>
      <c r="JDC179" s="11"/>
      <c r="JDD179" s="11"/>
      <c r="JDE179" s="11"/>
      <c r="JDF179" s="11"/>
      <c r="JDG179" s="11"/>
      <c r="JDH179" s="11"/>
      <c r="JDI179" s="11"/>
      <c r="JDJ179" s="11"/>
      <c r="JDK179" s="11"/>
      <c r="JDL179" s="11"/>
      <c r="JDM179" s="11"/>
      <c r="JDN179" s="11"/>
      <c r="JDO179" s="11"/>
      <c r="JDP179" s="11"/>
      <c r="JDQ179" s="10"/>
      <c r="JDR179" s="10"/>
      <c r="JDS179" s="11"/>
      <c r="JDT179" s="11"/>
      <c r="JDU179" s="11"/>
      <c r="JDV179" s="11"/>
      <c r="JDW179" s="11"/>
      <c r="JDX179" s="11"/>
      <c r="JDY179" s="11"/>
      <c r="JDZ179" s="11"/>
      <c r="JEA179" s="11"/>
      <c r="JEB179" s="11"/>
      <c r="JEC179" s="11"/>
      <c r="JED179" s="11"/>
      <c r="JEE179" s="11"/>
      <c r="JEF179" s="11"/>
      <c r="JEG179" s="10"/>
      <c r="JEH179" s="10"/>
      <c r="JEI179" s="11"/>
      <c r="JEJ179" s="11"/>
      <c r="JEK179" s="11"/>
      <c r="JEL179" s="11"/>
      <c r="JEM179" s="11"/>
      <c r="JEN179" s="11"/>
      <c r="JEO179" s="11"/>
      <c r="JEP179" s="11"/>
      <c r="JEQ179" s="11"/>
      <c r="JER179" s="11"/>
      <c r="JES179" s="11"/>
      <c r="JET179" s="11"/>
      <c r="JEU179" s="11"/>
      <c r="JEV179" s="11"/>
      <c r="JEW179" s="10"/>
      <c r="JEX179" s="10"/>
      <c r="JEY179" s="11"/>
      <c r="JEZ179" s="11"/>
      <c r="JFA179" s="11"/>
      <c r="JFB179" s="11"/>
      <c r="JFC179" s="11"/>
      <c r="JFD179" s="11"/>
      <c r="JFE179" s="11"/>
      <c r="JFF179" s="11"/>
      <c r="JFG179" s="11"/>
      <c r="JFH179" s="11"/>
      <c r="JFI179" s="11"/>
      <c r="JFJ179" s="11"/>
      <c r="JFK179" s="11"/>
      <c r="JFL179" s="11"/>
      <c r="JFM179" s="10"/>
      <c r="JFN179" s="10"/>
      <c r="JFO179" s="11"/>
      <c r="JFP179" s="11"/>
      <c r="JFQ179" s="11"/>
      <c r="JFR179" s="11"/>
      <c r="JFS179" s="11"/>
      <c r="JFT179" s="11"/>
      <c r="JFU179" s="11"/>
      <c r="JFV179" s="11"/>
      <c r="JFW179" s="11"/>
      <c r="JFX179" s="11"/>
      <c r="JFY179" s="11"/>
      <c r="JFZ179" s="11"/>
      <c r="JGA179" s="11"/>
      <c r="JGB179" s="11"/>
      <c r="JGC179" s="10"/>
      <c r="JGD179" s="10"/>
      <c r="JGE179" s="11"/>
      <c r="JGF179" s="11"/>
      <c r="JGG179" s="11"/>
      <c r="JGH179" s="11"/>
      <c r="JGI179" s="11"/>
      <c r="JGJ179" s="11"/>
      <c r="JGK179" s="11"/>
      <c r="JGL179" s="11"/>
      <c r="JGM179" s="11"/>
      <c r="JGN179" s="11"/>
      <c r="JGO179" s="11"/>
      <c r="JGP179" s="11"/>
      <c r="JGQ179" s="11"/>
      <c r="JGR179" s="11"/>
      <c r="JGS179" s="10"/>
      <c r="JGT179" s="10"/>
      <c r="JGU179" s="11"/>
      <c r="JGV179" s="11"/>
      <c r="JGW179" s="11"/>
      <c r="JGX179" s="11"/>
      <c r="JGY179" s="11"/>
      <c r="JGZ179" s="11"/>
      <c r="JHA179" s="11"/>
      <c r="JHB179" s="11"/>
      <c r="JHC179" s="11"/>
      <c r="JHD179" s="11"/>
      <c r="JHE179" s="11"/>
      <c r="JHF179" s="11"/>
      <c r="JHG179" s="11"/>
      <c r="JHH179" s="11"/>
      <c r="JHI179" s="10"/>
      <c r="JHJ179" s="10"/>
      <c r="JHK179" s="11"/>
      <c r="JHL179" s="11"/>
      <c r="JHM179" s="11"/>
      <c r="JHN179" s="11"/>
      <c r="JHO179" s="11"/>
      <c r="JHP179" s="11"/>
      <c r="JHQ179" s="11"/>
      <c r="JHR179" s="11"/>
      <c r="JHS179" s="11"/>
      <c r="JHT179" s="11"/>
      <c r="JHU179" s="11"/>
      <c r="JHV179" s="11"/>
      <c r="JHW179" s="11"/>
      <c r="JHX179" s="11"/>
      <c r="JHY179" s="10"/>
      <c r="JHZ179" s="10"/>
      <c r="JIA179" s="11"/>
      <c r="JIB179" s="11"/>
      <c r="JIC179" s="11"/>
      <c r="JID179" s="11"/>
      <c r="JIE179" s="11"/>
      <c r="JIF179" s="11"/>
      <c r="JIG179" s="11"/>
      <c r="JIH179" s="11"/>
      <c r="JII179" s="11"/>
      <c r="JIJ179" s="11"/>
      <c r="JIK179" s="11"/>
      <c r="JIL179" s="11"/>
      <c r="JIM179" s="11"/>
      <c r="JIN179" s="11"/>
      <c r="JIO179" s="10"/>
      <c r="JIP179" s="10"/>
      <c r="JIQ179" s="11"/>
      <c r="JIR179" s="11"/>
      <c r="JIS179" s="11"/>
      <c r="JIT179" s="11"/>
      <c r="JIU179" s="11"/>
      <c r="JIV179" s="11"/>
      <c r="JIW179" s="11"/>
      <c r="JIX179" s="11"/>
      <c r="JIY179" s="11"/>
      <c r="JIZ179" s="11"/>
      <c r="JJA179" s="11"/>
      <c r="JJB179" s="11"/>
      <c r="JJC179" s="11"/>
      <c r="JJD179" s="11"/>
      <c r="JJE179" s="10"/>
      <c r="JJF179" s="10"/>
      <c r="JJG179" s="11"/>
      <c r="JJH179" s="11"/>
      <c r="JJI179" s="11"/>
      <c r="JJJ179" s="11"/>
      <c r="JJK179" s="11"/>
      <c r="JJL179" s="11"/>
      <c r="JJM179" s="11"/>
      <c r="JJN179" s="11"/>
      <c r="JJO179" s="11"/>
      <c r="JJP179" s="11"/>
      <c r="JJQ179" s="11"/>
      <c r="JJR179" s="11"/>
      <c r="JJS179" s="11"/>
      <c r="JJT179" s="11"/>
      <c r="JJU179" s="10"/>
      <c r="JJV179" s="10"/>
      <c r="JJW179" s="11"/>
      <c r="JJX179" s="11"/>
      <c r="JJY179" s="11"/>
      <c r="JJZ179" s="11"/>
      <c r="JKA179" s="11"/>
      <c r="JKB179" s="11"/>
      <c r="JKC179" s="11"/>
      <c r="JKD179" s="11"/>
      <c r="JKE179" s="11"/>
      <c r="JKF179" s="11"/>
      <c r="JKG179" s="11"/>
      <c r="JKH179" s="11"/>
      <c r="JKI179" s="11"/>
      <c r="JKJ179" s="11"/>
      <c r="JKK179" s="10"/>
      <c r="JKL179" s="10"/>
      <c r="JKM179" s="11"/>
      <c r="JKN179" s="11"/>
      <c r="JKO179" s="11"/>
      <c r="JKP179" s="11"/>
      <c r="JKQ179" s="11"/>
      <c r="JKR179" s="11"/>
      <c r="JKS179" s="11"/>
      <c r="JKT179" s="11"/>
      <c r="JKU179" s="11"/>
      <c r="JKV179" s="11"/>
      <c r="JKW179" s="11"/>
      <c r="JKX179" s="11"/>
      <c r="JKY179" s="11"/>
      <c r="JKZ179" s="11"/>
      <c r="JLA179" s="10"/>
      <c r="JLB179" s="10"/>
      <c r="JLC179" s="11"/>
      <c r="JLD179" s="11"/>
      <c r="JLE179" s="11"/>
      <c r="JLF179" s="11"/>
      <c r="JLG179" s="11"/>
      <c r="JLH179" s="11"/>
      <c r="JLI179" s="11"/>
      <c r="JLJ179" s="11"/>
      <c r="JLK179" s="11"/>
      <c r="JLL179" s="11"/>
      <c r="JLM179" s="11"/>
      <c r="JLN179" s="11"/>
      <c r="JLO179" s="11"/>
      <c r="JLP179" s="11"/>
      <c r="JLQ179" s="10"/>
      <c r="JLR179" s="10"/>
      <c r="JLS179" s="11"/>
      <c r="JLT179" s="11"/>
      <c r="JLU179" s="11"/>
      <c r="JLV179" s="11"/>
      <c r="JLW179" s="11"/>
      <c r="JLX179" s="11"/>
      <c r="JLY179" s="11"/>
      <c r="JLZ179" s="11"/>
      <c r="JMA179" s="11"/>
      <c r="JMB179" s="11"/>
      <c r="JMC179" s="11"/>
      <c r="JMD179" s="11"/>
      <c r="JME179" s="11"/>
      <c r="JMF179" s="11"/>
      <c r="JMG179" s="10"/>
      <c r="JMH179" s="10"/>
      <c r="JMI179" s="11"/>
      <c r="JMJ179" s="11"/>
      <c r="JMK179" s="11"/>
      <c r="JML179" s="11"/>
      <c r="JMM179" s="11"/>
      <c r="JMN179" s="11"/>
      <c r="JMO179" s="11"/>
      <c r="JMP179" s="11"/>
      <c r="JMQ179" s="11"/>
      <c r="JMR179" s="11"/>
      <c r="JMS179" s="11"/>
      <c r="JMT179" s="11"/>
      <c r="JMU179" s="11"/>
      <c r="JMV179" s="11"/>
      <c r="JMW179" s="10"/>
      <c r="JMX179" s="10"/>
      <c r="JMY179" s="11"/>
      <c r="JMZ179" s="11"/>
      <c r="JNA179" s="11"/>
      <c r="JNB179" s="11"/>
      <c r="JNC179" s="11"/>
      <c r="JND179" s="11"/>
      <c r="JNE179" s="11"/>
      <c r="JNF179" s="11"/>
      <c r="JNG179" s="11"/>
      <c r="JNH179" s="11"/>
      <c r="JNI179" s="11"/>
      <c r="JNJ179" s="11"/>
      <c r="JNK179" s="11"/>
      <c r="JNL179" s="11"/>
      <c r="JNM179" s="10"/>
      <c r="JNN179" s="10"/>
      <c r="JNO179" s="11"/>
      <c r="JNP179" s="11"/>
      <c r="JNQ179" s="11"/>
      <c r="JNR179" s="11"/>
      <c r="JNS179" s="11"/>
      <c r="JNT179" s="11"/>
      <c r="JNU179" s="11"/>
      <c r="JNV179" s="11"/>
      <c r="JNW179" s="11"/>
      <c r="JNX179" s="11"/>
      <c r="JNY179" s="11"/>
      <c r="JNZ179" s="11"/>
      <c r="JOA179" s="11"/>
      <c r="JOB179" s="11"/>
      <c r="JOC179" s="10"/>
      <c r="JOD179" s="10"/>
      <c r="JOE179" s="11"/>
      <c r="JOF179" s="11"/>
      <c r="JOG179" s="11"/>
      <c r="JOH179" s="11"/>
      <c r="JOI179" s="11"/>
      <c r="JOJ179" s="11"/>
      <c r="JOK179" s="11"/>
      <c r="JOL179" s="11"/>
      <c r="JOM179" s="11"/>
      <c r="JON179" s="11"/>
      <c r="JOO179" s="11"/>
      <c r="JOP179" s="11"/>
      <c r="JOQ179" s="11"/>
      <c r="JOR179" s="11"/>
      <c r="JOS179" s="10"/>
      <c r="JOT179" s="10"/>
      <c r="JOU179" s="11"/>
      <c r="JOV179" s="11"/>
      <c r="JOW179" s="11"/>
      <c r="JOX179" s="11"/>
      <c r="JOY179" s="11"/>
      <c r="JOZ179" s="11"/>
      <c r="JPA179" s="11"/>
      <c r="JPB179" s="11"/>
      <c r="JPC179" s="11"/>
      <c r="JPD179" s="11"/>
      <c r="JPE179" s="11"/>
      <c r="JPF179" s="11"/>
      <c r="JPG179" s="11"/>
      <c r="JPH179" s="11"/>
      <c r="JPI179" s="10"/>
      <c r="JPJ179" s="10"/>
      <c r="JPK179" s="11"/>
      <c r="JPL179" s="11"/>
      <c r="JPM179" s="11"/>
      <c r="JPN179" s="11"/>
      <c r="JPO179" s="11"/>
      <c r="JPP179" s="11"/>
      <c r="JPQ179" s="11"/>
      <c r="JPR179" s="11"/>
      <c r="JPS179" s="11"/>
      <c r="JPT179" s="11"/>
      <c r="JPU179" s="11"/>
      <c r="JPV179" s="11"/>
      <c r="JPW179" s="11"/>
      <c r="JPX179" s="11"/>
      <c r="JPY179" s="10"/>
      <c r="JPZ179" s="10"/>
      <c r="JQA179" s="11"/>
      <c r="JQB179" s="11"/>
      <c r="JQC179" s="11"/>
      <c r="JQD179" s="11"/>
      <c r="JQE179" s="11"/>
      <c r="JQF179" s="11"/>
      <c r="JQG179" s="11"/>
      <c r="JQH179" s="11"/>
      <c r="JQI179" s="11"/>
      <c r="JQJ179" s="11"/>
      <c r="JQK179" s="11"/>
      <c r="JQL179" s="11"/>
      <c r="JQM179" s="11"/>
      <c r="JQN179" s="11"/>
      <c r="JQO179" s="10"/>
      <c r="JQP179" s="10"/>
      <c r="JQQ179" s="11"/>
      <c r="JQR179" s="11"/>
      <c r="JQS179" s="11"/>
      <c r="JQT179" s="11"/>
      <c r="JQU179" s="11"/>
      <c r="JQV179" s="11"/>
      <c r="JQW179" s="11"/>
      <c r="JQX179" s="11"/>
      <c r="JQY179" s="11"/>
      <c r="JQZ179" s="11"/>
      <c r="JRA179" s="11"/>
      <c r="JRB179" s="11"/>
      <c r="JRC179" s="11"/>
      <c r="JRD179" s="11"/>
      <c r="JRE179" s="10"/>
      <c r="JRF179" s="10"/>
      <c r="JRG179" s="11"/>
      <c r="JRH179" s="11"/>
      <c r="JRI179" s="11"/>
      <c r="JRJ179" s="11"/>
      <c r="JRK179" s="11"/>
      <c r="JRL179" s="11"/>
      <c r="JRM179" s="11"/>
      <c r="JRN179" s="11"/>
      <c r="JRO179" s="11"/>
      <c r="JRP179" s="11"/>
      <c r="JRQ179" s="11"/>
      <c r="JRR179" s="11"/>
      <c r="JRS179" s="11"/>
      <c r="JRT179" s="11"/>
      <c r="JRU179" s="10"/>
      <c r="JRV179" s="10"/>
      <c r="JRW179" s="11"/>
      <c r="JRX179" s="11"/>
      <c r="JRY179" s="11"/>
      <c r="JRZ179" s="11"/>
      <c r="JSA179" s="11"/>
      <c r="JSB179" s="11"/>
      <c r="JSC179" s="11"/>
      <c r="JSD179" s="11"/>
      <c r="JSE179" s="11"/>
      <c r="JSF179" s="11"/>
      <c r="JSG179" s="11"/>
      <c r="JSH179" s="11"/>
      <c r="JSI179" s="11"/>
      <c r="JSJ179" s="11"/>
      <c r="JSK179" s="10"/>
      <c r="JSL179" s="10"/>
      <c r="JSM179" s="11"/>
      <c r="JSN179" s="11"/>
      <c r="JSO179" s="11"/>
      <c r="JSP179" s="11"/>
      <c r="JSQ179" s="11"/>
      <c r="JSR179" s="11"/>
      <c r="JSS179" s="11"/>
      <c r="JST179" s="11"/>
      <c r="JSU179" s="11"/>
      <c r="JSV179" s="11"/>
      <c r="JSW179" s="11"/>
      <c r="JSX179" s="11"/>
      <c r="JSY179" s="11"/>
      <c r="JSZ179" s="11"/>
      <c r="JTA179" s="10"/>
      <c r="JTB179" s="10"/>
      <c r="JTC179" s="11"/>
      <c r="JTD179" s="11"/>
      <c r="JTE179" s="11"/>
      <c r="JTF179" s="11"/>
      <c r="JTG179" s="11"/>
      <c r="JTH179" s="11"/>
      <c r="JTI179" s="11"/>
      <c r="JTJ179" s="11"/>
      <c r="JTK179" s="11"/>
      <c r="JTL179" s="11"/>
      <c r="JTM179" s="11"/>
      <c r="JTN179" s="11"/>
      <c r="JTO179" s="11"/>
      <c r="JTP179" s="11"/>
      <c r="JTQ179" s="10"/>
      <c r="JTR179" s="10"/>
      <c r="JTS179" s="11"/>
      <c r="JTT179" s="11"/>
      <c r="JTU179" s="11"/>
      <c r="JTV179" s="11"/>
      <c r="JTW179" s="11"/>
      <c r="JTX179" s="11"/>
      <c r="JTY179" s="11"/>
      <c r="JTZ179" s="11"/>
      <c r="JUA179" s="11"/>
      <c r="JUB179" s="11"/>
      <c r="JUC179" s="11"/>
      <c r="JUD179" s="11"/>
      <c r="JUE179" s="11"/>
      <c r="JUF179" s="11"/>
      <c r="JUG179" s="10"/>
      <c r="JUH179" s="10"/>
      <c r="JUI179" s="11"/>
      <c r="JUJ179" s="11"/>
      <c r="JUK179" s="11"/>
      <c r="JUL179" s="11"/>
      <c r="JUM179" s="11"/>
      <c r="JUN179" s="11"/>
      <c r="JUO179" s="11"/>
      <c r="JUP179" s="11"/>
      <c r="JUQ179" s="11"/>
      <c r="JUR179" s="11"/>
      <c r="JUS179" s="11"/>
      <c r="JUT179" s="11"/>
      <c r="JUU179" s="11"/>
      <c r="JUV179" s="11"/>
      <c r="JUW179" s="10"/>
      <c r="JUX179" s="10"/>
      <c r="JUY179" s="11"/>
      <c r="JUZ179" s="11"/>
      <c r="JVA179" s="11"/>
      <c r="JVB179" s="11"/>
      <c r="JVC179" s="11"/>
      <c r="JVD179" s="11"/>
      <c r="JVE179" s="11"/>
      <c r="JVF179" s="11"/>
      <c r="JVG179" s="11"/>
      <c r="JVH179" s="11"/>
      <c r="JVI179" s="11"/>
      <c r="JVJ179" s="11"/>
      <c r="JVK179" s="11"/>
      <c r="JVL179" s="11"/>
      <c r="JVM179" s="10"/>
      <c r="JVN179" s="10"/>
      <c r="JVO179" s="11"/>
      <c r="JVP179" s="11"/>
      <c r="JVQ179" s="11"/>
      <c r="JVR179" s="11"/>
      <c r="JVS179" s="11"/>
      <c r="JVT179" s="11"/>
      <c r="JVU179" s="11"/>
      <c r="JVV179" s="11"/>
      <c r="JVW179" s="11"/>
      <c r="JVX179" s="11"/>
      <c r="JVY179" s="11"/>
      <c r="JVZ179" s="11"/>
      <c r="JWA179" s="11"/>
      <c r="JWB179" s="11"/>
      <c r="JWC179" s="10"/>
      <c r="JWD179" s="10"/>
      <c r="JWE179" s="11"/>
      <c r="JWF179" s="11"/>
      <c r="JWG179" s="11"/>
      <c r="JWH179" s="11"/>
      <c r="JWI179" s="11"/>
      <c r="JWJ179" s="11"/>
      <c r="JWK179" s="11"/>
      <c r="JWL179" s="11"/>
      <c r="JWM179" s="11"/>
      <c r="JWN179" s="11"/>
      <c r="JWO179" s="11"/>
      <c r="JWP179" s="11"/>
      <c r="JWQ179" s="11"/>
      <c r="JWR179" s="11"/>
      <c r="JWS179" s="10"/>
      <c r="JWT179" s="10"/>
      <c r="JWU179" s="11"/>
      <c r="JWV179" s="11"/>
      <c r="JWW179" s="11"/>
      <c r="JWX179" s="11"/>
      <c r="JWY179" s="11"/>
      <c r="JWZ179" s="11"/>
      <c r="JXA179" s="11"/>
      <c r="JXB179" s="11"/>
      <c r="JXC179" s="11"/>
      <c r="JXD179" s="11"/>
      <c r="JXE179" s="11"/>
      <c r="JXF179" s="11"/>
      <c r="JXG179" s="11"/>
      <c r="JXH179" s="11"/>
      <c r="JXI179" s="10"/>
      <c r="JXJ179" s="10"/>
      <c r="JXK179" s="11"/>
      <c r="JXL179" s="11"/>
      <c r="JXM179" s="11"/>
      <c r="JXN179" s="11"/>
      <c r="JXO179" s="11"/>
      <c r="JXP179" s="11"/>
      <c r="JXQ179" s="11"/>
      <c r="JXR179" s="11"/>
      <c r="JXS179" s="11"/>
      <c r="JXT179" s="11"/>
      <c r="JXU179" s="11"/>
      <c r="JXV179" s="11"/>
      <c r="JXW179" s="11"/>
      <c r="JXX179" s="11"/>
      <c r="JXY179" s="10"/>
      <c r="JXZ179" s="10"/>
      <c r="JYA179" s="11"/>
      <c r="JYB179" s="11"/>
      <c r="JYC179" s="11"/>
      <c r="JYD179" s="11"/>
      <c r="JYE179" s="11"/>
      <c r="JYF179" s="11"/>
      <c r="JYG179" s="11"/>
      <c r="JYH179" s="11"/>
      <c r="JYI179" s="11"/>
      <c r="JYJ179" s="11"/>
      <c r="JYK179" s="11"/>
      <c r="JYL179" s="11"/>
      <c r="JYM179" s="11"/>
      <c r="JYN179" s="11"/>
      <c r="JYO179" s="10"/>
      <c r="JYP179" s="10"/>
      <c r="JYQ179" s="11"/>
      <c r="JYR179" s="11"/>
      <c r="JYS179" s="11"/>
      <c r="JYT179" s="11"/>
      <c r="JYU179" s="11"/>
      <c r="JYV179" s="11"/>
      <c r="JYW179" s="11"/>
      <c r="JYX179" s="11"/>
      <c r="JYY179" s="11"/>
      <c r="JYZ179" s="11"/>
      <c r="JZA179" s="11"/>
      <c r="JZB179" s="11"/>
      <c r="JZC179" s="11"/>
      <c r="JZD179" s="11"/>
      <c r="JZE179" s="10"/>
      <c r="JZF179" s="10"/>
      <c r="JZG179" s="11"/>
      <c r="JZH179" s="11"/>
      <c r="JZI179" s="11"/>
      <c r="JZJ179" s="11"/>
      <c r="JZK179" s="11"/>
      <c r="JZL179" s="11"/>
      <c r="JZM179" s="11"/>
      <c r="JZN179" s="11"/>
      <c r="JZO179" s="11"/>
      <c r="JZP179" s="11"/>
      <c r="JZQ179" s="11"/>
      <c r="JZR179" s="11"/>
      <c r="JZS179" s="11"/>
      <c r="JZT179" s="11"/>
      <c r="JZU179" s="10"/>
      <c r="JZV179" s="10"/>
      <c r="JZW179" s="11"/>
      <c r="JZX179" s="11"/>
      <c r="JZY179" s="11"/>
      <c r="JZZ179" s="11"/>
      <c r="KAA179" s="11"/>
      <c r="KAB179" s="11"/>
      <c r="KAC179" s="11"/>
      <c r="KAD179" s="11"/>
      <c r="KAE179" s="11"/>
      <c r="KAF179" s="11"/>
      <c r="KAG179" s="11"/>
      <c r="KAH179" s="11"/>
      <c r="KAI179" s="11"/>
      <c r="KAJ179" s="11"/>
      <c r="KAK179" s="10"/>
      <c r="KAL179" s="10"/>
      <c r="KAM179" s="11"/>
      <c r="KAN179" s="11"/>
      <c r="KAO179" s="11"/>
      <c r="KAP179" s="11"/>
      <c r="KAQ179" s="11"/>
      <c r="KAR179" s="11"/>
      <c r="KAS179" s="11"/>
      <c r="KAT179" s="11"/>
      <c r="KAU179" s="11"/>
      <c r="KAV179" s="11"/>
      <c r="KAW179" s="11"/>
      <c r="KAX179" s="11"/>
      <c r="KAY179" s="11"/>
      <c r="KAZ179" s="11"/>
      <c r="KBA179" s="10"/>
      <c r="KBB179" s="10"/>
      <c r="KBC179" s="11"/>
      <c r="KBD179" s="11"/>
      <c r="KBE179" s="11"/>
      <c r="KBF179" s="11"/>
      <c r="KBG179" s="11"/>
      <c r="KBH179" s="11"/>
      <c r="KBI179" s="11"/>
      <c r="KBJ179" s="11"/>
      <c r="KBK179" s="11"/>
      <c r="KBL179" s="11"/>
      <c r="KBM179" s="11"/>
      <c r="KBN179" s="11"/>
      <c r="KBO179" s="11"/>
      <c r="KBP179" s="11"/>
      <c r="KBQ179" s="10"/>
      <c r="KBR179" s="10"/>
      <c r="KBS179" s="11"/>
      <c r="KBT179" s="11"/>
      <c r="KBU179" s="11"/>
      <c r="KBV179" s="11"/>
      <c r="KBW179" s="11"/>
      <c r="KBX179" s="11"/>
      <c r="KBY179" s="11"/>
      <c r="KBZ179" s="11"/>
      <c r="KCA179" s="11"/>
      <c r="KCB179" s="11"/>
      <c r="KCC179" s="11"/>
      <c r="KCD179" s="11"/>
      <c r="KCE179" s="11"/>
      <c r="KCF179" s="11"/>
      <c r="KCG179" s="10"/>
      <c r="KCH179" s="10"/>
      <c r="KCI179" s="11"/>
      <c r="KCJ179" s="11"/>
      <c r="KCK179" s="11"/>
      <c r="KCL179" s="11"/>
      <c r="KCM179" s="11"/>
      <c r="KCN179" s="11"/>
      <c r="KCO179" s="11"/>
      <c r="KCP179" s="11"/>
      <c r="KCQ179" s="11"/>
      <c r="KCR179" s="11"/>
      <c r="KCS179" s="11"/>
      <c r="KCT179" s="11"/>
      <c r="KCU179" s="11"/>
      <c r="KCV179" s="11"/>
      <c r="KCW179" s="10"/>
      <c r="KCX179" s="10"/>
      <c r="KCY179" s="11"/>
      <c r="KCZ179" s="11"/>
      <c r="KDA179" s="11"/>
      <c r="KDB179" s="11"/>
      <c r="KDC179" s="11"/>
      <c r="KDD179" s="11"/>
      <c r="KDE179" s="11"/>
      <c r="KDF179" s="11"/>
      <c r="KDG179" s="11"/>
      <c r="KDH179" s="11"/>
      <c r="KDI179" s="11"/>
      <c r="KDJ179" s="11"/>
      <c r="KDK179" s="11"/>
      <c r="KDL179" s="11"/>
      <c r="KDM179" s="10"/>
      <c r="KDN179" s="10"/>
      <c r="KDO179" s="11"/>
      <c r="KDP179" s="11"/>
      <c r="KDQ179" s="11"/>
      <c r="KDR179" s="11"/>
      <c r="KDS179" s="11"/>
      <c r="KDT179" s="11"/>
      <c r="KDU179" s="11"/>
      <c r="KDV179" s="11"/>
      <c r="KDW179" s="11"/>
      <c r="KDX179" s="11"/>
      <c r="KDY179" s="11"/>
      <c r="KDZ179" s="11"/>
      <c r="KEA179" s="11"/>
      <c r="KEB179" s="11"/>
      <c r="KEC179" s="10"/>
      <c r="KED179" s="10"/>
      <c r="KEE179" s="11"/>
      <c r="KEF179" s="11"/>
      <c r="KEG179" s="11"/>
      <c r="KEH179" s="11"/>
      <c r="KEI179" s="11"/>
      <c r="KEJ179" s="11"/>
      <c r="KEK179" s="11"/>
      <c r="KEL179" s="11"/>
      <c r="KEM179" s="11"/>
      <c r="KEN179" s="11"/>
      <c r="KEO179" s="11"/>
      <c r="KEP179" s="11"/>
      <c r="KEQ179" s="11"/>
      <c r="KER179" s="11"/>
      <c r="KES179" s="10"/>
      <c r="KET179" s="10"/>
      <c r="KEU179" s="11"/>
      <c r="KEV179" s="11"/>
      <c r="KEW179" s="11"/>
      <c r="KEX179" s="11"/>
      <c r="KEY179" s="11"/>
      <c r="KEZ179" s="11"/>
      <c r="KFA179" s="11"/>
      <c r="KFB179" s="11"/>
      <c r="KFC179" s="11"/>
      <c r="KFD179" s="11"/>
      <c r="KFE179" s="11"/>
      <c r="KFF179" s="11"/>
      <c r="KFG179" s="11"/>
      <c r="KFH179" s="11"/>
      <c r="KFI179" s="10"/>
      <c r="KFJ179" s="10"/>
      <c r="KFK179" s="11"/>
      <c r="KFL179" s="11"/>
      <c r="KFM179" s="11"/>
      <c r="KFN179" s="11"/>
      <c r="KFO179" s="11"/>
      <c r="KFP179" s="11"/>
      <c r="KFQ179" s="11"/>
      <c r="KFR179" s="11"/>
      <c r="KFS179" s="11"/>
      <c r="KFT179" s="11"/>
      <c r="KFU179" s="11"/>
      <c r="KFV179" s="11"/>
      <c r="KFW179" s="11"/>
      <c r="KFX179" s="11"/>
      <c r="KFY179" s="10"/>
      <c r="KFZ179" s="10"/>
      <c r="KGA179" s="11"/>
      <c r="KGB179" s="11"/>
      <c r="KGC179" s="11"/>
      <c r="KGD179" s="11"/>
      <c r="KGE179" s="11"/>
      <c r="KGF179" s="11"/>
      <c r="KGG179" s="11"/>
      <c r="KGH179" s="11"/>
      <c r="KGI179" s="11"/>
      <c r="KGJ179" s="11"/>
      <c r="KGK179" s="11"/>
      <c r="KGL179" s="11"/>
      <c r="KGM179" s="11"/>
      <c r="KGN179" s="11"/>
      <c r="KGO179" s="10"/>
      <c r="KGP179" s="10"/>
      <c r="KGQ179" s="11"/>
      <c r="KGR179" s="11"/>
      <c r="KGS179" s="11"/>
      <c r="KGT179" s="11"/>
      <c r="KGU179" s="11"/>
      <c r="KGV179" s="11"/>
      <c r="KGW179" s="11"/>
      <c r="KGX179" s="11"/>
      <c r="KGY179" s="11"/>
      <c r="KGZ179" s="11"/>
      <c r="KHA179" s="11"/>
      <c r="KHB179" s="11"/>
      <c r="KHC179" s="11"/>
      <c r="KHD179" s="11"/>
      <c r="KHE179" s="10"/>
      <c r="KHF179" s="10"/>
      <c r="KHG179" s="11"/>
      <c r="KHH179" s="11"/>
      <c r="KHI179" s="11"/>
      <c r="KHJ179" s="11"/>
      <c r="KHK179" s="11"/>
      <c r="KHL179" s="11"/>
      <c r="KHM179" s="11"/>
      <c r="KHN179" s="11"/>
      <c r="KHO179" s="11"/>
      <c r="KHP179" s="11"/>
      <c r="KHQ179" s="11"/>
      <c r="KHR179" s="11"/>
      <c r="KHS179" s="11"/>
      <c r="KHT179" s="11"/>
      <c r="KHU179" s="10"/>
      <c r="KHV179" s="10"/>
      <c r="KHW179" s="11"/>
      <c r="KHX179" s="11"/>
      <c r="KHY179" s="11"/>
      <c r="KHZ179" s="11"/>
      <c r="KIA179" s="11"/>
      <c r="KIB179" s="11"/>
      <c r="KIC179" s="11"/>
      <c r="KID179" s="11"/>
      <c r="KIE179" s="11"/>
      <c r="KIF179" s="11"/>
      <c r="KIG179" s="11"/>
      <c r="KIH179" s="11"/>
      <c r="KII179" s="11"/>
      <c r="KIJ179" s="11"/>
      <c r="KIK179" s="10"/>
      <c r="KIL179" s="10"/>
      <c r="KIM179" s="11"/>
      <c r="KIN179" s="11"/>
      <c r="KIO179" s="11"/>
      <c r="KIP179" s="11"/>
      <c r="KIQ179" s="11"/>
      <c r="KIR179" s="11"/>
      <c r="KIS179" s="11"/>
      <c r="KIT179" s="11"/>
      <c r="KIU179" s="11"/>
      <c r="KIV179" s="11"/>
      <c r="KIW179" s="11"/>
      <c r="KIX179" s="11"/>
      <c r="KIY179" s="11"/>
      <c r="KIZ179" s="11"/>
      <c r="KJA179" s="10"/>
      <c r="KJB179" s="10"/>
      <c r="KJC179" s="11"/>
      <c r="KJD179" s="11"/>
      <c r="KJE179" s="11"/>
      <c r="KJF179" s="11"/>
      <c r="KJG179" s="11"/>
      <c r="KJH179" s="11"/>
      <c r="KJI179" s="11"/>
      <c r="KJJ179" s="11"/>
      <c r="KJK179" s="11"/>
      <c r="KJL179" s="11"/>
      <c r="KJM179" s="11"/>
      <c r="KJN179" s="11"/>
      <c r="KJO179" s="11"/>
      <c r="KJP179" s="11"/>
      <c r="KJQ179" s="10"/>
      <c r="KJR179" s="10"/>
      <c r="KJS179" s="11"/>
      <c r="KJT179" s="11"/>
      <c r="KJU179" s="11"/>
      <c r="KJV179" s="11"/>
      <c r="KJW179" s="11"/>
      <c r="KJX179" s="11"/>
      <c r="KJY179" s="11"/>
      <c r="KJZ179" s="11"/>
      <c r="KKA179" s="11"/>
      <c r="KKB179" s="11"/>
      <c r="KKC179" s="11"/>
      <c r="KKD179" s="11"/>
      <c r="KKE179" s="11"/>
      <c r="KKF179" s="11"/>
      <c r="KKG179" s="10"/>
      <c r="KKH179" s="10"/>
      <c r="KKI179" s="11"/>
      <c r="KKJ179" s="11"/>
      <c r="KKK179" s="11"/>
      <c r="KKL179" s="11"/>
      <c r="KKM179" s="11"/>
      <c r="KKN179" s="11"/>
      <c r="KKO179" s="11"/>
      <c r="KKP179" s="11"/>
      <c r="KKQ179" s="11"/>
      <c r="KKR179" s="11"/>
      <c r="KKS179" s="11"/>
      <c r="KKT179" s="11"/>
      <c r="KKU179" s="11"/>
      <c r="KKV179" s="11"/>
      <c r="KKW179" s="10"/>
      <c r="KKX179" s="10"/>
      <c r="KKY179" s="11"/>
      <c r="KKZ179" s="11"/>
      <c r="KLA179" s="11"/>
      <c r="KLB179" s="11"/>
      <c r="KLC179" s="11"/>
      <c r="KLD179" s="11"/>
      <c r="KLE179" s="11"/>
      <c r="KLF179" s="11"/>
      <c r="KLG179" s="11"/>
      <c r="KLH179" s="11"/>
      <c r="KLI179" s="11"/>
      <c r="KLJ179" s="11"/>
      <c r="KLK179" s="11"/>
      <c r="KLL179" s="11"/>
      <c r="KLM179" s="10"/>
      <c r="KLN179" s="10"/>
      <c r="KLO179" s="11"/>
      <c r="KLP179" s="11"/>
      <c r="KLQ179" s="11"/>
      <c r="KLR179" s="11"/>
      <c r="KLS179" s="11"/>
      <c r="KLT179" s="11"/>
      <c r="KLU179" s="11"/>
      <c r="KLV179" s="11"/>
      <c r="KLW179" s="11"/>
      <c r="KLX179" s="11"/>
      <c r="KLY179" s="11"/>
      <c r="KLZ179" s="11"/>
      <c r="KMA179" s="11"/>
      <c r="KMB179" s="11"/>
      <c r="KMC179" s="10"/>
      <c r="KMD179" s="10"/>
      <c r="KME179" s="11"/>
      <c r="KMF179" s="11"/>
      <c r="KMG179" s="11"/>
      <c r="KMH179" s="11"/>
      <c r="KMI179" s="11"/>
      <c r="KMJ179" s="11"/>
      <c r="KMK179" s="11"/>
      <c r="KML179" s="11"/>
      <c r="KMM179" s="11"/>
      <c r="KMN179" s="11"/>
      <c r="KMO179" s="11"/>
      <c r="KMP179" s="11"/>
      <c r="KMQ179" s="11"/>
      <c r="KMR179" s="11"/>
      <c r="KMS179" s="10"/>
      <c r="KMT179" s="10"/>
      <c r="KMU179" s="11"/>
      <c r="KMV179" s="11"/>
      <c r="KMW179" s="11"/>
      <c r="KMX179" s="11"/>
      <c r="KMY179" s="11"/>
      <c r="KMZ179" s="11"/>
      <c r="KNA179" s="11"/>
      <c r="KNB179" s="11"/>
      <c r="KNC179" s="11"/>
      <c r="KND179" s="11"/>
      <c r="KNE179" s="11"/>
      <c r="KNF179" s="11"/>
      <c r="KNG179" s="11"/>
      <c r="KNH179" s="11"/>
      <c r="KNI179" s="10"/>
      <c r="KNJ179" s="10"/>
      <c r="KNK179" s="11"/>
      <c r="KNL179" s="11"/>
      <c r="KNM179" s="11"/>
      <c r="KNN179" s="11"/>
      <c r="KNO179" s="11"/>
      <c r="KNP179" s="11"/>
      <c r="KNQ179" s="11"/>
      <c r="KNR179" s="11"/>
      <c r="KNS179" s="11"/>
      <c r="KNT179" s="11"/>
      <c r="KNU179" s="11"/>
      <c r="KNV179" s="11"/>
      <c r="KNW179" s="11"/>
      <c r="KNX179" s="11"/>
      <c r="KNY179" s="10"/>
      <c r="KNZ179" s="10"/>
      <c r="KOA179" s="11"/>
      <c r="KOB179" s="11"/>
      <c r="KOC179" s="11"/>
      <c r="KOD179" s="11"/>
      <c r="KOE179" s="11"/>
      <c r="KOF179" s="11"/>
      <c r="KOG179" s="11"/>
      <c r="KOH179" s="11"/>
      <c r="KOI179" s="11"/>
      <c r="KOJ179" s="11"/>
      <c r="KOK179" s="11"/>
      <c r="KOL179" s="11"/>
      <c r="KOM179" s="11"/>
      <c r="KON179" s="11"/>
      <c r="KOO179" s="10"/>
      <c r="KOP179" s="10"/>
      <c r="KOQ179" s="11"/>
      <c r="KOR179" s="11"/>
      <c r="KOS179" s="11"/>
      <c r="KOT179" s="11"/>
      <c r="KOU179" s="11"/>
      <c r="KOV179" s="11"/>
      <c r="KOW179" s="11"/>
      <c r="KOX179" s="11"/>
      <c r="KOY179" s="11"/>
      <c r="KOZ179" s="11"/>
      <c r="KPA179" s="11"/>
      <c r="KPB179" s="11"/>
      <c r="KPC179" s="11"/>
      <c r="KPD179" s="11"/>
      <c r="KPE179" s="10"/>
      <c r="KPF179" s="10"/>
      <c r="KPG179" s="11"/>
      <c r="KPH179" s="11"/>
      <c r="KPI179" s="11"/>
      <c r="KPJ179" s="11"/>
      <c r="KPK179" s="11"/>
      <c r="KPL179" s="11"/>
      <c r="KPM179" s="11"/>
      <c r="KPN179" s="11"/>
      <c r="KPO179" s="11"/>
      <c r="KPP179" s="11"/>
      <c r="KPQ179" s="11"/>
      <c r="KPR179" s="11"/>
      <c r="KPS179" s="11"/>
      <c r="KPT179" s="11"/>
      <c r="KPU179" s="10"/>
      <c r="KPV179" s="10"/>
      <c r="KPW179" s="11"/>
      <c r="KPX179" s="11"/>
      <c r="KPY179" s="11"/>
      <c r="KPZ179" s="11"/>
      <c r="KQA179" s="11"/>
      <c r="KQB179" s="11"/>
      <c r="KQC179" s="11"/>
      <c r="KQD179" s="11"/>
      <c r="KQE179" s="11"/>
      <c r="KQF179" s="11"/>
      <c r="KQG179" s="11"/>
      <c r="KQH179" s="11"/>
      <c r="KQI179" s="11"/>
      <c r="KQJ179" s="11"/>
      <c r="KQK179" s="10"/>
      <c r="KQL179" s="10"/>
      <c r="KQM179" s="11"/>
      <c r="KQN179" s="11"/>
      <c r="KQO179" s="11"/>
      <c r="KQP179" s="11"/>
      <c r="KQQ179" s="11"/>
      <c r="KQR179" s="11"/>
      <c r="KQS179" s="11"/>
      <c r="KQT179" s="11"/>
      <c r="KQU179" s="11"/>
      <c r="KQV179" s="11"/>
      <c r="KQW179" s="11"/>
      <c r="KQX179" s="11"/>
      <c r="KQY179" s="11"/>
      <c r="KQZ179" s="11"/>
      <c r="KRA179" s="10"/>
      <c r="KRB179" s="10"/>
      <c r="KRC179" s="11"/>
      <c r="KRD179" s="11"/>
      <c r="KRE179" s="11"/>
      <c r="KRF179" s="11"/>
      <c r="KRG179" s="11"/>
      <c r="KRH179" s="11"/>
      <c r="KRI179" s="11"/>
      <c r="KRJ179" s="11"/>
      <c r="KRK179" s="11"/>
      <c r="KRL179" s="11"/>
      <c r="KRM179" s="11"/>
      <c r="KRN179" s="11"/>
      <c r="KRO179" s="11"/>
      <c r="KRP179" s="11"/>
      <c r="KRQ179" s="10"/>
      <c r="KRR179" s="10"/>
      <c r="KRS179" s="11"/>
      <c r="KRT179" s="11"/>
      <c r="KRU179" s="11"/>
      <c r="KRV179" s="11"/>
      <c r="KRW179" s="11"/>
      <c r="KRX179" s="11"/>
      <c r="KRY179" s="11"/>
      <c r="KRZ179" s="11"/>
      <c r="KSA179" s="11"/>
      <c r="KSB179" s="11"/>
      <c r="KSC179" s="11"/>
      <c r="KSD179" s="11"/>
      <c r="KSE179" s="11"/>
      <c r="KSF179" s="11"/>
      <c r="KSG179" s="10"/>
      <c r="KSH179" s="10"/>
      <c r="KSI179" s="11"/>
      <c r="KSJ179" s="11"/>
      <c r="KSK179" s="11"/>
      <c r="KSL179" s="11"/>
      <c r="KSM179" s="11"/>
      <c r="KSN179" s="11"/>
      <c r="KSO179" s="11"/>
      <c r="KSP179" s="11"/>
      <c r="KSQ179" s="11"/>
      <c r="KSR179" s="11"/>
      <c r="KSS179" s="11"/>
      <c r="KST179" s="11"/>
      <c r="KSU179" s="11"/>
      <c r="KSV179" s="11"/>
      <c r="KSW179" s="10"/>
      <c r="KSX179" s="10"/>
      <c r="KSY179" s="11"/>
      <c r="KSZ179" s="11"/>
      <c r="KTA179" s="11"/>
      <c r="KTB179" s="11"/>
      <c r="KTC179" s="11"/>
      <c r="KTD179" s="11"/>
      <c r="KTE179" s="11"/>
      <c r="KTF179" s="11"/>
      <c r="KTG179" s="11"/>
      <c r="KTH179" s="11"/>
      <c r="KTI179" s="11"/>
      <c r="KTJ179" s="11"/>
      <c r="KTK179" s="11"/>
      <c r="KTL179" s="11"/>
      <c r="KTM179" s="10"/>
      <c r="KTN179" s="10"/>
      <c r="KTO179" s="11"/>
      <c r="KTP179" s="11"/>
      <c r="KTQ179" s="11"/>
      <c r="KTR179" s="11"/>
      <c r="KTS179" s="11"/>
      <c r="KTT179" s="11"/>
      <c r="KTU179" s="11"/>
      <c r="KTV179" s="11"/>
      <c r="KTW179" s="11"/>
      <c r="KTX179" s="11"/>
      <c r="KTY179" s="11"/>
      <c r="KTZ179" s="11"/>
      <c r="KUA179" s="11"/>
      <c r="KUB179" s="11"/>
      <c r="KUC179" s="10"/>
      <c r="KUD179" s="10"/>
      <c r="KUE179" s="11"/>
      <c r="KUF179" s="11"/>
      <c r="KUG179" s="11"/>
      <c r="KUH179" s="11"/>
      <c r="KUI179" s="11"/>
      <c r="KUJ179" s="11"/>
      <c r="KUK179" s="11"/>
      <c r="KUL179" s="11"/>
      <c r="KUM179" s="11"/>
      <c r="KUN179" s="11"/>
      <c r="KUO179" s="11"/>
      <c r="KUP179" s="11"/>
      <c r="KUQ179" s="11"/>
      <c r="KUR179" s="11"/>
      <c r="KUS179" s="10"/>
      <c r="KUT179" s="10"/>
      <c r="KUU179" s="11"/>
      <c r="KUV179" s="11"/>
      <c r="KUW179" s="11"/>
      <c r="KUX179" s="11"/>
      <c r="KUY179" s="11"/>
      <c r="KUZ179" s="11"/>
      <c r="KVA179" s="11"/>
      <c r="KVB179" s="11"/>
      <c r="KVC179" s="11"/>
      <c r="KVD179" s="11"/>
      <c r="KVE179" s="11"/>
      <c r="KVF179" s="11"/>
      <c r="KVG179" s="11"/>
      <c r="KVH179" s="11"/>
      <c r="KVI179" s="10"/>
      <c r="KVJ179" s="10"/>
      <c r="KVK179" s="11"/>
      <c r="KVL179" s="11"/>
      <c r="KVM179" s="11"/>
      <c r="KVN179" s="11"/>
      <c r="KVO179" s="11"/>
      <c r="KVP179" s="11"/>
      <c r="KVQ179" s="11"/>
      <c r="KVR179" s="11"/>
      <c r="KVS179" s="11"/>
      <c r="KVT179" s="11"/>
      <c r="KVU179" s="11"/>
      <c r="KVV179" s="11"/>
      <c r="KVW179" s="11"/>
      <c r="KVX179" s="11"/>
      <c r="KVY179" s="10"/>
      <c r="KVZ179" s="10"/>
      <c r="KWA179" s="11"/>
      <c r="KWB179" s="11"/>
      <c r="KWC179" s="11"/>
      <c r="KWD179" s="11"/>
      <c r="KWE179" s="11"/>
      <c r="KWF179" s="11"/>
      <c r="KWG179" s="11"/>
      <c r="KWH179" s="11"/>
      <c r="KWI179" s="11"/>
      <c r="KWJ179" s="11"/>
      <c r="KWK179" s="11"/>
      <c r="KWL179" s="11"/>
      <c r="KWM179" s="11"/>
      <c r="KWN179" s="11"/>
      <c r="KWO179" s="10"/>
      <c r="KWP179" s="10"/>
      <c r="KWQ179" s="11"/>
      <c r="KWR179" s="11"/>
      <c r="KWS179" s="11"/>
      <c r="KWT179" s="11"/>
      <c r="KWU179" s="11"/>
      <c r="KWV179" s="11"/>
      <c r="KWW179" s="11"/>
      <c r="KWX179" s="11"/>
      <c r="KWY179" s="11"/>
      <c r="KWZ179" s="11"/>
      <c r="KXA179" s="11"/>
      <c r="KXB179" s="11"/>
      <c r="KXC179" s="11"/>
      <c r="KXD179" s="11"/>
      <c r="KXE179" s="10"/>
      <c r="KXF179" s="10"/>
      <c r="KXG179" s="11"/>
      <c r="KXH179" s="11"/>
      <c r="KXI179" s="11"/>
      <c r="KXJ179" s="11"/>
      <c r="KXK179" s="11"/>
      <c r="KXL179" s="11"/>
      <c r="KXM179" s="11"/>
      <c r="KXN179" s="11"/>
      <c r="KXO179" s="11"/>
      <c r="KXP179" s="11"/>
      <c r="KXQ179" s="11"/>
      <c r="KXR179" s="11"/>
      <c r="KXS179" s="11"/>
      <c r="KXT179" s="11"/>
      <c r="KXU179" s="10"/>
      <c r="KXV179" s="10"/>
      <c r="KXW179" s="11"/>
      <c r="KXX179" s="11"/>
      <c r="KXY179" s="11"/>
      <c r="KXZ179" s="11"/>
      <c r="KYA179" s="11"/>
      <c r="KYB179" s="11"/>
      <c r="KYC179" s="11"/>
      <c r="KYD179" s="11"/>
      <c r="KYE179" s="11"/>
      <c r="KYF179" s="11"/>
      <c r="KYG179" s="11"/>
      <c r="KYH179" s="11"/>
      <c r="KYI179" s="11"/>
      <c r="KYJ179" s="11"/>
      <c r="KYK179" s="10"/>
      <c r="KYL179" s="10"/>
      <c r="KYM179" s="11"/>
      <c r="KYN179" s="11"/>
      <c r="KYO179" s="11"/>
      <c r="KYP179" s="11"/>
      <c r="KYQ179" s="11"/>
      <c r="KYR179" s="11"/>
      <c r="KYS179" s="11"/>
      <c r="KYT179" s="11"/>
      <c r="KYU179" s="11"/>
      <c r="KYV179" s="11"/>
      <c r="KYW179" s="11"/>
      <c r="KYX179" s="11"/>
      <c r="KYY179" s="11"/>
      <c r="KYZ179" s="11"/>
      <c r="KZA179" s="10"/>
      <c r="KZB179" s="10"/>
      <c r="KZC179" s="11"/>
      <c r="KZD179" s="11"/>
      <c r="KZE179" s="11"/>
      <c r="KZF179" s="11"/>
      <c r="KZG179" s="11"/>
      <c r="KZH179" s="11"/>
      <c r="KZI179" s="11"/>
      <c r="KZJ179" s="11"/>
      <c r="KZK179" s="11"/>
      <c r="KZL179" s="11"/>
      <c r="KZM179" s="11"/>
      <c r="KZN179" s="11"/>
      <c r="KZO179" s="11"/>
      <c r="KZP179" s="11"/>
      <c r="KZQ179" s="10"/>
      <c r="KZR179" s="10"/>
      <c r="KZS179" s="11"/>
      <c r="KZT179" s="11"/>
      <c r="KZU179" s="11"/>
      <c r="KZV179" s="11"/>
      <c r="KZW179" s="11"/>
      <c r="KZX179" s="11"/>
      <c r="KZY179" s="11"/>
      <c r="KZZ179" s="11"/>
      <c r="LAA179" s="11"/>
      <c r="LAB179" s="11"/>
      <c r="LAC179" s="11"/>
      <c r="LAD179" s="11"/>
      <c r="LAE179" s="11"/>
      <c r="LAF179" s="11"/>
      <c r="LAG179" s="10"/>
      <c r="LAH179" s="10"/>
      <c r="LAI179" s="11"/>
      <c r="LAJ179" s="11"/>
      <c r="LAK179" s="11"/>
      <c r="LAL179" s="11"/>
      <c r="LAM179" s="11"/>
      <c r="LAN179" s="11"/>
      <c r="LAO179" s="11"/>
      <c r="LAP179" s="11"/>
      <c r="LAQ179" s="11"/>
      <c r="LAR179" s="11"/>
      <c r="LAS179" s="11"/>
      <c r="LAT179" s="11"/>
      <c r="LAU179" s="11"/>
      <c r="LAV179" s="11"/>
      <c r="LAW179" s="10"/>
      <c r="LAX179" s="10"/>
      <c r="LAY179" s="11"/>
      <c r="LAZ179" s="11"/>
      <c r="LBA179" s="11"/>
      <c r="LBB179" s="11"/>
      <c r="LBC179" s="11"/>
      <c r="LBD179" s="11"/>
      <c r="LBE179" s="11"/>
      <c r="LBF179" s="11"/>
      <c r="LBG179" s="11"/>
      <c r="LBH179" s="11"/>
      <c r="LBI179" s="11"/>
      <c r="LBJ179" s="11"/>
      <c r="LBK179" s="11"/>
      <c r="LBL179" s="11"/>
      <c r="LBM179" s="10"/>
      <c r="LBN179" s="10"/>
      <c r="LBO179" s="11"/>
      <c r="LBP179" s="11"/>
      <c r="LBQ179" s="11"/>
      <c r="LBR179" s="11"/>
      <c r="LBS179" s="11"/>
      <c r="LBT179" s="11"/>
      <c r="LBU179" s="11"/>
      <c r="LBV179" s="11"/>
      <c r="LBW179" s="11"/>
      <c r="LBX179" s="11"/>
      <c r="LBY179" s="11"/>
      <c r="LBZ179" s="11"/>
      <c r="LCA179" s="11"/>
      <c r="LCB179" s="11"/>
      <c r="LCC179" s="10"/>
      <c r="LCD179" s="10"/>
      <c r="LCE179" s="11"/>
      <c r="LCF179" s="11"/>
      <c r="LCG179" s="11"/>
      <c r="LCH179" s="11"/>
      <c r="LCI179" s="11"/>
      <c r="LCJ179" s="11"/>
      <c r="LCK179" s="11"/>
      <c r="LCL179" s="11"/>
      <c r="LCM179" s="11"/>
      <c r="LCN179" s="11"/>
      <c r="LCO179" s="11"/>
      <c r="LCP179" s="11"/>
      <c r="LCQ179" s="11"/>
      <c r="LCR179" s="11"/>
      <c r="LCS179" s="10"/>
      <c r="LCT179" s="10"/>
      <c r="LCU179" s="11"/>
      <c r="LCV179" s="11"/>
      <c r="LCW179" s="11"/>
      <c r="LCX179" s="11"/>
      <c r="LCY179" s="11"/>
      <c r="LCZ179" s="11"/>
      <c r="LDA179" s="11"/>
      <c r="LDB179" s="11"/>
      <c r="LDC179" s="11"/>
      <c r="LDD179" s="11"/>
      <c r="LDE179" s="11"/>
      <c r="LDF179" s="11"/>
      <c r="LDG179" s="11"/>
      <c r="LDH179" s="11"/>
      <c r="LDI179" s="10"/>
      <c r="LDJ179" s="10"/>
      <c r="LDK179" s="11"/>
      <c r="LDL179" s="11"/>
      <c r="LDM179" s="11"/>
      <c r="LDN179" s="11"/>
      <c r="LDO179" s="11"/>
      <c r="LDP179" s="11"/>
      <c r="LDQ179" s="11"/>
      <c r="LDR179" s="11"/>
      <c r="LDS179" s="11"/>
      <c r="LDT179" s="11"/>
      <c r="LDU179" s="11"/>
      <c r="LDV179" s="11"/>
      <c r="LDW179" s="11"/>
      <c r="LDX179" s="11"/>
      <c r="LDY179" s="10"/>
      <c r="LDZ179" s="10"/>
      <c r="LEA179" s="11"/>
      <c r="LEB179" s="11"/>
      <c r="LEC179" s="11"/>
      <c r="LED179" s="11"/>
      <c r="LEE179" s="11"/>
      <c r="LEF179" s="11"/>
      <c r="LEG179" s="11"/>
      <c r="LEH179" s="11"/>
      <c r="LEI179" s="11"/>
      <c r="LEJ179" s="11"/>
      <c r="LEK179" s="11"/>
      <c r="LEL179" s="11"/>
      <c r="LEM179" s="11"/>
      <c r="LEN179" s="11"/>
      <c r="LEO179" s="10"/>
      <c r="LEP179" s="10"/>
      <c r="LEQ179" s="11"/>
      <c r="LER179" s="11"/>
      <c r="LES179" s="11"/>
      <c r="LET179" s="11"/>
      <c r="LEU179" s="11"/>
      <c r="LEV179" s="11"/>
      <c r="LEW179" s="11"/>
      <c r="LEX179" s="11"/>
      <c r="LEY179" s="11"/>
      <c r="LEZ179" s="11"/>
      <c r="LFA179" s="11"/>
      <c r="LFB179" s="11"/>
      <c r="LFC179" s="11"/>
      <c r="LFD179" s="11"/>
      <c r="LFE179" s="10"/>
      <c r="LFF179" s="10"/>
      <c r="LFG179" s="11"/>
      <c r="LFH179" s="11"/>
      <c r="LFI179" s="11"/>
      <c r="LFJ179" s="11"/>
      <c r="LFK179" s="11"/>
      <c r="LFL179" s="11"/>
      <c r="LFM179" s="11"/>
      <c r="LFN179" s="11"/>
      <c r="LFO179" s="11"/>
      <c r="LFP179" s="11"/>
      <c r="LFQ179" s="11"/>
      <c r="LFR179" s="11"/>
      <c r="LFS179" s="11"/>
      <c r="LFT179" s="11"/>
      <c r="LFU179" s="10"/>
      <c r="LFV179" s="10"/>
      <c r="LFW179" s="11"/>
      <c r="LFX179" s="11"/>
      <c r="LFY179" s="11"/>
      <c r="LFZ179" s="11"/>
      <c r="LGA179" s="11"/>
      <c r="LGB179" s="11"/>
      <c r="LGC179" s="11"/>
      <c r="LGD179" s="11"/>
      <c r="LGE179" s="11"/>
      <c r="LGF179" s="11"/>
      <c r="LGG179" s="11"/>
      <c r="LGH179" s="11"/>
      <c r="LGI179" s="11"/>
      <c r="LGJ179" s="11"/>
      <c r="LGK179" s="10"/>
      <c r="LGL179" s="10"/>
      <c r="LGM179" s="11"/>
      <c r="LGN179" s="11"/>
      <c r="LGO179" s="11"/>
      <c r="LGP179" s="11"/>
      <c r="LGQ179" s="11"/>
      <c r="LGR179" s="11"/>
      <c r="LGS179" s="11"/>
      <c r="LGT179" s="11"/>
      <c r="LGU179" s="11"/>
      <c r="LGV179" s="11"/>
      <c r="LGW179" s="11"/>
      <c r="LGX179" s="11"/>
      <c r="LGY179" s="11"/>
      <c r="LGZ179" s="11"/>
      <c r="LHA179" s="10"/>
      <c r="LHB179" s="10"/>
      <c r="LHC179" s="11"/>
      <c r="LHD179" s="11"/>
      <c r="LHE179" s="11"/>
      <c r="LHF179" s="11"/>
      <c r="LHG179" s="11"/>
      <c r="LHH179" s="11"/>
      <c r="LHI179" s="11"/>
      <c r="LHJ179" s="11"/>
      <c r="LHK179" s="11"/>
      <c r="LHL179" s="11"/>
      <c r="LHM179" s="11"/>
      <c r="LHN179" s="11"/>
      <c r="LHO179" s="11"/>
      <c r="LHP179" s="11"/>
      <c r="LHQ179" s="10"/>
      <c r="LHR179" s="10"/>
      <c r="LHS179" s="11"/>
      <c r="LHT179" s="11"/>
      <c r="LHU179" s="11"/>
      <c r="LHV179" s="11"/>
      <c r="LHW179" s="11"/>
      <c r="LHX179" s="11"/>
      <c r="LHY179" s="11"/>
      <c r="LHZ179" s="11"/>
      <c r="LIA179" s="11"/>
      <c r="LIB179" s="11"/>
      <c r="LIC179" s="11"/>
      <c r="LID179" s="11"/>
      <c r="LIE179" s="11"/>
      <c r="LIF179" s="11"/>
      <c r="LIG179" s="10"/>
      <c r="LIH179" s="10"/>
      <c r="LII179" s="11"/>
      <c r="LIJ179" s="11"/>
      <c r="LIK179" s="11"/>
      <c r="LIL179" s="11"/>
      <c r="LIM179" s="11"/>
      <c r="LIN179" s="11"/>
      <c r="LIO179" s="11"/>
      <c r="LIP179" s="11"/>
      <c r="LIQ179" s="11"/>
      <c r="LIR179" s="11"/>
      <c r="LIS179" s="11"/>
      <c r="LIT179" s="11"/>
      <c r="LIU179" s="11"/>
      <c r="LIV179" s="11"/>
      <c r="LIW179" s="10"/>
      <c r="LIX179" s="10"/>
      <c r="LIY179" s="11"/>
      <c r="LIZ179" s="11"/>
      <c r="LJA179" s="11"/>
      <c r="LJB179" s="11"/>
      <c r="LJC179" s="11"/>
      <c r="LJD179" s="11"/>
      <c r="LJE179" s="11"/>
      <c r="LJF179" s="11"/>
      <c r="LJG179" s="11"/>
      <c r="LJH179" s="11"/>
      <c r="LJI179" s="11"/>
      <c r="LJJ179" s="11"/>
      <c r="LJK179" s="11"/>
      <c r="LJL179" s="11"/>
      <c r="LJM179" s="10"/>
      <c r="LJN179" s="10"/>
      <c r="LJO179" s="11"/>
      <c r="LJP179" s="11"/>
      <c r="LJQ179" s="11"/>
      <c r="LJR179" s="11"/>
      <c r="LJS179" s="11"/>
      <c r="LJT179" s="11"/>
      <c r="LJU179" s="11"/>
      <c r="LJV179" s="11"/>
      <c r="LJW179" s="11"/>
      <c r="LJX179" s="11"/>
      <c r="LJY179" s="11"/>
      <c r="LJZ179" s="11"/>
      <c r="LKA179" s="11"/>
      <c r="LKB179" s="11"/>
      <c r="LKC179" s="10"/>
      <c r="LKD179" s="10"/>
      <c r="LKE179" s="11"/>
      <c r="LKF179" s="11"/>
      <c r="LKG179" s="11"/>
      <c r="LKH179" s="11"/>
      <c r="LKI179" s="11"/>
      <c r="LKJ179" s="11"/>
      <c r="LKK179" s="11"/>
      <c r="LKL179" s="11"/>
      <c r="LKM179" s="11"/>
      <c r="LKN179" s="11"/>
      <c r="LKO179" s="11"/>
      <c r="LKP179" s="11"/>
      <c r="LKQ179" s="11"/>
      <c r="LKR179" s="11"/>
      <c r="LKS179" s="10"/>
      <c r="LKT179" s="10"/>
      <c r="LKU179" s="11"/>
      <c r="LKV179" s="11"/>
      <c r="LKW179" s="11"/>
      <c r="LKX179" s="11"/>
      <c r="LKY179" s="11"/>
      <c r="LKZ179" s="11"/>
      <c r="LLA179" s="11"/>
      <c r="LLB179" s="11"/>
      <c r="LLC179" s="11"/>
      <c r="LLD179" s="11"/>
      <c r="LLE179" s="11"/>
      <c r="LLF179" s="11"/>
      <c r="LLG179" s="11"/>
      <c r="LLH179" s="11"/>
      <c r="LLI179" s="10"/>
      <c r="LLJ179" s="10"/>
      <c r="LLK179" s="11"/>
      <c r="LLL179" s="11"/>
      <c r="LLM179" s="11"/>
      <c r="LLN179" s="11"/>
      <c r="LLO179" s="11"/>
      <c r="LLP179" s="11"/>
      <c r="LLQ179" s="11"/>
      <c r="LLR179" s="11"/>
      <c r="LLS179" s="11"/>
      <c r="LLT179" s="11"/>
      <c r="LLU179" s="11"/>
      <c r="LLV179" s="11"/>
      <c r="LLW179" s="11"/>
      <c r="LLX179" s="11"/>
      <c r="LLY179" s="10"/>
      <c r="LLZ179" s="10"/>
      <c r="LMA179" s="11"/>
      <c r="LMB179" s="11"/>
      <c r="LMC179" s="11"/>
      <c r="LMD179" s="11"/>
      <c r="LME179" s="11"/>
      <c r="LMF179" s="11"/>
      <c r="LMG179" s="11"/>
      <c r="LMH179" s="11"/>
      <c r="LMI179" s="11"/>
      <c r="LMJ179" s="11"/>
      <c r="LMK179" s="11"/>
      <c r="LML179" s="11"/>
      <c r="LMM179" s="11"/>
      <c r="LMN179" s="11"/>
      <c r="LMO179" s="10"/>
      <c r="LMP179" s="10"/>
      <c r="LMQ179" s="11"/>
      <c r="LMR179" s="11"/>
      <c r="LMS179" s="11"/>
      <c r="LMT179" s="11"/>
      <c r="LMU179" s="11"/>
      <c r="LMV179" s="11"/>
      <c r="LMW179" s="11"/>
      <c r="LMX179" s="11"/>
      <c r="LMY179" s="11"/>
      <c r="LMZ179" s="11"/>
      <c r="LNA179" s="11"/>
      <c r="LNB179" s="11"/>
      <c r="LNC179" s="11"/>
      <c r="LND179" s="11"/>
      <c r="LNE179" s="10"/>
      <c r="LNF179" s="10"/>
      <c r="LNG179" s="11"/>
      <c r="LNH179" s="11"/>
      <c r="LNI179" s="11"/>
      <c r="LNJ179" s="11"/>
      <c r="LNK179" s="11"/>
      <c r="LNL179" s="11"/>
      <c r="LNM179" s="11"/>
      <c r="LNN179" s="11"/>
      <c r="LNO179" s="11"/>
      <c r="LNP179" s="11"/>
      <c r="LNQ179" s="11"/>
      <c r="LNR179" s="11"/>
      <c r="LNS179" s="11"/>
      <c r="LNT179" s="11"/>
      <c r="LNU179" s="10"/>
      <c r="LNV179" s="10"/>
      <c r="LNW179" s="11"/>
      <c r="LNX179" s="11"/>
      <c r="LNY179" s="11"/>
      <c r="LNZ179" s="11"/>
      <c r="LOA179" s="11"/>
      <c r="LOB179" s="11"/>
      <c r="LOC179" s="11"/>
      <c r="LOD179" s="11"/>
      <c r="LOE179" s="11"/>
      <c r="LOF179" s="11"/>
      <c r="LOG179" s="11"/>
      <c r="LOH179" s="11"/>
      <c r="LOI179" s="11"/>
      <c r="LOJ179" s="11"/>
      <c r="LOK179" s="10"/>
      <c r="LOL179" s="10"/>
      <c r="LOM179" s="11"/>
      <c r="LON179" s="11"/>
      <c r="LOO179" s="11"/>
      <c r="LOP179" s="11"/>
      <c r="LOQ179" s="11"/>
      <c r="LOR179" s="11"/>
      <c r="LOS179" s="11"/>
      <c r="LOT179" s="11"/>
      <c r="LOU179" s="11"/>
      <c r="LOV179" s="11"/>
      <c r="LOW179" s="11"/>
      <c r="LOX179" s="11"/>
      <c r="LOY179" s="11"/>
      <c r="LOZ179" s="11"/>
      <c r="LPA179" s="10"/>
      <c r="LPB179" s="10"/>
      <c r="LPC179" s="11"/>
      <c r="LPD179" s="11"/>
      <c r="LPE179" s="11"/>
      <c r="LPF179" s="11"/>
      <c r="LPG179" s="11"/>
      <c r="LPH179" s="11"/>
      <c r="LPI179" s="11"/>
      <c r="LPJ179" s="11"/>
      <c r="LPK179" s="11"/>
      <c r="LPL179" s="11"/>
      <c r="LPM179" s="11"/>
      <c r="LPN179" s="11"/>
      <c r="LPO179" s="11"/>
      <c r="LPP179" s="11"/>
      <c r="LPQ179" s="10"/>
      <c r="LPR179" s="10"/>
      <c r="LPS179" s="11"/>
      <c r="LPT179" s="11"/>
      <c r="LPU179" s="11"/>
      <c r="LPV179" s="11"/>
      <c r="LPW179" s="11"/>
      <c r="LPX179" s="11"/>
      <c r="LPY179" s="11"/>
      <c r="LPZ179" s="11"/>
      <c r="LQA179" s="11"/>
      <c r="LQB179" s="11"/>
      <c r="LQC179" s="11"/>
      <c r="LQD179" s="11"/>
      <c r="LQE179" s="11"/>
      <c r="LQF179" s="11"/>
      <c r="LQG179" s="10"/>
      <c r="LQH179" s="10"/>
      <c r="LQI179" s="11"/>
      <c r="LQJ179" s="11"/>
      <c r="LQK179" s="11"/>
      <c r="LQL179" s="11"/>
      <c r="LQM179" s="11"/>
      <c r="LQN179" s="11"/>
      <c r="LQO179" s="11"/>
      <c r="LQP179" s="11"/>
      <c r="LQQ179" s="11"/>
      <c r="LQR179" s="11"/>
      <c r="LQS179" s="11"/>
      <c r="LQT179" s="11"/>
      <c r="LQU179" s="11"/>
      <c r="LQV179" s="11"/>
      <c r="LQW179" s="10"/>
      <c r="LQX179" s="10"/>
      <c r="LQY179" s="11"/>
      <c r="LQZ179" s="11"/>
      <c r="LRA179" s="11"/>
      <c r="LRB179" s="11"/>
      <c r="LRC179" s="11"/>
      <c r="LRD179" s="11"/>
      <c r="LRE179" s="11"/>
      <c r="LRF179" s="11"/>
      <c r="LRG179" s="11"/>
      <c r="LRH179" s="11"/>
      <c r="LRI179" s="11"/>
      <c r="LRJ179" s="11"/>
      <c r="LRK179" s="11"/>
      <c r="LRL179" s="11"/>
      <c r="LRM179" s="10"/>
      <c r="LRN179" s="10"/>
      <c r="LRO179" s="11"/>
      <c r="LRP179" s="11"/>
      <c r="LRQ179" s="11"/>
      <c r="LRR179" s="11"/>
      <c r="LRS179" s="11"/>
      <c r="LRT179" s="11"/>
      <c r="LRU179" s="11"/>
      <c r="LRV179" s="11"/>
      <c r="LRW179" s="11"/>
      <c r="LRX179" s="11"/>
      <c r="LRY179" s="11"/>
      <c r="LRZ179" s="11"/>
      <c r="LSA179" s="11"/>
      <c r="LSB179" s="11"/>
      <c r="LSC179" s="10"/>
      <c r="LSD179" s="10"/>
      <c r="LSE179" s="11"/>
      <c r="LSF179" s="11"/>
      <c r="LSG179" s="11"/>
      <c r="LSH179" s="11"/>
      <c r="LSI179" s="11"/>
      <c r="LSJ179" s="11"/>
      <c r="LSK179" s="11"/>
      <c r="LSL179" s="11"/>
      <c r="LSM179" s="11"/>
      <c r="LSN179" s="11"/>
      <c r="LSO179" s="11"/>
      <c r="LSP179" s="11"/>
      <c r="LSQ179" s="11"/>
      <c r="LSR179" s="11"/>
      <c r="LSS179" s="10"/>
      <c r="LST179" s="10"/>
      <c r="LSU179" s="11"/>
      <c r="LSV179" s="11"/>
      <c r="LSW179" s="11"/>
      <c r="LSX179" s="11"/>
      <c r="LSY179" s="11"/>
      <c r="LSZ179" s="11"/>
      <c r="LTA179" s="11"/>
      <c r="LTB179" s="11"/>
      <c r="LTC179" s="11"/>
      <c r="LTD179" s="11"/>
      <c r="LTE179" s="11"/>
      <c r="LTF179" s="11"/>
      <c r="LTG179" s="11"/>
      <c r="LTH179" s="11"/>
      <c r="LTI179" s="10"/>
      <c r="LTJ179" s="10"/>
      <c r="LTK179" s="11"/>
      <c r="LTL179" s="11"/>
      <c r="LTM179" s="11"/>
      <c r="LTN179" s="11"/>
      <c r="LTO179" s="11"/>
      <c r="LTP179" s="11"/>
      <c r="LTQ179" s="11"/>
      <c r="LTR179" s="11"/>
      <c r="LTS179" s="11"/>
      <c r="LTT179" s="11"/>
      <c r="LTU179" s="11"/>
      <c r="LTV179" s="11"/>
      <c r="LTW179" s="11"/>
      <c r="LTX179" s="11"/>
      <c r="LTY179" s="10"/>
      <c r="LTZ179" s="10"/>
      <c r="LUA179" s="11"/>
      <c r="LUB179" s="11"/>
      <c r="LUC179" s="11"/>
      <c r="LUD179" s="11"/>
      <c r="LUE179" s="11"/>
      <c r="LUF179" s="11"/>
      <c r="LUG179" s="11"/>
      <c r="LUH179" s="11"/>
      <c r="LUI179" s="11"/>
      <c r="LUJ179" s="11"/>
      <c r="LUK179" s="11"/>
      <c r="LUL179" s="11"/>
      <c r="LUM179" s="11"/>
      <c r="LUN179" s="11"/>
      <c r="LUO179" s="10"/>
      <c r="LUP179" s="10"/>
      <c r="LUQ179" s="11"/>
      <c r="LUR179" s="11"/>
      <c r="LUS179" s="11"/>
      <c r="LUT179" s="11"/>
      <c r="LUU179" s="11"/>
      <c r="LUV179" s="11"/>
      <c r="LUW179" s="11"/>
      <c r="LUX179" s="11"/>
      <c r="LUY179" s="11"/>
      <c r="LUZ179" s="11"/>
      <c r="LVA179" s="11"/>
      <c r="LVB179" s="11"/>
      <c r="LVC179" s="11"/>
      <c r="LVD179" s="11"/>
      <c r="LVE179" s="10"/>
      <c r="LVF179" s="10"/>
      <c r="LVG179" s="11"/>
      <c r="LVH179" s="11"/>
      <c r="LVI179" s="11"/>
      <c r="LVJ179" s="11"/>
      <c r="LVK179" s="11"/>
      <c r="LVL179" s="11"/>
      <c r="LVM179" s="11"/>
      <c r="LVN179" s="11"/>
      <c r="LVO179" s="11"/>
      <c r="LVP179" s="11"/>
      <c r="LVQ179" s="11"/>
      <c r="LVR179" s="11"/>
      <c r="LVS179" s="11"/>
      <c r="LVT179" s="11"/>
      <c r="LVU179" s="10"/>
      <c r="LVV179" s="10"/>
      <c r="LVW179" s="11"/>
      <c r="LVX179" s="11"/>
      <c r="LVY179" s="11"/>
      <c r="LVZ179" s="11"/>
      <c r="LWA179" s="11"/>
      <c r="LWB179" s="11"/>
      <c r="LWC179" s="11"/>
      <c r="LWD179" s="11"/>
      <c r="LWE179" s="11"/>
      <c r="LWF179" s="11"/>
      <c r="LWG179" s="11"/>
      <c r="LWH179" s="11"/>
      <c r="LWI179" s="11"/>
      <c r="LWJ179" s="11"/>
      <c r="LWK179" s="10"/>
      <c r="LWL179" s="10"/>
      <c r="LWM179" s="11"/>
      <c r="LWN179" s="11"/>
      <c r="LWO179" s="11"/>
      <c r="LWP179" s="11"/>
      <c r="LWQ179" s="11"/>
      <c r="LWR179" s="11"/>
      <c r="LWS179" s="11"/>
      <c r="LWT179" s="11"/>
      <c r="LWU179" s="11"/>
      <c r="LWV179" s="11"/>
      <c r="LWW179" s="11"/>
      <c r="LWX179" s="11"/>
      <c r="LWY179" s="11"/>
      <c r="LWZ179" s="11"/>
      <c r="LXA179" s="10"/>
      <c r="LXB179" s="10"/>
      <c r="LXC179" s="11"/>
      <c r="LXD179" s="11"/>
      <c r="LXE179" s="11"/>
      <c r="LXF179" s="11"/>
      <c r="LXG179" s="11"/>
      <c r="LXH179" s="11"/>
      <c r="LXI179" s="11"/>
      <c r="LXJ179" s="11"/>
      <c r="LXK179" s="11"/>
      <c r="LXL179" s="11"/>
      <c r="LXM179" s="11"/>
      <c r="LXN179" s="11"/>
      <c r="LXO179" s="11"/>
      <c r="LXP179" s="11"/>
      <c r="LXQ179" s="10"/>
      <c r="LXR179" s="10"/>
      <c r="LXS179" s="11"/>
      <c r="LXT179" s="11"/>
      <c r="LXU179" s="11"/>
      <c r="LXV179" s="11"/>
      <c r="LXW179" s="11"/>
      <c r="LXX179" s="11"/>
      <c r="LXY179" s="11"/>
      <c r="LXZ179" s="11"/>
      <c r="LYA179" s="11"/>
      <c r="LYB179" s="11"/>
      <c r="LYC179" s="11"/>
      <c r="LYD179" s="11"/>
      <c r="LYE179" s="11"/>
      <c r="LYF179" s="11"/>
      <c r="LYG179" s="10"/>
      <c r="LYH179" s="10"/>
      <c r="LYI179" s="11"/>
      <c r="LYJ179" s="11"/>
      <c r="LYK179" s="11"/>
      <c r="LYL179" s="11"/>
      <c r="LYM179" s="11"/>
      <c r="LYN179" s="11"/>
      <c r="LYO179" s="11"/>
      <c r="LYP179" s="11"/>
      <c r="LYQ179" s="11"/>
      <c r="LYR179" s="11"/>
      <c r="LYS179" s="11"/>
      <c r="LYT179" s="11"/>
      <c r="LYU179" s="11"/>
      <c r="LYV179" s="11"/>
      <c r="LYW179" s="10"/>
      <c r="LYX179" s="10"/>
      <c r="LYY179" s="11"/>
      <c r="LYZ179" s="11"/>
      <c r="LZA179" s="11"/>
      <c r="LZB179" s="11"/>
      <c r="LZC179" s="11"/>
      <c r="LZD179" s="11"/>
      <c r="LZE179" s="11"/>
      <c r="LZF179" s="11"/>
      <c r="LZG179" s="11"/>
      <c r="LZH179" s="11"/>
      <c r="LZI179" s="11"/>
      <c r="LZJ179" s="11"/>
      <c r="LZK179" s="11"/>
      <c r="LZL179" s="11"/>
      <c r="LZM179" s="10"/>
      <c r="LZN179" s="10"/>
      <c r="LZO179" s="11"/>
      <c r="LZP179" s="11"/>
      <c r="LZQ179" s="11"/>
      <c r="LZR179" s="11"/>
      <c r="LZS179" s="11"/>
      <c r="LZT179" s="11"/>
      <c r="LZU179" s="11"/>
      <c r="LZV179" s="11"/>
      <c r="LZW179" s="11"/>
      <c r="LZX179" s="11"/>
      <c r="LZY179" s="11"/>
      <c r="LZZ179" s="11"/>
      <c r="MAA179" s="11"/>
      <c r="MAB179" s="11"/>
      <c r="MAC179" s="10"/>
      <c r="MAD179" s="10"/>
      <c r="MAE179" s="11"/>
      <c r="MAF179" s="11"/>
      <c r="MAG179" s="11"/>
      <c r="MAH179" s="11"/>
      <c r="MAI179" s="11"/>
      <c r="MAJ179" s="11"/>
      <c r="MAK179" s="11"/>
      <c r="MAL179" s="11"/>
      <c r="MAM179" s="11"/>
      <c r="MAN179" s="11"/>
      <c r="MAO179" s="11"/>
      <c r="MAP179" s="11"/>
      <c r="MAQ179" s="11"/>
      <c r="MAR179" s="11"/>
      <c r="MAS179" s="10"/>
      <c r="MAT179" s="10"/>
      <c r="MAU179" s="11"/>
      <c r="MAV179" s="11"/>
      <c r="MAW179" s="11"/>
      <c r="MAX179" s="11"/>
      <c r="MAY179" s="11"/>
      <c r="MAZ179" s="11"/>
      <c r="MBA179" s="11"/>
      <c r="MBB179" s="11"/>
      <c r="MBC179" s="11"/>
      <c r="MBD179" s="11"/>
      <c r="MBE179" s="11"/>
      <c r="MBF179" s="11"/>
      <c r="MBG179" s="11"/>
      <c r="MBH179" s="11"/>
      <c r="MBI179" s="10"/>
      <c r="MBJ179" s="10"/>
      <c r="MBK179" s="11"/>
      <c r="MBL179" s="11"/>
      <c r="MBM179" s="11"/>
      <c r="MBN179" s="11"/>
      <c r="MBO179" s="11"/>
      <c r="MBP179" s="11"/>
      <c r="MBQ179" s="11"/>
      <c r="MBR179" s="11"/>
      <c r="MBS179" s="11"/>
      <c r="MBT179" s="11"/>
      <c r="MBU179" s="11"/>
      <c r="MBV179" s="11"/>
      <c r="MBW179" s="11"/>
      <c r="MBX179" s="11"/>
      <c r="MBY179" s="10"/>
      <c r="MBZ179" s="10"/>
      <c r="MCA179" s="11"/>
      <c r="MCB179" s="11"/>
      <c r="MCC179" s="11"/>
      <c r="MCD179" s="11"/>
      <c r="MCE179" s="11"/>
      <c r="MCF179" s="11"/>
      <c r="MCG179" s="11"/>
      <c r="MCH179" s="11"/>
      <c r="MCI179" s="11"/>
      <c r="MCJ179" s="11"/>
      <c r="MCK179" s="11"/>
      <c r="MCL179" s="11"/>
      <c r="MCM179" s="11"/>
      <c r="MCN179" s="11"/>
      <c r="MCO179" s="10"/>
      <c r="MCP179" s="10"/>
      <c r="MCQ179" s="11"/>
      <c r="MCR179" s="11"/>
      <c r="MCS179" s="11"/>
      <c r="MCT179" s="11"/>
      <c r="MCU179" s="11"/>
      <c r="MCV179" s="11"/>
      <c r="MCW179" s="11"/>
      <c r="MCX179" s="11"/>
      <c r="MCY179" s="11"/>
      <c r="MCZ179" s="11"/>
      <c r="MDA179" s="11"/>
      <c r="MDB179" s="11"/>
      <c r="MDC179" s="11"/>
      <c r="MDD179" s="11"/>
      <c r="MDE179" s="10"/>
      <c r="MDF179" s="10"/>
      <c r="MDG179" s="11"/>
      <c r="MDH179" s="11"/>
      <c r="MDI179" s="11"/>
      <c r="MDJ179" s="11"/>
      <c r="MDK179" s="11"/>
      <c r="MDL179" s="11"/>
      <c r="MDM179" s="11"/>
      <c r="MDN179" s="11"/>
      <c r="MDO179" s="11"/>
      <c r="MDP179" s="11"/>
      <c r="MDQ179" s="11"/>
      <c r="MDR179" s="11"/>
      <c r="MDS179" s="11"/>
      <c r="MDT179" s="11"/>
      <c r="MDU179" s="10"/>
      <c r="MDV179" s="10"/>
      <c r="MDW179" s="11"/>
      <c r="MDX179" s="11"/>
      <c r="MDY179" s="11"/>
      <c r="MDZ179" s="11"/>
      <c r="MEA179" s="11"/>
      <c r="MEB179" s="11"/>
      <c r="MEC179" s="11"/>
      <c r="MED179" s="11"/>
      <c r="MEE179" s="11"/>
      <c r="MEF179" s="11"/>
      <c r="MEG179" s="11"/>
      <c r="MEH179" s="11"/>
      <c r="MEI179" s="11"/>
      <c r="MEJ179" s="11"/>
      <c r="MEK179" s="10"/>
      <c r="MEL179" s="10"/>
      <c r="MEM179" s="11"/>
      <c r="MEN179" s="11"/>
      <c r="MEO179" s="11"/>
      <c r="MEP179" s="11"/>
      <c r="MEQ179" s="11"/>
      <c r="MER179" s="11"/>
      <c r="MES179" s="11"/>
      <c r="MET179" s="11"/>
      <c r="MEU179" s="11"/>
      <c r="MEV179" s="11"/>
      <c r="MEW179" s="11"/>
      <c r="MEX179" s="11"/>
      <c r="MEY179" s="11"/>
      <c r="MEZ179" s="11"/>
      <c r="MFA179" s="10"/>
      <c r="MFB179" s="10"/>
      <c r="MFC179" s="11"/>
      <c r="MFD179" s="11"/>
      <c r="MFE179" s="11"/>
      <c r="MFF179" s="11"/>
      <c r="MFG179" s="11"/>
      <c r="MFH179" s="11"/>
      <c r="MFI179" s="11"/>
      <c r="MFJ179" s="11"/>
      <c r="MFK179" s="11"/>
      <c r="MFL179" s="11"/>
      <c r="MFM179" s="11"/>
      <c r="MFN179" s="11"/>
      <c r="MFO179" s="11"/>
      <c r="MFP179" s="11"/>
      <c r="MFQ179" s="10"/>
      <c r="MFR179" s="10"/>
      <c r="MFS179" s="11"/>
      <c r="MFT179" s="11"/>
      <c r="MFU179" s="11"/>
      <c r="MFV179" s="11"/>
      <c r="MFW179" s="11"/>
      <c r="MFX179" s="11"/>
      <c r="MFY179" s="11"/>
      <c r="MFZ179" s="11"/>
      <c r="MGA179" s="11"/>
      <c r="MGB179" s="11"/>
      <c r="MGC179" s="11"/>
      <c r="MGD179" s="11"/>
      <c r="MGE179" s="11"/>
      <c r="MGF179" s="11"/>
      <c r="MGG179" s="10"/>
      <c r="MGH179" s="10"/>
      <c r="MGI179" s="11"/>
      <c r="MGJ179" s="11"/>
      <c r="MGK179" s="11"/>
      <c r="MGL179" s="11"/>
      <c r="MGM179" s="11"/>
      <c r="MGN179" s="11"/>
      <c r="MGO179" s="11"/>
      <c r="MGP179" s="11"/>
      <c r="MGQ179" s="11"/>
      <c r="MGR179" s="11"/>
      <c r="MGS179" s="11"/>
      <c r="MGT179" s="11"/>
      <c r="MGU179" s="11"/>
      <c r="MGV179" s="11"/>
      <c r="MGW179" s="10"/>
      <c r="MGX179" s="10"/>
      <c r="MGY179" s="11"/>
      <c r="MGZ179" s="11"/>
      <c r="MHA179" s="11"/>
      <c r="MHB179" s="11"/>
      <c r="MHC179" s="11"/>
      <c r="MHD179" s="11"/>
      <c r="MHE179" s="11"/>
      <c r="MHF179" s="11"/>
      <c r="MHG179" s="11"/>
      <c r="MHH179" s="11"/>
      <c r="MHI179" s="11"/>
      <c r="MHJ179" s="11"/>
      <c r="MHK179" s="11"/>
      <c r="MHL179" s="11"/>
      <c r="MHM179" s="10"/>
      <c r="MHN179" s="10"/>
      <c r="MHO179" s="11"/>
      <c r="MHP179" s="11"/>
      <c r="MHQ179" s="11"/>
      <c r="MHR179" s="11"/>
      <c r="MHS179" s="11"/>
      <c r="MHT179" s="11"/>
      <c r="MHU179" s="11"/>
      <c r="MHV179" s="11"/>
      <c r="MHW179" s="11"/>
      <c r="MHX179" s="11"/>
      <c r="MHY179" s="11"/>
      <c r="MHZ179" s="11"/>
      <c r="MIA179" s="11"/>
      <c r="MIB179" s="11"/>
      <c r="MIC179" s="10"/>
      <c r="MID179" s="10"/>
      <c r="MIE179" s="11"/>
      <c r="MIF179" s="11"/>
      <c r="MIG179" s="11"/>
      <c r="MIH179" s="11"/>
      <c r="MII179" s="11"/>
      <c r="MIJ179" s="11"/>
      <c r="MIK179" s="11"/>
      <c r="MIL179" s="11"/>
      <c r="MIM179" s="11"/>
      <c r="MIN179" s="11"/>
      <c r="MIO179" s="11"/>
      <c r="MIP179" s="11"/>
      <c r="MIQ179" s="11"/>
      <c r="MIR179" s="11"/>
      <c r="MIS179" s="10"/>
      <c r="MIT179" s="10"/>
      <c r="MIU179" s="11"/>
      <c r="MIV179" s="11"/>
      <c r="MIW179" s="11"/>
      <c r="MIX179" s="11"/>
      <c r="MIY179" s="11"/>
      <c r="MIZ179" s="11"/>
      <c r="MJA179" s="11"/>
      <c r="MJB179" s="11"/>
      <c r="MJC179" s="11"/>
      <c r="MJD179" s="11"/>
      <c r="MJE179" s="11"/>
      <c r="MJF179" s="11"/>
      <c r="MJG179" s="11"/>
      <c r="MJH179" s="11"/>
      <c r="MJI179" s="10"/>
      <c r="MJJ179" s="10"/>
      <c r="MJK179" s="11"/>
      <c r="MJL179" s="11"/>
      <c r="MJM179" s="11"/>
      <c r="MJN179" s="11"/>
      <c r="MJO179" s="11"/>
      <c r="MJP179" s="11"/>
      <c r="MJQ179" s="11"/>
      <c r="MJR179" s="11"/>
      <c r="MJS179" s="11"/>
      <c r="MJT179" s="11"/>
      <c r="MJU179" s="11"/>
      <c r="MJV179" s="11"/>
      <c r="MJW179" s="11"/>
      <c r="MJX179" s="11"/>
      <c r="MJY179" s="10"/>
      <c r="MJZ179" s="10"/>
      <c r="MKA179" s="11"/>
      <c r="MKB179" s="11"/>
      <c r="MKC179" s="11"/>
      <c r="MKD179" s="11"/>
      <c r="MKE179" s="11"/>
      <c r="MKF179" s="11"/>
      <c r="MKG179" s="11"/>
      <c r="MKH179" s="11"/>
      <c r="MKI179" s="11"/>
      <c r="MKJ179" s="11"/>
      <c r="MKK179" s="11"/>
      <c r="MKL179" s="11"/>
      <c r="MKM179" s="11"/>
      <c r="MKN179" s="11"/>
      <c r="MKO179" s="10"/>
      <c r="MKP179" s="10"/>
      <c r="MKQ179" s="11"/>
      <c r="MKR179" s="11"/>
      <c r="MKS179" s="11"/>
      <c r="MKT179" s="11"/>
      <c r="MKU179" s="11"/>
      <c r="MKV179" s="11"/>
      <c r="MKW179" s="11"/>
      <c r="MKX179" s="11"/>
      <c r="MKY179" s="11"/>
      <c r="MKZ179" s="11"/>
      <c r="MLA179" s="11"/>
      <c r="MLB179" s="11"/>
      <c r="MLC179" s="11"/>
      <c r="MLD179" s="11"/>
      <c r="MLE179" s="10"/>
      <c r="MLF179" s="10"/>
      <c r="MLG179" s="11"/>
      <c r="MLH179" s="11"/>
      <c r="MLI179" s="11"/>
      <c r="MLJ179" s="11"/>
      <c r="MLK179" s="11"/>
      <c r="MLL179" s="11"/>
      <c r="MLM179" s="11"/>
      <c r="MLN179" s="11"/>
      <c r="MLO179" s="11"/>
      <c r="MLP179" s="11"/>
      <c r="MLQ179" s="11"/>
      <c r="MLR179" s="11"/>
      <c r="MLS179" s="11"/>
      <c r="MLT179" s="11"/>
      <c r="MLU179" s="10"/>
      <c r="MLV179" s="10"/>
      <c r="MLW179" s="11"/>
      <c r="MLX179" s="11"/>
      <c r="MLY179" s="11"/>
      <c r="MLZ179" s="11"/>
      <c r="MMA179" s="11"/>
      <c r="MMB179" s="11"/>
      <c r="MMC179" s="11"/>
      <c r="MMD179" s="11"/>
      <c r="MME179" s="11"/>
      <c r="MMF179" s="11"/>
      <c r="MMG179" s="11"/>
      <c r="MMH179" s="11"/>
      <c r="MMI179" s="11"/>
      <c r="MMJ179" s="11"/>
      <c r="MMK179" s="10"/>
      <c r="MML179" s="10"/>
      <c r="MMM179" s="11"/>
      <c r="MMN179" s="11"/>
      <c r="MMO179" s="11"/>
      <c r="MMP179" s="11"/>
      <c r="MMQ179" s="11"/>
      <c r="MMR179" s="11"/>
      <c r="MMS179" s="11"/>
      <c r="MMT179" s="11"/>
      <c r="MMU179" s="11"/>
      <c r="MMV179" s="11"/>
      <c r="MMW179" s="11"/>
      <c r="MMX179" s="11"/>
      <c r="MMY179" s="11"/>
      <c r="MMZ179" s="11"/>
      <c r="MNA179" s="10"/>
      <c r="MNB179" s="10"/>
      <c r="MNC179" s="11"/>
      <c r="MND179" s="11"/>
      <c r="MNE179" s="11"/>
      <c r="MNF179" s="11"/>
      <c r="MNG179" s="11"/>
      <c r="MNH179" s="11"/>
      <c r="MNI179" s="11"/>
      <c r="MNJ179" s="11"/>
      <c r="MNK179" s="11"/>
      <c r="MNL179" s="11"/>
      <c r="MNM179" s="11"/>
      <c r="MNN179" s="11"/>
      <c r="MNO179" s="11"/>
      <c r="MNP179" s="11"/>
      <c r="MNQ179" s="10"/>
      <c r="MNR179" s="10"/>
      <c r="MNS179" s="11"/>
      <c r="MNT179" s="11"/>
      <c r="MNU179" s="11"/>
      <c r="MNV179" s="11"/>
      <c r="MNW179" s="11"/>
      <c r="MNX179" s="11"/>
      <c r="MNY179" s="11"/>
      <c r="MNZ179" s="11"/>
      <c r="MOA179" s="11"/>
      <c r="MOB179" s="11"/>
      <c r="MOC179" s="11"/>
      <c r="MOD179" s="11"/>
      <c r="MOE179" s="11"/>
      <c r="MOF179" s="11"/>
      <c r="MOG179" s="10"/>
      <c r="MOH179" s="10"/>
      <c r="MOI179" s="11"/>
      <c r="MOJ179" s="11"/>
      <c r="MOK179" s="11"/>
      <c r="MOL179" s="11"/>
      <c r="MOM179" s="11"/>
      <c r="MON179" s="11"/>
      <c r="MOO179" s="11"/>
      <c r="MOP179" s="11"/>
      <c r="MOQ179" s="11"/>
      <c r="MOR179" s="11"/>
      <c r="MOS179" s="11"/>
      <c r="MOT179" s="11"/>
      <c r="MOU179" s="11"/>
      <c r="MOV179" s="11"/>
      <c r="MOW179" s="10"/>
      <c r="MOX179" s="10"/>
      <c r="MOY179" s="11"/>
      <c r="MOZ179" s="11"/>
      <c r="MPA179" s="11"/>
      <c r="MPB179" s="11"/>
      <c r="MPC179" s="11"/>
      <c r="MPD179" s="11"/>
      <c r="MPE179" s="11"/>
      <c r="MPF179" s="11"/>
      <c r="MPG179" s="11"/>
      <c r="MPH179" s="11"/>
      <c r="MPI179" s="11"/>
      <c r="MPJ179" s="11"/>
      <c r="MPK179" s="11"/>
      <c r="MPL179" s="11"/>
      <c r="MPM179" s="10"/>
      <c r="MPN179" s="10"/>
      <c r="MPO179" s="11"/>
      <c r="MPP179" s="11"/>
      <c r="MPQ179" s="11"/>
      <c r="MPR179" s="11"/>
      <c r="MPS179" s="11"/>
      <c r="MPT179" s="11"/>
      <c r="MPU179" s="11"/>
      <c r="MPV179" s="11"/>
      <c r="MPW179" s="11"/>
      <c r="MPX179" s="11"/>
      <c r="MPY179" s="11"/>
      <c r="MPZ179" s="11"/>
      <c r="MQA179" s="11"/>
      <c r="MQB179" s="11"/>
      <c r="MQC179" s="10"/>
      <c r="MQD179" s="10"/>
      <c r="MQE179" s="11"/>
      <c r="MQF179" s="11"/>
      <c r="MQG179" s="11"/>
      <c r="MQH179" s="11"/>
      <c r="MQI179" s="11"/>
      <c r="MQJ179" s="11"/>
      <c r="MQK179" s="11"/>
      <c r="MQL179" s="11"/>
      <c r="MQM179" s="11"/>
      <c r="MQN179" s="11"/>
      <c r="MQO179" s="11"/>
      <c r="MQP179" s="11"/>
      <c r="MQQ179" s="11"/>
      <c r="MQR179" s="11"/>
      <c r="MQS179" s="10"/>
      <c r="MQT179" s="10"/>
      <c r="MQU179" s="11"/>
      <c r="MQV179" s="11"/>
      <c r="MQW179" s="11"/>
      <c r="MQX179" s="11"/>
      <c r="MQY179" s="11"/>
      <c r="MQZ179" s="11"/>
      <c r="MRA179" s="11"/>
      <c r="MRB179" s="11"/>
      <c r="MRC179" s="11"/>
      <c r="MRD179" s="11"/>
      <c r="MRE179" s="11"/>
      <c r="MRF179" s="11"/>
      <c r="MRG179" s="11"/>
      <c r="MRH179" s="11"/>
      <c r="MRI179" s="10"/>
      <c r="MRJ179" s="10"/>
      <c r="MRK179" s="11"/>
      <c r="MRL179" s="11"/>
      <c r="MRM179" s="11"/>
      <c r="MRN179" s="11"/>
      <c r="MRO179" s="11"/>
      <c r="MRP179" s="11"/>
      <c r="MRQ179" s="11"/>
      <c r="MRR179" s="11"/>
      <c r="MRS179" s="11"/>
      <c r="MRT179" s="11"/>
      <c r="MRU179" s="11"/>
      <c r="MRV179" s="11"/>
      <c r="MRW179" s="11"/>
      <c r="MRX179" s="11"/>
      <c r="MRY179" s="10"/>
      <c r="MRZ179" s="10"/>
      <c r="MSA179" s="11"/>
      <c r="MSB179" s="11"/>
      <c r="MSC179" s="11"/>
      <c r="MSD179" s="11"/>
      <c r="MSE179" s="11"/>
      <c r="MSF179" s="11"/>
      <c r="MSG179" s="11"/>
      <c r="MSH179" s="11"/>
      <c r="MSI179" s="11"/>
      <c r="MSJ179" s="11"/>
      <c r="MSK179" s="11"/>
      <c r="MSL179" s="11"/>
      <c r="MSM179" s="11"/>
      <c r="MSN179" s="11"/>
      <c r="MSO179" s="10"/>
      <c r="MSP179" s="10"/>
      <c r="MSQ179" s="11"/>
      <c r="MSR179" s="11"/>
      <c r="MSS179" s="11"/>
      <c r="MST179" s="11"/>
      <c r="MSU179" s="11"/>
      <c r="MSV179" s="11"/>
      <c r="MSW179" s="11"/>
      <c r="MSX179" s="11"/>
      <c r="MSY179" s="11"/>
      <c r="MSZ179" s="11"/>
      <c r="MTA179" s="11"/>
      <c r="MTB179" s="11"/>
      <c r="MTC179" s="11"/>
      <c r="MTD179" s="11"/>
      <c r="MTE179" s="10"/>
      <c r="MTF179" s="10"/>
      <c r="MTG179" s="11"/>
      <c r="MTH179" s="11"/>
      <c r="MTI179" s="11"/>
      <c r="MTJ179" s="11"/>
      <c r="MTK179" s="11"/>
      <c r="MTL179" s="11"/>
      <c r="MTM179" s="11"/>
      <c r="MTN179" s="11"/>
      <c r="MTO179" s="11"/>
      <c r="MTP179" s="11"/>
      <c r="MTQ179" s="11"/>
      <c r="MTR179" s="11"/>
      <c r="MTS179" s="11"/>
      <c r="MTT179" s="11"/>
      <c r="MTU179" s="10"/>
      <c r="MTV179" s="10"/>
      <c r="MTW179" s="11"/>
      <c r="MTX179" s="11"/>
      <c r="MTY179" s="11"/>
      <c r="MTZ179" s="11"/>
      <c r="MUA179" s="11"/>
      <c r="MUB179" s="11"/>
      <c r="MUC179" s="11"/>
      <c r="MUD179" s="11"/>
      <c r="MUE179" s="11"/>
      <c r="MUF179" s="11"/>
      <c r="MUG179" s="11"/>
      <c r="MUH179" s="11"/>
      <c r="MUI179" s="11"/>
      <c r="MUJ179" s="11"/>
      <c r="MUK179" s="10"/>
      <c r="MUL179" s="10"/>
      <c r="MUM179" s="11"/>
      <c r="MUN179" s="11"/>
      <c r="MUO179" s="11"/>
      <c r="MUP179" s="11"/>
      <c r="MUQ179" s="11"/>
      <c r="MUR179" s="11"/>
      <c r="MUS179" s="11"/>
      <c r="MUT179" s="11"/>
      <c r="MUU179" s="11"/>
      <c r="MUV179" s="11"/>
      <c r="MUW179" s="11"/>
      <c r="MUX179" s="11"/>
      <c r="MUY179" s="11"/>
      <c r="MUZ179" s="11"/>
      <c r="MVA179" s="10"/>
      <c r="MVB179" s="10"/>
      <c r="MVC179" s="11"/>
      <c r="MVD179" s="11"/>
      <c r="MVE179" s="11"/>
      <c r="MVF179" s="11"/>
      <c r="MVG179" s="11"/>
      <c r="MVH179" s="11"/>
      <c r="MVI179" s="11"/>
      <c r="MVJ179" s="11"/>
      <c r="MVK179" s="11"/>
      <c r="MVL179" s="11"/>
      <c r="MVM179" s="11"/>
      <c r="MVN179" s="11"/>
      <c r="MVO179" s="11"/>
      <c r="MVP179" s="11"/>
      <c r="MVQ179" s="10"/>
      <c r="MVR179" s="10"/>
      <c r="MVS179" s="11"/>
      <c r="MVT179" s="11"/>
      <c r="MVU179" s="11"/>
      <c r="MVV179" s="11"/>
      <c r="MVW179" s="11"/>
      <c r="MVX179" s="11"/>
      <c r="MVY179" s="11"/>
      <c r="MVZ179" s="11"/>
      <c r="MWA179" s="11"/>
      <c r="MWB179" s="11"/>
      <c r="MWC179" s="11"/>
      <c r="MWD179" s="11"/>
      <c r="MWE179" s="11"/>
      <c r="MWF179" s="11"/>
      <c r="MWG179" s="10"/>
      <c r="MWH179" s="10"/>
      <c r="MWI179" s="11"/>
      <c r="MWJ179" s="11"/>
      <c r="MWK179" s="11"/>
      <c r="MWL179" s="11"/>
      <c r="MWM179" s="11"/>
      <c r="MWN179" s="11"/>
      <c r="MWO179" s="11"/>
      <c r="MWP179" s="11"/>
      <c r="MWQ179" s="11"/>
      <c r="MWR179" s="11"/>
      <c r="MWS179" s="11"/>
      <c r="MWT179" s="11"/>
      <c r="MWU179" s="11"/>
      <c r="MWV179" s="11"/>
      <c r="MWW179" s="10"/>
      <c r="MWX179" s="10"/>
      <c r="MWY179" s="11"/>
      <c r="MWZ179" s="11"/>
      <c r="MXA179" s="11"/>
      <c r="MXB179" s="11"/>
      <c r="MXC179" s="11"/>
      <c r="MXD179" s="11"/>
      <c r="MXE179" s="11"/>
      <c r="MXF179" s="11"/>
      <c r="MXG179" s="11"/>
      <c r="MXH179" s="11"/>
      <c r="MXI179" s="11"/>
      <c r="MXJ179" s="11"/>
      <c r="MXK179" s="11"/>
      <c r="MXL179" s="11"/>
      <c r="MXM179" s="10"/>
      <c r="MXN179" s="10"/>
      <c r="MXO179" s="11"/>
      <c r="MXP179" s="11"/>
      <c r="MXQ179" s="11"/>
      <c r="MXR179" s="11"/>
      <c r="MXS179" s="11"/>
      <c r="MXT179" s="11"/>
      <c r="MXU179" s="11"/>
      <c r="MXV179" s="11"/>
      <c r="MXW179" s="11"/>
      <c r="MXX179" s="11"/>
      <c r="MXY179" s="11"/>
      <c r="MXZ179" s="11"/>
      <c r="MYA179" s="11"/>
      <c r="MYB179" s="11"/>
      <c r="MYC179" s="10"/>
      <c r="MYD179" s="10"/>
      <c r="MYE179" s="11"/>
      <c r="MYF179" s="11"/>
      <c r="MYG179" s="11"/>
      <c r="MYH179" s="11"/>
      <c r="MYI179" s="11"/>
      <c r="MYJ179" s="11"/>
      <c r="MYK179" s="11"/>
      <c r="MYL179" s="11"/>
      <c r="MYM179" s="11"/>
      <c r="MYN179" s="11"/>
      <c r="MYO179" s="11"/>
      <c r="MYP179" s="11"/>
      <c r="MYQ179" s="11"/>
      <c r="MYR179" s="11"/>
      <c r="MYS179" s="10"/>
      <c r="MYT179" s="10"/>
      <c r="MYU179" s="11"/>
      <c r="MYV179" s="11"/>
      <c r="MYW179" s="11"/>
      <c r="MYX179" s="11"/>
      <c r="MYY179" s="11"/>
      <c r="MYZ179" s="11"/>
      <c r="MZA179" s="11"/>
      <c r="MZB179" s="11"/>
      <c r="MZC179" s="11"/>
      <c r="MZD179" s="11"/>
      <c r="MZE179" s="11"/>
      <c r="MZF179" s="11"/>
      <c r="MZG179" s="11"/>
      <c r="MZH179" s="11"/>
      <c r="MZI179" s="10"/>
      <c r="MZJ179" s="10"/>
      <c r="MZK179" s="11"/>
      <c r="MZL179" s="11"/>
      <c r="MZM179" s="11"/>
      <c r="MZN179" s="11"/>
      <c r="MZO179" s="11"/>
      <c r="MZP179" s="11"/>
      <c r="MZQ179" s="11"/>
      <c r="MZR179" s="11"/>
      <c r="MZS179" s="11"/>
      <c r="MZT179" s="11"/>
      <c r="MZU179" s="11"/>
      <c r="MZV179" s="11"/>
      <c r="MZW179" s="11"/>
      <c r="MZX179" s="11"/>
      <c r="MZY179" s="10"/>
      <c r="MZZ179" s="10"/>
      <c r="NAA179" s="11"/>
      <c r="NAB179" s="11"/>
      <c r="NAC179" s="11"/>
      <c r="NAD179" s="11"/>
      <c r="NAE179" s="11"/>
      <c r="NAF179" s="11"/>
      <c r="NAG179" s="11"/>
      <c r="NAH179" s="11"/>
      <c r="NAI179" s="11"/>
      <c r="NAJ179" s="11"/>
      <c r="NAK179" s="11"/>
      <c r="NAL179" s="11"/>
      <c r="NAM179" s="11"/>
      <c r="NAN179" s="11"/>
      <c r="NAO179" s="10"/>
      <c r="NAP179" s="10"/>
      <c r="NAQ179" s="11"/>
      <c r="NAR179" s="11"/>
      <c r="NAS179" s="11"/>
      <c r="NAT179" s="11"/>
      <c r="NAU179" s="11"/>
      <c r="NAV179" s="11"/>
      <c r="NAW179" s="11"/>
      <c r="NAX179" s="11"/>
      <c r="NAY179" s="11"/>
      <c r="NAZ179" s="11"/>
      <c r="NBA179" s="11"/>
      <c r="NBB179" s="11"/>
      <c r="NBC179" s="11"/>
      <c r="NBD179" s="11"/>
      <c r="NBE179" s="10"/>
      <c r="NBF179" s="10"/>
      <c r="NBG179" s="11"/>
      <c r="NBH179" s="11"/>
      <c r="NBI179" s="11"/>
      <c r="NBJ179" s="11"/>
      <c r="NBK179" s="11"/>
      <c r="NBL179" s="11"/>
      <c r="NBM179" s="11"/>
      <c r="NBN179" s="11"/>
      <c r="NBO179" s="11"/>
      <c r="NBP179" s="11"/>
      <c r="NBQ179" s="11"/>
      <c r="NBR179" s="11"/>
      <c r="NBS179" s="11"/>
      <c r="NBT179" s="11"/>
      <c r="NBU179" s="10"/>
      <c r="NBV179" s="10"/>
      <c r="NBW179" s="11"/>
      <c r="NBX179" s="11"/>
      <c r="NBY179" s="11"/>
      <c r="NBZ179" s="11"/>
      <c r="NCA179" s="11"/>
      <c r="NCB179" s="11"/>
      <c r="NCC179" s="11"/>
      <c r="NCD179" s="11"/>
      <c r="NCE179" s="11"/>
      <c r="NCF179" s="11"/>
      <c r="NCG179" s="11"/>
      <c r="NCH179" s="11"/>
      <c r="NCI179" s="11"/>
      <c r="NCJ179" s="11"/>
      <c r="NCK179" s="10"/>
      <c r="NCL179" s="10"/>
      <c r="NCM179" s="11"/>
      <c r="NCN179" s="11"/>
      <c r="NCO179" s="11"/>
      <c r="NCP179" s="11"/>
      <c r="NCQ179" s="11"/>
      <c r="NCR179" s="11"/>
      <c r="NCS179" s="11"/>
      <c r="NCT179" s="11"/>
      <c r="NCU179" s="11"/>
      <c r="NCV179" s="11"/>
      <c r="NCW179" s="11"/>
      <c r="NCX179" s="11"/>
      <c r="NCY179" s="11"/>
      <c r="NCZ179" s="11"/>
      <c r="NDA179" s="10"/>
      <c r="NDB179" s="10"/>
      <c r="NDC179" s="11"/>
      <c r="NDD179" s="11"/>
      <c r="NDE179" s="11"/>
      <c r="NDF179" s="11"/>
      <c r="NDG179" s="11"/>
      <c r="NDH179" s="11"/>
      <c r="NDI179" s="11"/>
      <c r="NDJ179" s="11"/>
      <c r="NDK179" s="11"/>
      <c r="NDL179" s="11"/>
      <c r="NDM179" s="11"/>
      <c r="NDN179" s="11"/>
      <c r="NDO179" s="11"/>
      <c r="NDP179" s="11"/>
      <c r="NDQ179" s="10"/>
      <c r="NDR179" s="10"/>
      <c r="NDS179" s="11"/>
      <c r="NDT179" s="11"/>
      <c r="NDU179" s="11"/>
      <c r="NDV179" s="11"/>
      <c r="NDW179" s="11"/>
      <c r="NDX179" s="11"/>
      <c r="NDY179" s="11"/>
      <c r="NDZ179" s="11"/>
      <c r="NEA179" s="11"/>
      <c r="NEB179" s="11"/>
      <c r="NEC179" s="11"/>
      <c r="NED179" s="11"/>
      <c r="NEE179" s="11"/>
      <c r="NEF179" s="11"/>
      <c r="NEG179" s="10"/>
      <c r="NEH179" s="10"/>
      <c r="NEI179" s="11"/>
      <c r="NEJ179" s="11"/>
      <c r="NEK179" s="11"/>
      <c r="NEL179" s="11"/>
      <c r="NEM179" s="11"/>
      <c r="NEN179" s="11"/>
      <c r="NEO179" s="11"/>
      <c r="NEP179" s="11"/>
      <c r="NEQ179" s="11"/>
      <c r="NER179" s="11"/>
      <c r="NES179" s="11"/>
      <c r="NET179" s="11"/>
      <c r="NEU179" s="11"/>
      <c r="NEV179" s="11"/>
      <c r="NEW179" s="10"/>
      <c r="NEX179" s="10"/>
      <c r="NEY179" s="11"/>
      <c r="NEZ179" s="11"/>
      <c r="NFA179" s="11"/>
      <c r="NFB179" s="11"/>
      <c r="NFC179" s="11"/>
      <c r="NFD179" s="11"/>
      <c r="NFE179" s="11"/>
      <c r="NFF179" s="11"/>
      <c r="NFG179" s="11"/>
      <c r="NFH179" s="11"/>
      <c r="NFI179" s="11"/>
      <c r="NFJ179" s="11"/>
      <c r="NFK179" s="11"/>
      <c r="NFL179" s="11"/>
      <c r="NFM179" s="10"/>
      <c r="NFN179" s="10"/>
      <c r="NFO179" s="11"/>
      <c r="NFP179" s="11"/>
      <c r="NFQ179" s="11"/>
      <c r="NFR179" s="11"/>
      <c r="NFS179" s="11"/>
      <c r="NFT179" s="11"/>
      <c r="NFU179" s="11"/>
      <c r="NFV179" s="11"/>
      <c r="NFW179" s="11"/>
      <c r="NFX179" s="11"/>
      <c r="NFY179" s="11"/>
      <c r="NFZ179" s="11"/>
      <c r="NGA179" s="11"/>
      <c r="NGB179" s="11"/>
      <c r="NGC179" s="10"/>
      <c r="NGD179" s="10"/>
      <c r="NGE179" s="11"/>
      <c r="NGF179" s="11"/>
      <c r="NGG179" s="11"/>
      <c r="NGH179" s="11"/>
      <c r="NGI179" s="11"/>
      <c r="NGJ179" s="11"/>
      <c r="NGK179" s="11"/>
      <c r="NGL179" s="11"/>
      <c r="NGM179" s="11"/>
      <c r="NGN179" s="11"/>
      <c r="NGO179" s="11"/>
      <c r="NGP179" s="11"/>
      <c r="NGQ179" s="11"/>
      <c r="NGR179" s="11"/>
      <c r="NGS179" s="10"/>
      <c r="NGT179" s="10"/>
      <c r="NGU179" s="11"/>
      <c r="NGV179" s="11"/>
      <c r="NGW179" s="11"/>
      <c r="NGX179" s="11"/>
      <c r="NGY179" s="11"/>
      <c r="NGZ179" s="11"/>
      <c r="NHA179" s="11"/>
      <c r="NHB179" s="11"/>
      <c r="NHC179" s="11"/>
      <c r="NHD179" s="11"/>
      <c r="NHE179" s="11"/>
      <c r="NHF179" s="11"/>
      <c r="NHG179" s="11"/>
      <c r="NHH179" s="11"/>
      <c r="NHI179" s="10"/>
      <c r="NHJ179" s="10"/>
      <c r="NHK179" s="11"/>
      <c r="NHL179" s="11"/>
      <c r="NHM179" s="11"/>
      <c r="NHN179" s="11"/>
      <c r="NHO179" s="11"/>
      <c r="NHP179" s="11"/>
      <c r="NHQ179" s="11"/>
      <c r="NHR179" s="11"/>
      <c r="NHS179" s="11"/>
      <c r="NHT179" s="11"/>
      <c r="NHU179" s="11"/>
      <c r="NHV179" s="11"/>
      <c r="NHW179" s="11"/>
      <c r="NHX179" s="11"/>
      <c r="NHY179" s="10"/>
      <c r="NHZ179" s="10"/>
      <c r="NIA179" s="11"/>
      <c r="NIB179" s="11"/>
      <c r="NIC179" s="11"/>
      <c r="NID179" s="11"/>
      <c r="NIE179" s="11"/>
      <c r="NIF179" s="11"/>
      <c r="NIG179" s="11"/>
      <c r="NIH179" s="11"/>
      <c r="NII179" s="11"/>
      <c r="NIJ179" s="11"/>
      <c r="NIK179" s="11"/>
      <c r="NIL179" s="11"/>
      <c r="NIM179" s="11"/>
      <c r="NIN179" s="11"/>
      <c r="NIO179" s="10"/>
      <c r="NIP179" s="10"/>
      <c r="NIQ179" s="11"/>
      <c r="NIR179" s="11"/>
      <c r="NIS179" s="11"/>
      <c r="NIT179" s="11"/>
      <c r="NIU179" s="11"/>
      <c r="NIV179" s="11"/>
      <c r="NIW179" s="11"/>
      <c r="NIX179" s="11"/>
      <c r="NIY179" s="11"/>
      <c r="NIZ179" s="11"/>
      <c r="NJA179" s="11"/>
      <c r="NJB179" s="11"/>
      <c r="NJC179" s="11"/>
      <c r="NJD179" s="11"/>
      <c r="NJE179" s="10"/>
      <c r="NJF179" s="10"/>
      <c r="NJG179" s="11"/>
      <c r="NJH179" s="11"/>
      <c r="NJI179" s="11"/>
      <c r="NJJ179" s="11"/>
      <c r="NJK179" s="11"/>
      <c r="NJL179" s="11"/>
      <c r="NJM179" s="11"/>
      <c r="NJN179" s="11"/>
      <c r="NJO179" s="11"/>
      <c r="NJP179" s="11"/>
      <c r="NJQ179" s="11"/>
      <c r="NJR179" s="11"/>
      <c r="NJS179" s="11"/>
      <c r="NJT179" s="11"/>
      <c r="NJU179" s="10"/>
      <c r="NJV179" s="10"/>
      <c r="NJW179" s="11"/>
      <c r="NJX179" s="11"/>
      <c r="NJY179" s="11"/>
      <c r="NJZ179" s="11"/>
      <c r="NKA179" s="11"/>
      <c r="NKB179" s="11"/>
      <c r="NKC179" s="11"/>
      <c r="NKD179" s="11"/>
      <c r="NKE179" s="11"/>
      <c r="NKF179" s="11"/>
      <c r="NKG179" s="11"/>
      <c r="NKH179" s="11"/>
      <c r="NKI179" s="11"/>
      <c r="NKJ179" s="11"/>
      <c r="NKK179" s="10"/>
      <c r="NKL179" s="10"/>
      <c r="NKM179" s="11"/>
      <c r="NKN179" s="11"/>
      <c r="NKO179" s="11"/>
      <c r="NKP179" s="11"/>
      <c r="NKQ179" s="11"/>
      <c r="NKR179" s="11"/>
      <c r="NKS179" s="11"/>
      <c r="NKT179" s="11"/>
      <c r="NKU179" s="11"/>
      <c r="NKV179" s="11"/>
      <c r="NKW179" s="11"/>
      <c r="NKX179" s="11"/>
      <c r="NKY179" s="11"/>
      <c r="NKZ179" s="11"/>
      <c r="NLA179" s="10"/>
      <c r="NLB179" s="10"/>
      <c r="NLC179" s="11"/>
      <c r="NLD179" s="11"/>
      <c r="NLE179" s="11"/>
      <c r="NLF179" s="11"/>
      <c r="NLG179" s="11"/>
      <c r="NLH179" s="11"/>
      <c r="NLI179" s="11"/>
      <c r="NLJ179" s="11"/>
      <c r="NLK179" s="11"/>
      <c r="NLL179" s="11"/>
      <c r="NLM179" s="11"/>
      <c r="NLN179" s="11"/>
      <c r="NLO179" s="11"/>
      <c r="NLP179" s="11"/>
      <c r="NLQ179" s="10"/>
      <c r="NLR179" s="10"/>
      <c r="NLS179" s="11"/>
      <c r="NLT179" s="11"/>
      <c r="NLU179" s="11"/>
      <c r="NLV179" s="11"/>
      <c r="NLW179" s="11"/>
      <c r="NLX179" s="11"/>
      <c r="NLY179" s="11"/>
      <c r="NLZ179" s="11"/>
      <c r="NMA179" s="11"/>
      <c r="NMB179" s="11"/>
      <c r="NMC179" s="11"/>
      <c r="NMD179" s="11"/>
      <c r="NME179" s="11"/>
      <c r="NMF179" s="11"/>
      <c r="NMG179" s="10"/>
      <c r="NMH179" s="10"/>
      <c r="NMI179" s="11"/>
      <c r="NMJ179" s="11"/>
      <c r="NMK179" s="11"/>
      <c r="NML179" s="11"/>
      <c r="NMM179" s="11"/>
      <c r="NMN179" s="11"/>
      <c r="NMO179" s="11"/>
      <c r="NMP179" s="11"/>
      <c r="NMQ179" s="11"/>
      <c r="NMR179" s="11"/>
      <c r="NMS179" s="11"/>
      <c r="NMT179" s="11"/>
      <c r="NMU179" s="11"/>
      <c r="NMV179" s="11"/>
      <c r="NMW179" s="10"/>
      <c r="NMX179" s="10"/>
      <c r="NMY179" s="11"/>
      <c r="NMZ179" s="11"/>
      <c r="NNA179" s="11"/>
      <c r="NNB179" s="11"/>
      <c r="NNC179" s="11"/>
      <c r="NND179" s="11"/>
      <c r="NNE179" s="11"/>
      <c r="NNF179" s="11"/>
      <c r="NNG179" s="11"/>
      <c r="NNH179" s="11"/>
      <c r="NNI179" s="11"/>
      <c r="NNJ179" s="11"/>
      <c r="NNK179" s="11"/>
      <c r="NNL179" s="11"/>
      <c r="NNM179" s="10"/>
      <c r="NNN179" s="10"/>
      <c r="NNO179" s="11"/>
      <c r="NNP179" s="11"/>
      <c r="NNQ179" s="11"/>
      <c r="NNR179" s="11"/>
      <c r="NNS179" s="11"/>
      <c r="NNT179" s="11"/>
      <c r="NNU179" s="11"/>
      <c r="NNV179" s="11"/>
      <c r="NNW179" s="11"/>
      <c r="NNX179" s="11"/>
      <c r="NNY179" s="11"/>
      <c r="NNZ179" s="11"/>
      <c r="NOA179" s="11"/>
      <c r="NOB179" s="11"/>
      <c r="NOC179" s="10"/>
      <c r="NOD179" s="10"/>
      <c r="NOE179" s="11"/>
      <c r="NOF179" s="11"/>
      <c r="NOG179" s="11"/>
      <c r="NOH179" s="11"/>
      <c r="NOI179" s="11"/>
      <c r="NOJ179" s="11"/>
      <c r="NOK179" s="11"/>
      <c r="NOL179" s="11"/>
      <c r="NOM179" s="11"/>
      <c r="NON179" s="11"/>
      <c r="NOO179" s="11"/>
      <c r="NOP179" s="11"/>
      <c r="NOQ179" s="11"/>
      <c r="NOR179" s="11"/>
      <c r="NOS179" s="10"/>
      <c r="NOT179" s="10"/>
      <c r="NOU179" s="11"/>
      <c r="NOV179" s="11"/>
      <c r="NOW179" s="11"/>
      <c r="NOX179" s="11"/>
      <c r="NOY179" s="11"/>
      <c r="NOZ179" s="11"/>
      <c r="NPA179" s="11"/>
      <c r="NPB179" s="11"/>
      <c r="NPC179" s="11"/>
      <c r="NPD179" s="11"/>
      <c r="NPE179" s="11"/>
      <c r="NPF179" s="11"/>
      <c r="NPG179" s="11"/>
      <c r="NPH179" s="11"/>
      <c r="NPI179" s="10"/>
      <c r="NPJ179" s="10"/>
      <c r="NPK179" s="11"/>
      <c r="NPL179" s="11"/>
      <c r="NPM179" s="11"/>
      <c r="NPN179" s="11"/>
      <c r="NPO179" s="11"/>
      <c r="NPP179" s="11"/>
      <c r="NPQ179" s="11"/>
      <c r="NPR179" s="11"/>
      <c r="NPS179" s="11"/>
      <c r="NPT179" s="11"/>
      <c r="NPU179" s="11"/>
      <c r="NPV179" s="11"/>
      <c r="NPW179" s="11"/>
      <c r="NPX179" s="11"/>
      <c r="NPY179" s="10"/>
      <c r="NPZ179" s="10"/>
      <c r="NQA179" s="11"/>
      <c r="NQB179" s="11"/>
      <c r="NQC179" s="11"/>
      <c r="NQD179" s="11"/>
      <c r="NQE179" s="11"/>
      <c r="NQF179" s="11"/>
      <c r="NQG179" s="11"/>
      <c r="NQH179" s="11"/>
      <c r="NQI179" s="11"/>
      <c r="NQJ179" s="11"/>
      <c r="NQK179" s="11"/>
      <c r="NQL179" s="11"/>
      <c r="NQM179" s="11"/>
      <c r="NQN179" s="11"/>
      <c r="NQO179" s="10"/>
      <c r="NQP179" s="10"/>
      <c r="NQQ179" s="11"/>
      <c r="NQR179" s="11"/>
      <c r="NQS179" s="11"/>
      <c r="NQT179" s="11"/>
      <c r="NQU179" s="11"/>
      <c r="NQV179" s="11"/>
      <c r="NQW179" s="11"/>
      <c r="NQX179" s="11"/>
      <c r="NQY179" s="11"/>
      <c r="NQZ179" s="11"/>
      <c r="NRA179" s="11"/>
      <c r="NRB179" s="11"/>
      <c r="NRC179" s="11"/>
      <c r="NRD179" s="11"/>
      <c r="NRE179" s="10"/>
      <c r="NRF179" s="10"/>
      <c r="NRG179" s="11"/>
      <c r="NRH179" s="11"/>
      <c r="NRI179" s="11"/>
      <c r="NRJ179" s="11"/>
      <c r="NRK179" s="11"/>
      <c r="NRL179" s="11"/>
      <c r="NRM179" s="11"/>
      <c r="NRN179" s="11"/>
      <c r="NRO179" s="11"/>
      <c r="NRP179" s="11"/>
      <c r="NRQ179" s="11"/>
      <c r="NRR179" s="11"/>
      <c r="NRS179" s="11"/>
      <c r="NRT179" s="11"/>
      <c r="NRU179" s="10"/>
      <c r="NRV179" s="10"/>
      <c r="NRW179" s="11"/>
      <c r="NRX179" s="11"/>
      <c r="NRY179" s="11"/>
      <c r="NRZ179" s="11"/>
      <c r="NSA179" s="11"/>
      <c r="NSB179" s="11"/>
      <c r="NSC179" s="11"/>
      <c r="NSD179" s="11"/>
      <c r="NSE179" s="11"/>
      <c r="NSF179" s="11"/>
      <c r="NSG179" s="11"/>
      <c r="NSH179" s="11"/>
      <c r="NSI179" s="11"/>
      <c r="NSJ179" s="11"/>
      <c r="NSK179" s="10"/>
      <c r="NSL179" s="10"/>
      <c r="NSM179" s="11"/>
      <c r="NSN179" s="11"/>
      <c r="NSO179" s="11"/>
      <c r="NSP179" s="11"/>
      <c r="NSQ179" s="11"/>
      <c r="NSR179" s="11"/>
      <c r="NSS179" s="11"/>
      <c r="NST179" s="11"/>
      <c r="NSU179" s="11"/>
      <c r="NSV179" s="11"/>
      <c r="NSW179" s="11"/>
      <c r="NSX179" s="11"/>
      <c r="NSY179" s="11"/>
      <c r="NSZ179" s="11"/>
      <c r="NTA179" s="10"/>
      <c r="NTB179" s="10"/>
      <c r="NTC179" s="11"/>
      <c r="NTD179" s="11"/>
      <c r="NTE179" s="11"/>
      <c r="NTF179" s="11"/>
      <c r="NTG179" s="11"/>
      <c r="NTH179" s="11"/>
      <c r="NTI179" s="11"/>
      <c r="NTJ179" s="11"/>
      <c r="NTK179" s="11"/>
      <c r="NTL179" s="11"/>
      <c r="NTM179" s="11"/>
      <c r="NTN179" s="11"/>
      <c r="NTO179" s="11"/>
      <c r="NTP179" s="11"/>
      <c r="NTQ179" s="10"/>
      <c r="NTR179" s="10"/>
      <c r="NTS179" s="11"/>
      <c r="NTT179" s="11"/>
      <c r="NTU179" s="11"/>
      <c r="NTV179" s="11"/>
      <c r="NTW179" s="11"/>
      <c r="NTX179" s="11"/>
      <c r="NTY179" s="11"/>
      <c r="NTZ179" s="11"/>
      <c r="NUA179" s="11"/>
      <c r="NUB179" s="11"/>
      <c r="NUC179" s="11"/>
      <c r="NUD179" s="11"/>
      <c r="NUE179" s="11"/>
      <c r="NUF179" s="11"/>
      <c r="NUG179" s="10"/>
      <c r="NUH179" s="10"/>
      <c r="NUI179" s="11"/>
      <c r="NUJ179" s="11"/>
      <c r="NUK179" s="11"/>
      <c r="NUL179" s="11"/>
      <c r="NUM179" s="11"/>
      <c r="NUN179" s="11"/>
      <c r="NUO179" s="11"/>
      <c r="NUP179" s="11"/>
      <c r="NUQ179" s="11"/>
      <c r="NUR179" s="11"/>
      <c r="NUS179" s="11"/>
      <c r="NUT179" s="11"/>
      <c r="NUU179" s="11"/>
      <c r="NUV179" s="11"/>
      <c r="NUW179" s="10"/>
      <c r="NUX179" s="10"/>
      <c r="NUY179" s="11"/>
      <c r="NUZ179" s="11"/>
      <c r="NVA179" s="11"/>
      <c r="NVB179" s="11"/>
      <c r="NVC179" s="11"/>
      <c r="NVD179" s="11"/>
      <c r="NVE179" s="11"/>
      <c r="NVF179" s="11"/>
      <c r="NVG179" s="11"/>
      <c r="NVH179" s="11"/>
      <c r="NVI179" s="11"/>
      <c r="NVJ179" s="11"/>
      <c r="NVK179" s="11"/>
      <c r="NVL179" s="11"/>
      <c r="NVM179" s="10"/>
      <c r="NVN179" s="10"/>
      <c r="NVO179" s="11"/>
      <c r="NVP179" s="11"/>
      <c r="NVQ179" s="11"/>
      <c r="NVR179" s="11"/>
      <c r="NVS179" s="11"/>
      <c r="NVT179" s="11"/>
      <c r="NVU179" s="11"/>
      <c r="NVV179" s="11"/>
      <c r="NVW179" s="11"/>
      <c r="NVX179" s="11"/>
      <c r="NVY179" s="11"/>
      <c r="NVZ179" s="11"/>
      <c r="NWA179" s="11"/>
      <c r="NWB179" s="11"/>
      <c r="NWC179" s="10"/>
      <c r="NWD179" s="10"/>
      <c r="NWE179" s="11"/>
      <c r="NWF179" s="11"/>
      <c r="NWG179" s="11"/>
      <c r="NWH179" s="11"/>
      <c r="NWI179" s="11"/>
      <c r="NWJ179" s="11"/>
      <c r="NWK179" s="11"/>
      <c r="NWL179" s="11"/>
      <c r="NWM179" s="11"/>
      <c r="NWN179" s="11"/>
      <c r="NWO179" s="11"/>
      <c r="NWP179" s="11"/>
      <c r="NWQ179" s="11"/>
      <c r="NWR179" s="11"/>
      <c r="NWS179" s="10"/>
      <c r="NWT179" s="10"/>
      <c r="NWU179" s="11"/>
      <c r="NWV179" s="11"/>
      <c r="NWW179" s="11"/>
      <c r="NWX179" s="11"/>
      <c r="NWY179" s="11"/>
      <c r="NWZ179" s="11"/>
      <c r="NXA179" s="11"/>
      <c r="NXB179" s="11"/>
      <c r="NXC179" s="11"/>
      <c r="NXD179" s="11"/>
      <c r="NXE179" s="11"/>
      <c r="NXF179" s="11"/>
      <c r="NXG179" s="11"/>
      <c r="NXH179" s="11"/>
      <c r="NXI179" s="10"/>
      <c r="NXJ179" s="10"/>
      <c r="NXK179" s="11"/>
      <c r="NXL179" s="11"/>
      <c r="NXM179" s="11"/>
      <c r="NXN179" s="11"/>
      <c r="NXO179" s="11"/>
      <c r="NXP179" s="11"/>
      <c r="NXQ179" s="11"/>
      <c r="NXR179" s="11"/>
      <c r="NXS179" s="11"/>
      <c r="NXT179" s="11"/>
      <c r="NXU179" s="11"/>
      <c r="NXV179" s="11"/>
      <c r="NXW179" s="11"/>
      <c r="NXX179" s="11"/>
      <c r="NXY179" s="10"/>
      <c r="NXZ179" s="10"/>
      <c r="NYA179" s="11"/>
      <c r="NYB179" s="11"/>
      <c r="NYC179" s="11"/>
      <c r="NYD179" s="11"/>
      <c r="NYE179" s="11"/>
      <c r="NYF179" s="11"/>
      <c r="NYG179" s="11"/>
      <c r="NYH179" s="11"/>
      <c r="NYI179" s="11"/>
      <c r="NYJ179" s="11"/>
      <c r="NYK179" s="11"/>
      <c r="NYL179" s="11"/>
      <c r="NYM179" s="11"/>
      <c r="NYN179" s="11"/>
      <c r="NYO179" s="10"/>
      <c r="NYP179" s="10"/>
      <c r="NYQ179" s="11"/>
      <c r="NYR179" s="11"/>
      <c r="NYS179" s="11"/>
      <c r="NYT179" s="11"/>
      <c r="NYU179" s="11"/>
      <c r="NYV179" s="11"/>
      <c r="NYW179" s="11"/>
      <c r="NYX179" s="11"/>
      <c r="NYY179" s="11"/>
      <c r="NYZ179" s="11"/>
      <c r="NZA179" s="11"/>
      <c r="NZB179" s="11"/>
      <c r="NZC179" s="11"/>
      <c r="NZD179" s="11"/>
      <c r="NZE179" s="10"/>
      <c r="NZF179" s="10"/>
      <c r="NZG179" s="11"/>
      <c r="NZH179" s="11"/>
      <c r="NZI179" s="11"/>
      <c r="NZJ179" s="11"/>
      <c r="NZK179" s="11"/>
      <c r="NZL179" s="11"/>
      <c r="NZM179" s="11"/>
      <c r="NZN179" s="11"/>
      <c r="NZO179" s="11"/>
      <c r="NZP179" s="11"/>
      <c r="NZQ179" s="11"/>
      <c r="NZR179" s="11"/>
      <c r="NZS179" s="11"/>
      <c r="NZT179" s="11"/>
      <c r="NZU179" s="10"/>
      <c r="NZV179" s="10"/>
      <c r="NZW179" s="11"/>
      <c r="NZX179" s="11"/>
      <c r="NZY179" s="11"/>
      <c r="NZZ179" s="11"/>
      <c r="OAA179" s="11"/>
      <c r="OAB179" s="11"/>
      <c r="OAC179" s="11"/>
      <c r="OAD179" s="11"/>
      <c r="OAE179" s="11"/>
      <c r="OAF179" s="11"/>
      <c r="OAG179" s="11"/>
      <c r="OAH179" s="11"/>
      <c r="OAI179" s="11"/>
      <c r="OAJ179" s="11"/>
      <c r="OAK179" s="10"/>
      <c r="OAL179" s="10"/>
      <c r="OAM179" s="11"/>
      <c r="OAN179" s="11"/>
      <c r="OAO179" s="11"/>
      <c r="OAP179" s="11"/>
      <c r="OAQ179" s="11"/>
      <c r="OAR179" s="11"/>
      <c r="OAS179" s="11"/>
      <c r="OAT179" s="11"/>
      <c r="OAU179" s="11"/>
      <c r="OAV179" s="11"/>
      <c r="OAW179" s="11"/>
      <c r="OAX179" s="11"/>
      <c r="OAY179" s="11"/>
      <c r="OAZ179" s="11"/>
      <c r="OBA179" s="10"/>
      <c r="OBB179" s="10"/>
      <c r="OBC179" s="11"/>
      <c r="OBD179" s="11"/>
      <c r="OBE179" s="11"/>
      <c r="OBF179" s="11"/>
      <c r="OBG179" s="11"/>
      <c r="OBH179" s="11"/>
      <c r="OBI179" s="11"/>
      <c r="OBJ179" s="11"/>
      <c r="OBK179" s="11"/>
      <c r="OBL179" s="11"/>
      <c r="OBM179" s="11"/>
      <c r="OBN179" s="11"/>
      <c r="OBO179" s="11"/>
      <c r="OBP179" s="11"/>
      <c r="OBQ179" s="10"/>
      <c r="OBR179" s="10"/>
      <c r="OBS179" s="11"/>
      <c r="OBT179" s="11"/>
      <c r="OBU179" s="11"/>
      <c r="OBV179" s="11"/>
      <c r="OBW179" s="11"/>
      <c r="OBX179" s="11"/>
      <c r="OBY179" s="11"/>
      <c r="OBZ179" s="11"/>
      <c r="OCA179" s="11"/>
      <c r="OCB179" s="11"/>
      <c r="OCC179" s="11"/>
      <c r="OCD179" s="11"/>
      <c r="OCE179" s="11"/>
      <c r="OCF179" s="11"/>
      <c r="OCG179" s="10"/>
      <c r="OCH179" s="10"/>
      <c r="OCI179" s="11"/>
      <c r="OCJ179" s="11"/>
      <c r="OCK179" s="11"/>
      <c r="OCL179" s="11"/>
      <c r="OCM179" s="11"/>
      <c r="OCN179" s="11"/>
      <c r="OCO179" s="11"/>
      <c r="OCP179" s="11"/>
      <c r="OCQ179" s="11"/>
      <c r="OCR179" s="11"/>
      <c r="OCS179" s="11"/>
      <c r="OCT179" s="11"/>
      <c r="OCU179" s="11"/>
      <c r="OCV179" s="11"/>
      <c r="OCW179" s="10"/>
      <c r="OCX179" s="10"/>
      <c r="OCY179" s="11"/>
      <c r="OCZ179" s="11"/>
      <c r="ODA179" s="11"/>
      <c r="ODB179" s="11"/>
      <c r="ODC179" s="11"/>
      <c r="ODD179" s="11"/>
      <c r="ODE179" s="11"/>
      <c r="ODF179" s="11"/>
      <c r="ODG179" s="11"/>
      <c r="ODH179" s="11"/>
      <c r="ODI179" s="11"/>
      <c r="ODJ179" s="11"/>
      <c r="ODK179" s="11"/>
      <c r="ODL179" s="11"/>
      <c r="ODM179" s="10"/>
      <c r="ODN179" s="10"/>
      <c r="ODO179" s="11"/>
      <c r="ODP179" s="11"/>
      <c r="ODQ179" s="11"/>
      <c r="ODR179" s="11"/>
      <c r="ODS179" s="11"/>
      <c r="ODT179" s="11"/>
      <c r="ODU179" s="11"/>
      <c r="ODV179" s="11"/>
      <c r="ODW179" s="11"/>
      <c r="ODX179" s="11"/>
      <c r="ODY179" s="11"/>
      <c r="ODZ179" s="11"/>
      <c r="OEA179" s="11"/>
      <c r="OEB179" s="11"/>
      <c r="OEC179" s="10"/>
      <c r="OED179" s="10"/>
      <c r="OEE179" s="11"/>
      <c r="OEF179" s="11"/>
      <c r="OEG179" s="11"/>
      <c r="OEH179" s="11"/>
      <c r="OEI179" s="11"/>
      <c r="OEJ179" s="11"/>
      <c r="OEK179" s="11"/>
      <c r="OEL179" s="11"/>
      <c r="OEM179" s="11"/>
      <c r="OEN179" s="11"/>
      <c r="OEO179" s="11"/>
      <c r="OEP179" s="11"/>
      <c r="OEQ179" s="11"/>
      <c r="OER179" s="11"/>
      <c r="OES179" s="10"/>
      <c r="OET179" s="10"/>
      <c r="OEU179" s="11"/>
      <c r="OEV179" s="11"/>
      <c r="OEW179" s="11"/>
      <c r="OEX179" s="11"/>
      <c r="OEY179" s="11"/>
      <c r="OEZ179" s="11"/>
      <c r="OFA179" s="11"/>
      <c r="OFB179" s="11"/>
      <c r="OFC179" s="11"/>
      <c r="OFD179" s="11"/>
      <c r="OFE179" s="11"/>
      <c r="OFF179" s="11"/>
      <c r="OFG179" s="11"/>
      <c r="OFH179" s="11"/>
      <c r="OFI179" s="10"/>
      <c r="OFJ179" s="10"/>
      <c r="OFK179" s="11"/>
      <c r="OFL179" s="11"/>
      <c r="OFM179" s="11"/>
      <c r="OFN179" s="11"/>
      <c r="OFO179" s="11"/>
      <c r="OFP179" s="11"/>
      <c r="OFQ179" s="11"/>
      <c r="OFR179" s="11"/>
      <c r="OFS179" s="11"/>
      <c r="OFT179" s="11"/>
      <c r="OFU179" s="11"/>
      <c r="OFV179" s="11"/>
      <c r="OFW179" s="11"/>
      <c r="OFX179" s="11"/>
      <c r="OFY179" s="10"/>
      <c r="OFZ179" s="10"/>
      <c r="OGA179" s="11"/>
      <c r="OGB179" s="11"/>
      <c r="OGC179" s="11"/>
      <c r="OGD179" s="11"/>
      <c r="OGE179" s="11"/>
      <c r="OGF179" s="11"/>
      <c r="OGG179" s="11"/>
      <c r="OGH179" s="11"/>
      <c r="OGI179" s="11"/>
      <c r="OGJ179" s="11"/>
      <c r="OGK179" s="11"/>
      <c r="OGL179" s="11"/>
      <c r="OGM179" s="11"/>
      <c r="OGN179" s="11"/>
      <c r="OGO179" s="10"/>
      <c r="OGP179" s="10"/>
      <c r="OGQ179" s="11"/>
      <c r="OGR179" s="11"/>
      <c r="OGS179" s="11"/>
      <c r="OGT179" s="11"/>
      <c r="OGU179" s="11"/>
      <c r="OGV179" s="11"/>
      <c r="OGW179" s="11"/>
      <c r="OGX179" s="11"/>
      <c r="OGY179" s="11"/>
      <c r="OGZ179" s="11"/>
      <c r="OHA179" s="11"/>
      <c r="OHB179" s="11"/>
      <c r="OHC179" s="11"/>
      <c r="OHD179" s="11"/>
      <c r="OHE179" s="10"/>
      <c r="OHF179" s="10"/>
      <c r="OHG179" s="11"/>
      <c r="OHH179" s="11"/>
      <c r="OHI179" s="11"/>
      <c r="OHJ179" s="11"/>
      <c r="OHK179" s="11"/>
      <c r="OHL179" s="11"/>
      <c r="OHM179" s="11"/>
      <c r="OHN179" s="11"/>
      <c r="OHO179" s="11"/>
      <c r="OHP179" s="11"/>
      <c r="OHQ179" s="11"/>
      <c r="OHR179" s="11"/>
      <c r="OHS179" s="11"/>
      <c r="OHT179" s="11"/>
      <c r="OHU179" s="10"/>
      <c r="OHV179" s="10"/>
      <c r="OHW179" s="11"/>
      <c r="OHX179" s="11"/>
      <c r="OHY179" s="11"/>
      <c r="OHZ179" s="11"/>
      <c r="OIA179" s="11"/>
      <c r="OIB179" s="11"/>
      <c r="OIC179" s="11"/>
      <c r="OID179" s="11"/>
      <c r="OIE179" s="11"/>
      <c r="OIF179" s="11"/>
      <c r="OIG179" s="11"/>
      <c r="OIH179" s="11"/>
      <c r="OII179" s="11"/>
      <c r="OIJ179" s="11"/>
      <c r="OIK179" s="10"/>
      <c r="OIL179" s="10"/>
      <c r="OIM179" s="11"/>
      <c r="OIN179" s="11"/>
      <c r="OIO179" s="11"/>
      <c r="OIP179" s="11"/>
      <c r="OIQ179" s="11"/>
      <c r="OIR179" s="11"/>
      <c r="OIS179" s="11"/>
      <c r="OIT179" s="11"/>
      <c r="OIU179" s="11"/>
      <c r="OIV179" s="11"/>
      <c r="OIW179" s="11"/>
      <c r="OIX179" s="11"/>
      <c r="OIY179" s="11"/>
      <c r="OIZ179" s="11"/>
      <c r="OJA179" s="10"/>
      <c r="OJB179" s="10"/>
      <c r="OJC179" s="11"/>
      <c r="OJD179" s="11"/>
      <c r="OJE179" s="11"/>
      <c r="OJF179" s="11"/>
      <c r="OJG179" s="11"/>
      <c r="OJH179" s="11"/>
      <c r="OJI179" s="11"/>
      <c r="OJJ179" s="11"/>
      <c r="OJK179" s="11"/>
      <c r="OJL179" s="11"/>
      <c r="OJM179" s="11"/>
      <c r="OJN179" s="11"/>
      <c r="OJO179" s="11"/>
      <c r="OJP179" s="11"/>
      <c r="OJQ179" s="10"/>
      <c r="OJR179" s="10"/>
      <c r="OJS179" s="11"/>
      <c r="OJT179" s="11"/>
      <c r="OJU179" s="11"/>
      <c r="OJV179" s="11"/>
      <c r="OJW179" s="11"/>
      <c r="OJX179" s="11"/>
      <c r="OJY179" s="11"/>
      <c r="OJZ179" s="11"/>
      <c r="OKA179" s="11"/>
      <c r="OKB179" s="11"/>
      <c r="OKC179" s="11"/>
      <c r="OKD179" s="11"/>
      <c r="OKE179" s="11"/>
      <c r="OKF179" s="11"/>
      <c r="OKG179" s="10"/>
      <c r="OKH179" s="10"/>
      <c r="OKI179" s="11"/>
      <c r="OKJ179" s="11"/>
      <c r="OKK179" s="11"/>
      <c r="OKL179" s="11"/>
      <c r="OKM179" s="11"/>
      <c r="OKN179" s="11"/>
      <c r="OKO179" s="11"/>
      <c r="OKP179" s="11"/>
      <c r="OKQ179" s="11"/>
      <c r="OKR179" s="11"/>
      <c r="OKS179" s="11"/>
      <c r="OKT179" s="11"/>
      <c r="OKU179" s="11"/>
      <c r="OKV179" s="11"/>
      <c r="OKW179" s="10"/>
      <c r="OKX179" s="10"/>
      <c r="OKY179" s="11"/>
      <c r="OKZ179" s="11"/>
      <c r="OLA179" s="11"/>
      <c r="OLB179" s="11"/>
      <c r="OLC179" s="11"/>
      <c r="OLD179" s="11"/>
      <c r="OLE179" s="11"/>
      <c r="OLF179" s="11"/>
      <c r="OLG179" s="11"/>
      <c r="OLH179" s="11"/>
      <c r="OLI179" s="11"/>
      <c r="OLJ179" s="11"/>
      <c r="OLK179" s="11"/>
      <c r="OLL179" s="11"/>
      <c r="OLM179" s="10"/>
      <c r="OLN179" s="10"/>
      <c r="OLO179" s="11"/>
      <c r="OLP179" s="11"/>
      <c r="OLQ179" s="11"/>
      <c r="OLR179" s="11"/>
      <c r="OLS179" s="11"/>
      <c r="OLT179" s="11"/>
      <c r="OLU179" s="11"/>
      <c r="OLV179" s="11"/>
      <c r="OLW179" s="11"/>
      <c r="OLX179" s="11"/>
      <c r="OLY179" s="11"/>
      <c r="OLZ179" s="11"/>
      <c r="OMA179" s="11"/>
      <c r="OMB179" s="11"/>
      <c r="OMC179" s="10"/>
      <c r="OMD179" s="10"/>
      <c r="OME179" s="11"/>
      <c r="OMF179" s="11"/>
      <c r="OMG179" s="11"/>
      <c r="OMH179" s="11"/>
      <c r="OMI179" s="11"/>
      <c r="OMJ179" s="11"/>
      <c r="OMK179" s="11"/>
      <c r="OML179" s="11"/>
      <c r="OMM179" s="11"/>
      <c r="OMN179" s="11"/>
      <c r="OMO179" s="11"/>
      <c r="OMP179" s="11"/>
      <c r="OMQ179" s="11"/>
      <c r="OMR179" s="11"/>
      <c r="OMS179" s="10"/>
      <c r="OMT179" s="10"/>
      <c r="OMU179" s="11"/>
      <c r="OMV179" s="11"/>
      <c r="OMW179" s="11"/>
      <c r="OMX179" s="11"/>
      <c r="OMY179" s="11"/>
      <c r="OMZ179" s="11"/>
      <c r="ONA179" s="11"/>
      <c r="ONB179" s="11"/>
      <c r="ONC179" s="11"/>
      <c r="OND179" s="11"/>
      <c r="ONE179" s="11"/>
      <c r="ONF179" s="11"/>
      <c r="ONG179" s="11"/>
      <c r="ONH179" s="11"/>
      <c r="ONI179" s="10"/>
      <c r="ONJ179" s="10"/>
      <c r="ONK179" s="11"/>
      <c r="ONL179" s="11"/>
      <c r="ONM179" s="11"/>
      <c r="ONN179" s="11"/>
      <c r="ONO179" s="11"/>
      <c r="ONP179" s="11"/>
      <c r="ONQ179" s="11"/>
      <c r="ONR179" s="11"/>
      <c r="ONS179" s="11"/>
      <c r="ONT179" s="11"/>
      <c r="ONU179" s="11"/>
      <c r="ONV179" s="11"/>
      <c r="ONW179" s="11"/>
      <c r="ONX179" s="11"/>
      <c r="ONY179" s="10"/>
      <c r="ONZ179" s="10"/>
      <c r="OOA179" s="11"/>
      <c r="OOB179" s="11"/>
      <c r="OOC179" s="11"/>
      <c r="OOD179" s="11"/>
      <c r="OOE179" s="11"/>
      <c r="OOF179" s="11"/>
      <c r="OOG179" s="11"/>
      <c r="OOH179" s="11"/>
      <c r="OOI179" s="11"/>
      <c r="OOJ179" s="11"/>
      <c r="OOK179" s="11"/>
      <c r="OOL179" s="11"/>
      <c r="OOM179" s="11"/>
      <c r="OON179" s="11"/>
      <c r="OOO179" s="10"/>
      <c r="OOP179" s="10"/>
      <c r="OOQ179" s="11"/>
      <c r="OOR179" s="11"/>
      <c r="OOS179" s="11"/>
      <c r="OOT179" s="11"/>
      <c r="OOU179" s="11"/>
      <c r="OOV179" s="11"/>
      <c r="OOW179" s="11"/>
      <c r="OOX179" s="11"/>
      <c r="OOY179" s="11"/>
      <c r="OOZ179" s="11"/>
      <c r="OPA179" s="11"/>
      <c r="OPB179" s="11"/>
      <c r="OPC179" s="11"/>
      <c r="OPD179" s="11"/>
      <c r="OPE179" s="10"/>
      <c r="OPF179" s="10"/>
      <c r="OPG179" s="11"/>
      <c r="OPH179" s="11"/>
      <c r="OPI179" s="11"/>
      <c r="OPJ179" s="11"/>
      <c r="OPK179" s="11"/>
      <c r="OPL179" s="11"/>
      <c r="OPM179" s="11"/>
      <c r="OPN179" s="11"/>
      <c r="OPO179" s="11"/>
      <c r="OPP179" s="11"/>
      <c r="OPQ179" s="11"/>
      <c r="OPR179" s="11"/>
      <c r="OPS179" s="11"/>
      <c r="OPT179" s="11"/>
      <c r="OPU179" s="10"/>
      <c r="OPV179" s="10"/>
      <c r="OPW179" s="11"/>
      <c r="OPX179" s="11"/>
      <c r="OPY179" s="11"/>
      <c r="OPZ179" s="11"/>
      <c r="OQA179" s="11"/>
      <c r="OQB179" s="11"/>
      <c r="OQC179" s="11"/>
      <c r="OQD179" s="11"/>
      <c r="OQE179" s="11"/>
      <c r="OQF179" s="11"/>
      <c r="OQG179" s="11"/>
      <c r="OQH179" s="11"/>
      <c r="OQI179" s="11"/>
      <c r="OQJ179" s="11"/>
      <c r="OQK179" s="10"/>
      <c r="OQL179" s="10"/>
      <c r="OQM179" s="11"/>
      <c r="OQN179" s="11"/>
      <c r="OQO179" s="11"/>
      <c r="OQP179" s="11"/>
      <c r="OQQ179" s="11"/>
      <c r="OQR179" s="11"/>
      <c r="OQS179" s="11"/>
      <c r="OQT179" s="11"/>
      <c r="OQU179" s="11"/>
      <c r="OQV179" s="11"/>
      <c r="OQW179" s="11"/>
      <c r="OQX179" s="11"/>
      <c r="OQY179" s="11"/>
      <c r="OQZ179" s="11"/>
      <c r="ORA179" s="10"/>
      <c r="ORB179" s="10"/>
      <c r="ORC179" s="11"/>
      <c r="ORD179" s="11"/>
      <c r="ORE179" s="11"/>
      <c r="ORF179" s="11"/>
      <c r="ORG179" s="11"/>
      <c r="ORH179" s="11"/>
      <c r="ORI179" s="11"/>
      <c r="ORJ179" s="11"/>
      <c r="ORK179" s="11"/>
      <c r="ORL179" s="11"/>
      <c r="ORM179" s="11"/>
      <c r="ORN179" s="11"/>
      <c r="ORO179" s="11"/>
      <c r="ORP179" s="11"/>
      <c r="ORQ179" s="10"/>
      <c r="ORR179" s="10"/>
      <c r="ORS179" s="11"/>
      <c r="ORT179" s="11"/>
      <c r="ORU179" s="11"/>
      <c r="ORV179" s="11"/>
      <c r="ORW179" s="11"/>
      <c r="ORX179" s="11"/>
      <c r="ORY179" s="11"/>
      <c r="ORZ179" s="11"/>
      <c r="OSA179" s="11"/>
      <c r="OSB179" s="11"/>
      <c r="OSC179" s="11"/>
      <c r="OSD179" s="11"/>
      <c r="OSE179" s="11"/>
      <c r="OSF179" s="11"/>
      <c r="OSG179" s="10"/>
      <c r="OSH179" s="10"/>
      <c r="OSI179" s="11"/>
      <c r="OSJ179" s="11"/>
      <c r="OSK179" s="11"/>
      <c r="OSL179" s="11"/>
      <c r="OSM179" s="11"/>
      <c r="OSN179" s="11"/>
      <c r="OSO179" s="11"/>
      <c r="OSP179" s="11"/>
      <c r="OSQ179" s="11"/>
      <c r="OSR179" s="11"/>
      <c r="OSS179" s="11"/>
      <c r="OST179" s="11"/>
      <c r="OSU179" s="11"/>
      <c r="OSV179" s="11"/>
      <c r="OSW179" s="10"/>
      <c r="OSX179" s="10"/>
      <c r="OSY179" s="11"/>
      <c r="OSZ179" s="11"/>
      <c r="OTA179" s="11"/>
      <c r="OTB179" s="11"/>
      <c r="OTC179" s="11"/>
      <c r="OTD179" s="11"/>
      <c r="OTE179" s="11"/>
      <c r="OTF179" s="11"/>
      <c r="OTG179" s="11"/>
      <c r="OTH179" s="11"/>
      <c r="OTI179" s="11"/>
      <c r="OTJ179" s="11"/>
      <c r="OTK179" s="11"/>
      <c r="OTL179" s="11"/>
      <c r="OTM179" s="10"/>
      <c r="OTN179" s="10"/>
      <c r="OTO179" s="11"/>
      <c r="OTP179" s="11"/>
      <c r="OTQ179" s="11"/>
      <c r="OTR179" s="11"/>
      <c r="OTS179" s="11"/>
      <c r="OTT179" s="11"/>
      <c r="OTU179" s="11"/>
      <c r="OTV179" s="11"/>
      <c r="OTW179" s="11"/>
      <c r="OTX179" s="11"/>
      <c r="OTY179" s="11"/>
      <c r="OTZ179" s="11"/>
      <c r="OUA179" s="11"/>
      <c r="OUB179" s="11"/>
      <c r="OUC179" s="10"/>
      <c r="OUD179" s="10"/>
      <c r="OUE179" s="11"/>
      <c r="OUF179" s="11"/>
      <c r="OUG179" s="11"/>
      <c r="OUH179" s="11"/>
      <c r="OUI179" s="11"/>
      <c r="OUJ179" s="11"/>
      <c r="OUK179" s="11"/>
      <c r="OUL179" s="11"/>
      <c r="OUM179" s="11"/>
      <c r="OUN179" s="11"/>
      <c r="OUO179" s="11"/>
      <c r="OUP179" s="11"/>
      <c r="OUQ179" s="11"/>
      <c r="OUR179" s="11"/>
      <c r="OUS179" s="10"/>
      <c r="OUT179" s="10"/>
      <c r="OUU179" s="11"/>
      <c r="OUV179" s="11"/>
      <c r="OUW179" s="11"/>
      <c r="OUX179" s="11"/>
      <c r="OUY179" s="11"/>
      <c r="OUZ179" s="11"/>
      <c r="OVA179" s="11"/>
      <c r="OVB179" s="11"/>
      <c r="OVC179" s="11"/>
      <c r="OVD179" s="11"/>
      <c r="OVE179" s="11"/>
      <c r="OVF179" s="11"/>
      <c r="OVG179" s="11"/>
      <c r="OVH179" s="11"/>
      <c r="OVI179" s="10"/>
      <c r="OVJ179" s="10"/>
      <c r="OVK179" s="11"/>
      <c r="OVL179" s="11"/>
      <c r="OVM179" s="11"/>
      <c r="OVN179" s="11"/>
      <c r="OVO179" s="11"/>
      <c r="OVP179" s="11"/>
      <c r="OVQ179" s="11"/>
      <c r="OVR179" s="11"/>
      <c r="OVS179" s="11"/>
      <c r="OVT179" s="11"/>
      <c r="OVU179" s="11"/>
      <c r="OVV179" s="11"/>
      <c r="OVW179" s="11"/>
      <c r="OVX179" s="11"/>
      <c r="OVY179" s="10"/>
      <c r="OVZ179" s="10"/>
      <c r="OWA179" s="11"/>
      <c r="OWB179" s="11"/>
      <c r="OWC179" s="11"/>
      <c r="OWD179" s="11"/>
      <c r="OWE179" s="11"/>
      <c r="OWF179" s="11"/>
      <c r="OWG179" s="11"/>
      <c r="OWH179" s="11"/>
      <c r="OWI179" s="11"/>
      <c r="OWJ179" s="11"/>
      <c r="OWK179" s="11"/>
      <c r="OWL179" s="11"/>
      <c r="OWM179" s="11"/>
      <c r="OWN179" s="11"/>
      <c r="OWO179" s="10"/>
      <c r="OWP179" s="10"/>
      <c r="OWQ179" s="11"/>
      <c r="OWR179" s="11"/>
      <c r="OWS179" s="11"/>
      <c r="OWT179" s="11"/>
      <c r="OWU179" s="11"/>
      <c r="OWV179" s="11"/>
      <c r="OWW179" s="11"/>
      <c r="OWX179" s="11"/>
      <c r="OWY179" s="11"/>
      <c r="OWZ179" s="11"/>
      <c r="OXA179" s="11"/>
      <c r="OXB179" s="11"/>
      <c r="OXC179" s="11"/>
      <c r="OXD179" s="11"/>
      <c r="OXE179" s="10"/>
      <c r="OXF179" s="10"/>
      <c r="OXG179" s="11"/>
      <c r="OXH179" s="11"/>
      <c r="OXI179" s="11"/>
      <c r="OXJ179" s="11"/>
      <c r="OXK179" s="11"/>
      <c r="OXL179" s="11"/>
      <c r="OXM179" s="11"/>
      <c r="OXN179" s="11"/>
      <c r="OXO179" s="11"/>
      <c r="OXP179" s="11"/>
      <c r="OXQ179" s="11"/>
      <c r="OXR179" s="11"/>
      <c r="OXS179" s="11"/>
      <c r="OXT179" s="11"/>
      <c r="OXU179" s="10"/>
      <c r="OXV179" s="10"/>
      <c r="OXW179" s="11"/>
      <c r="OXX179" s="11"/>
      <c r="OXY179" s="11"/>
      <c r="OXZ179" s="11"/>
      <c r="OYA179" s="11"/>
      <c r="OYB179" s="11"/>
      <c r="OYC179" s="11"/>
      <c r="OYD179" s="11"/>
      <c r="OYE179" s="11"/>
      <c r="OYF179" s="11"/>
      <c r="OYG179" s="11"/>
      <c r="OYH179" s="11"/>
      <c r="OYI179" s="11"/>
      <c r="OYJ179" s="11"/>
      <c r="OYK179" s="10"/>
      <c r="OYL179" s="10"/>
      <c r="OYM179" s="11"/>
      <c r="OYN179" s="11"/>
      <c r="OYO179" s="11"/>
      <c r="OYP179" s="11"/>
      <c r="OYQ179" s="11"/>
      <c r="OYR179" s="11"/>
      <c r="OYS179" s="11"/>
      <c r="OYT179" s="11"/>
      <c r="OYU179" s="11"/>
      <c r="OYV179" s="11"/>
      <c r="OYW179" s="11"/>
      <c r="OYX179" s="11"/>
      <c r="OYY179" s="11"/>
      <c r="OYZ179" s="11"/>
      <c r="OZA179" s="10"/>
      <c r="OZB179" s="10"/>
      <c r="OZC179" s="11"/>
      <c r="OZD179" s="11"/>
      <c r="OZE179" s="11"/>
      <c r="OZF179" s="11"/>
      <c r="OZG179" s="11"/>
      <c r="OZH179" s="11"/>
      <c r="OZI179" s="11"/>
      <c r="OZJ179" s="11"/>
      <c r="OZK179" s="11"/>
      <c r="OZL179" s="11"/>
      <c r="OZM179" s="11"/>
      <c r="OZN179" s="11"/>
      <c r="OZO179" s="11"/>
      <c r="OZP179" s="11"/>
      <c r="OZQ179" s="10"/>
      <c r="OZR179" s="10"/>
      <c r="OZS179" s="11"/>
      <c r="OZT179" s="11"/>
      <c r="OZU179" s="11"/>
      <c r="OZV179" s="11"/>
      <c r="OZW179" s="11"/>
      <c r="OZX179" s="11"/>
      <c r="OZY179" s="11"/>
      <c r="OZZ179" s="11"/>
      <c r="PAA179" s="11"/>
      <c r="PAB179" s="11"/>
      <c r="PAC179" s="11"/>
      <c r="PAD179" s="11"/>
      <c r="PAE179" s="11"/>
      <c r="PAF179" s="11"/>
      <c r="PAG179" s="10"/>
      <c r="PAH179" s="10"/>
      <c r="PAI179" s="11"/>
      <c r="PAJ179" s="11"/>
      <c r="PAK179" s="11"/>
      <c r="PAL179" s="11"/>
      <c r="PAM179" s="11"/>
      <c r="PAN179" s="11"/>
      <c r="PAO179" s="11"/>
      <c r="PAP179" s="11"/>
      <c r="PAQ179" s="11"/>
      <c r="PAR179" s="11"/>
      <c r="PAS179" s="11"/>
      <c r="PAT179" s="11"/>
      <c r="PAU179" s="11"/>
      <c r="PAV179" s="11"/>
      <c r="PAW179" s="10"/>
      <c r="PAX179" s="10"/>
      <c r="PAY179" s="11"/>
      <c r="PAZ179" s="11"/>
      <c r="PBA179" s="11"/>
      <c r="PBB179" s="11"/>
      <c r="PBC179" s="11"/>
      <c r="PBD179" s="11"/>
      <c r="PBE179" s="11"/>
      <c r="PBF179" s="11"/>
      <c r="PBG179" s="11"/>
      <c r="PBH179" s="11"/>
      <c r="PBI179" s="11"/>
      <c r="PBJ179" s="11"/>
      <c r="PBK179" s="11"/>
      <c r="PBL179" s="11"/>
      <c r="PBM179" s="10"/>
      <c r="PBN179" s="10"/>
      <c r="PBO179" s="11"/>
      <c r="PBP179" s="11"/>
      <c r="PBQ179" s="11"/>
      <c r="PBR179" s="11"/>
      <c r="PBS179" s="11"/>
      <c r="PBT179" s="11"/>
      <c r="PBU179" s="11"/>
      <c r="PBV179" s="11"/>
      <c r="PBW179" s="11"/>
      <c r="PBX179" s="11"/>
      <c r="PBY179" s="11"/>
      <c r="PBZ179" s="11"/>
      <c r="PCA179" s="11"/>
      <c r="PCB179" s="11"/>
      <c r="PCC179" s="10"/>
      <c r="PCD179" s="10"/>
      <c r="PCE179" s="11"/>
      <c r="PCF179" s="11"/>
      <c r="PCG179" s="11"/>
      <c r="PCH179" s="11"/>
      <c r="PCI179" s="11"/>
      <c r="PCJ179" s="11"/>
      <c r="PCK179" s="11"/>
      <c r="PCL179" s="11"/>
      <c r="PCM179" s="11"/>
      <c r="PCN179" s="11"/>
      <c r="PCO179" s="11"/>
      <c r="PCP179" s="11"/>
      <c r="PCQ179" s="11"/>
      <c r="PCR179" s="11"/>
      <c r="PCS179" s="10"/>
      <c r="PCT179" s="10"/>
      <c r="PCU179" s="11"/>
      <c r="PCV179" s="11"/>
      <c r="PCW179" s="11"/>
      <c r="PCX179" s="11"/>
      <c r="PCY179" s="11"/>
      <c r="PCZ179" s="11"/>
      <c r="PDA179" s="11"/>
      <c r="PDB179" s="11"/>
      <c r="PDC179" s="11"/>
      <c r="PDD179" s="11"/>
      <c r="PDE179" s="11"/>
      <c r="PDF179" s="11"/>
      <c r="PDG179" s="11"/>
      <c r="PDH179" s="11"/>
      <c r="PDI179" s="10"/>
      <c r="PDJ179" s="10"/>
      <c r="PDK179" s="11"/>
      <c r="PDL179" s="11"/>
      <c r="PDM179" s="11"/>
      <c r="PDN179" s="11"/>
      <c r="PDO179" s="11"/>
      <c r="PDP179" s="11"/>
      <c r="PDQ179" s="11"/>
      <c r="PDR179" s="11"/>
      <c r="PDS179" s="11"/>
      <c r="PDT179" s="11"/>
      <c r="PDU179" s="11"/>
      <c r="PDV179" s="11"/>
      <c r="PDW179" s="11"/>
      <c r="PDX179" s="11"/>
      <c r="PDY179" s="10"/>
      <c r="PDZ179" s="10"/>
      <c r="PEA179" s="11"/>
      <c r="PEB179" s="11"/>
      <c r="PEC179" s="11"/>
      <c r="PED179" s="11"/>
      <c r="PEE179" s="11"/>
      <c r="PEF179" s="11"/>
      <c r="PEG179" s="11"/>
      <c r="PEH179" s="11"/>
      <c r="PEI179" s="11"/>
      <c r="PEJ179" s="11"/>
      <c r="PEK179" s="11"/>
      <c r="PEL179" s="11"/>
      <c r="PEM179" s="11"/>
      <c r="PEN179" s="11"/>
      <c r="PEO179" s="10"/>
      <c r="PEP179" s="10"/>
      <c r="PEQ179" s="11"/>
      <c r="PER179" s="11"/>
      <c r="PES179" s="11"/>
      <c r="PET179" s="11"/>
      <c r="PEU179" s="11"/>
      <c r="PEV179" s="11"/>
      <c r="PEW179" s="11"/>
      <c r="PEX179" s="11"/>
      <c r="PEY179" s="11"/>
      <c r="PEZ179" s="11"/>
      <c r="PFA179" s="11"/>
      <c r="PFB179" s="11"/>
      <c r="PFC179" s="11"/>
      <c r="PFD179" s="11"/>
      <c r="PFE179" s="10"/>
      <c r="PFF179" s="10"/>
      <c r="PFG179" s="11"/>
      <c r="PFH179" s="11"/>
      <c r="PFI179" s="11"/>
      <c r="PFJ179" s="11"/>
      <c r="PFK179" s="11"/>
      <c r="PFL179" s="11"/>
      <c r="PFM179" s="11"/>
      <c r="PFN179" s="11"/>
      <c r="PFO179" s="11"/>
      <c r="PFP179" s="11"/>
      <c r="PFQ179" s="11"/>
      <c r="PFR179" s="11"/>
      <c r="PFS179" s="11"/>
      <c r="PFT179" s="11"/>
      <c r="PFU179" s="10"/>
      <c r="PFV179" s="10"/>
      <c r="PFW179" s="11"/>
      <c r="PFX179" s="11"/>
      <c r="PFY179" s="11"/>
      <c r="PFZ179" s="11"/>
      <c r="PGA179" s="11"/>
      <c r="PGB179" s="11"/>
      <c r="PGC179" s="11"/>
      <c r="PGD179" s="11"/>
      <c r="PGE179" s="11"/>
      <c r="PGF179" s="11"/>
      <c r="PGG179" s="11"/>
      <c r="PGH179" s="11"/>
      <c r="PGI179" s="11"/>
      <c r="PGJ179" s="11"/>
      <c r="PGK179" s="10"/>
      <c r="PGL179" s="10"/>
      <c r="PGM179" s="11"/>
      <c r="PGN179" s="11"/>
      <c r="PGO179" s="11"/>
      <c r="PGP179" s="11"/>
      <c r="PGQ179" s="11"/>
      <c r="PGR179" s="11"/>
      <c r="PGS179" s="11"/>
      <c r="PGT179" s="11"/>
      <c r="PGU179" s="11"/>
      <c r="PGV179" s="11"/>
      <c r="PGW179" s="11"/>
      <c r="PGX179" s="11"/>
      <c r="PGY179" s="11"/>
      <c r="PGZ179" s="11"/>
      <c r="PHA179" s="10"/>
      <c r="PHB179" s="10"/>
      <c r="PHC179" s="11"/>
      <c r="PHD179" s="11"/>
      <c r="PHE179" s="11"/>
      <c r="PHF179" s="11"/>
      <c r="PHG179" s="11"/>
      <c r="PHH179" s="11"/>
      <c r="PHI179" s="11"/>
      <c r="PHJ179" s="11"/>
      <c r="PHK179" s="11"/>
      <c r="PHL179" s="11"/>
      <c r="PHM179" s="11"/>
      <c r="PHN179" s="11"/>
      <c r="PHO179" s="11"/>
      <c r="PHP179" s="11"/>
      <c r="PHQ179" s="10"/>
      <c r="PHR179" s="10"/>
      <c r="PHS179" s="11"/>
      <c r="PHT179" s="11"/>
      <c r="PHU179" s="11"/>
      <c r="PHV179" s="11"/>
      <c r="PHW179" s="11"/>
      <c r="PHX179" s="11"/>
      <c r="PHY179" s="11"/>
      <c r="PHZ179" s="11"/>
      <c r="PIA179" s="11"/>
      <c r="PIB179" s="11"/>
      <c r="PIC179" s="11"/>
      <c r="PID179" s="11"/>
      <c r="PIE179" s="11"/>
      <c r="PIF179" s="11"/>
      <c r="PIG179" s="10"/>
      <c r="PIH179" s="10"/>
      <c r="PII179" s="11"/>
      <c r="PIJ179" s="11"/>
      <c r="PIK179" s="11"/>
      <c r="PIL179" s="11"/>
      <c r="PIM179" s="11"/>
      <c r="PIN179" s="11"/>
      <c r="PIO179" s="11"/>
      <c r="PIP179" s="11"/>
      <c r="PIQ179" s="11"/>
      <c r="PIR179" s="11"/>
      <c r="PIS179" s="11"/>
      <c r="PIT179" s="11"/>
      <c r="PIU179" s="11"/>
      <c r="PIV179" s="11"/>
      <c r="PIW179" s="10"/>
      <c r="PIX179" s="10"/>
      <c r="PIY179" s="11"/>
      <c r="PIZ179" s="11"/>
      <c r="PJA179" s="11"/>
      <c r="PJB179" s="11"/>
      <c r="PJC179" s="11"/>
      <c r="PJD179" s="11"/>
      <c r="PJE179" s="11"/>
      <c r="PJF179" s="11"/>
      <c r="PJG179" s="11"/>
      <c r="PJH179" s="11"/>
      <c r="PJI179" s="11"/>
      <c r="PJJ179" s="11"/>
      <c r="PJK179" s="11"/>
      <c r="PJL179" s="11"/>
      <c r="PJM179" s="10"/>
      <c r="PJN179" s="10"/>
      <c r="PJO179" s="11"/>
      <c r="PJP179" s="11"/>
      <c r="PJQ179" s="11"/>
      <c r="PJR179" s="11"/>
      <c r="PJS179" s="11"/>
      <c r="PJT179" s="11"/>
      <c r="PJU179" s="11"/>
      <c r="PJV179" s="11"/>
      <c r="PJW179" s="11"/>
      <c r="PJX179" s="11"/>
      <c r="PJY179" s="11"/>
      <c r="PJZ179" s="11"/>
      <c r="PKA179" s="11"/>
      <c r="PKB179" s="11"/>
      <c r="PKC179" s="10"/>
      <c r="PKD179" s="10"/>
      <c r="PKE179" s="11"/>
      <c r="PKF179" s="11"/>
      <c r="PKG179" s="11"/>
      <c r="PKH179" s="11"/>
      <c r="PKI179" s="11"/>
      <c r="PKJ179" s="11"/>
      <c r="PKK179" s="11"/>
      <c r="PKL179" s="11"/>
      <c r="PKM179" s="11"/>
      <c r="PKN179" s="11"/>
      <c r="PKO179" s="11"/>
      <c r="PKP179" s="11"/>
      <c r="PKQ179" s="11"/>
      <c r="PKR179" s="11"/>
      <c r="PKS179" s="10"/>
      <c r="PKT179" s="10"/>
      <c r="PKU179" s="11"/>
      <c r="PKV179" s="11"/>
      <c r="PKW179" s="11"/>
      <c r="PKX179" s="11"/>
      <c r="PKY179" s="11"/>
      <c r="PKZ179" s="11"/>
      <c r="PLA179" s="11"/>
      <c r="PLB179" s="11"/>
      <c r="PLC179" s="11"/>
      <c r="PLD179" s="11"/>
      <c r="PLE179" s="11"/>
      <c r="PLF179" s="11"/>
      <c r="PLG179" s="11"/>
      <c r="PLH179" s="11"/>
      <c r="PLI179" s="10"/>
      <c r="PLJ179" s="10"/>
      <c r="PLK179" s="11"/>
      <c r="PLL179" s="11"/>
      <c r="PLM179" s="11"/>
      <c r="PLN179" s="11"/>
      <c r="PLO179" s="11"/>
      <c r="PLP179" s="11"/>
      <c r="PLQ179" s="11"/>
      <c r="PLR179" s="11"/>
      <c r="PLS179" s="11"/>
      <c r="PLT179" s="11"/>
      <c r="PLU179" s="11"/>
      <c r="PLV179" s="11"/>
      <c r="PLW179" s="11"/>
      <c r="PLX179" s="11"/>
      <c r="PLY179" s="10"/>
      <c r="PLZ179" s="10"/>
      <c r="PMA179" s="11"/>
      <c r="PMB179" s="11"/>
      <c r="PMC179" s="11"/>
      <c r="PMD179" s="11"/>
      <c r="PME179" s="11"/>
      <c r="PMF179" s="11"/>
      <c r="PMG179" s="11"/>
      <c r="PMH179" s="11"/>
      <c r="PMI179" s="11"/>
      <c r="PMJ179" s="11"/>
      <c r="PMK179" s="11"/>
      <c r="PML179" s="11"/>
      <c r="PMM179" s="11"/>
      <c r="PMN179" s="11"/>
      <c r="PMO179" s="10"/>
      <c r="PMP179" s="10"/>
      <c r="PMQ179" s="11"/>
      <c r="PMR179" s="11"/>
      <c r="PMS179" s="11"/>
      <c r="PMT179" s="11"/>
      <c r="PMU179" s="11"/>
      <c r="PMV179" s="11"/>
      <c r="PMW179" s="11"/>
      <c r="PMX179" s="11"/>
      <c r="PMY179" s="11"/>
      <c r="PMZ179" s="11"/>
      <c r="PNA179" s="11"/>
      <c r="PNB179" s="11"/>
      <c r="PNC179" s="11"/>
      <c r="PND179" s="11"/>
      <c r="PNE179" s="10"/>
      <c r="PNF179" s="10"/>
      <c r="PNG179" s="11"/>
      <c r="PNH179" s="11"/>
      <c r="PNI179" s="11"/>
      <c r="PNJ179" s="11"/>
      <c r="PNK179" s="11"/>
      <c r="PNL179" s="11"/>
      <c r="PNM179" s="11"/>
      <c r="PNN179" s="11"/>
      <c r="PNO179" s="11"/>
      <c r="PNP179" s="11"/>
      <c r="PNQ179" s="11"/>
      <c r="PNR179" s="11"/>
      <c r="PNS179" s="11"/>
      <c r="PNT179" s="11"/>
      <c r="PNU179" s="10"/>
      <c r="PNV179" s="10"/>
      <c r="PNW179" s="11"/>
      <c r="PNX179" s="11"/>
      <c r="PNY179" s="11"/>
      <c r="PNZ179" s="11"/>
      <c r="POA179" s="11"/>
      <c r="POB179" s="11"/>
      <c r="POC179" s="11"/>
      <c r="POD179" s="11"/>
      <c r="POE179" s="11"/>
      <c r="POF179" s="11"/>
      <c r="POG179" s="11"/>
      <c r="POH179" s="11"/>
      <c r="POI179" s="11"/>
      <c r="POJ179" s="11"/>
      <c r="POK179" s="10"/>
      <c r="POL179" s="10"/>
      <c r="POM179" s="11"/>
      <c r="PON179" s="11"/>
      <c r="POO179" s="11"/>
      <c r="POP179" s="11"/>
      <c r="POQ179" s="11"/>
      <c r="POR179" s="11"/>
      <c r="POS179" s="11"/>
      <c r="POT179" s="11"/>
      <c r="POU179" s="11"/>
      <c r="POV179" s="11"/>
      <c r="POW179" s="11"/>
      <c r="POX179" s="11"/>
      <c r="POY179" s="11"/>
      <c r="POZ179" s="11"/>
      <c r="PPA179" s="10"/>
      <c r="PPB179" s="10"/>
      <c r="PPC179" s="11"/>
      <c r="PPD179" s="11"/>
      <c r="PPE179" s="11"/>
      <c r="PPF179" s="11"/>
      <c r="PPG179" s="11"/>
      <c r="PPH179" s="11"/>
      <c r="PPI179" s="11"/>
      <c r="PPJ179" s="11"/>
      <c r="PPK179" s="11"/>
      <c r="PPL179" s="11"/>
      <c r="PPM179" s="11"/>
      <c r="PPN179" s="11"/>
      <c r="PPO179" s="11"/>
      <c r="PPP179" s="11"/>
      <c r="PPQ179" s="10"/>
      <c r="PPR179" s="10"/>
      <c r="PPS179" s="11"/>
      <c r="PPT179" s="11"/>
      <c r="PPU179" s="11"/>
      <c r="PPV179" s="11"/>
      <c r="PPW179" s="11"/>
      <c r="PPX179" s="11"/>
      <c r="PPY179" s="11"/>
      <c r="PPZ179" s="11"/>
      <c r="PQA179" s="11"/>
      <c r="PQB179" s="11"/>
      <c r="PQC179" s="11"/>
      <c r="PQD179" s="11"/>
      <c r="PQE179" s="11"/>
      <c r="PQF179" s="11"/>
      <c r="PQG179" s="10"/>
      <c r="PQH179" s="10"/>
      <c r="PQI179" s="11"/>
      <c r="PQJ179" s="11"/>
      <c r="PQK179" s="11"/>
      <c r="PQL179" s="11"/>
      <c r="PQM179" s="11"/>
      <c r="PQN179" s="11"/>
      <c r="PQO179" s="11"/>
      <c r="PQP179" s="11"/>
      <c r="PQQ179" s="11"/>
      <c r="PQR179" s="11"/>
      <c r="PQS179" s="11"/>
      <c r="PQT179" s="11"/>
      <c r="PQU179" s="11"/>
      <c r="PQV179" s="11"/>
      <c r="PQW179" s="10"/>
      <c r="PQX179" s="10"/>
      <c r="PQY179" s="11"/>
      <c r="PQZ179" s="11"/>
      <c r="PRA179" s="11"/>
      <c r="PRB179" s="11"/>
      <c r="PRC179" s="11"/>
      <c r="PRD179" s="11"/>
      <c r="PRE179" s="11"/>
      <c r="PRF179" s="11"/>
      <c r="PRG179" s="11"/>
      <c r="PRH179" s="11"/>
      <c r="PRI179" s="11"/>
      <c r="PRJ179" s="11"/>
      <c r="PRK179" s="11"/>
      <c r="PRL179" s="11"/>
      <c r="PRM179" s="10"/>
      <c r="PRN179" s="10"/>
      <c r="PRO179" s="11"/>
      <c r="PRP179" s="11"/>
      <c r="PRQ179" s="11"/>
      <c r="PRR179" s="11"/>
      <c r="PRS179" s="11"/>
      <c r="PRT179" s="11"/>
      <c r="PRU179" s="11"/>
      <c r="PRV179" s="11"/>
      <c r="PRW179" s="11"/>
      <c r="PRX179" s="11"/>
      <c r="PRY179" s="11"/>
      <c r="PRZ179" s="11"/>
      <c r="PSA179" s="11"/>
      <c r="PSB179" s="11"/>
      <c r="PSC179" s="10"/>
      <c r="PSD179" s="10"/>
      <c r="PSE179" s="11"/>
      <c r="PSF179" s="11"/>
      <c r="PSG179" s="11"/>
      <c r="PSH179" s="11"/>
      <c r="PSI179" s="11"/>
      <c r="PSJ179" s="11"/>
      <c r="PSK179" s="11"/>
      <c r="PSL179" s="11"/>
      <c r="PSM179" s="11"/>
      <c r="PSN179" s="11"/>
      <c r="PSO179" s="11"/>
      <c r="PSP179" s="11"/>
      <c r="PSQ179" s="11"/>
      <c r="PSR179" s="11"/>
      <c r="PSS179" s="10"/>
      <c r="PST179" s="10"/>
      <c r="PSU179" s="11"/>
      <c r="PSV179" s="11"/>
      <c r="PSW179" s="11"/>
      <c r="PSX179" s="11"/>
      <c r="PSY179" s="11"/>
      <c r="PSZ179" s="11"/>
      <c r="PTA179" s="11"/>
      <c r="PTB179" s="11"/>
      <c r="PTC179" s="11"/>
      <c r="PTD179" s="11"/>
      <c r="PTE179" s="11"/>
      <c r="PTF179" s="11"/>
      <c r="PTG179" s="11"/>
      <c r="PTH179" s="11"/>
      <c r="PTI179" s="10"/>
      <c r="PTJ179" s="10"/>
      <c r="PTK179" s="11"/>
      <c r="PTL179" s="11"/>
      <c r="PTM179" s="11"/>
      <c r="PTN179" s="11"/>
      <c r="PTO179" s="11"/>
      <c r="PTP179" s="11"/>
      <c r="PTQ179" s="11"/>
      <c r="PTR179" s="11"/>
      <c r="PTS179" s="11"/>
      <c r="PTT179" s="11"/>
      <c r="PTU179" s="11"/>
      <c r="PTV179" s="11"/>
      <c r="PTW179" s="11"/>
      <c r="PTX179" s="11"/>
      <c r="PTY179" s="10"/>
      <c r="PTZ179" s="10"/>
      <c r="PUA179" s="11"/>
      <c r="PUB179" s="11"/>
      <c r="PUC179" s="11"/>
      <c r="PUD179" s="11"/>
      <c r="PUE179" s="11"/>
      <c r="PUF179" s="11"/>
      <c r="PUG179" s="11"/>
      <c r="PUH179" s="11"/>
      <c r="PUI179" s="11"/>
      <c r="PUJ179" s="11"/>
      <c r="PUK179" s="11"/>
      <c r="PUL179" s="11"/>
      <c r="PUM179" s="11"/>
      <c r="PUN179" s="11"/>
      <c r="PUO179" s="10"/>
      <c r="PUP179" s="10"/>
      <c r="PUQ179" s="11"/>
      <c r="PUR179" s="11"/>
      <c r="PUS179" s="11"/>
      <c r="PUT179" s="11"/>
      <c r="PUU179" s="11"/>
      <c r="PUV179" s="11"/>
      <c r="PUW179" s="11"/>
      <c r="PUX179" s="11"/>
      <c r="PUY179" s="11"/>
      <c r="PUZ179" s="11"/>
      <c r="PVA179" s="11"/>
      <c r="PVB179" s="11"/>
      <c r="PVC179" s="11"/>
      <c r="PVD179" s="11"/>
      <c r="PVE179" s="10"/>
      <c r="PVF179" s="10"/>
      <c r="PVG179" s="11"/>
      <c r="PVH179" s="11"/>
      <c r="PVI179" s="11"/>
      <c r="PVJ179" s="11"/>
      <c r="PVK179" s="11"/>
      <c r="PVL179" s="11"/>
      <c r="PVM179" s="11"/>
      <c r="PVN179" s="11"/>
      <c r="PVO179" s="11"/>
      <c r="PVP179" s="11"/>
      <c r="PVQ179" s="11"/>
      <c r="PVR179" s="11"/>
      <c r="PVS179" s="11"/>
      <c r="PVT179" s="11"/>
      <c r="PVU179" s="10"/>
      <c r="PVV179" s="10"/>
      <c r="PVW179" s="11"/>
      <c r="PVX179" s="11"/>
      <c r="PVY179" s="11"/>
      <c r="PVZ179" s="11"/>
      <c r="PWA179" s="11"/>
      <c r="PWB179" s="11"/>
      <c r="PWC179" s="11"/>
      <c r="PWD179" s="11"/>
      <c r="PWE179" s="11"/>
      <c r="PWF179" s="11"/>
      <c r="PWG179" s="11"/>
      <c r="PWH179" s="11"/>
      <c r="PWI179" s="11"/>
      <c r="PWJ179" s="11"/>
      <c r="PWK179" s="10"/>
      <c r="PWL179" s="10"/>
      <c r="PWM179" s="11"/>
      <c r="PWN179" s="11"/>
      <c r="PWO179" s="11"/>
      <c r="PWP179" s="11"/>
      <c r="PWQ179" s="11"/>
      <c r="PWR179" s="11"/>
      <c r="PWS179" s="11"/>
      <c r="PWT179" s="11"/>
      <c r="PWU179" s="11"/>
      <c r="PWV179" s="11"/>
      <c r="PWW179" s="11"/>
      <c r="PWX179" s="11"/>
      <c r="PWY179" s="11"/>
      <c r="PWZ179" s="11"/>
      <c r="PXA179" s="10"/>
      <c r="PXB179" s="10"/>
      <c r="PXC179" s="11"/>
      <c r="PXD179" s="11"/>
      <c r="PXE179" s="11"/>
      <c r="PXF179" s="11"/>
      <c r="PXG179" s="11"/>
      <c r="PXH179" s="11"/>
      <c r="PXI179" s="11"/>
      <c r="PXJ179" s="11"/>
      <c r="PXK179" s="11"/>
      <c r="PXL179" s="11"/>
      <c r="PXM179" s="11"/>
      <c r="PXN179" s="11"/>
      <c r="PXO179" s="11"/>
      <c r="PXP179" s="11"/>
      <c r="PXQ179" s="10"/>
      <c r="PXR179" s="10"/>
      <c r="PXS179" s="11"/>
      <c r="PXT179" s="11"/>
      <c r="PXU179" s="11"/>
      <c r="PXV179" s="11"/>
      <c r="PXW179" s="11"/>
      <c r="PXX179" s="11"/>
      <c r="PXY179" s="11"/>
      <c r="PXZ179" s="11"/>
      <c r="PYA179" s="11"/>
      <c r="PYB179" s="11"/>
      <c r="PYC179" s="11"/>
      <c r="PYD179" s="11"/>
      <c r="PYE179" s="11"/>
      <c r="PYF179" s="11"/>
      <c r="PYG179" s="10"/>
      <c r="PYH179" s="10"/>
      <c r="PYI179" s="11"/>
      <c r="PYJ179" s="11"/>
      <c r="PYK179" s="11"/>
      <c r="PYL179" s="11"/>
      <c r="PYM179" s="11"/>
      <c r="PYN179" s="11"/>
      <c r="PYO179" s="11"/>
      <c r="PYP179" s="11"/>
      <c r="PYQ179" s="11"/>
      <c r="PYR179" s="11"/>
      <c r="PYS179" s="11"/>
      <c r="PYT179" s="11"/>
      <c r="PYU179" s="11"/>
      <c r="PYV179" s="11"/>
      <c r="PYW179" s="10"/>
      <c r="PYX179" s="10"/>
      <c r="PYY179" s="11"/>
      <c r="PYZ179" s="11"/>
      <c r="PZA179" s="11"/>
      <c r="PZB179" s="11"/>
      <c r="PZC179" s="11"/>
      <c r="PZD179" s="11"/>
      <c r="PZE179" s="11"/>
      <c r="PZF179" s="11"/>
      <c r="PZG179" s="11"/>
      <c r="PZH179" s="11"/>
      <c r="PZI179" s="11"/>
      <c r="PZJ179" s="11"/>
      <c r="PZK179" s="11"/>
      <c r="PZL179" s="11"/>
      <c r="PZM179" s="10"/>
      <c r="PZN179" s="10"/>
      <c r="PZO179" s="11"/>
      <c r="PZP179" s="11"/>
      <c r="PZQ179" s="11"/>
      <c r="PZR179" s="11"/>
      <c r="PZS179" s="11"/>
      <c r="PZT179" s="11"/>
      <c r="PZU179" s="11"/>
      <c r="PZV179" s="11"/>
      <c r="PZW179" s="11"/>
      <c r="PZX179" s="11"/>
      <c r="PZY179" s="11"/>
      <c r="PZZ179" s="11"/>
      <c r="QAA179" s="11"/>
      <c r="QAB179" s="11"/>
      <c r="QAC179" s="10"/>
      <c r="QAD179" s="10"/>
      <c r="QAE179" s="11"/>
      <c r="QAF179" s="11"/>
      <c r="QAG179" s="11"/>
      <c r="QAH179" s="11"/>
      <c r="QAI179" s="11"/>
      <c r="QAJ179" s="11"/>
      <c r="QAK179" s="11"/>
      <c r="QAL179" s="11"/>
      <c r="QAM179" s="11"/>
      <c r="QAN179" s="11"/>
      <c r="QAO179" s="11"/>
      <c r="QAP179" s="11"/>
      <c r="QAQ179" s="11"/>
      <c r="QAR179" s="11"/>
      <c r="QAS179" s="10"/>
      <c r="QAT179" s="10"/>
      <c r="QAU179" s="11"/>
      <c r="QAV179" s="11"/>
      <c r="QAW179" s="11"/>
      <c r="QAX179" s="11"/>
      <c r="QAY179" s="11"/>
      <c r="QAZ179" s="11"/>
      <c r="QBA179" s="11"/>
      <c r="QBB179" s="11"/>
      <c r="QBC179" s="11"/>
      <c r="QBD179" s="11"/>
      <c r="QBE179" s="11"/>
      <c r="QBF179" s="11"/>
      <c r="QBG179" s="11"/>
      <c r="QBH179" s="11"/>
      <c r="QBI179" s="10"/>
      <c r="QBJ179" s="10"/>
      <c r="QBK179" s="11"/>
      <c r="QBL179" s="11"/>
      <c r="QBM179" s="11"/>
      <c r="QBN179" s="11"/>
      <c r="QBO179" s="11"/>
      <c r="QBP179" s="11"/>
      <c r="QBQ179" s="11"/>
      <c r="QBR179" s="11"/>
      <c r="QBS179" s="11"/>
      <c r="QBT179" s="11"/>
      <c r="QBU179" s="11"/>
      <c r="QBV179" s="11"/>
      <c r="QBW179" s="11"/>
      <c r="QBX179" s="11"/>
      <c r="QBY179" s="10"/>
      <c r="QBZ179" s="10"/>
      <c r="QCA179" s="11"/>
      <c r="QCB179" s="11"/>
      <c r="QCC179" s="11"/>
      <c r="QCD179" s="11"/>
      <c r="QCE179" s="11"/>
      <c r="QCF179" s="11"/>
      <c r="QCG179" s="11"/>
      <c r="QCH179" s="11"/>
      <c r="QCI179" s="11"/>
      <c r="QCJ179" s="11"/>
      <c r="QCK179" s="11"/>
      <c r="QCL179" s="11"/>
      <c r="QCM179" s="11"/>
      <c r="QCN179" s="11"/>
      <c r="QCO179" s="10"/>
      <c r="QCP179" s="10"/>
      <c r="QCQ179" s="11"/>
      <c r="QCR179" s="11"/>
      <c r="QCS179" s="11"/>
      <c r="QCT179" s="11"/>
      <c r="QCU179" s="11"/>
      <c r="QCV179" s="11"/>
      <c r="QCW179" s="11"/>
      <c r="QCX179" s="11"/>
      <c r="QCY179" s="11"/>
      <c r="QCZ179" s="11"/>
      <c r="QDA179" s="11"/>
      <c r="QDB179" s="11"/>
      <c r="QDC179" s="11"/>
      <c r="QDD179" s="11"/>
      <c r="QDE179" s="10"/>
      <c r="QDF179" s="10"/>
      <c r="QDG179" s="11"/>
      <c r="QDH179" s="11"/>
      <c r="QDI179" s="11"/>
      <c r="QDJ179" s="11"/>
      <c r="QDK179" s="11"/>
      <c r="QDL179" s="11"/>
      <c r="QDM179" s="11"/>
      <c r="QDN179" s="11"/>
      <c r="QDO179" s="11"/>
      <c r="QDP179" s="11"/>
      <c r="QDQ179" s="11"/>
      <c r="QDR179" s="11"/>
      <c r="QDS179" s="11"/>
      <c r="QDT179" s="11"/>
      <c r="QDU179" s="10"/>
      <c r="QDV179" s="10"/>
      <c r="QDW179" s="11"/>
      <c r="QDX179" s="11"/>
      <c r="QDY179" s="11"/>
      <c r="QDZ179" s="11"/>
      <c r="QEA179" s="11"/>
      <c r="QEB179" s="11"/>
      <c r="QEC179" s="11"/>
      <c r="QED179" s="11"/>
      <c r="QEE179" s="11"/>
      <c r="QEF179" s="11"/>
      <c r="QEG179" s="11"/>
      <c r="QEH179" s="11"/>
      <c r="QEI179" s="11"/>
      <c r="QEJ179" s="11"/>
      <c r="QEK179" s="10"/>
      <c r="QEL179" s="10"/>
      <c r="QEM179" s="11"/>
      <c r="QEN179" s="11"/>
      <c r="QEO179" s="11"/>
      <c r="QEP179" s="11"/>
      <c r="QEQ179" s="11"/>
      <c r="QER179" s="11"/>
      <c r="QES179" s="11"/>
      <c r="QET179" s="11"/>
      <c r="QEU179" s="11"/>
      <c r="QEV179" s="11"/>
      <c r="QEW179" s="11"/>
      <c r="QEX179" s="11"/>
      <c r="QEY179" s="11"/>
      <c r="QEZ179" s="11"/>
      <c r="QFA179" s="10"/>
      <c r="QFB179" s="10"/>
      <c r="QFC179" s="11"/>
      <c r="QFD179" s="11"/>
      <c r="QFE179" s="11"/>
      <c r="QFF179" s="11"/>
      <c r="QFG179" s="11"/>
      <c r="QFH179" s="11"/>
      <c r="QFI179" s="11"/>
      <c r="QFJ179" s="11"/>
      <c r="QFK179" s="11"/>
      <c r="QFL179" s="11"/>
      <c r="QFM179" s="11"/>
      <c r="QFN179" s="11"/>
      <c r="QFO179" s="11"/>
      <c r="QFP179" s="11"/>
      <c r="QFQ179" s="10"/>
      <c r="QFR179" s="10"/>
      <c r="QFS179" s="11"/>
      <c r="QFT179" s="11"/>
      <c r="QFU179" s="11"/>
      <c r="QFV179" s="11"/>
      <c r="QFW179" s="11"/>
      <c r="QFX179" s="11"/>
      <c r="QFY179" s="11"/>
      <c r="QFZ179" s="11"/>
      <c r="QGA179" s="11"/>
      <c r="QGB179" s="11"/>
      <c r="QGC179" s="11"/>
      <c r="QGD179" s="11"/>
      <c r="QGE179" s="11"/>
      <c r="QGF179" s="11"/>
      <c r="QGG179" s="10"/>
      <c r="QGH179" s="10"/>
      <c r="QGI179" s="11"/>
      <c r="QGJ179" s="11"/>
      <c r="QGK179" s="11"/>
      <c r="QGL179" s="11"/>
      <c r="QGM179" s="11"/>
      <c r="QGN179" s="11"/>
      <c r="QGO179" s="11"/>
      <c r="QGP179" s="11"/>
      <c r="QGQ179" s="11"/>
      <c r="QGR179" s="11"/>
      <c r="QGS179" s="11"/>
      <c r="QGT179" s="11"/>
      <c r="QGU179" s="11"/>
      <c r="QGV179" s="11"/>
      <c r="QGW179" s="10"/>
      <c r="QGX179" s="10"/>
      <c r="QGY179" s="11"/>
      <c r="QGZ179" s="11"/>
      <c r="QHA179" s="11"/>
      <c r="QHB179" s="11"/>
      <c r="QHC179" s="11"/>
      <c r="QHD179" s="11"/>
      <c r="QHE179" s="11"/>
      <c r="QHF179" s="11"/>
      <c r="QHG179" s="11"/>
      <c r="QHH179" s="11"/>
      <c r="QHI179" s="11"/>
      <c r="QHJ179" s="11"/>
      <c r="QHK179" s="11"/>
      <c r="QHL179" s="11"/>
      <c r="QHM179" s="10"/>
      <c r="QHN179" s="10"/>
      <c r="QHO179" s="11"/>
      <c r="QHP179" s="11"/>
      <c r="QHQ179" s="11"/>
      <c r="QHR179" s="11"/>
      <c r="QHS179" s="11"/>
      <c r="QHT179" s="11"/>
      <c r="QHU179" s="11"/>
      <c r="QHV179" s="11"/>
      <c r="QHW179" s="11"/>
      <c r="QHX179" s="11"/>
      <c r="QHY179" s="11"/>
      <c r="QHZ179" s="11"/>
      <c r="QIA179" s="11"/>
      <c r="QIB179" s="11"/>
      <c r="QIC179" s="10"/>
      <c r="QID179" s="10"/>
      <c r="QIE179" s="11"/>
      <c r="QIF179" s="11"/>
      <c r="QIG179" s="11"/>
      <c r="QIH179" s="11"/>
      <c r="QII179" s="11"/>
      <c r="QIJ179" s="11"/>
      <c r="QIK179" s="11"/>
      <c r="QIL179" s="11"/>
      <c r="QIM179" s="11"/>
      <c r="QIN179" s="11"/>
      <c r="QIO179" s="11"/>
      <c r="QIP179" s="11"/>
      <c r="QIQ179" s="11"/>
      <c r="QIR179" s="11"/>
      <c r="QIS179" s="10"/>
      <c r="QIT179" s="10"/>
      <c r="QIU179" s="11"/>
      <c r="QIV179" s="11"/>
      <c r="QIW179" s="11"/>
      <c r="QIX179" s="11"/>
      <c r="QIY179" s="11"/>
      <c r="QIZ179" s="11"/>
      <c r="QJA179" s="11"/>
      <c r="QJB179" s="11"/>
      <c r="QJC179" s="11"/>
      <c r="QJD179" s="11"/>
      <c r="QJE179" s="11"/>
      <c r="QJF179" s="11"/>
      <c r="QJG179" s="11"/>
      <c r="QJH179" s="11"/>
      <c r="QJI179" s="10"/>
      <c r="QJJ179" s="10"/>
      <c r="QJK179" s="11"/>
      <c r="QJL179" s="11"/>
      <c r="QJM179" s="11"/>
      <c r="QJN179" s="11"/>
      <c r="QJO179" s="11"/>
      <c r="QJP179" s="11"/>
      <c r="QJQ179" s="11"/>
      <c r="QJR179" s="11"/>
      <c r="QJS179" s="11"/>
      <c r="QJT179" s="11"/>
      <c r="QJU179" s="11"/>
      <c r="QJV179" s="11"/>
      <c r="QJW179" s="11"/>
      <c r="QJX179" s="11"/>
      <c r="QJY179" s="10"/>
      <c r="QJZ179" s="10"/>
      <c r="QKA179" s="11"/>
      <c r="QKB179" s="11"/>
      <c r="QKC179" s="11"/>
      <c r="QKD179" s="11"/>
      <c r="QKE179" s="11"/>
      <c r="QKF179" s="11"/>
      <c r="QKG179" s="11"/>
      <c r="QKH179" s="11"/>
      <c r="QKI179" s="11"/>
      <c r="QKJ179" s="11"/>
      <c r="QKK179" s="11"/>
      <c r="QKL179" s="11"/>
      <c r="QKM179" s="11"/>
      <c r="QKN179" s="11"/>
      <c r="QKO179" s="10"/>
      <c r="QKP179" s="10"/>
      <c r="QKQ179" s="11"/>
      <c r="QKR179" s="11"/>
      <c r="QKS179" s="11"/>
      <c r="QKT179" s="11"/>
      <c r="QKU179" s="11"/>
      <c r="QKV179" s="11"/>
      <c r="QKW179" s="11"/>
      <c r="QKX179" s="11"/>
      <c r="QKY179" s="11"/>
      <c r="QKZ179" s="11"/>
      <c r="QLA179" s="11"/>
      <c r="QLB179" s="11"/>
      <c r="QLC179" s="11"/>
      <c r="QLD179" s="11"/>
      <c r="QLE179" s="10"/>
      <c r="QLF179" s="10"/>
      <c r="QLG179" s="11"/>
      <c r="QLH179" s="11"/>
      <c r="QLI179" s="11"/>
      <c r="QLJ179" s="11"/>
      <c r="QLK179" s="11"/>
      <c r="QLL179" s="11"/>
      <c r="QLM179" s="11"/>
      <c r="QLN179" s="11"/>
      <c r="QLO179" s="11"/>
      <c r="QLP179" s="11"/>
      <c r="QLQ179" s="11"/>
      <c r="QLR179" s="11"/>
      <c r="QLS179" s="11"/>
      <c r="QLT179" s="11"/>
      <c r="QLU179" s="10"/>
      <c r="QLV179" s="10"/>
      <c r="QLW179" s="11"/>
      <c r="QLX179" s="11"/>
      <c r="QLY179" s="11"/>
      <c r="QLZ179" s="11"/>
      <c r="QMA179" s="11"/>
      <c r="QMB179" s="11"/>
      <c r="QMC179" s="11"/>
      <c r="QMD179" s="11"/>
      <c r="QME179" s="11"/>
      <c r="QMF179" s="11"/>
      <c r="QMG179" s="11"/>
      <c r="QMH179" s="11"/>
      <c r="QMI179" s="11"/>
      <c r="QMJ179" s="11"/>
      <c r="QMK179" s="10"/>
      <c r="QML179" s="10"/>
      <c r="QMM179" s="11"/>
      <c r="QMN179" s="11"/>
      <c r="QMO179" s="11"/>
      <c r="QMP179" s="11"/>
      <c r="QMQ179" s="11"/>
      <c r="QMR179" s="11"/>
      <c r="QMS179" s="11"/>
      <c r="QMT179" s="11"/>
      <c r="QMU179" s="11"/>
      <c r="QMV179" s="11"/>
      <c r="QMW179" s="11"/>
      <c r="QMX179" s="11"/>
      <c r="QMY179" s="11"/>
      <c r="QMZ179" s="11"/>
      <c r="QNA179" s="10"/>
      <c r="QNB179" s="10"/>
      <c r="QNC179" s="11"/>
      <c r="QND179" s="11"/>
      <c r="QNE179" s="11"/>
      <c r="QNF179" s="11"/>
      <c r="QNG179" s="11"/>
      <c r="QNH179" s="11"/>
      <c r="QNI179" s="11"/>
      <c r="QNJ179" s="11"/>
      <c r="QNK179" s="11"/>
      <c r="QNL179" s="11"/>
      <c r="QNM179" s="11"/>
      <c r="QNN179" s="11"/>
      <c r="QNO179" s="11"/>
      <c r="QNP179" s="11"/>
      <c r="QNQ179" s="10"/>
      <c r="QNR179" s="10"/>
      <c r="QNS179" s="11"/>
      <c r="QNT179" s="11"/>
      <c r="QNU179" s="11"/>
      <c r="QNV179" s="11"/>
      <c r="QNW179" s="11"/>
      <c r="QNX179" s="11"/>
      <c r="QNY179" s="11"/>
      <c r="QNZ179" s="11"/>
      <c r="QOA179" s="11"/>
      <c r="QOB179" s="11"/>
      <c r="QOC179" s="11"/>
      <c r="QOD179" s="11"/>
      <c r="QOE179" s="11"/>
      <c r="QOF179" s="11"/>
      <c r="QOG179" s="10"/>
      <c r="QOH179" s="10"/>
      <c r="QOI179" s="11"/>
      <c r="QOJ179" s="11"/>
      <c r="QOK179" s="11"/>
      <c r="QOL179" s="11"/>
      <c r="QOM179" s="11"/>
      <c r="QON179" s="11"/>
      <c r="QOO179" s="11"/>
      <c r="QOP179" s="11"/>
      <c r="QOQ179" s="11"/>
      <c r="QOR179" s="11"/>
      <c r="QOS179" s="11"/>
      <c r="QOT179" s="11"/>
      <c r="QOU179" s="11"/>
      <c r="QOV179" s="11"/>
      <c r="QOW179" s="10"/>
      <c r="QOX179" s="10"/>
      <c r="QOY179" s="11"/>
      <c r="QOZ179" s="11"/>
      <c r="QPA179" s="11"/>
      <c r="QPB179" s="11"/>
      <c r="QPC179" s="11"/>
      <c r="QPD179" s="11"/>
      <c r="QPE179" s="11"/>
      <c r="QPF179" s="11"/>
      <c r="QPG179" s="11"/>
      <c r="QPH179" s="11"/>
      <c r="QPI179" s="11"/>
      <c r="QPJ179" s="11"/>
      <c r="QPK179" s="11"/>
      <c r="QPL179" s="11"/>
      <c r="QPM179" s="10"/>
      <c r="QPN179" s="10"/>
      <c r="QPO179" s="11"/>
      <c r="QPP179" s="11"/>
      <c r="QPQ179" s="11"/>
      <c r="QPR179" s="11"/>
      <c r="QPS179" s="11"/>
      <c r="QPT179" s="11"/>
      <c r="QPU179" s="11"/>
      <c r="QPV179" s="11"/>
      <c r="QPW179" s="11"/>
      <c r="QPX179" s="11"/>
      <c r="QPY179" s="11"/>
      <c r="QPZ179" s="11"/>
      <c r="QQA179" s="11"/>
      <c r="QQB179" s="11"/>
      <c r="QQC179" s="10"/>
      <c r="QQD179" s="10"/>
      <c r="QQE179" s="11"/>
      <c r="QQF179" s="11"/>
      <c r="QQG179" s="11"/>
      <c r="QQH179" s="11"/>
      <c r="QQI179" s="11"/>
      <c r="QQJ179" s="11"/>
      <c r="QQK179" s="11"/>
      <c r="QQL179" s="11"/>
      <c r="QQM179" s="11"/>
      <c r="QQN179" s="11"/>
      <c r="QQO179" s="11"/>
      <c r="QQP179" s="11"/>
      <c r="QQQ179" s="11"/>
      <c r="QQR179" s="11"/>
      <c r="QQS179" s="10"/>
      <c r="QQT179" s="10"/>
      <c r="QQU179" s="11"/>
      <c r="QQV179" s="11"/>
      <c r="QQW179" s="11"/>
      <c r="QQX179" s="11"/>
      <c r="QQY179" s="11"/>
      <c r="QQZ179" s="11"/>
      <c r="QRA179" s="11"/>
      <c r="QRB179" s="11"/>
      <c r="QRC179" s="11"/>
      <c r="QRD179" s="11"/>
      <c r="QRE179" s="11"/>
      <c r="QRF179" s="11"/>
      <c r="QRG179" s="11"/>
      <c r="QRH179" s="11"/>
      <c r="QRI179" s="10"/>
      <c r="QRJ179" s="10"/>
      <c r="QRK179" s="11"/>
      <c r="QRL179" s="11"/>
      <c r="QRM179" s="11"/>
      <c r="QRN179" s="11"/>
      <c r="QRO179" s="11"/>
      <c r="QRP179" s="11"/>
      <c r="QRQ179" s="11"/>
      <c r="QRR179" s="11"/>
      <c r="QRS179" s="11"/>
      <c r="QRT179" s="11"/>
      <c r="QRU179" s="11"/>
      <c r="QRV179" s="11"/>
      <c r="QRW179" s="11"/>
      <c r="QRX179" s="11"/>
      <c r="QRY179" s="10"/>
      <c r="QRZ179" s="10"/>
      <c r="QSA179" s="11"/>
      <c r="QSB179" s="11"/>
      <c r="QSC179" s="11"/>
      <c r="QSD179" s="11"/>
      <c r="QSE179" s="11"/>
      <c r="QSF179" s="11"/>
      <c r="QSG179" s="11"/>
      <c r="QSH179" s="11"/>
      <c r="QSI179" s="11"/>
      <c r="QSJ179" s="11"/>
      <c r="QSK179" s="11"/>
      <c r="QSL179" s="11"/>
      <c r="QSM179" s="11"/>
      <c r="QSN179" s="11"/>
      <c r="QSO179" s="10"/>
      <c r="QSP179" s="10"/>
      <c r="QSQ179" s="11"/>
      <c r="QSR179" s="11"/>
      <c r="QSS179" s="11"/>
      <c r="QST179" s="11"/>
      <c r="QSU179" s="11"/>
      <c r="QSV179" s="11"/>
      <c r="QSW179" s="11"/>
      <c r="QSX179" s="11"/>
      <c r="QSY179" s="11"/>
      <c r="QSZ179" s="11"/>
      <c r="QTA179" s="11"/>
      <c r="QTB179" s="11"/>
      <c r="QTC179" s="11"/>
      <c r="QTD179" s="11"/>
      <c r="QTE179" s="10"/>
      <c r="QTF179" s="10"/>
      <c r="QTG179" s="11"/>
      <c r="QTH179" s="11"/>
      <c r="QTI179" s="11"/>
      <c r="QTJ179" s="11"/>
      <c r="QTK179" s="11"/>
      <c r="QTL179" s="11"/>
      <c r="QTM179" s="11"/>
      <c r="QTN179" s="11"/>
      <c r="QTO179" s="11"/>
      <c r="QTP179" s="11"/>
      <c r="QTQ179" s="11"/>
      <c r="QTR179" s="11"/>
      <c r="QTS179" s="11"/>
      <c r="QTT179" s="11"/>
      <c r="QTU179" s="10"/>
      <c r="QTV179" s="10"/>
      <c r="QTW179" s="11"/>
      <c r="QTX179" s="11"/>
      <c r="QTY179" s="11"/>
      <c r="QTZ179" s="11"/>
      <c r="QUA179" s="11"/>
      <c r="QUB179" s="11"/>
      <c r="QUC179" s="11"/>
      <c r="QUD179" s="11"/>
      <c r="QUE179" s="11"/>
      <c r="QUF179" s="11"/>
      <c r="QUG179" s="11"/>
      <c r="QUH179" s="11"/>
      <c r="QUI179" s="11"/>
      <c r="QUJ179" s="11"/>
      <c r="QUK179" s="10"/>
      <c r="QUL179" s="10"/>
      <c r="QUM179" s="11"/>
      <c r="QUN179" s="11"/>
      <c r="QUO179" s="11"/>
      <c r="QUP179" s="11"/>
      <c r="QUQ179" s="11"/>
      <c r="QUR179" s="11"/>
      <c r="QUS179" s="11"/>
      <c r="QUT179" s="11"/>
      <c r="QUU179" s="11"/>
      <c r="QUV179" s="11"/>
      <c r="QUW179" s="11"/>
      <c r="QUX179" s="11"/>
      <c r="QUY179" s="11"/>
      <c r="QUZ179" s="11"/>
      <c r="QVA179" s="10"/>
      <c r="QVB179" s="10"/>
      <c r="QVC179" s="11"/>
      <c r="QVD179" s="11"/>
      <c r="QVE179" s="11"/>
      <c r="QVF179" s="11"/>
      <c r="QVG179" s="11"/>
      <c r="QVH179" s="11"/>
      <c r="QVI179" s="11"/>
      <c r="QVJ179" s="11"/>
      <c r="QVK179" s="11"/>
      <c r="QVL179" s="11"/>
      <c r="QVM179" s="11"/>
      <c r="QVN179" s="11"/>
      <c r="QVO179" s="11"/>
      <c r="QVP179" s="11"/>
      <c r="QVQ179" s="10"/>
      <c r="QVR179" s="10"/>
      <c r="QVS179" s="11"/>
      <c r="QVT179" s="11"/>
      <c r="QVU179" s="11"/>
      <c r="QVV179" s="11"/>
      <c r="QVW179" s="11"/>
      <c r="QVX179" s="11"/>
      <c r="QVY179" s="11"/>
      <c r="QVZ179" s="11"/>
      <c r="QWA179" s="11"/>
      <c r="QWB179" s="11"/>
      <c r="QWC179" s="11"/>
      <c r="QWD179" s="11"/>
      <c r="QWE179" s="11"/>
      <c r="QWF179" s="11"/>
      <c r="QWG179" s="10"/>
      <c r="QWH179" s="10"/>
      <c r="QWI179" s="11"/>
      <c r="QWJ179" s="11"/>
      <c r="QWK179" s="11"/>
      <c r="QWL179" s="11"/>
      <c r="QWM179" s="11"/>
      <c r="QWN179" s="11"/>
      <c r="QWO179" s="11"/>
      <c r="QWP179" s="11"/>
      <c r="QWQ179" s="11"/>
      <c r="QWR179" s="11"/>
      <c r="QWS179" s="11"/>
      <c r="QWT179" s="11"/>
      <c r="QWU179" s="11"/>
      <c r="QWV179" s="11"/>
      <c r="QWW179" s="10"/>
      <c r="QWX179" s="10"/>
      <c r="QWY179" s="11"/>
      <c r="QWZ179" s="11"/>
      <c r="QXA179" s="11"/>
      <c r="QXB179" s="11"/>
      <c r="QXC179" s="11"/>
      <c r="QXD179" s="11"/>
      <c r="QXE179" s="11"/>
      <c r="QXF179" s="11"/>
      <c r="QXG179" s="11"/>
      <c r="QXH179" s="11"/>
      <c r="QXI179" s="11"/>
      <c r="QXJ179" s="11"/>
      <c r="QXK179" s="11"/>
      <c r="QXL179" s="11"/>
      <c r="QXM179" s="10"/>
      <c r="QXN179" s="10"/>
      <c r="QXO179" s="11"/>
      <c r="QXP179" s="11"/>
      <c r="QXQ179" s="11"/>
      <c r="QXR179" s="11"/>
      <c r="QXS179" s="11"/>
      <c r="QXT179" s="11"/>
      <c r="QXU179" s="11"/>
      <c r="QXV179" s="11"/>
      <c r="QXW179" s="11"/>
      <c r="QXX179" s="11"/>
      <c r="QXY179" s="11"/>
      <c r="QXZ179" s="11"/>
      <c r="QYA179" s="11"/>
      <c r="QYB179" s="11"/>
      <c r="QYC179" s="10"/>
      <c r="QYD179" s="10"/>
      <c r="QYE179" s="11"/>
      <c r="QYF179" s="11"/>
      <c r="QYG179" s="11"/>
      <c r="QYH179" s="11"/>
      <c r="QYI179" s="11"/>
      <c r="QYJ179" s="11"/>
      <c r="QYK179" s="11"/>
      <c r="QYL179" s="11"/>
      <c r="QYM179" s="11"/>
      <c r="QYN179" s="11"/>
      <c r="QYO179" s="11"/>
      <c r="QYP179" s="11"/>
      <c r="QYQ179" s="11"/>
      <c r="QYR179" s="11"/>
      <c r="QYS179" s="10"/>
      <c r="QYT179" s="10"/>
      <c r="QYU179" s="11"/>
      <c r="QYV179" s="11"/>
      <c r="QYW179" s="11"/>
      <c r="QYX179" s="11"/>
      <c r="QYY179" s="11"/>
      <c r="QYZ179" s="11"/>
      <c r="QZA179" s="11"/>
      <c r="QZB179" s="11"/>
      <c r="QZC179" s="11"/>
      <c r="QZD179" s="11"/>
      <c r="QZE179" s="11"/>
      <c r="QZF179" s="11"/>
      <c r="QZG179" s="11"/>
      <c r="QZH179" s="11"/>
      <c r="QZI179" s="10"/>
      <c r="QZJ179" s="10"/>
      <c r="QZK179" s="11"/>
      <c r="QZL179" s="11"/>
      <c r="QZM179" s="11"/>
      <c r="QZN179" s="11"/>
      <c r="QZO179" s="11"/>
      <c r="QZP179" s="11"/>
      <c r="QZQ179" s="11"/>
      <c r="QZR179" s="11"/>
      <c r="QZS179" s="11"/>
      <c r="QZT179" s="11"/>
      <c r="QZU179" s="11"/>
      <c r="QZV179" s="11"/>
      <c r="QZW179" s="11"/>
      <c r="QZX179" s="11"/>
      <c r="QZY179" s="10"/>
      <c r="QZZ179" s="10"/>
      <c r="RAA179" s="11"/>
      <c r="RAB179" s="11"/>
      <c r="RAC179" s="11"/>
      <c r="RAD179" s="11"/>
      <c r="RAE179" s="11"/>
      <c r="RAF179" s="11"/>
      <c r="RAG179" s="11"/>
      <c r="RAH179" s="11"/>
      <c r="RAI179" s="11"/>
      <c r="RAJ179" s="11"/>
      <c r="RAK179" s="11"/>
      <c r="RAL179" s="11"/>
      <c r="RAM179" s="11"/>
      <c r="RAN179" s="11"/>
      <c r="RAO179" s="10"/>
      <c r="RAP179" s="10"/>
      <c r="RAQ179" s="11"/>
      <c r="RAR179" s="11"/>
      <c r="RAS179" s="11"/>
      <c r="RAT179" s="11"/>
      <c r="RAU179" s="11"/>
      <c r="RAV179" s="11"/>
      <c r="RAW179" s="11"/>
      <c r="RAX179" s="11"/>
      <c r="RAY179" s="11"/>
      <c r="RAZ179" s="11"/>
      <c r="RBA179" s="11"/>
      <c r="RBB179" s="11"/>
      <c r="RBC179" s="11"/>
      <c r="RBD179" s="11"/>
      <c r="RBE179" s="10"/>
      <c r="RBF179" s="10"/>
      <c r="RBG179" s="11"/>
      <c r="RBH179" s="11"/>
      <c r="RBI179" s="11"/>
      <c r="RBJ179" s="11"/>
      <c r="RBK179" s="11"/>
      <c r="RBL179" s="11"/>
      <c r="RBM179" s="11"/>
      <c r="RBN179" s="11"/>
      <c r="RBO179" s="11"/>
      <c r="RBP179" s="11"/>
      <c r="RBQ179" s="11"/>
      <c r="RBR179" s="11"/>
      <c r="RBS179" s="11"/>
      <c r="RBT179" s="11"/>
      <c r="RBU179" s="10"/>
      <c r="RBV179" s="10"/>
      <c r="RBW179" s="11"/>
      <c r="RBX179" s="11"/>
      <c r="RBY179" s="11"/>
      <c r="RBZ179" s="11"/>
      <c r="RCA179" s="11"/>
      <c r="RCB179" s="11"/>
      <c r="RCC179" s="11"/>
      <c r="RCD179" s="11"/>
      <c r="RCE179" s="11"/>
      <c r="RCF179" s="11"/>
      <c r="RCG179" s="11"/>
      <c r="RCH179" s="11"/>
      <c r="RCI179" s="11"/>
      <c r="RCJ179" s="11"/>
      <c r="RCK179" s="10"/>
      <c r="RCL179" s="10"/>
      <c r="RCM179" s="11"/>
      <c r="RCN179" s="11"/>
      <c r="RCO179" s="11"/>
      <c r="RCP179" s="11"/>
      <c r="RCQ179" s="11"/>
      <c r="RCR179" s="11"/>
      <c r="RCS179" s="11"/>
      <c r="RCT179" s="11"/>
      <c r="RCU179" s="11"/>
      <c r="RCV179" s="11"/>
      <c r="RCW179" s="11"/>
      <c r="RCX179" s="11"/>
      <c r="RCY179" s="11"/>
      <c r="RCZ179" s="11"/>
      <c r="RDA179" s="10"/>
      <c r="RDB179" s="10"/>
      <c r="RDC179" s="11"/>
      <c r="RDD179" s="11"/>
      <c r="RDE179" s="11"/>
      <c r="RDF179" s="11"/>
      <c r="RDG179" s="11"/>
      <c r="RDH179" s="11"/>
      <c r="RDI179" s="11"/>
      <c r="RDJ179" s="11"/>
      <c r="RDK179" s="11"/>
      <c r="RDL179" s="11"/>
      <c r="RDM179" s="11"/>
      <c r="RDN179" s="11"/>
      <c r="RDO179" s="11"/>
      <c r="RDP179" s="11"/>
      <c r="RDQ179" s="10"/>
      <c r="RDR179" s="10"/>
      <c r="RDS179" s="11"/>
      <c r="RDT179" s="11"/>
      <c r="RDU179" s="11"/>
      <c r="RDV179" s="11"/>
      <c r="RDW179" s="11"/>
      <c r="RDX179" s="11"/>
      <c r="RDY179" s="11"/>
      <c r="RDZ179" s="11"/>
      <c r="REA179" s="11"/>
      <c r="REB179" s="11"/>
      <c r="REC179" s="11"/>
      <c r="RED179" s="11"/>
      <c r="REE179" s="11"/>
      <c r="REF179" s="11"/>
      <c r="REG179" s="10"/>
      <c r="REH179" s="10"/>
      <c r="REI179" s="11"/>
      <c r="REJ179" s="11"/>
      <c r="REK179" s="11"/>
      <c r="REL179" s="11"/>
      <c r="REM179" s="11"/>
      <c r="REN179" s="11"/>
      <c r="REO179" s="11"/>
      <c r="REP179" s="11"/>
      <c r="REQ179" s="11"/>
      <c r="RER179" s="11"/>
      <c r="RES179" s="11"/>
      <c r="RET179" s="11"/>
      <c r="REU179" s="11"/>
      <c r="REV179" s="11"/>
      <c r="REW179" s="10"/>
      <c r="REX179" s="10"/>
      <c r="REY179" s="11"/>
      <c r="REZ179" s="11"/>
      <c r="RFA179" s="11"/>
      <c r="RFB179" s="11"/>
      <c r="RFC179" s="11"/>
      <c r="RFD179" s="11"/>
      <c r="RFE179" s="11"/>
      <c r="RFF179" s="11"/>
      <c r="RFG179" s="11"/>
      <c r="RFH179" s="11"/>
      <c r="RFI179" s="11"/>
      <c r="RFJ179" s="11"/>
      <c r="RFK179" s="11"/>
      <c r="RFL179" s="11"/>
      <c r="RFM179" s="10"/>
      <c r="RFN179" s="10"/>
      <c r="RFO179" s="11"/>
      <c r="RFP179" s="11"/>
      <c r="RFQ179" s="11"/>
      <c r="RFR179" s="11"/>
      <c r="RFS179" s="11"/>
      <c r="RFT179" s="11"/>
      <c r="RFU179" s="11"/>
      <c r="RFV179" s="11"/>
      <c r="RFW179" s="11"/>
      <c r="RFX179" s="11"/>
      <c r="RFY179" s="11"/>
      <c r="RFZ179" s="11"/>
      <c r="RGA179" s="11"/>
      <c r="RGB179" s="11"/>
      <c r="RGC179" s="10"/>
      <c r="RGD179" s="10"/>
      <c r="RGE179" s="11"/>
      <c r="RGF179" s="11"/>
      <c r="RGG179" s="11"/>
      <c r="RGH179" s="11"/>
      <c r="RGI179" s="11"/>
      <c r="RGJ179" s="11"/>
      <c r="RGK179" s="11"/>
      <c r="RGL179" s="11"/>
      <c r="RGM179" s="11"/>
      <c r="RGN179" s="11"/>
      <c r="RGO179" s="11"/>
      <c r="RGP179" s="11"/>
      <c r="RGQ179" s="11"/>
      <c r="RGR179" s="11"/>
      <c r="RGS179" s="10"/>
      <c r="RGT179" s="10"/>
      <c r="RGU179" s="11"/>
      <c r="RGV179" s="11"/>
      <c r="RGW179" s="11"/>
      <c r="RGX179" s="11"/>
      <c r="RGY179" s="11"/>
      <c r="RGZ179" s="11"/>
      <c r="RHA179" s="11"/>
      <c r="RHB179" s="11"/>
      <c r="RHC179" s="11"/>
      <c r="RHD179" s="11"/>
      <c r="RHE179" s="11"/>
      <c r="RHF179" s="11"/>
      <c r="RHG179" s="11"/>
      <c r="RHH179" s="11"/>
      <c r="RHI179" s="10"/>
      <c r="RHJ179" s="10"/>
      <c r="RHK179" s="11"/>
      <c r="RHL179" s="11"/>
      <c r="RHM179" s="11"/>
      <c r="RHN179" s="11"/>
      <c r="RHO179" s="11"/>
      <c r="RHP179" s="11"/>
      <c r="RHQ179" s="11"/>
      <c r="RHR179" s="11"/>
      <c r="RHS179" s="11"/>
      <c r="RHT179" s="11"/>
      <c r="RHU179" s="11"/>
      <c r="RHV179" s="11"/>
      <c r="RHW179" s="11"/>
      <c r="RHX179" s="11"/>
      <c r="RHY179" s="10"/>
      <c r="RHZ179" s="10"/>
      <c r="RIA179" s="11"/>
      <c r="RIB179" s="11"/>
      <c r="RIC179" s="11"/>
      <c r="RID179" s="11"/>
      <c r="RIE179" s="11"/>
      <c r="RIF179" s="11"/>
      <c r="RIG179" s="11"/>
      <c r="RIH179" s="11"/>
      <c r="RII179" s="11"/>
      <c r="RIJ179" s="11"/>
      <c r="RIK179" s="11"/>
      <c r="RIL179" s="11"/>
      <c r="RIM179" s="11"/>
      <c r="RIN179" s="11"/>
      <c r="RIO179" s="10"/>
      <c r="RIP179" s="10"/>
      <c r="RIQ179" s="11"/>
      <c r="RIR179" s="11"/>
      <c r="RIS179" s="11"/>
      <c r="RIT179" s="11"/>
      <c r="RIU179" s="11"/>
      <c r="RIV179" s="11"/>
      <c r="RIW179" s="11"/>
      <c r="RIX179" s="11"/>
      <c r="RIY179" s="11"/>
      <c r="RIZ179" s="11"/>
      <c r="RJA179" s="11"/>
      <c r="RJB179" s="11"/>
      <c r="RJC179" s="11"/>
      <c r="RJD179" s="11"/>
      <c r="RJE179" s="10"/>
      <c r="RJF179" s="10"/>
      <c r="RJG179" s="11"/>
      <c r="RJH179" s="11"/>
      <c r="RJI179" s="11"/>
      <c r="RJJ179" s="11"/>
      <c r="RJK179" s="11"/>
      <c r="RJL179" s="11"/>
      <c r="RJM179" s="11"/>
      <c r="RJN179" s="11"/>
      <c r="RJO179" s="11"/>
      <c r="RJP179" s="11"/>
      <c r="RJQ179" s="11"/>
      <c r="RJR179" s="11"/>
      <c r="RJS179" s="11"/>
      <c r="RJT179" s="11"/>
      <c r="RJU179" s="10"/>
      <c r="RJV179" s="10"/>
      <c r="RJW179" s="11"/>
      <c r="RJX179" s="11"/>
      <c r="RJY179" s="11"/>
      <c r="RJZ179" s="11"/>
      <c r="RKA179" s="11"/>
      <c r="RKB179" s="11"/>
      <c r="RKC179" s="11"/>
      <c r="RKD179" s="11"/>
      <c r="RKE179" s="11"/>
      <c r="RKF179" s="11"/>
      <c r="RKG179" s="11"/>
      <c r="RKH179" s="11"/>
      <c r="RKI179" s="11"/>
      <c r="RKJ179" s="11"/>
      <c r="RKK179" s="10"/>
      <c r="RKL179" s="10"/>
      <c r="RKM179" s="11"/>
      <c r="RKN179" s="11"/>
      <c r="RKO179" s="11"/>
      <c r="RKP179" s="11"/>
      <c r="RKQ179" s="11"/>
      <c r="RKR179" s="11"/>
      <c r="RKS179" s="11"/>
      <c r="RKT179" s="11"/>
      <c r="RKU179" s="11"/>
      <c r="RKV179" s="11"/>
      <c r="RKW179" s="11"/>
      <c r="RKX179" s="11"/>
      <c r="RKY179" s="11"/>
      <c r="RKZ179" s="11"/>
      <c r="RLA179" s="10"/>
      <c r="RLB179" s="10"/>
      <c r="RLC179" s="11"/>
      <c r="RLD179" s="11"/>
      <c r="RLE179" s="11"/>
      <c r="RLF179" s="11"/>
      <c r="RLG179" s="11"/>
      <c r="RLH179" s="11"/>
      <c r="RLI179" s="11"/>
      <c r="RLJ179" s="11"/>
      <c r="RLK179" s="11"/>
      <c r="RLL179" s="11"/>
      <c r="RLM179" s="11"/>
      <c r="RLN179" s="11"/>
      <c r="RLO179" s="11"/>
      <c r="RLP179" s="11"/>
      <c r="RLQ179" s="10"/>
      <c r="RLR179" s="10"/>
      <c r="RLS179" s="11"/>
      <c r="RLT179" s="11"/>
      <c r="RLU179" s="11"/>
      <c r="RLV179" s="11"/>
      <c r="RLW179" s="11"/>
      <c r="RLX179" s="11"/>
      <c r="RLY179" s="11"/>
      <c r="RLZ179" s="11"/>
      <c r="RMA179" s="11"/>
      <c r="RMB179" s="11"/>
      <c r="RMC179" s="11"/>
      <c r="RMD179" s="11"/>
      <c r="RME179" s="11"/>
      <c r="RMF179" s="11"/>
      <c r="RMG179" s="10"/>
      <c r="RMH179" s="10"/>
      <c r="RMI179" s="11"/>
      <c r="RMJ179" s="11"/>
      <c r="RMK179" s="11"/>
      <c r="RML179" s="11"/>
      <c r="RMM179" s="11"/>
      <c r="RMN179" s="11"/>
      <c r="RMO179" s="11"/>
      <c r="RMP179" s="11"/>
      <c r="RMQ179" s="11"/>
      <c r="RMR179" s="11"/>
      <c r="RMS179" s="11"/>
      <c r="RMT179" s="11"/>
      <c r="RMU179" s="11"/>
      <c r="RMV179" s="11"/>
      <c r="RMW179" s="10"/>
      <c r="RMX179" s="10"/>
      <c r="RMY179" s="11"/>
      <c r="RMZ179" s="11"/>
      <c r="RNA179" s="11"/>
      <c r="RNB179" s="11"/>
      <c r="RNC179" s="11"/>
      <c r="RND179" s="11"/>
      <c r="RNE179" s="11"/>
      <c r="RNF179" s="11"/>
      <c r="RNG179" s="11"/>
      <c r="RNH179" s="11"/>
      <c r="RNI179" s="11"/>
      <c r="RNJ179" s="11"/>
      <c r="RNK179" s="11"/>
      <c r="RNL179" s="11"/>
      <c r="RNM179" s="10"/>
      <c r="RNN179" s="10"/>
      <c r="RNO179" s="11"/>
      <c r="RNP179" s="11"/>
      <c r="RNQ179" s="11"/>
      <c r="RNR179" s="11"/>
      <c r="RNS179" s="11"/>
      <c r="RNT179" s="11"/>
      <c r="RNU179" s="11"/>
      <c r="RNV179" s="11"/>
      <c r="RNW179" s="11"/>
      <c r="RNX179" s="11"/>
      <c r="RNY179" s="11"/>
      <c r="RNZ179" s="11"/>
      <c r="ROA179" s="11"/>
      <c r="ROB179" s="11"/>
      <c r="ROC179" s="10"/>
      <c r="ROD179" s="10"/>
      <c r="ROE179" s="11"/>
      <c r="ROF179" s="11"/>
      <c r="ROG179" s="11"/>
      <c r="ROH179" s="11"/>
      <c r="ROI179" s="11"/>
      <c r="ROJ179" s="11"/>
      <c r="ROK179" s="11"/>
      <c r="ROL179" s="11"/>
      <c r="ROM179" s="11"/>
      <c r="RON179" s="11"/>
      <c r="ROO179" s="11"/>
      <c r="ROP179" s="11"/>
      <c r="ROQ179" s="11"/>
      <c r="ROR179" s="11"/>
      <c r="ROS179" s="10"/>
      <c r="ROT179" s="10"/>
      <c r="ROU179" s="11"/>
      <c r="ROV179" s="11"/>
      <c r="ROW179" s="11"/>
      <c r="ROX179" s="11"/>
      <c r="ROY179" s="11"/>
      <c r="ROZ179" s="11"/>
      <c r="RPA179" s="11"/>
      <c r="RPB179" s="11"/>
      <c r="RPC179" s="11"/>
      <c r="RPD179" s="11"/>
      <c r="RPE179" s="11"/>
      <c r="RPF179" s="11"/>
      <c r="RPG179" s="11"/>
      <c r="RPH179" s="11"/>
      <c r="RPI179" s="10"/>
      <c r="RPJ179" s="10"/>
      <c r="RPK179" s="11"/>
      <c r="RPL179" s="11"/>
      <c r="RPM179" s="11"/>
      <c r="RPN179" s="11"/>
      <c r="RPO179" s="11"/>
      <c r="RPP179" s="11"/>
      <c r="RPQ179" s="11"/>
      <c r="RPR179" s="11"/>
      <c r="RPS179" s="11"/>
      <c r="RPT179" s="11"/>
      <c r="RPU179" s="11"/>
      <c r="RPV179" s="11"/>
      <c r="RPW179" s="11"/>
      <c r="RPX179" s="11"/>
      <c r="RPY179" s="10"/>
      <c r="RPZ179" s="10"/>
      <c r="RQA179" s="11"/>
      <c r="RQB179" s="11"/>
      <c r="RQC179" s="11"/>
      <c r="RQD179" s="11"/>
      <c r="RQE179" s="11"/>
      <c r="RQF179" s="11"/>
      <c r="RQG179" s="11"/>
      <c r="RQH179" s="11"/>
      <c r="RQI179" s="11"/>
      <c r="RQJ179" s="11"/>
      <c r="RQK179" s="11"/>
      <c r="RQL179" s="11"/>
      <c r="RQM179" s="11"/>
      <c r="RQN179" s="11"/>
      <c r="RQO179" s="10"/>
      <c r="RQP179" s="10"/>
      <c r="RQQ179" s="11"/>
      <c r="RQR179" s="11"/>
      <c r="RQS179" s="11"/>
      <c r="RQT179" s="11"/>
      <c r="RQU179" s="11"/>
      <c r="RQV179" s="11"/>
      <c r="RQW179" s="11"/>
      <c r="RQX179" s="11"/>
      <c r="RQY179" s="11"/>
      <c r="RQZ179" s="11"/>
      <c r="RRA179" s="11"/>
      <c r="RRB179" s="11"/>
      <c r="RRC179" s="11"/>
      <c r="RRD179" s="11"/>
      <c r="RRE179" s="10"/>
      <c r="RRF179" s="10"/>
      <c r="RRG179" s="11"/>
      <c r="RRH179" s="11"/>
      <c r="RRI179" s="11"/>
      <c r="RRJ179" s="11"/>
      <c r="RRK179" s="11"/>
      <c r="RRL179" s="11"/>
      <c r="RRM179" s="11"/>
      <c r="RRN179" s="11"/>
      <c r="RRO179" s="11"/>
      <c r="RRP179" s="11"/>
      <c r="RRQ179" s="11"/>
      <c r="RRR179" s="11"/>
      <c r="RRS179" s="11"/>
      <c r="RRT179" s="11"/>
      <c r="RRU179" s="10"/>
      <c r="RRV179" s="10"/>
      <c r="RRW179" s="11"/>
      <c r="RRX179" s="11"/>
      <c r="RRY179" s="11"/>
      <c r="RRZ179" s="11"/>
      <c r="RSA179" s="11"/>
      <c r="RSB179" s="11"/>
      <c r="RSC179" s="11"/>
      <c r="RSD179" s="11"/>
      <c r="RSE179" s="11"/>
      <c r="RSF179" s="11"/>
      <c r="RSG179" s="11"/>
      <c r="RSH179" s="11"/>
      <c r="RSI179" s="11"/>
      <c r="RSJ179" s="11"/>
      <c r="RSK179" s="10"/>
      <c r="RSL179" s="10"/>
      <c r="RSM179" s="11"/>
      <c r="RSN179" s="11"/>
      <c r="RSO179" s="11"/>
      <c r="RSP179" s="11"/>
      <c r="RSQ179" s="11"/>
      <c r="RSR179" s="11"/>
      <c r="RSS179" s="11"/>
      <c r="RST179" s="11"/>
      <c r="RSU179" s="11"/>
      <c r="RSV179" s="11"/>
      <c r="RSW179" s="11"/>
      <c r="RSX179" s="11"/>
      <c r="RSY179" s="11"/>
      <c r="RSZ179" s="11"/>
      <c r="RTA179" s="10"/>
      <c r="RTB179" s="10"/>
      <c r="RTC179" s="11"/>
      <c r="RTD179" s="11"/>
      <c r="RTE179" s="11"/>
      <c r="RTF179" s="11"/>
      <c r="RTG179" s="11"/>
      <c r="RTH179" s="11"/>
      <c r="RTI179" s="11"/>
      <c r="RTJ179" s="11"/>
      <c r="RTK179" s="11"/>
      <c r="RTL179" s="11"/>
      <c r="RTM179" s="11"/>
      <c r="RTN179" s="11"/>
      <c r="RTO179" s="11"/>
      <c r="RTP179" s="11"/>
      <c r="RTQ179" s="10"/>
      <c r="RTR179" s="10"/>
      <c r="RTS179" s="11"/>
      <c r="RTT179" s="11"/>
      <c r="RTU179" s="11"/>
      <c r="RTV179" s="11"/>
      <c r="RTW179" s="11"/>
      <c r="RTX179" s="11"/>
      <c r="RTY179" s="11"/>
      <c r="RTZ179" s="11"/>
      <c r="RUA179" s="11"/>
      <c r="RUB179" s="11"/>
      <c r="RUC179" s="11"/>
      <c r="RUD179" s="11"/>
      <c r="RUE179" s="11"/>
      <c r="RUF179" s="11"/>
      <c r="RUG179" s="10"/>
      <c r="RUH179" s="10"/>
      <c r="RUI179" s="11"/>
      <c r="RUJ179" s="11"/>
      <c r="RUK179" s="11"/>
      <c r="RUL179" s="11"/>
      <c r="RUM179" s="11"/>
      <c r="RUN179" s="11"/>
      <c r="RUO179" s="11"/>
      <c r="RUP179" s="11"/>
      <c r="RUQ179" s="11"/>
      <c r="RUR179" s="11"/>
      <c r="RUS179" s="11"/>
      <c r="RUT179" s="11"/>
      <c r="RUU179" s="11"/>
      <c r="RUV179" s="11"/>
      <c r="RUW179" s="10"/>
      <c r="RUX179" s="10"/>
      <c r="RUY179" s="11"/>
      <c r="RUZ179" s="11"/>
      <c r="RVA179" s="11"/>
      <c r="RVB179" s="11"/>
      <c r="RVC179" s="11"/>
      <c r="RVD179" s="11"/>
      <c r="RVE179" s="11"/>
      <c r="RVF179" s="11"/>
      <c r="RVG179" s="11"/>
      <c r="RVH179" s="11"/>
      <c r="RVI179" s="11"/>
      <c r="RVJ179" s="11"/>
      <c r="RVK179" s="11"/>
      <c r="RVL179" s="11"/>
      <c r="RVM179" s="10"/>
      <c r="RVN179" s="10"/>
      <c r="RVO179" s="11"/>
      <c r="RVP179" s="11"/>
      <c r="RVQ179" s="11"/>
      <c r="RVR179" s="11"/>
      <c r="RVS179" s="11"/>
      <c r="RVT179" s="11"/>
      <c r="RVU179" s="11"/>
      <c r="RVV179" s="11"/>
      <c r="RVW179" s="11"/>
      <c r="RVX179" s="11"/>
      <c r="RVY179" s="11"/>
      <c r="RVZ179" s="11"/>
      <c r="RWA179" s="11"/>
      <c r="RWB179" s="11"/>
      <c r="RWC179" s="10"/>
      <c r="RWD179" s="10"/>
      <c r="RWE179" s="11"/>
      <c r="RWF179" s="11"/>
      <c r="RWG179" s="11"/>
      <c r="RWH179" s="11"/>
      <c r="RWI179" s="11"/>
      <c r="RWJ179" s="11"/>
      <c r="RWK179" s="11"/>
      <c r="RWL179" s="11"/>
      <c r="RWM179" s="11"/>
      <c r="RWN179" s="11"/>
      <c r="RWO179" s="11"/>
      <c r="RWP179" s="11"/>
      <c r="RWQ179" s="11"/>
      <c r="RWR179" s="11"/>
      <c r="RWS179" s="10"/>
      <c r="RWT179" s="10"/>
      <c r="RWU179" s="11"/>
      <c r="RWV179" s="11"/>
      <c r="RWW179" s="11"/>
      <c r="RWX179" s="11"/>
      <c r="RWY179" s="11"/>
      <c r="RWZ179" s="11"/>
      <c r="RXA179" s="11"/>
      <c r="RXB179" s="11"/>
      <c r="RXC179" s="11"/>
      <c r="RXD179" s="11"/>
      <c r="RXE179" s="11"/>
      <c r="RXF179" s="11"/>
      <c r="RXG179" s="11"/>
      <c r="RXH179" s="11"/>
      <c r="RXI179" s="10"/>
      <c r="RXJ179" s="10"/>
      <c r="RXK179" s="11"/>
      <c r="RXL179" s="11"/>
      <c r="RXM179" s="11"/>
      <c r="RXN179" s="11"/>
      <c r="RXO179" s="11"/>
      <c r="RXP179" s="11"/>
      <c r="RXQ179" s="11"/>
      <c r="RXR179" s="11"/>
      <c r="RXS179" s="11"/>
      <c r="RXT179" s="11"/>
      <c r="RXU179" s="11"/>
      <c r="RXV179" s="11"/>
      <c r="RXW179" s="11"/>
      <c r="RXX179" s="11"/>
      <c r="RXY179" s="10"/>
      <c r="RXZ179" s="10"/>
      <c r="RYA179" s="11"/>
      <c r="RYB179" s="11"/>
      <c r="RYC179" s="11"/>
      <c r="RYD179" s="11"/>
      <c r="RYE179" s="11"/>
      <c r="RYF179" s="11"/>
      <c r="RYG179" s="11"/>
      <c r="RYH179" s="11"/>
      <c r="RYI179" s="11"/>
      <c r="RYJ179" s="11"/>
      <c r="RYK179" s="11"/>
      <c r="RYL179" s="11"/>
      <c r="RYM179" s="11"/>
      <c r="RYN179" s="11"/>
      <c r="RYO179" s="10"/>
      <c r="RYP179" s="10"/>
      <c r="RYQ179" s="11"/>
      <c r="RYR179" s="11"/>
      <c r="RYS179" s="11"/>
      <c r="RYT179" s="11"/>
      <c r="RYU179" s="11"/>
      <c r="RYV179" s="11"/>
      <c r="RYW179" s="11"/>
      <c r="RYX179" s="11"/>
      <c r="RYY179" s="11"/>
      <c r="RYZ179" s="11"/>
      <c r="RZA179" s="11"/>
      <c r="RZB179" s="11"/>
      <c r="RZC179" s="11"/>
      <c r="RZD179" s="11"/>
      <c r="RZE179" s="10"/>
      <c r="RZF179" s="10"/>
      <c r="RZG179" s="11"/>
      <c r="RZH179" s="11"/>
      <c r="RZI179" s="11"/>
      <c r="RZJ179" s="11"/>
      <c r="RZK179" s="11"/>
      <c r="RZL179" s="11"/>
      <c r="RZM179" s="11"/>
      <c r="RZN179" s="11"/>
      <c r="RZO179" s="11"/>
      <c r="RZP179" s="11"/>
      <c r="RZQ179" s="11"/>
      <c r="RZR179" s="11"/>
      <c r="RZS179" s="11"/>
      <c r="RZT179" s="11"/>
      <c r="RZU179" s="10"/>
      <c r="RZV179" s="10"/>
      <c r="RZW179" s="11"/>
      <c r="RZX179" s="11"/>
      <c r="RZY179" s="11"/>
      <c r="RZZ179" s="11"/>
      <c r="SAA179" s="11"/>
      <c r="SAB179" s="11"/>
      <c r="SAC179" s="11"/>
      <c r="SAD179" s="11"/>
      <c r="SAE179" s="11"/>
      <c r="SAF179" s="11"/>
      <c r="SAG179" s="11"/>
      <c r="SAH179" s="11"/>
      <c r="SAI179" s="11"/>
      <c r="SAJ179" s="11"/>
      <c r="SAK179" s="10"/>
      <c r="SAL179" s="10"/>
      <c r="SAM179" s="11"/>
      <c r="SAN179" s="11"/>
      <c r="SAO179" s="11"/>
      <c r="SAP179" s="11"/>
      <c r="SAQ179" s="11"/>
      <c r="SAR179" s="11"/>
      <c r="SAS179" s="11"/>
      <c r="SAT179" s="11"/>
      <c r="SAU179" s="11"/>
      <c r="SAV179" s="11"/>
      <c r="SAW179" s="11"/>
      <c r="SAX179" s="11"/>
      <c r="SAY179" s="11"/>
      <c r="SAZ179" s="11"/>
      <c r="SBA179" s="10"/>
      <c r="SBB179" s="10"/>
      <c r="SBC179" s="11"/>
      <c r="SBD179" s="11"/>
      <c r="SBE179" s="11"/>
      <c r="SBF179" s="11"/>
      <c r="SBG179" s="11"/>
      <c r="SBH179" s="11"/>
      <c r="SBI179" s="11"/>
      <c r="SBJ179" s="11"/>
      <c r="SBK179" s="11"/>
      <c r="SBL179" s="11"/>
      <c r="SBM179" s="11"/>
      <c r="SBN179" s="11"/>
      <c r="SBO179" s="11"/>
      <c r="SBP179" s="11"/>
      <c r="SBQ179" s="10"/>
      <c r="SBR179" s="10"/>
      <c r="SBS179" s="11"/>
      <c r="SBT179" s="11"/>
      <c r="SBU179" s="11"/>
      <c r="SBV179" s="11"/>
      <c r="SBW179" s="11"/>
      <c r="SBX179" s="11"/>
      <c r="SBY179" s="11"/>
      <c r="SBZ179" s="11"/>
      <c r="SCA179" s="11"/>
      <c r="SCB179" s="11"/>
      <c r="SCC179" s="11"/>
      <c r="SCD179" s="11"/>
      <c r="SCE179" s="11"/>
      <c r="SCF179" s="11"/>
      <c r="SCG179" s="10"/>
      <c r="SCH179" s="10"/>
      <c r="SCI179" s="11"/>
      <c r="SCJ179" s="11"/>
      <c r="SCK179" s="11"/>
      <c r="SCL179" s="11"/>
      <c r="SCM179" s="11"/>
      <c r="SCN179" s="11"/>
      <c r="SCO179" s="11"/>
      <c r="SCP179" s="11"/>
      <c r="SCQ179" s="11"/>
      <c r="SCR179" s="11"/>
      <c r="SCS179" s="11"/>
      <c r="SCT179" s="11"/>
      <c r="SCU179" s="11"/>
      <c r="SCV179" s="11"/>
      <c r="SCW179" s="10"/>
      <c r="SCX179" s="10"/>
      <c r="SCY179" s="11"/>
      <c r="SCZ179" s="11"/>
      <c r="SDA179" s="11"/>
      <c r="SDB179" s="11"/>
      <c r="SDC179" s="11"/>
      <c r="SDD179" s="11"/>
      <c r="SDE179" s="11"/>
      <c r="SDF179" s="11"/>
      <c r="SDG179" s="11"/>
      <c r="SDH179" s="11"/>
      <c r="SDI179" s="11"/>
      <c r="SDJ179" s="11"/>
      <c r="SDK179" s="11"/>
      <c r="SDL179" s="11"/>
      <c r="SDM179" s="10"/>
      <c r="SDN179" s="10"/>
      <c r="SDO179" s="11"/>
      <c r="SDP179" s="11"/>
      <c r="SDQ179" s="11"/>
      <c r="SDR179" s="11"/>
      <c r="SDS179" s="11"/>
      <c r="SDT179" s="11"/>
      <c r="SDU179" s="11"/>
      <c r="SDV179" s="11"/>
      <c r="SDW179" s="11"/>
      <c r="SDX179" s="11"/>
      <c r="SDY179" s="11"/>
      <c r="SDZ179" s="11"/>
      <c r="SEA179" s="11"/>
      <c r="SEB179" s="11"/>
      <c r="SEC179" s="10"/>
      <c r="SED179" s="10"/>
      <c r="SEE179" s="11"/>
      <c r="SEF179" s="11"/>
      <c r="SEG179" s="11"/>
      <c r="SEH179" s="11"/>
      <c r="SEI179" s="11"/>
      <c r="SEJ179" s="11"/>
      <c r="SEK179" s="11"/>
      <c r="SEL179" s="11"/>
      <c r="SEM179" s="11"/>
      <c r="SEN179" s="11"/>
      <c r="SEO179" s="11"/>
      <c r="SEP179" s="11"/>
      <c r="SEQ179" s="11"/>
      <c r="SER179" s="11"/>
      <c r="SES179" s="10"/>
      <c r="SET179" s="10"/>
      <c r="SEU179" s="11"/>
      <c r="SEV179" s="11"/>
      <c r="SEW179" s="11"/>
      <c r="SEX179" s="11"/>
      <c r="SEY179" s="11"/>
      <c r="SEZ179" s="11"/>
      <c r="SFA179" s="11"/>
      <c r="SFB179" s="11"/>
      <c r="SFC179" s="11"/>
      <c r="SFD179" s="11"/>
      <c r="SFE179" s="11"/>
      <c r="SFF179" s="11"/>
      <c r="SFG179" s="11"/>
      <c r="SFH179" s="11"/>
      <c r="SFI179" s="10"/>
      <c r="SFJ179" s="10"/>
      <c r="SFK179" s="11"/>
      <c r="SFL179" s="11"/>
      <c r="SFM179" s="11"/>
      <c r="SFN179" s="11"/>
      <c r="SFO179" s="11"/>
      <c r="SFP179" s="11"/>
      <c r="SFQ179" s="11"/>
      <c r="SFR179" s="11"/>
      <c r="SFS179" s="11"/>
      <c r="SFT179" s="11"/>
      <c r="SFU179" s="11"/>
      <c r="SFV179" s="11"/>
      <c r="SFW179" s="11"/>
      <c r="SFX179" s="11"/>
      <c r="SFY179" s="10"/>
      <c r="SFZ179" s="10"/>
      <c r="SGA179" s="11"/>
      <c r="SGB179" s="11"/>
      <c r="SGC179" s="11"/>
      <c r="SGD179" s="11"/>
      <c r="SGE179" s="11"/>
      <c r="SGF179" s="11"/>
      <c r="SGG179" s="11"/>
      <c r="SGH179" s="11"/>
      <c r="SGI179" s="11"/>
      <c r="SGJ179" s="11"/>
      <c r="SGK179" s="11"/>
      <c r="SGL179" s="11"/>
      <c r="SGM179" s="11"/>
      <c r="SGN179" s="11"/>
      <c r="SGO179" s="10"/>
      <c r="SGP179" s="10"/>
      <c r="SGQ179" s="11"/>
      <c r="SGR179" s="11"/>
      <c r="SGS179" s="11"/>
      <c r="SGT179" s="11"/>
      <c r="SGU179" s="11"/>
      <c r="SGV179" s="11"/>
      <c r="SGW179" s="11"/>
      <c r="SGX179" s="11"/>
      <c r="SGY179" s="11"/>
      <c r="SGZ179" s="11"/>
      <c r="SHA179" s="11"/>
      <c r="SHB179" s="11"/>
      <c r="SHC179" s="11"/>
      <c r="SHD179" s="11"/>
      <c r="SHE179" s="10"/>
      <c r="SHF179" s="10"/>
      <c r="SHG179" s="11"/>
      <c r="SHH179" s="11"/>
      <c r="SHI179" s="11"/>
      <c r="SHJ179" s="11"/>
      <c r="SHK179" s="11"/>
      <c r="SHL179" s="11"/>
      <c r="SHM179" s="11"/>
      <c r="SHN179" s="11"/>
      <c r="SHO179" s="11"/>
      <c r="SHP179" s="11"/>
      <c r="SHQ179" s="11"/>
      <c r="SHR179" s="11"/>
      <c r="SHS179" s="11"/>
      <c r="SHT179" s="11"/>
      <c r="SHU179" s="10"/>
      <c r="SHV179" s="10"/>
      <c r="SHW179" s="11"/>
      <c r="SHX179" s="11"/>
      <c r="SHY179" s="11"/>
      <c r="SHZ179" s="11"/>
      <c r="SIA179" s="11"/>
      <c r="SIB179" s="11"/>
      <c r="SIC179" s="11"/>
      <c r="SID179" s="11"/>
      <c r="SIE179" s="11"/>
      <c r="SIF179" s="11"/>
      <c r="SIG179" s="11"/>
      <c r="SIH179" s="11"/>
      <c r="SII179" s="11"/>
      <c r="SIJ179" s="11"/>
      <c r="SIK179" s="10"/>
      <c r="SIL179" s="10"/>
      <c r="SIM179" s="11"/>
      <c r="SIN179" s="11"/>
      <c r="SIO179" s="11"/>
      <c r="SIP179" s="11"/>
      <c r="SIQ179" s="11"/>
      <c r="SIR179" s="11"/>
      <c r="SIS179" s="11"/>
      <c r="SIT179" s="11"/>
      <c r="SIU179" s="11"/>
      <c r="SIV179" s="11"/>
      <c r="SIW179" s="11"/>
      <c r="SIX179" s="11"/>
      <c r="SIY179" s="11"/>
      <c r="SIZ179" s="11"/>
      <c r="SJA179" s="10"/>
      <c r="SJB179" s="10"/>
      <c r="SJC179" s="11"/>
      <c r="SJD179" s="11"/>
      <c r="SJE179" s="11"/>
      <c r="SJF179" s="11"/>
      <c r="SJG179" s="11"/>
      <c r="SJH179" s="11"/>
      <c r="SJI179" s="11"/>
      <c r="SJJ179" s="11"/>
      <c r="SJK179" s="11"/>
      <c r="SJL179" s="11"/>
      <c r="SJM179" s="11"/>
      <c r="SJN179" s="11"/>
      <c r="SJO179" s="11"/>
      <c r="SJP179" s="11"/>
      <c r="SJQ179" s="10"/>
      <c r="SJR179" s="10"/>
      <c r="SJS179" s="11"/>
      <c r="SJT179" s="11"/>
      <c r="SJU179" s="11"/>
      <c r="SJV179" s="11"/>
      <c r="SJW179" s="11"/>
      <c r="SJX179" s="11"/>
      <c r="SJY179" s="11"/>
      <c r="SJZ179" s="11"/>
      <c r="SKA179" s="11"/>
      <c r="SKB179" s="11"/>
      <c r="SKC179" s="11"/>
      <c r="SKD179" s="11"/>
      <c r="SKE179" s="11"/>
      <c r="SKF179" s="11"/>
      <c r="SKG179" s="10"/>
      <c r="SKH179" s="10"/>
      <c r="SKI179" s="11"/>
      <c r="SKJ179" s="11"/>
      <c r="SKK179" s="11"/>
      <c r="SKL179" s="11"/>
      <c r="SKM179" s="11"/>
      <c r="SKN179" s="11"/>
      <c r="SKO179" s="11"/>
      <c r="SKP179" s="11"/>
      <c r="SKQ179" s="11"/>
      <c r="SKR179" s="11"/>
      <c r="SKS179" s="11"/>
      <c r="SKT179" s="11"/>
      <c r="SKU179" s="11"/>
      <c r="SKV179" s="11"/>
      <c r="SKW179" s="10"/>
      <c r="SKX179" s="10"/>
      <c r="SKY179" s="11"/>
      <c r="SKZ179" s="11"/>
      <c r="SLA179" s="11"/>
      <c r="SLB179" s="11"/>
      <c r="SLC179" s="11"/>
      <c r="SLD179" s="11"/>
      <c r="SLE179" s="11"/>
      <c r="SLF179" s="11"/>
      <c r="SLG179" s="11"/>
      <c r="SLH179" s="11"/>
      <c r="SLI179" s="11"/>
      <c r="SLJ179" s="11"/>
      <c r="SLK179" s="11"/>
      <c r="SLL179" s="11"/>
      <c r="SLM179" s="10"/>
      <c r="SLN179" s="10"/>
      <c r="SLO179" s="11"/>
      <c r="SLP179" s="11"/>
      <c r="SLQ179" s="11"/>
      <c r="SLR179" s="11"/>
      <c r="SLS179" s="11"/>
      <c r="SLT179" s="11"/>
      <c r="SLU179" s="11"/>
      <c r="SLV179" s="11"/>
      <c r="SLW179" s="11"/>
      <c r="SLX179" s="11"/>
      <c r="SLY179" s="11"/>
      <c r="SLZ179" s="11"/>
      <c r="SMA179" s="11"/>
      <c r="SMB179" s="11"/>
      <c r="SMC179" s="10"/>
      <c r="SMD179" s="10"/>
      <c r="SME179" s="11"/>
      <c r="SMF179" s="11"/>
      <c r="SMG179" s="11"/>
      <c r="SMH179" s="11"/>
      <c r="SMI179" s="11"/>
      <c r="SMJ179" s="11"/>
      <c r="SMK179" s="11"/>
      <c r="SML179" s="11"/>
      <c r="SMM179" s="11"/>
      <c r="SMN179" s="11"/>
      <c r="SMO179" s="11"/>
      <c r="SMP179" s="11"/>
      <c r="SMQ179" s="11"/>
      <c r="SMR179" s="11"/>
      <c r="SMS179" s="10"/>
      <c r="SMT179" s="10"/>
      <c r="SMU179" s="11"/>
      <c r="SMV179" s="11"/>
      <c r="SMW179" s="11"/>
      <c r="SMX179" s="11"/>
      <c r="SMY179" s="11"/>
      <c r="SMZ179" s="11"/>
      <c r="SNA179" s="11"/>
      <c r="SNB179" s="11"/>
      <c r="SNC179" s="11"/>
      <c r="SND179" s="11"/>
      <c r="SNE179" s="11"/>
      <c r="SNF179" s="11"/>
      <c r="SNG179" s="11"/>
      <c r="SNH179" s="11"/>
      <c r="SNI179" s="10"/>
      <c r="SNJ179" s="10"/>
      <c r="SNK179" s="11"/>
      <c r="SNL179" s="11"/>
      <c r="SNM179" s="11"/>
      <c r="SNN179" s="11"/>
      <c r="SNO179" s="11"/>
      <c r="SNP179" s="11"/>
      <c r="SNQ179" s="11"/>
      <c r="SNR179" s="11"/>
      <c r="SNS179" s="11"/>
      <c r="SNT179" s="11"/>
      <c r="SNU179" s="11"/>
      <c r="SNV179" s="11"/>
      <c r="SNW179" s="11"/>
      <c r="SNX179" s="11"/>
      <c r="SNY179" s="10"/>
      <c r="SNZ179" s="10"/>
      <c r="SOA179" s="11"/>
      <c r="SOB179" s="11"/>
      <c r="SOC179" s="11"/>
      <c r="SOD179" s="11"/>
      <c r="SOE179" s="11"/>
      <c r="SOF179" s="11"/>
      <c r="SOG179" s="11"/>
      <c r="SOH179" s="11"/>
      <c r="SOI179" s="11"/>
      <c r="SOJ179" s="11"/>
      <c r="SOK179" s="11"/>
      <c r="SOL179" s="11"/>
      <c r="SOM179" s="11"/>
      <c r="SON179" s="11"/>
      <c r="SOO179" s="10"/>
      <c r="SOP179" s="10"/>
      <c r="SOQ179" s="11"/>
      <c r="SOR179" s="11"/>
      <c r="SOS179" s="11"/>
      <c r="SOT179" s="11"/>
      <c r="SOU179" s="11"/>
      <c r="SOV179" s="11"/>
      <c r="SOW179" s="11"/>
      <c r="SOX179" s="11"/>
      <c r="SOY179" s="11"/>
      <c r="SOZ179" s="11"/>
      <c r="SPA179" s="11"/>
      <c r="SPB179" s="11"/>
      <c r="SPC179" s="11"/>
      <c r="SPD179" s="11"/>
      <c r="SPE179" s="10"/>
      <c r="SPF179" s="10"/>
      <c r="SPG179" s="11"/>
      <c r="SPH179" s="11"/>
      <c r="SPI179" s="11"/>
      <c r="SPJ179" s="11"/>
      <c r="SPK179" s="11"/>
      <c r="SPL179" s="11"/>
      <c r="SPM179" s="11"/>
      <c r="SPN179" s="11"/>
      <c r="SPO179" s="11"/>
      <c r="SPP179" s="11"/>
      <c r="SPQ179" s="11"/>
      <c r="SPR179" s="11"/>
      <c r="SPS179" s="11"/>
      <c r="SPT179" s="11"/>
      <c r="SPU179" s="10"/>
      <c r="SPV179" s="10"/>
      <c r="SPW179" s="11"/>
      <c r="SPX179" s="11"/>
      <c r="SPY179" s="11"/>
      <c r="SPZ179" s="11"/>
      <c r="SQA179" s="11"/>
      <c r="SQB179" s="11"/>
      <c r="SQC179" s="11"/>
      <c r="SQD179" s="11"/>
      <c r="SQE179" s="11"/>
      <c r="SQF179" s="11"/>
      <c r="SQG179" s="11"/>
      <c r="SQH179" s="11"/>
      <c r="SQI179" s="11"/>
      <c r="SQJ179" s="11"/>
      <c r="SQK179" s="10"/>
      <c r="SQL179" s="10"/>
      <c r="SQM179" s="11"/>
      <c r="SQN179" s="11"/>
      <c r="SQO179" s="11"/>
      <c r="SQP179" s="11"/>
      <c r="SQQ179" s="11"/>
      <c r="SQR179" s="11"/>
      <c r="SQS179" s="11"/>
      <c r="SQT179" s="11"/>
      <c r="SQU179" s="11"/>
      <c r="SQV179" s="11"/>
      <c r="SQW179" s="11"/>
      <c r="SQX179" s="11"/>
      <c r="SQY179" s="11"/>
      <c r="SQZ179" s="11"/>
      <c r="SRA179" s="10"/>
      <c r="SRB179" s="10"/>
      <c r="SRC179" s="11"/>
      <c r="SRD179" s="11"/>
      <c r="SRE179" s="11"/>
      <c r="SRF179" s="11"/>
      <c r="SRG179" s="11"/>
      <c r="SRH179" s="11"/>
      <c r="SRI179" s="11"/>
      <c r="SRJ179" s="11"/>
      <c r="SRK179" s="11"/>
      <c r="SRL179" s="11"/>
      <c r="SRM179" s="11"/>
      <c r="SRN179" s="11"/>
      <c r="SRO179" s="11"/>
      <c r="SRP179" s="11"/>
      <c r="SRQ179" s="10"/>
      <c r="SRR179" s="10"/>
      <c r="SRS179" s="11"/>
      <c r="SRT179" s="11"/>
      <c r="SRU179" s="11"/>
      <c r="SRV179" s="11"/>
      <c r="SRW179" s="11"/>
      <c r="SRX179" s="11"/>
      <c r="SRY179" s="11"/>
      <c r="SRZ179" s="11"/>
      <c r="SSA179" s="11"/>
      <c r="SSB179" s="11"/>
      <c r="SSC179" s="11"/>
      <c r="SSD179" s="11"/>
      <c r="SSE179" s="11"/>
      <c r="SSF179" s="11"/>
      <c r="SSG179" s="10"/>
      <c r="SSH179" s="10"/>
      <c r="SSI179" s="11"/>
      <c r="SSJ179" s="11"/>
      <c r="SSK179" s="11"/>
      <c r="SSL179" s="11"/>
      <c r="SSM179" s="11"/>
      <c r="SSN179" s="11"/>
      <c r="SSO179" s="11"/>
      <c r="SSP179" s="11"/>
      <c r="SSQ179" s="11"/>
      <c r="SSR179" s="11"/>
      <c r="SSS179" s="11"/>
      <c r="SST179" s="11"/>
      <c r="SSU179" s="11"/>
      <c r="SSV179" s="11"/>
      <c r="SSW179" s="10"/>
      <c r="SSX179" s="10"/>
      <c r="SSY179" s="11"/>
      <c r="SSZ179" s="11"/>
      <c r="STA179" s="11"/>
      <c r="STB179" s="11"/>
      <c r="STC179" s="11"/>
      <c r="STD179" s="11"/>
      <c r="STE179" s="11"/>
      <c r="STF179" s="11"/>
      <c r="STG179" s="11"/>
      <c r="STH179" s="11"/>
      <c r="STI179" s="11"/>
      <c r="STJ179" s="11"/>
      <c r="STK179" s="11"/>
      <c r="STL179" s="11"/>
      <c r="STM179" s="10"/>
      <c r="STN179" s="10"/>
      <c r="STO179" s="11"/>
      <c r="STP179" s="11"/>
      <c r="STQ179" s="11"/>
      <c r="STR179" s="11"/>
      <c r="STS179" s="11"/>
      <c r="STT179" s="11"/>
      <c r="STU179" s="11"/>
      <c r="STV179" s="11"/>
      <c r="STW179" s="11"/>
      <c r="STX179" s="11"/>
      <c r="STY179" s="11"/>
      <c r="STZ179" s="11"/>
      <c r="SUA179" s="11"/>
      <c r="SUB179" s="11"/>
      <c r="SUC179" s="10"/>
      <c r="SUD179" s="10"/>
      <c r="SUE179" s="11"/>
      <c r="SUF179" s="11"/>
      <c r="SUG179" s="11"/>
      <c r="SUH179" s="11"/>
      <c r="SUI179" s="11"/>
      <c r="SUJ179" s="11"/>
      <c r="SUK179" s="11"/>
      <c r="SUL179" s="11"/>
      <c r="SUM179" s="11"/>
      <c r="SUN179" s="11"/>
      <c r="SUO179" s="11"/>
      <c r="SUP179" s="11"/>
      <c r="SUQ179" s="11"/>
      <c r="SUR179" s="11"/>
      <c r="SUS179" s="10"/>
      <c r="SUT179" s="10"/>
      <c r="SUU179" s="11"/>
      <c r="SUV179" s="11"/>
      <c r="SUW179" s="11"/>
      <c r="SUX179" s="11"/>
      <c r="SUY179" s="11"/>
      <c r="SUZ179" s="11"/>
      <c r="SVA179" s="11"/>
      <c r="SVB179" s="11"/>
      <c r="SVC179" s="11"/>
      <c r="SVD179" s="11"/>
      <c r="SVE179" s="11"/>
      <c r="SVF179" s="11"/>
      <c r="SVG179" s="11"/>
      <c r="SVH179" s="11"/>
      <c r="SVI179" s="10"/>
      <c r="SVJ179" s="10"/>
      <c r="SVK179" s="11"/>
      <c r="SVL179" s="11"/>
      <c r="SVM179" s="11"/>
      <c r="SVN179" s="11"/>
      <c r="SVO179" s="11"/>
      <c r="SVP179" s="11"/>
      <c r="SVQ179" s="11"/>
      <c r="SVR179" s="11"/>
      <c r="SVS179" s="11"/>
      <c r="SVT179" s="11"/>
      <c r="SVU179" s="11"/>
      <c r="SVV179" s="11"/>
      <c r="SVW179" s="11"/>
      <c r="SVX179" s="11"/>
      <c r="SVY179" s="10"/>
      <c r="SVZ179" s="10"/>
      <c r="SWA179" s="11"/>
      <c r="SWB179" s="11"/>
      <c r="SWC179" s="11"/>
      <c r="SWD179" s="11"/>
      <c r="SWE179" s="11"/>
      <c r="SWF179" s="11"/>
      <c r="SWG179" s="11"/>
      <c r="SWH179" s="11"/>
      <c r="SWI179" s="11"/>
      <c r="SWJ179" s="11"/>
      <c r="SWK179" s="11"/>
      <c r="SWL179" s="11"/>
      <c r="SWM179" s="11"/>
      <c r="SWN179" s="11"/>
      <c r="SWO179" s="10"/>
      <c r="SWP179" s="10"/>
      <c r="SWQ179" s="11"/>
      <c r="SWR179" s="11"/>
      <c r="SWS179" s="11"/>
      <c r="SWT179" s="11"/>
      <c r="SWU179" s="11"/>
      <c r="SWV179" s="11"/>
      <c r="SWW179" s="11"/>
      <c r="SWX179" s="11"/>
      <c r="SWY179" s="11"/>
      <c r="SWZ179" s="11"/>
      <c r="SXA179" s="11"/>
      <c r="SXB179" s="11"/>
      <c r="SXC179" s="11"/>
      <c r="SXD179" s="11"/>
      <c r="SXE179" s="10"/>
      <c r="SXF179" s="10"/>
      <c r="SXG179" s="11"/>
      <c r="SXH179" s="11"/>
      <c r="SXI179" s="11"/>
      <c r="SXJ179" s="11"/>
      <c r="SXK179" s="11"/>
      <c r="SXL179" s="11"/>
      <c r="SXM179" s="11"/>
      <c r="SXN179" s="11"/>
      <c r="SXO179" s="11"/>
      <c r="SXP179" s="11"/>
      <c r="SXQ179" s="11"/>
      <c r="SXR179" s="11"/>
      <c r="SXS179" s="11"/>
      <c r="SXT179" s="11"/>
      <c r="SXU179" s="10"/>
      <c r="SXV179" s="10"/>
      <c r="SXW179" s="11"/>
      <c r="SXX179" s="11"/>
      <c r="SXY179" s="11"/>
      <c r="SXZ179" s="11"/>
      <c r="SYA179" s="11"/>
      <c r="SYB179" s="11"/>
      <c r="SYC179" s="11"/>
      <c r="SYD179" s="11"/>
      <c r="SYE179" s="11"/>
      <c r="SYF179" s="11"/>
      <c r="SYG179" s="11"/>
      <c r="SYH179" s="11"/>
      <c r="SYI179" s="11"/>
      <c r="SYJ179" s="11"/>
      <c r="SYK179" s="10"/>
      <c r="SYL179" s="10"/>
      <c r="SYM179" s="11"/>
      <c r="SYN179" s="11"/>
      <c r="SYO179" s="11"/>
      <c r="SYP179" s="11"/>
      <c r="SYQ179" s="11"/>
      <c r="SYR179" s="11"/>
      <c r="SYS179" s="11"/>
      <c r="SYT179" s="11"/>
      <c r="SYU179" s="11"/>
      <c r="SYV179" s="11"/>
      <c r="SYW179" s="11"/>
      <c r="SYX179" s="11"/>
      <c r="SYY179" s="11"/>
      <c r="SYZ179" s="11"/>
      <c r="SZA179" s="10"/>
      <c r="SZB179" s="10"/>
      <c r="SZC179" s="11"/>
      <c r="SZD179" s="11"/>
      <c r="SZE179" s="11"/>
      <c r="SZF179" s="11"/>
      <c r="SZG179" s="11"/>
      <c r="SZH179" s="11"/>
      <c r="SZI179" s="11"/>
      <c r="SZJ179" s="11"/>
      <c r="SZK179" s="11"/>
      <c r="SZL179" s="11"/>
      <c r="SZM179" s="11"/>
      <c r="SZN179" s="11"/>
      <c r="SZO179" s="11"/>
      <c r="SZP179" s="11"/>
      <c r="SZQ179" s="10"/>
      <c r="SZR179" s="10"/>
      <c r="SZS179" s="11"/>
      <c r="SZT179" s="11"/>
      <c r="SZU179" s="11"/>
      <c r="SZV179" s="11"/>
      <c r="SZW179" s="11"/>
      <c r="SZX179" s="11"/>
      <c r="SZY179" s="11"/>
      <c r="SZZ179" s="11"/>
      <c r="TAA179" s="11"/>
      <c r="TAB179" s="11"/>
      <c r="TAC179" s="11"/>
      <c r="TAD179" s="11"/>
      <c r="TAE179" s="11"/>
      <c r="TAF179" s="11"/>
      <c r="TAG179" s="10"/>
      <c r="TAH179" s="10"/>
      <c r="TAI179" s="11"/>
      <c r="TAJ179" s="11"/>
      <c r="TAK179" s="11"/>
      <c r="TAL179" s="11"/>
      <c r="TAM179" s="11"/>
      <c r="TAN179" s="11"/>
      <c r="TAO179" s="11"/>
      <c r="TAP179" s="11"/>
      <c r="TAQ179" s="11"/>
      <c r="TAR179" s="11"/>
      <c r="TAS179" s="11"/>
      <c r="TAT179" s="11"/>
      <c r="TAU179" s="11"/>
      <c r="TAV179" s="11"/>
      <c r="TAW179" s="10"/>
      <c r="TAX179" s="10"/>
      <c r="TAY179" s="11"/>
      <c r="TAZ179" s="11"/>
      <c r="TBA179" s="11"/>
      <c r="TBB179" s="11"/>
      <c r="TBC179" s="11"/>
      <c r="TBD179" s="11"/>
      <c r="TBE179" s="11"/>
      <c r="TBF179" s="11"/>
      <c r="TBG179" s="11"/>
      <c r="TBH179" s="11"/>
      <c r="TBI179" s="11"/>
      <c r="TBJ179" s="11"/>
      <c r="TBK179" s="11"/>
      <c r="TBL179" s="11"/>
      <c r="TBM179" s="10"/>
      <c r="TBN179" s="10"/>
      <c r="TBO179" s="11"/>
      <c r="TBP179" s="11"/>
      <c r="TBQ179" s="11"/>
      <c r="TBR179" s="11"/>
      <c r="TBS179" s="11"/>
      <c r="TBT179" s="11"/>
      <c r="TBU179" s="11"/>
      <c r="TBV179" s="11"/>
      <c r="TBW179" s="11"/>
      <c r="TBX179" s="11"/>
      <c r="TBY179" s="11"/>
      <c r="TBZ179" s="11"/>
      <c r="TCA179" s="11"/>
      <c r="TCB179" s="11"/>
      <c r="TCC179" s="10"/>
      <c r="TCD179" s="10"/>
      <c r="TCE179" s="11"/>
      <c r="TCF179" s="11"/>
      <c r="TCG179" s="11"/>
      <c r="TCH179" s="11"/>
      <c r="TCI179" s="11"/>
      <c r="TCJ179" s="11"/>
      <c r="TCK179" s="11"/>
      <c r="TCL179" s="11"/>
      <c r="TCM179" s="11"/>
      <c r="TCN179" s="11"/>
      <c r="TCO179" s="11"/>
      <c r="TCP179" s="11"/>
      <c r="TCQ179" s="11"/>
      <c r="TCR179" s="11"/>
      <c r="TCS179" s="10"/>
      <c r="TCT179" s="10"/>
      <c r="TCU179" s="11"/>
      <c r="TCV179" s="11"/>
      <c r="TCW179" s="11"/>
      <c r="TCX179" s="11"/>
      <c r="TCY179" s="11"/>
      <c r="TCZ179" s="11"/>
      <c r="TDA179" s="11"/>
      <c r="TDB179" s="11"/>
      <c r="TDC179" s="11"/>
      <c r="TDD179" s="11"/>
      <c r="TDE179" s="11"/>
      <c r="TDF179" s="11"/>
      <c r="TDG179" s="11"/>
      <c r="TDH179" s="11"/>
      <c r="TDI179" s="10"/>
      <c r="TDJ179" s="10"/>
      <c r="TDK179" s="11"/>
      <c r="TDL179" s="11"/>
      <c r="TDM179" s="11"/>
      <c r="TDN179" s="11"/>
      <c r="TDO179" s="11"/>
      <c r="TDP179" s="11"/>
      <c r="TDQ179" s="11"/>
      <c r="TDR179" s="11"/>
      <c r="TDS179" s="11"/>
      <c r="TDT179" s="11"/>
      <c r="TDU179" s="11"/>
      <c r="TDV179" s="11"/>
      <c r="TDW179" s="11"/>
      <c r="TDX179" s="11"/>
      <c r="TDY179" s="10"/>
      <c r="TDZ179" s="10"/>
      <c r="TEA179" s="11"/>
      <c r="TEB179" s="11"/>
      <c r="TEC179" s="11"/>
      <c r="TED179" s="11"/>
      <c r="TEE179" s="11"/>
      <c r="TEF179" s="11"/>
      <c r="TEG179" s="11"/>
      <c r="TEH179" s="11"/>
      <c r="TEI179" s="11"/>
      <c r="TEJ179" s="11"/>
      <c r="TEK179" s="11"/>
      <c r="TEL179" s="11"/>
      <c r="TEM179" s="11"/>
      <c r="TEN179" s="11"/>
      <c r="TEO179" s="10"/>
      <c r="TEP179" s="10"/>
      <c r="TEQ179" s="11"/>
      <c r="TER179" s="11"/>
      <c r="TES179" s="11"/>
      <c r="TET179" s="11"/>
      <c r="TEU179" s="11"/>
      <c r="TEV179" s="11"/>
      <c r="TEW179" s="11"/>
      <c r="TEX179" s="11"/>
      <c r="TEY179" s="11"/>
      <c r="TEZ179" s="11"/>
      <c r="TFA179" s="11"/>
      <c r="TFB179" s="11"/>
      <c r="TFC179" s="11"/>
      <c r="TFD179" s="11"/>
      <c r="TFE179" s="10"/>
      <c r="TFF179" s="10"/>
      <c r="TFG179" s="11"/>
      <c r="TFH179" s="11"/>
      <c r="TFI179" s="11"/>
      <c r="TFJ179" s="11"/>
      <c r="TFK179" s="11"/>
      <c r="TFL179" s="11"/>
      <c r="TFM179" s="11"/>
      <c r="TFN179" s="11"/>
      <c r="TFO179" s="11"/>
      <c r="TFP179" s="11"/>
      <c r="TFQ179" s="11"/>
      <c r="TFR179" s="11"/>
      <c r="TFS179" s="11"/>
      <c r="TFT179" s="11"/>
      <c r="TFU179" s="10"/>
      <c r="TFV179" s="10"/>
      <c r="TFW179" s="11"/>
      <c r="TFX179" s="11"/>
      <c r="TFY179" s="11"/>
      <c r="TFZ179" s="11"/>
      <c r="TGA179" s="11"/>
      <c r="TGB179" s="11"/>
      <c r="TGC179" s="11"/>
      <c r="TGD179" s="11"/>
      <c r="TGE179" s="11"/>
      <c r="TGF179" s="11"/>
      <c r="TGG179" s="11"/>
      <c r="TGH179" s="11"/>
      <c r="TGI179" s="11"/>
      <c r="TGJ179" s="11"/>
      <c r="TGK179" s="10"/>
      <c r="TGL179" s="10"/>
      <c r="TGM179" s="11"/>
      <c r="TGN179" s="11"/>
      <c r="TGO179" s="11"/>
      <c r="TGP179" s="11"/>
      <c r="TGQ179" s="11"/>
      <c r="TGR179" s="11"/>
      <c r="TGS179" s="11"/>
      <c r="TGT179" s="11"/>
      <c r="TGU179" s="11"/>
      <c r="TGV179" s="11"/>
      <c r="TGW179" s="11"/>
      <c r="TGX179" s="11"/>
      <c r="TGY179" s="11"/>
      <c r="TGZ179" s="11"/>
      <c r="THA179" s="10"/>
      <c r="THB179" s="10"/>
      <c r="THC179" s="11"/>
      <c r="THD179" s="11"/>
      <c r="THE179" s="11"/>
      <c r="THF179" s="11"/>
      <c r="THG179" s="11"/>
      <c r="THH179" s="11"/>
      <c r="THI179" s="11"/>
      <c r="THJ179" s="11"/>
      <c r="THK179" s="11"/>
      <c r="THL179" s="11"/>
      <c r="THM179" s="11"/>
      <c r="THN179" s="11"/>
      <c r="THO179" s="11"/>
      <c r="THP179" s="11"/>
      <c r="THQ179" s="10"/>
      <c r="THR179" s="10"/>
      <c r="THS179" s="11"/>
      <c r="THT179" s="11"/>
      <c r="THU179" s="11"/>
      <c r="THV179" s="11"/>
      <c r="THW179" s="11"/>
      <c r="THX179" s="11"/>
      <c r="THY179" s="11"/>
      <c r="THZ179" s="11"/>
      <c r="TIA179" s="11"/>
      <c r="TIB179" s="11"/>
      <c r="TIC179" s="11"/>
      <c r="TID179" s="11"/>
      <c r="TIE179" s="11"/>
      <c r="TIF179" s="11"/>
      <c r="TIG179" s="10"/>
      <c r="TIH179" s="10"/>
      <c r="TII179" s="11"/>
      <c r="TIJ179" s="11"/>
      <c r="TIK179" s="11"/>
      <c r="TIL179" s="11"/>
      <c r="TIM179" s="11"/>
      <c r="TIN179" s="11"/>
      <c r="TIO179" s="11"/>
      <c r="TIP179" s="11"/>
      <c r="TIQ179" s="11"/>
      <c r="TIR179" s="11"/>
      <c r="TIS179" s="11"/>
      <c r="TIT179" s="11"/>
      <c r="TIU179" s="11"/>
      <c r="TIV179" s="11"/>
      <c r="TIW179" s="10"/>
      <c r="TIX179" s="10"/>
      <c r="TIY179" s="11"/>
      <c r="TIZ179" s="11"/>
      <c r="TJA179" s="11"/>
      <c r="TJB179" s="11"/>
      <c r="TJC179" s="11"/>
      <c r="TJD179" s="11"/>
      <c r="TJE179" s="11"/>
      <c r="TJF179" s="11"/>
      <c r="TJG179" s="11"/>
      <c r="TJH179" s="11"/>
      <c r="TJI179" s="11"/>
      <c r="TJJ179" s="11"/>
      <c r="TJK179" s="11"/>
      <c r="TJL179" s="11"/>
      <c r="TJM179" s="10"/>
      <c r="TJN179" s="10"/>
      <c r="TJO179" s="11"/>
      <c r="TJP179" s="11"/>
      <c r="TJQ179" s="11"/>
      <c r="TJR179" s="11"/>
      <c r="TJS179" s="11"/>
      <c r="TJT179" s="11"/>
      <c r="TJU179" s="11"/>
      <c r="TJV179" s="11"/>
      <c r="TJW179" s="11"/>
      <c r="TJX179" s="11"/>
      <c r="TJY179" s="11"/>
      <c r="TJZ179" s="11"/>
      <c r="TKA179" s="11"/>
      <c r="TKB179" s="11"/>
      <c r="TKC179" s="10"/>
      <c r="TKD179" s="10"/>
      <c r="TKE179" s="11"/>
      <c r="TKF179" s="11"/>
      <c r="TKG179" s="11"/>
      <c r="TKH179" s="11"/>
      <c r="TKI179" s="11"/>
      <c r="TKJ179" s="11"/>
      <c r="TKK179" s="11"/>
      <c r="TKL179" s="11"/>
      <c r="TKM179" s="11"/>
      <c r="TKN179" s="11"/>
      <c r="TKO179" s="11"/>
      <c r="TKP179" s="11"/>
      <c r="TKQ179" s="11"/>
      <c r="TKR179" s="11"/>
      <c r="TKS179" s="10"/>
      <c r="TKT179" s="10"/>
      <c r="TKU179" s="11"/>
      <c r="TKV179" s="11"/>
      <c r="TKW179" s="11"/>
      <c r="TKX179" s="11"/>
      <c r="TKY179" s="11"/>
      <c r="TKZ179" s="11"/>
      <c r="TLA179" s="11"/>
      <c r="TLB179" s="11"/>
      <c r="TLC179" s="11"/>
      <c r="TLD179" s="11"/>
      <c r="TLE179" s="11"/>
      <c r="TLF179" s="11"/>
      <c r="TLG179" s="11"/>
      <c r="TLH179" s="11"/>
      <c r="TLI179" s="10"/>
      <c r="TLJ179" s="10"/>
      <c r="TLK179" s="11"/>
      <c r="TLL179" s="11"/>
      <c r="TLM179" s="11"/>
      <c r="TLN179" s="11"/>
      <c r="TLO179" s="11"/>
      <c r="TLP179" s="11"/>
      <c r="TLQ179" s="11"/>
      <c r="TLR179" s="11"/>
      <c r="TLS179" s="11"/>
      <c r="TLT179" s="11"/>
      <c r="TLU179" s="11"/>
      <c r="TLV179" s="11"/>
      <c r="TLW179" s="11"/>
      <c r="TLX179" s="11"/>
      <c r="TLY179" s="10"/>
      <c r="TLZ179" s="10"/>
      <c r="TMA179" s="11"/>
      <c r="TMB179" s="11"/>
      <c r="TMC179" s="11"/>
      <c r="TMD179" s="11"/>
      <c r="TME179" s="11"/>
      <c r="TMF179" s="11"/>
      <c r="TMG179" s="11"/>
      <c r="TMH179" s="11"/>
      <c r="TMI179" s="11"/>
      <c r="TMJ179" s="11"/>
      <c r="TMK179" s="11"/>
      <c r="TML179" s="11"/>
      <c r="TMM179" s="11"/>
      <c r="TMN179" s="11"/>
      <c r="TMO179" s="10"/>
      <c r="TMP179" s="10"/>
      <c r="TMQ179" s="11"/>
      <c r="TMR179" s="11"/>
      <c r="TMS179" s="11"/>
      <c r="TMT179" s="11"/>
      <c r="TMU179" s="11"/>
      <c r="TMV179" s="11"/>
      <c r="TMW179" s="11"/>
      <c r="TMX179" s="11"/>
      <c r="TMY179" s="11"/>
      <c r="TMZ179" s="11"/>
      <c r="TNA179" s="11"/>
      <c r="TNB179" s="11"/>
      <c r="TNC179" s="11"/>
      <c r="TND179" s="11"/>
      <c r="TNE179" s="10"/>
      <c r="TNF179" s="10"/>
      <c r="TNG179" s="11"/>
      <c r="TNH179" s="11"/>
      <c r="TNI179" s="11"/>
      <c r="TNJ179" s="11"/>
      <c r="TNK179" s="11"/>
      <c r="TNL179" s="11"/>
      <c r="TNM179" s="11"/>
      <c r="TNN179" s="11"/>
      <c r="TNO179" s="11"/>
      <c r="TNP179" s="11"/>
      <c r="TNQ179" s="11"/>
      <c r="TNR179" s="11"/>
      <c r="TNS179" s="11"/>
      <c r="TNT179" s="11"/>
      <c r="TNU179" s="10"/>
      <c r="TNV179" s="10"/>
      <c r="TNW179" s="11"/>
      <c r="TNX179" s="11"/>
      <c r="TNY179" s="11"/>
      <c r="TNZ179" s="11"/>
      <c r="TOA179" s="11"/>
      <c r="TOB179" s="11"/>
      <c r="TOC179" s="11"/>
      <c r="TOD179" s="11"/>
      <c r="TOE179" s="11"/>
      <c r="TOF179" s="11"/>
      <c r="TOG179" s="11"/>
      <c r="TOH179" s="11"/>
      <c r="TOI179" s="11"/>
      <c r="TOJ179" s="11"/>
      <c r="TOK179" s="10"/>
      <c r="TOL179" s="10"/>
      <c r="TOM179" s="11"/>
      <c r="TON179" s="11"/>
      <c r="TOO179" s="11"/>
      <c r="TOP179" s="11"/>
      <c r="TOQ179" s="11"/>
      <c r="TOR179" s="11"/>
      <c r="TOS179" s="11"/>
      <c r="TOT179" s="11"/>
      <c r="TOU179" s="11"/>
      <c r="TOV179" s="11"/>
      <c r="TOW179" s="11"/>
      <c r="TOX179" s="11"/>
      <c r="TOY179" s="11"/>
      <c r="TOZ179" s="11"/>
      <c r="TPA179" s="10"/>
      <c r="TPB179" s="10"/>
      <c r="TPC179" s="11"/>
      <c r="TPD179" s="11"/>
      <c r="TPE179" s="11"/>
      <c r="TPF179" s="11"/>
      <c r="TPG179" s="11"/>
      <c r="TPH179" s="11"/>
      <c r="TPI179" s="11"/>
      <c r="TPJ179" s="11"/>
      <c r="TPK179" s="11"/>
      <c r="TPL179" s="11"/>
      <c r="TPM179" s="11"/>
      <c r="TPN179" s="11"/>
      <c r="TPO179" s="11"/>
      <c r="TPP179" s="11"/>
      <c r="TPQ179" s="10"/>
      <c r="TPR179" s="10"/>
      <c r="TPS179" s="11"/>
      <c r="TPT179" s="11"/>
      <c r="TPU179" s="11"/>
      <c r="TPV179" s="11"/>
      <c r="TPW179" s="11"/>
      <c r="TPX179" s="11"/>
      <c r="TPY179" s="11"/>
      <c r="TPZ179" s="11"/>
      <c r="TQA179" s="11"/>
      <c r="TQB179" s="11"/>
      <c r="TQC179" s="11"/>
      <c r="TQD179" s="11"/>
      <c r="TQE179" s="11"/>
      <c r="TQF179" s="11"/>
      <c r="TQG179" s="10"/>
      <c r="TQH179" s="10"/>
      <c r="TQI179" s="11"/>
      <c r="TQJ179" s="11"/>
      <c r="TQK179" s="11"/>
      <c r="TQL179" s="11"/>
      <c r="TQM179" s="11"/>
      <c r="TQN179" s="11"/>
      <c r="TQO179" s="11"/>
      <c r="TQP179" s="11"/>
      <c r="TQQ179" s="11"/>
      <c r="TQR179" s="11"/>
      <c r="TQS179" s="11"/>
      <c r="TQT179" s="11"/>
      <c r="TQU179" s="11"/>
      <c r="TQV179" s="11"/>
      <c r="TQW179" s="10"/>
      <c r="TQX179" s="10"/>
      <c r="TQY179" s="11"/>
      <c r="TQZ179" s="11"/>
      <c r="TRA179" s="11"/>
      <c r="TRB179" s="11"/>
      <c r="TRC179" s="11"/>
      <c r="TRD179" s="11"/>
      <c r="TRE179" s="11"/>
      <c r="TRF179" s="11"/>
      <c r="TRG179" s="11"/>
      <c r="TRH179" s="11"/>
      <c r="TRI179" s="11"/>
      <c r="TRJ179" s="11"/>
      <c r="TRK179" s="11"/>
      <c r="TRL179" s="11"/>
      <c r="TRM179" s="10"/>
      <c r="TRN179" s="10"/>
      <c r="TRO179" s="11"/>
      <c r="TRP179" s="11"/>
      <c r="TRQ179" s="11"/>
      <c r="TRR179" s="11"/>
      <c r="TRS179" s="11"/>
      <c r="TRT179" s="11"/>
      <c r="TRU179" s="11"/>
      <c r="TRV179" s="11"/>
      <c r="TRW179" s="11"/>
      <c r="TRX179" s="11"/>
      <c r="TRY179" s="11"/>
      <c r="TRZ179" s="11"/>
      <c r="TSA179" s="11"/>
      <c r="TSB179" s="11"/>
      <c r="TSC179" s="10"/>
      <c r="TSD179" s="10"/>
      <c r="TSE179" s="11"/>
      <c r="TSF179" s="11"/>
      <c r="TSG179" s="11"/>
      <c r="TSH179" s="11"/>
      <c r="TSI179" s="11"/>
      <c r="TSJ179" s="11"/>
      <c r="TSK179" s="11"/>
      <c r="TSL179" s="11"/>
      <c r="TSM179" s="11"/>
      <c r="TSN179" s="11"/>
      <c r="TSO179" s="11"/>
      <c r="TSP179" s="11"/>
      <c r="TSQ179" s="11"/>
      <c r="TSR179" s="11"/>
      <c r="TSS179" s="10"/>
      <c r="TST179" s="10"/>
      <c r="TSU179" s="11"/>
      <c r="TSV179" s="11"/>
      <c r="TSW179" s="11"/>
      <c r="TSX179" s="11"/>
      <c r="TSY179" s="11"/>
      <c r="TSZ179" s="11"/>
      <c r="TTA179" s="11"/>
      <c r="TTB179" s="11"/>
      <c r="TTC179" s="11"/>
      <c r="TTD179" s="11"/>
      <c r="TTE179" s="11"/>
      <c r="TTF179" s="11"/>
      <c r="TTG179" s="11"/>
      <c r="TTH179" s="11"/>
      <c r="TTI179" s="10"/>
      <c r="TTJ179" s="10"/>
      <c r="TTK179" s="11"/>
      <c r="TTL179" s="11"/>
      <c r="TTM179" s="11"/>
      <c r="TTN179" s="11"/>
      <c r="TTO179" s="11"/>
      <c r="TTP179" s="11"/>
      <c r="TTQ179" s="11"/>
      <c r="TTR179" s="11"/>
      <c r="TTS179" s="11"/>
      <c r="TTT179" s="11"/>
      <c r="TTU179" s="11"/>
      <c r="TTV179" s="11"/>
      <c r="TTW179" s="11"/>
      <c r="TTX179" s="11"/>
      <c r="TTY179" s="10"/>
      <c r="TTZ179" s="10"/>
      <c r="TUA179" s="11"/>
      <c r="TUB179" s="11"/>
      <c r="TUC179" s="11"/>
      <c r="TUD179" s="11"/>
      <c r="TUE179" s="11"/>
      <c r="TUF179" s="11"/>
      <c r="TUG179" s="11"/>
      <c r="TUH179" s="11"/>
      <c r="TUI179" s="11"/>
      <c r="TUJ179" s="11"/>
      <c r="TUK179" s="11"/>
      <c r="TUL179" s="11"/>
      <c r="TUM179" s="11"/>
      <c r="TUN179" s="11"/>
      <c r="TUO179" s="10"/>
      <c r="TUP179" s="10"/>
      <c r="TUQ179" s="11"/>
      <c r="TUR179" s="11"/>
      <c r="TUS179" s="11"/>
      <c r="TUT179" s="11"/>
      <c r="TUU179" s="11"/>
      <c r="TUV179" s="11"/>
      <c r="TUW179" s="11"/>
      <c r="TUX179" s="11"/>
      <c r="TUY179" s="11"/>
      <c r="TUZ179" s="11"/>
      <c r="TVA179" s="11"/>
      <c r="TVB179" s="11"/>
      <c r="TVC179" s="11"/>
      <c r="TVD179" s="11"/>
      <c r="TVE179" s="10"/>
      <c r="TVF179" s="10"/>
      <c r="TVG179" s="11"/>
      <c r="TVH179" s="11"/>
      <c r="TVI179" s="11"/>
      <c r="TVJ179" s="11"/>
      <c r="TVK179" s="11"/>
      <c r="TVL179" s="11"/>
      <c r="TVM179" s="11"/>
      <c r="TVN179" s="11"/>
      <c r="TVO179" s="11"/>
      <c r="TVP179" s="11"/>
      <c r="TVQ179" s="11"/>
      <c r="TVR179" s="11"/>
      <c r="TVS179" s="11"/>
      <c r="TVT179" s="11"/>
      <c r="TVU179" s="10"/>
      <c r="TVV179" s="10"/>
      <c r="TVW179" s="11"/>
      <c r="TVX179" s="11"/>
      <c r="TVY179" s="11"/>
      <c r="TVZ179" s="11"/>
      <c r="TWA179" s="11"/>
      <c r="TWB179" s="11"/>
      <c r="TWC179" s="11"/>
      <c r="TWD179" s="11"/>
      <c r="TWE179" s="11"/>
      <c r="TWF179" s="11"/>
      <c r="TWG179" s="11"/>
      <c r="TWH179" s="11"/>
      <c r="TWI179" s="11"/>
      <c r="TWJ179" s="11"/>
      <c r="TWK179" s="10"/>
      <c r="TWL179" s="10"/>
      <c r="TWM179" s="11"/>
      <c r="TWN179" s="11"/>
      <c r="TWO179" s="11"/>
      <c r="TWP179" s="11"/>
      <c r="TWQ179" s="11"/>
      <c r="TWR179" s="11"/>
      <c r="TWS179" s="11"/>
      <c r="TWT179" s="11"/>
      <c r="TWU179" s="11"/>
      <c r="TWV179" s="11"/>
      <c r="TWW179" s="11"/>
      <c r="TWX179" s="11"/>
      <c r="TWY179" s="11"/>
      <c r="TWZ179" s="11"/>
      <c r="TXA179" s="10"/>
      <c r="TXB179" s="10"/>
      <c r="TXC179" s="11"/>
      <c r="TXD179" s="11"/>
      <c r="TXE179" s="11"/>
      <c r="TXF179" s="11"/>
      <c r="TXG179" s="11"/>
      <c r="TXH179" s="11"/>
      <c r="TXI179" s="11"/>
      <c r="TXJ179" s="11"/>
      <c r="TXK179" s="11"/>
      <c r="TXL179" s="11"/>
      <c r="TXM179" s="11"/>
      <c r="TXN179" s="11"/>
      <c r="TXO179" s="11"/>
      <c r="TXP179" s="11"/>
      <c r="TXQ179" s="10"/>
      <c r="TXR179" s="10"/>
      <c r="TXS179" s="11"/>
      <c r="TXT179" s="11"/>
      <c r="TXU179" s="11"/>
      <c r="TXV179" s="11"/>
      <c r="TXW179" s="11"/>
      <c r="TXX179" s="11"/>
      <c r="TXY179" s="11"/>
      <c r="TXZ179" s="11"/>
      <c r="TYA179" s="11"/>
      <c r="TYB179" s="11"/>
      <c r="TYC179" s="11"/>
      <c r="TYD179" s="11"/>
      <c r="TYE179" s="11"/>
      <c r="TYF179" s="11"/>
      <c r="TYG179" s="10"/>
      <c r="TYH179" s="10"/>
      <c r="TYI179" s="11"/>
      <c r="TYJ179" s="11"/>
      <c r="TYK179" s="11"/>
      <c r="TYL179" s="11"/>
      <c r="TYM179" s="11"/>
      <c r="TYN179" s="11"/>
      <c r="TYO179" s="11"/>
      <c r="TYP179" s="11"/>
      <c r="TYQ179" s="11"/>
      <c r="TYR179" s="11"/>
      <c r="TYS179" s="11"/>
      <c r="TYT179" s="11"/>
      <c r="TYU179" s="11"/>
      <c r="TYV179" s="11"/>
      <c r="TYW179" s="10"/>
      <c r="TYX179" s="10"/>
      <c r="TYY179" s="11"/>
      <c r="TYZ179" s="11"/>
      <c r="TZA179" s="11"/>
      <c r="TZB179" s="11"/>
      <c r="TZC179" s="11"/>
      <c r="TZD179" s="11"/>
      <c r="TZE179" s="11"/>
      <c r="TZF179" s="11"/>
      <c r="TZG179" s="11"/>
      <c r="TZH179" s="11"/>
      <c r="TZI179" s="11"/>
      <c r="TZJ179" s="11"/>
      <c r="TZK179" s="11"/>
      <c r="TZL179" s="11"/>
      <c r="TZM179" s="10"/>
      <c r="TZN179" s="10"/>
      <c r="TZO179" s="11"/>
      <c r="TZP179" s="11"/>
      <c r="TZQ179" s="11"/>
      <c r="TZR179" s="11"/>
      <c r="TZS179" s="11"/>
      <c r="TZT179" s="11"/>
      <c r="TZU179" s="11"/>
      <c r="TZV179" s="11"/>
      <c r="TZW179" s="11"/>
      <c r="TZX179" s="11"/>
      <c r="TZY179" s="11"/>
      <c r="TZZ179" s="11"/>
      <c r="UAA179" s="11"/>
      <c r="UAB179" s="11"/>
      <c r="UAC179" s="10"/>
      <c r="UAD179" s="10"/>
      <c r="UAE179" s="11"/>
      <c r="UAF179" s="11"/>
      <c r="UAG179" s="11"/>
      <c r="UAH179" s="11"/>
      <c r="UAI179" s="11"/>
      <c r="UAJ179" s="11"/>
      <c r="UAK179" s="11"/>
      <c r="UAL179" s="11"/>
      <c r="UAM179" s="11"/>
      <c r="UAN179" s="11"/>
      <c r="UAO179" s="11"/>
      <c r="UAP179" s="11"/>
      <c r="UAQ179" s="11"/>
      <c r="UAR179" s="11"/>
      <c r="UAS179" s="10"/>
      <c r="UAT179" s="10"/>
      <c r="UAU179" s="11"/>
      <c r="UAV179" s="11"/>
      <c r="UAW179" s="11"/>
      <c r="UAX179" s="11"/>
      <c r="UAY179" s="11"/>
      <c r="UAZ179" s="11"/>
      <c r="UBA179" s="11"/>
      <c r="UBB179" s="11"/>
      <c r="UBC179" s="11"/>
      <c r="UBD179" s="11"/>
      <c r="UBE179" s="11"/>
      <c r="UBF179" s="11"/>
      <c r="UBG179" s="11"/>
      <c r="UBH179" s="11"/>
      <c r="UBI179" s="10"/>
      <c r="UBJ179" s="10"/>
      <c r="UBK179" s="11"/>
      <c r="UBL179" s="11"/>
      <c r="UBM179" s="11"/>
      <c r="UBN179" s="11"/>
      <c r="UBO179" s="11"/>
      <c r="UBP179" s="11"/>
      <c r="UBQ179" s="11"/>
      <c r="UBR179" s="11"/>
      <c r="UBS179" s="11"/>
      <c r="UBT179" s="11"/>
      <c r="UBU179" s="11"/>
      <c r="UBV179" s="11"/>
      <c r="UBW179" s="11"/>
      <c r="UBX179" s="11"/>
      <c r="UBY179" s="10"/>
      <c r="UBZ179" s="10"/>
      <c r="UCA179" s="11"/>
      <c r="UCB179" s="11"/>
      <c r="UCC179" s="11"/>
      <c r="UCD179" s="11"/>
      <c r="UCE179" s="11"/>
      <c r="UCF179" s="11"/>
      <c r="UCG179" s="11"/>
      <c r="UCH179" s="11"/>
      <c r="UCI179" s="11"/>
      <c r="UCJ179" s="11"/>
      <c r="UCK179" s="11"/>
      <c r="UCL179" s="11"/>
      <c r="UCM179" s="11"/>
      <c r="UCN179" s="11"/>
      <c r="UCO179" s="10"/>
      <c r="UCP179" s="10"/>
      <c r="UCQ179" s="11"/>
      <c r="UCR179" s="11"/>
      <c r="UCS179" s="11"/>
      <c r="UCT179" s="11"/>
      <c r="UCU179" s="11"/>
      <c r="UCV179" s="11"/>
      <c r="UCW179" s="11"/>
      <c r="UCX179" s="11"/>
      <c r="UCY179" s="11"/>
      <c r="UCZ179" s="11"/>
      <c r="UDA179" s="11"/>
      <c r="UDB179" s="11"/>
      <c r="UDC179" s="11"/>
      <c r="UDD179" s="11"/>
      <c r="UDE179" s="10"/>
      <c r="UDF179" s="10"/>
      <c r="UDG179" s="11"/>
      <c r="UDH179" s="11"/>
      <c r="UDI179" s="11"/>
      <c r="UDJ179" s="11"/>
      <c r="UDK179" s="11"/>
      <c r="UDL179" s="11"/>
      <c r="UDM179" s="11"/>
      <c r="UDN179" s="11"/>
      <c r="UDO179" s="11"/>
      <c r="UDP179" s="11"/>
      <c r="UDQ179" s="11"/>
      <c r="UDR179" s="11"/>
      <c r="UDS179" s="11"/>
      <c r="UDT179" s="11"/>
      <c r="UDU179" s="10"/>
      <c r="UDV179" s="10"/>
      <c r="UDW179" s="11"/>
      <c r="UDX179" s="11"/>
      <c r="UDY179" s="11"/>
      <c r="UDZ179" s="11"/>
      <c r="UEA179" s="11"/>
      <c r="UEB179" s="11"/>
      <c r="UEC179" s="11"/>
      <c r="UED179" s="11"/>
      <c r="UEE179" s="11"/>
      <c r="UEF179" s="11"/>
      <c r="UEG179" s="11"/>
      <c r="UEH179" s="11"/>
      <c r="UEI179" s="11"/>
      <c r="UEJ179" s="11"/>
      <c r="UEK179" s="10"/>
      <c r="UEL179" s="10"/>
      <c r="UEM179" s="11"/>
      <c r="UEN179" s="11"/>
      <c r="UEO179" s="11"/>
      <c r="UEP179" s="11"/>
      <c r="UEQ179" s="11"/>
      <c r="UER179" s="11"/>
      <c r="UES179" s="11"/>
      <c r="UET179" s="11"/>
      <c r="UEU179" s="11"/>
      <c r="UEV179" s="11"/>
      <c r="UEW179" s="11"/>
      <c r="UEX179" s="11"/>
      <c r="UEY179" s="11"/>
      <c r="UEZ179" s="11"/>
      <c r="UFA179" s="10"/>
      <c r="UFB179" s="10"/>
      <c r="UFC179" s="11"/>
      <c r="UFD179" s="11"/>
      <c r="UFE179" s="11"/>
      <c r="UFF179" s="11"/>
      <c r="UFG179" s="11"/>
      <c r="UFH179" s="11"/>
      <c r="UFI179" s="11"/>
      <c r="UFJ179" s="11"/>
      <c r="UFK179" s="11"/>
      <c r="UFL179" s="11"/>
      <c r="UFM179" s="11"/>
      <c r="UFN179" s="11"/>
      <c r="UFO179" s="11"/>
      <c r="UFP179" s="11"/>
      <c r="UFQ179" s="10"/>
      <c r="UFR179" s="10"/>
      <c r="UFS179" s="11"/>
      <c r="UFT179" s="11"/>
      <c r="UFU179" s="11"/>
      <c r="UFV179" s="11"/>
      <c r="UFW179" s="11"/>
      <c r="UFX179" s="11"/>
      <c r="UFY179" s="11"/>
      <c r="UFZ179" s="11"/>
      <c r="UGA179" s="11"/>
      <c r="UGB179" s="11"/>
      <c r="UGC179" s="11"/>
      <c r="UGD179" s="11"/>
      <c r="UGE179" s="11"/>
      <c r="UGF179" s="11"/>
      <c r="UGG179" s="10"/>
      <c r="UGH179" s="10"/>
      <c r="UGI179" s="11"/>
      <c r="UGJ179" s="11"/>
      <c r="UGK179" s="11"/>
      <c r="UGL179" s="11"/>
      <c r="UGM179" s="11"/>
      <c r="UGN179" s="11"/>
      <c r="UGO179" s="11"/>
      <c r="UGP179" s="11"/>
      <c r="UGQ179" s="11"/>
      <c r="UGR179" s="11"/>
      <c r="UGS179" s="11"/>
      <c r="UGT179" s="11"/>
      <c r="UGU179" s="11"/>
      <c r="UGV179" s="11"/>
      <c r="UGW179" s="10"/>
      <c r="UGX179" s="10"/>
      <c r="UGY179" s="11"/>
      <c r="UGZ179" s="11"/>
      <c r="UHA179" s="11"/>
      <c r="UHB179" s="11"/>
      <c r="UHC179" s="11"/>
      <c r="UHD179" s="11"/>
      <c r="UHE179" s="11"/>
      <c r="UHF179" s="11"/>
      <c r="UHG179" s="11"/>
      <c r="UHH179" s="11"/>
      <c r="UHI179" s="11"/>
      <c r="UHJ179" s="11"/>
      <c r="UHK179" s="11"/>
      <c r="UHL179" s="11"/>
      <c r="UHM179" s="10"/>
      <c r="UHN179" s="10"/>
      <c r="UHO179" s="11"/>
      <c r="UHP179" s="11"/>
      <c r="UHQ179" s="11"/>
      <c r="UHR179" s="11"/>
      <c r="UHS179" s="11"/>
      <c r="UHT179" s="11"/>
      <c r="UHU179" s="11"/>
      <c r="UHV179" s="11"/>
      <c r="UHW179" s="11"/>
      <c r="UHX179" s="11"/>
      <c r="UHY179" s="11"/>
      <c r="UHZ179" s="11"/>
      <c r="UIA179" s="11"/>
      <c r="UIB179" s="11"/>
      <c r="UIC179" s="10"/>
      <c r="UID179" s="10"/>
      <c r="UIE179" s="11"/>
      <c r="UIF179" s="11"/>
      <c r="UIG179" s="11"/>
      <c r="UIH179" s="11"/>
      <c r="UII179" s="11"/>
      <c r="UIJ179" s="11"/>
      <c r="UIK179" s="11"/>
      <c r="UIL179" s="11"/>
      <c r="UIM179" s="11"/>
      <c r="UIN179" s="11"/>
      <c r="UIO179" s="11"/>
      <c r="UIP179" s="11"/>
      <c r="UIQ179" s="11"/>
      <c r="UIR179" s="11"/>
      <c r="UIS179" s="10"/>
      <c r="UIT179" s="10"/>
      <c r="UIU179" s="11"/>
      <c r="UIV179" s="11"/>
      <c r="UIW179" s="11"/>
      <c r="UIX179" s="11"/>
      <c r="UIY179" s="11"/>
      <c r="UIZ179" s="11"/>
      <c r="UJA179" s="11"/>
      <c r="UJB179" s="11"/>
      <c r="UJC179" s="11"/>
      <c r="UJD179" s="11"/>
      <c r="UJE179" s="11"/>
      <c r="UJF179" s="11"/>
      <c r="UJG179" s="11"/>
      <c r="UJH179" s="11"/>
      <c r="UJI179" s="10"/>
      <c r="UJJ179" s="10"/>
      <c r="UJK179" s="11"/>
      <c r="UJL179" s="11"/>
      <c r="UJM179" s="11"/>
      <c r="UJN179" s="11"/>
      <c r="UJO179" s="11"/>
      <c r="UJP179" s="11"/>
      <c r="UJQ179" s="11"/>
      <c r="UJR179" s="11"/>
      <c r="UJS179" s="11"/>
      <c r="UJT179" s="11"/>
      <c r="UJU179" s="11"/>
      <c r="UJV179" s="11"/>
      <c r="UJW179" s="11"/>
      <c r="UJX179" s="11"/>
      <c r="UJY179" s="10"/>
      <c r="UJZ179" s="10"/>
      <c r="UKA179" s="11"/>
      <c r="UKB179" s="11"/>
      <c r="UKC179" s="11"/>
      <c r="UKD179" s="11"/>
      <c r="UKE179" s="11"/>
      <c r="UKF179" s="11"/>
      <c r="UKG179" s="11"/>
      <c r="UKH179" s="11"/>
      <c r="UKI179" s="11"/>
      <c r="UKJ179" s="11"/>
      <c r="UKK179" s="11"/>
      <c r="UKL179" s="11"/>
      <c r="UKM179" s="11"/>
      <c r="UKN179" s="11"/>
      <c r="UKO179" s="10"/>
      <c r="UKP179" s="10"/>
      <c r="UKQ179" s="11"/>
      <c r="UKR179" s="11"/>
      <c r="UKS179" s="11"/>
      <c r="UKT179" s="11"/>
      <c r="UKU179" s="11"/>
      <c r="UKV179" s="11"/>
      <c r="UKW179" s="11"/>
      <c r="UKX179" s="11"/>
      <c r="UKY179" s="11"/>
      <c r="UKZ179" s="11"/>
      <c r="ULA179" s="11"/>
      <c r="ULB179" s="11"/>
      <c r="ULC179" s="11"/>
      <c r="ULD179" s="11"/>
      <c r="ULE179" s="10"/>
      <c r="ULF179" s="10"/>
      <c r="ULG179" s="11"/>
      <c r="ULH179" s="11"/>
      <c r="ULI179" s="11"/>
      <c r="ULJ179" s="11"/>
      <c r="ULK179" s="11"/>
      <c r="ULL179" s="11"/>
      <c r="ULM179" s="11"/>
      <c r="ULN179" s="11"/>
      <c r="ULO179" s="11"/>
      <c r="ULP179" s="11"/>
      <c r="ULQ179" s="11"/>
      <c r="ULR179" s="11"/>
      <c r="ULS179" s="11"/>
      <c r="ULT179" s="11"/>
      <c r="ULU179" s="10"/>
      <c r="ULV179" s="10"/>
      <c r="ULW179" s="11"/>
      <c r="ULX179" s="11"/>
      <c r="ULY179" s="11"/>
      <c r="ULZ179" s="11"/>
      <c r="UMA179" s="11"/>
      <c r="UMB179" s="11"/>
      <c r="UMC179" s="11"/>
      <c r="UMD179" s="11"/>
      <c r="UME179" s="11"/>
      <c r="UMF179" s="11"/>
      <c r="UMG179" s="11"/>
      <c r="UMH179" s="11"/>
      <c r="UMI179" s="11"/>
      <c r="UMJ179" s="11"/>
      <c r="UMK179" s="10"/>
      <c r="UML179" s="10"/>
      <c r="UMM179" s="11"/>
      <c r="UMN179" s="11"/>
      <c r="UMO179" s="11"/>
      <c r="UMP179" s="11"/>
      <c r="UMQ179" s="11"/>
      <c r="UMR179" s="11"/>
      <c r="UMS179" s="11"/>
      <c r="UMT179" s="11"/>
      <c r="UMU179" s="11"/>
      <c r="UMV179" s="11"/>
      <c r="UMW179" s="11"/>
      <c r="UMX179" s="11"/>
      <c r="UMY179" s="11"/>
      <c r="UMZ179" s="11"/>
      <c r="UNA179" s="10"/>
      <c r="UNB179" s="10"/>
      <c r="UNC179" s="11"/>
      <c r="UND179" s="11"/>
      <c r="UNE179" s="11"/>
      <c r="UNF179" s="11"/>
      <c r="UNG179" s="11"/>
      <c r="UNH179" s="11"/>
      <c r="UNI179" s="11"/>
      <c r="UNJ179" s="11"/>
      <c r="UNK179" s="11"/>
      <c r="UNL179" s="11"/>
      <c r="UNM179" s="11"/>
      <c r="UNN179" s="11"/>
      <c r="UNO179" s="11"/>
      <c r="UNP179" s="11"/>
      <c r="UNQ179" s="10"/>
      <c r="UNR179" s="10"/>
      <c r="UNS179" s="11"/>
      <c r="UNT179" s="11"/>
      <c r="UNU179" s="11"/>
      <c r="UNV179" s="11"/>
      <c r="UNW179" s="11"/>
      <c r="UNX179" s="11"/>
      <c r="UNY179" s="11"/>
      <c r="UNZ179" s="11"/>
      <c r="UOA179" s="11"/>
      <c r="UOB179" s="11"/>
      <c r="UOC179" s="11"/>
      <c r="UOD179" s="11"/>
      <c r="UOE179" s="11"/>
      <c r="UOF179" s="11"/>
      <c r="UOG179" s="10"/>
      <c r="UOH179" s="10"/>
      <c r="UOI179" s="11"/>
      <c r="UOJ179" s="11"/>
      <c r="UOK179" s="11"/>
      <c r="UOL179" s="11"/>
      <c r="UOM179" s="11"/>
      <c r="UON179" s="11"/>
      <c r="UOO179" s="11"/>
      <c r="UOP179" s="11"/>
      <c r="UOQ179" s="11"/>
      <c r="UOR179" s="11"/>
      <c r="UOS179" s="11"/>
      <c r="UOT179" s="11"/>
      <c r="UOU179" s="11"/>
      <c r="UOV179" s="11"/>
      <c r="UOW179" s="10"/>
      <c r="UOX179" s="10"/>
      <c r="UOY179" s="11"/>
      <c r="UOZ179" s="11"/>
      <c r="UPA179" s="11"/>
      <c r="UPB179" s="11"/>
      <c r="UPC179" s="11"/>
      <c r="UPD179" s="11"/>
      <c r="UPE179" s="11"/>
      <c r="UPF179" s="11"/>
      <c r="UPG179" s="11"/>
      <c r="UPH179" s="11"/>
      <c r="UPI179" s="11"/>
      <c r="UPJ179" s="11"/>
      <c r="UPK179" s="11"/>
      <c r="UPL179" s="11"/>
      <c r="UPM179" s="10"/>
      <c r="UPN179" s="10"/>
      <c r="UPO179" s="11"/>
      <c r="UPP179" s="11"/>
      <c r="UPQ179" s="11"/>
      <c r="UPR179" s="11"/>
      <c r="UPS179" s="11"/>
      <c r="UPT179" s="11"/>
      <c r="UPU179" s="11"/>
      <c r="UPV179" s="11"/>
      <c r="UPW179" s="11"/>
      <c r="UPX179" s="11"/>
      <c r="UPY179" s="11"/>
      <c r="UPZ179" s="11"/>
      <c r="UQA179" s="11"/>
      <c r="UQB179" s="11"/>
      <c r="UQC179" s="10"/>
      <c r="UQD179" s="10"/>
      <c r="UQE179" s="11"/>
      <c r="UQF179" s="11"/>
      <c r="UQG179" s="11"/>
      <c r="UQH179" s="11"/>
      <c r="UQI179" s="11"/>
      <c r="UQJ179" s="11"/>
      <c r="UQK179" s="11"/>
      <c r="UQL179" s="11"/>
      <c r="UQM179" s="11"/>
      <c r="UQN179" s="11"/>
      <c r="UQO179" s="11"/>
      <c r="UQP179" s="11"/>
      <c r="UQQ179" s="11"/>
      <c r="UQR179" s="11"/>
      <c r="UQS179" s="10"/>
      <c r="UQT179" s="10"/>
      <c r="UQU179" s="11"/>
      <c r="UQV179" s="11"/>
      <c r="UQW179" s="11"/>
      <c r="UQX179" s="11"/>
      <c r="UQY179" s="11"/>
      <c r="UQZ179" s="11"/>
      <c r="URA179" s="11"/>
      <c r="URB179" s="11"/>
      <c r="URC179" s="11"/>
      <c r="URD179" s="11"/>
      <c r="URE179" s="11"/>
      <c r="URF179" s="11"/>
      <c r="URG179" s="11"/>
      <c r="URH179" s="11"/>
      <c r="URI179" s="10"/>
      <c r="URJ179" s="10"/>
      <c r="URK179" s="11"/>
      <c r="URL179" s="11"/>
      <c r="URM179" s="11"/>
      <c r="URN179" s="11"/>
      <c r="URO179" s="11"/>
      <c r="URP179" s="11"/>
      <c r="URQ179" s="11"/>
      <c r="URR179" s="11"/>
      <c r="URS179" s="11"/>
      <c r="URT179" s="11"/>
      <c r="URU179" s="11"/>
      <c r="URV179" s="11"/>
      <c r="URW179" s="11"/>
      <c r="URX179" s="11"/>
      <c r="URY179" s="10"/>
      <c r="URZ179" s="10"/>
      <c r="USA179" s="11"/>
      <c r="USB179" s="11"/>
      <c r="USC179" s="11"/>
      <c r="USD179" s="11"/>
      <c r="USE179" s="11"/>
      <c r="USF179" s="11"/>
      <c r="USG179" s="11"/>
      <c r="USH179" s="11"/>
      <c r="USI179" s="11"/>
      <c r="USJ179" s="11"/>
      <c r="USK179" s="11"/>
      <c r="USL179" s="11"/>
      <c r="USM179" s="11"/>
      <c r="USN179" s="11"/>
      <c r="USO179" s="10"/>
      <c r="USP179" s="10"/>
      <c r="USQ179" s="11"/>
      <c r="USR179" s="11"/>
      <c r="USS179" s="11"/>
      <c r="UST179" s="11"/>
      <c r="USU179" s="11"/>
      <c r="USV179" s="11"/>
      <c r="USW179" s="11"/>
      <c r="USX179" s="11"/>
      <c r="USY179" s="11"/>
      <c r="USZ179" s="11"/>
      <c r="UTA179" s="11"/>
      <c r="UTB179" s="11"/>
      <c r="UTC179" s="11"/>
      <c r="UTD179" s="11"/>
      <c r="UTE179" s="10"/>
      <c r="UTF179" s="10"/>
      <c r="UTG179" s="11"/>
      <c r="UTH179" s="11"/>
      <c r="UTI179" s="11"/>
      <c r="UTJ179" s="11"/>
      <c r="UTK179" s="11"/>
      <c r="UTL179" s="11"/>
      <c r="UTM179" s="11"/>
      <c r="UTN179" s="11"/>
      <c r="UTO179" s="11"/>
      <c r="UTP179" s="11"/>
      <c r="UTQ179" s="11"/>
      <c r="UTR179" s="11"/>
      <c r="UTS179" s="11"/>
      <c r="UTT179" s="11"/>
      <c r="UTU179" s="10"/>
      <c r="UTV179" s="10"/>
      <c r="UTW179" s="11"/>
      <c r="UTX179" s="11"/>
      <c r="UTY179" s="11"/>
      <c r="UTZ179" s="11"/>
      <c r="UUA179" s="11"/>
      <c r="UUB179" s="11"/>
      <c r="UUC179" s="11"/>
      <c r="UUD179" s="11"/>
      <c r="UUE179" s="11"/>
      <c r="UUF179" s="11"/>
      <c r="UUG179" s="11"/>
      <c r="UUH179" s="11"/>
      <c r="UUI179" s="11"/>
      <c r="UUJ179" s="11"/>
      <c r="UUK179" s="10"/>
      <c r="UUL179" s="10"/>
      <c r="UUM179" s="11"/>
      <c r="UUN179" s="11"/>
      <c r="UUO179" s="11"/>
      <c r="UUP179" s="11"/>
      <c r="UUQ179" s="11"/>
      <c r="UUR179" s="11"/>
      <c r="UUS179" s="11"/>
      <c r="UUT179" s="11"/>
      <c r="UUU179" s="11"/>
      <c r="UUV179" s="11"/>
      <c r="UUW179" s="11"/>
      <c r="UUX179" s="11"/>
      <c r="UUY179" s="11"/>
      <c r="UUZ179" s="11"/>
      <c r="UVA179" s="10"/>
      <c r="UVB179" s="10"/>
      <c r="UVC179" s="11"/>
      <c r="UVD179" s="11"/>
      <c r="UVE179" s="11"/>
      <c r="UVF179" s="11"/>
      <c r="UVG179" s="11"/>
      <c r="UVH179" s="11"/>
      <c r="UVI179" s="11"/>
      <c r="UVJ179" s="11"/>
      <c r="UVK179" s="11"/>
      <c r="UVL179" s="11"/>
      <c r="UVM179" s="11"/>
      <c r="UVN179" s="11"/>
      <c r="UVO179" s="11"/>
      <c r="UVP179" s="11"/>
      <c r="UVQ179" s="10"/>
      <c r="UVR179" s="10"/>
      <c r="UVS179" s="11"/>
      <c r="UVT179" s="11"/>
      <c r="UVU179" s="11"/>
      <c r="UVV179" s="11"/>
      <c r="UVW179" s="11"/>
      <c r="UVX179" s="11"/>
      <c r="UVY179" s="11"/>
      <c r="UVZ179" s="11"/>
      <c r="UWA179" s="11"/>
      <c r="UWB179" s="11"/>
      <c r="UWC179" s="11"/>
      <c r="UWD179" s="11"/>
      <c r="UWE179" s="11"/>
      <c r="UWF179" s="11"/>
      <c r="UWG179" s="10"/>
      <c r="UWH179" s="10"/>
      <c r="UWI179" s="11"/>
      <c r="UWJ179" s="11"/>
      <c r="UWK179" s="11"/>
      <c r="UWL179" s="11"/>
      <c r="UWM179" s="11"/>
      <c r="UWN179" s="11"/>
      <c r="UWO179" s="11"/>
      <c r="UWP179" s="11"/>
      <c r="UWQ179" s="11"/>
      <c r="UWR179" s="11"/>
      <c r="UWS179" s="11"/>
      <c r="UWT179" s="11"/>
      <c r="UWU179" s="11"/>
      <c r="UWV179" s="11"/>
      <c r="UWW179" s="10"/>
      <c r="UWX179" s="10"/>
      <c r="UWY179" s="11"/>
      <c r="UWZ179" s="11"/>
      <c r="UXA179" s="11"/>
      <c r="UXB179" s="11"/>
      <c r="UXC179" s="11"/>
      <c r="UXD179" s="11"/>
      <c r="UXE179" s="11"/>
      <c r="UXF179" s="11"/>
      <c r="UXG179" s="11"/>
      <c r="UXH179" s="11"/>
      <c r="UXI179" s="11"/>
      <c r="UXJ179" s="11"/>
      <c r="UXK179" s="11"/>
      <c r="UXL179" s="11"/>
      <c r="UXM179" s="10"/>
      <c r="UXN179" s="10"/>
      <c r="UXO179" s="11"/>
      <c r="UXP179" s="11"/>
      <c r="UXQ179" s="11"/>
      <c r="UXR179" s="11"/>
      <c r="UXS179" s="11"/>
      <c r="UXT179" s="11"/>
      <c r="UXU179" s="11"/>
      <c r="UXV179" s="11"/>
      <c r="UXW179" s="11"/>
      <c r="UXX179" s="11"/>
      <c r="UXY179" s="11"/>
      <c r="UXZ179" s="11"/>
      <c r="UYA179" s="11"/>
      <c r="UYB179" s="11"/>
      <c r="UYC179" s="10"/>
      <c r="UYD179" s="10"/>
      <c r="UYE179" s="11"/>
      <c r="UYF179" s="11"/>
      <c r="UYG179" s="11"/>
      <c r="UYH179" s="11"/>
      <c r="UYI179" s="11"/>
      <c r="UYJ179" s="11"/>
      <c r="UYK179" s="11"/>
      <c r="UYL179" s="11"/>
      <c r="UYM179" s="11"/>
      <c r="UYN179" s="11"/>
      <c r="UYO179" s="11"/>
      <c r="UYP179" s="11"/>
      <c r="UYQ179" s="11"/>
      <c r="UYR179" s="11"/>
      <c r="UYS179" s="10"/>
      <c r="UYT179" s="10"/>
      <c r="UYU179" s="11"/>
      <c r="UYV179" s="11"/>
      <c r="UYW179" s="11"/>
      <c r="UYX179" s="11"/>
      <c r="UYY179" s="11"/>
      <c r="UYZ179" s="11"/>
      <c r="UZA179" s="11"/>
      <c r="UZB179" s="11"/>
      <c r="UZC179" s="11"/>
      <c r="UZD179" s="11"/>
      <c r="UZE179" s="11"/>
      <c r="UZF179" s="11"/>
      <c r="UZG179" s="11"/>
      <c r="UZH179" s="11"/>
      <c r="UZI179" s="10"/>
      <c r="UZJ179" s="10"/>
      <c r="UZK179" s="11"/>
      <c r="UZL179" s="11"/>
      <c r="UZM179" s="11"/>
      <c r="UZN179" s="11"/>
      <c r="UZO179" s="11"/>
      <c r="UZP179" s="11"/>
      <c r="UZQ179" s="11"/>
      <c r="UZR179" s="11"/>
      <c r="UZS179" s="11"/>
      <c r="UZT179" s="11"/>
      <c r="UZU179" s="11"/>
      <c r="UZV179" s="11"/>
      <c r="UZW179" s="11"/>
      <c r="UZX179" s="11"/>
      <c r="UZY179" s="10"/>
      <c r="UZZ179" s="10"/>
      <c r="VAA179" s="11"/>
      <c r="VAB179" s="11"/>
      <c r="VAC179" s="11"/>
      <c r="VAD179" s="11"/>
      <c r="VAE179" s="11"/>
      <c r="VAF179" s="11"/>
      <c r="VAG179" s="11"/>
      <c r="VAH179" s="11"/>
      <c r="VAI179" s="11"/>
      <c r="VAJ179" s="11"/>
      <c r="VAK179" s="11"/>
      <c r="VAL179" s="11"/>
      <c r="VAM179" s="11"/>
      <c r="VAN179" s="11"/>
      <c r="VAO179" s="10"/>
      <c r="VAP179" s="10"/>
      <c r="VAQ179" s="11"/>
      <c r="VAR179" s="11"/>
      <c r="VAS179" s="11"/>
      <c r="VAT179" s="11"/>
      <c r="VAU179" s="11"/>
      <c r="VAV179" s="11"/>
      <c r="VAW179" s="11"/>
      <c r="VAX179" s="11"/>
      <c r="VAY179" s="11"/>
      <c r="VAZ179" s="11"/>
      <c r="VBA179" s="11"/>
      <c r="VBB179" s="11"/>
      <c r="VBC179" s="11"/>
      <c r="VBD179" s="11"/>
      <c r="VBE179" s="10"/>
      <c r="VBF179" s="10"/>
      <c r="VBG179" s="11"/>
      <c r="VBH179" s="11"/>
      <c r="VBI179" s="11"/>
      <c r="VBJ179" s="11"/>
      <c r="VBK179" s="11"/>
      <c r="VBL179" s="11"/>
      <c r="VBM179" s="11"/>
      <c r="VBN179" s="11"/>
      <c r="VBO179" s="11"/>
      <c r="VBP179" s="11"/>
      <c r="VBQ179" s="11"/>
      <c r="VBR179" s="11"/>
      <c r="VBS179" s="11"/>
      <c r="VBT179" s="11"/>
      <c r="VBU179" s="10"/>
      <c r="VBV179" s="10"/>
      <c r="VBW179" s="11"/>
      <c r="VBX179" s="11"/>
      <c r="VBY179" s="11"/>
      <c r="VBZ179" s="11"/>
      <c r="VCA179" s="11"/>
      <c r="VCB179" s="11"/>
      <c r="VCC179" s="11"/>
      <c r="VCD179" s="11"/>
      <c r="VCE179" s="11"/>
      <c r="VCF179" s="11"/>
      <c r="VCG179" s="11"/>
      <c r="VCH179" s="11"/>
      <c r="VCI179" s="11"/>
      <c r="VCJ179" s="11"/>
      <c r="VCK179" s="10"/>
      <c r="VCL179" s="10"/>
      <c r="VCM179" s="11"/>
      <c r="VCN179" s="11"/>
      <c r="VCO179" s="11"/>
      <c r="VCP179" s="11"/>
      <c r="VCQ179" s="11"/>
      <c r="VCR179" s="11"/>
      <c r="VCS179" s="11"/>
      <c r="VCT179" s="11"/>
      <c r="VCU179" s="11"/>
      <c r="VCV179" s="11"/>
      <c r="VCW179" s="11"/>
      <c r="VCX179" s="11"/>
      <c r="VCY179" s="11"/>
      <c r="VCZ179" s="11"/>
      <c r="VDA179" s="10"/>
      <c r="VDB179" s="10"/>
      <c r="VDC179" s="11"/>
      <c r="VDD179" s="11"/>
      <c r="VDE179" s="11"/>
      <c r="VDF179" s="11"/>
      <c r="VDG179" s="11"/>
      <c r="VDH179" s="11"/>
      <c r="VDI179" s="11"/>
      <c r="VDJ179" s="11"/>
      <c r="VDK179" s="11"/>
      <c r="VDL179" s="11"/>
      <c r="VDM179" s="11"/>
      <c r="VDN179" s="11"/>
      <c r="VDO179" s="11"/>
      <c r="VDP179" s="11"/>
      <c r="VDQ179" s="10"/>
      <c r="VDR179" s="10"/>
      <c r="VDS179" s="11"/>
      <c r="VDT179" s="11"/>
      <c r="VDU179" s="11"/>
      <c r="VDV179" s="11"/>
      <c r="VDW179" s="11"/>
      <c r="VDX179" s="11"/>
      <c r="VDY179" s="11"/>
      <c r="VDZ179" s="11"/>
      <c r="VEA179" s="11"/>
      <c r="VEB179" s="11"/>
      <c r="VEC179" s="11"/>
      <c r="VED179" s="11"/>
      <c r="VEE179" s="11"/>
      <c r="VEF179" s="11"/>
      <c r="VEG179" s="10"/>
      <c r="VEH179" s="10"/>
      <c r="VEI179" s="11"/>
      <c r="VEJ179" s="11"/>
      <c r="VEK179" s="11"/>
      <c r="VEL179" s="11"/>
      <c r="VEM179" s="11"/>
      <c r="VEN179" s="11"/>
      <c r="VEO179" s="11"/>
      <c r="VEP179" s="11"/>
      <c r="VEQ179" s="11"/>
      <c r="VER179" s="11"/>
      <c r="VES179" s="11"/>
      <c r="VET179" s="11"/>
      <c r="VEU179" s="11"/>
      <c r="VEV179" s="11"/>
      <c r="VEW179" s="10"/>
      <c r="VEX179" s="10"/>
      <c r="VEY179" s="11"/>
      <c r="VEZ179" s="11"/>
      <c r="VFA179" s="11"/>
      <c r="VFB179" s="11"/>
      <c r="VFC179" s="11"/>
      <c r="VFD179" s="11"/>
      <c r="VFE179" s="11"/>
      <c r="VFF179" s="11"/>
      <c r="VFG179" s="11"/>
      <c r="VFH179" s="11"/>
      <c r="VFI179" s="11"/>
      <c r="VFJ179" s="11"/>
      <c r="VFK179" s="11"/>
      <c r="VFL179" s="11"/>
      <c r="VFM179" s="10"/>
      <c r="VFN179" s="10"/>
      <c r="VFO179" s="11"/>
      <c r="VFP179" s="11"/>
      <c r="VFQ179" s="11"/>
      <c r="VFR179" s="11"/>
      <c r="VFS179" s="11"/>
      <c r="VFT179" s="11"/>
      <c r="VFU179" s="11"/>
      <c r="VFV179" s="11"/>
      <c r="VFW179" s="11"/>
      <c r="VFX179" s="11"/>
      <c r="VFY179" s="11"/>
      <c r="VFZ179" s="11"/>
      <c r="VGA179" s="11"/>
      <c r="VGB179" s="11"/>
      <c r="VGC179" s="10"/>
      <c r="VGD179" s="10"/>
      <c r="VGE179" s="11"/>
      <c r="VGF179" s="11"/>
      <c r="VGG179" s="11"/>
      <c r="VGH179" s="11"/>
      <c r="VGI179" s="11"/>
      <c r="VGJ179" s="11"/>
      <c r="VGK179" s="11"/>
      <c r="VGL179" s="11"/>
      <c r="VGM179" s="11"/>
      <c r="VGN179" s="11"/>
      <c r="VGO179" s="11"/>
      <c r="VGP179" s="11"/>
      <c r="VGQ179" s="11"/>
      <c r="VGR179" s="11"/>
      <c r="VGS179" s="10"/>
      <c r="VGT179" s="10"/>
      <c r="VGU179" s="11"/>
      <c r="VGV179" s="11"/>
      <c r="VGW179" s="11"/>
      <c r="VGX179" s="11"/>
      <c r="VGY179" s="11"/>
      <c r="VGZ179" s="11"/>
      <c r="VHA179" s="11"/>
      <c r="VHB179" s="11"/>
      <c r="VHC179" s="11"/>
      <c r="VHD179" s="11"/>
      <c r="VHE179" s="11"/>
      <c r="VHF179" s="11"/>
      <c r="VHG179" s="11"/>
      <c r="VHH179" s="11"/>
      <c r="VHI179" s="10"/>
      <c r="VHJ179" s="10"/>
      <c r="VHK179" s="11"/>
      <c r="VHL179" s="11"/>
      <c r="VHM179" s="11"/>
      <c r="VHN179" s="11"/>
      <c r="VHO179" s="11"/>
      <c r="VHP179" s="11"/>
      <c r="VHQ179" s="11"/>
      <c r="VHR179" s="11"/>
      <c r="VHS179" s="11"/>
      <c r="VHT179" s="11"/>
      <c r="VHU179" s="11"/>
      <c r="VHV179" s="11"/>
      <c r="VHW179" s="11"/>
      <c r="VHX179" s="11"/>
      <c r="VHY179" s="10"/>
      <c r="VHZ179" s="10"/>
      <c r="VIA179" s="11"/>
      <c r="VIB179" s="11"/>
      <c r="VIC179" s="11"/>
      <c r="VID179" s="11"/>
      <c r="VIE179" s="11"/>
      <c r="VIF179" s="11"/>
      <c r="VIG179" s="11"/>
      <c r="VIH179" s="11"/>
      <c r="VII179" s="11"/>
      <c r="VIJ179" s="11"/>
      <c r="VIK179" s="11"/>
      <c r="VIL179" s="11"/>
      <c r="VIM179" s="11"/>
      <c r="VIN179" s="11"/>
      <c r="VIO179" s="10"/>
      <c r="VIP179" s="10"/>
      <c r="VIQ179" s="11"/>
      <c r="VIR179" s="11"/>
      <c r="VIS179" s="11"/>
      <c r="VIT179" s="11"/>
      <c r="VIU179" s="11"/>
      <c r="VIV179" s="11"/>
      <c r="VIW179" s="11"/>
      <c r="VIX179" s="11"/>
      <c r="VIY179" s="11"/>
      <c r="VIZ179" s="11"/>
      <c r="VJA179" s="11"/>
      <c r="VJB179" s="11"/>
      <c r="VJC179" s="11"/>
      <c r="VJD179" s="11"/>
      <c r="VJE179" s="10"/>
      <c r="VJF179" s="10"/>
      <c r="VJG179" s="11"/>
      <c r="VJH179" s="11"/>
      <c r="VJI179" s="11"/>
      <c r="VJJ179" s="11"/>
      <c r="VJK179" s="11"/>
      <c r="VJL179" s="11"/>
      <c r="VJM179" s="11"/>
      <c r="VJN179" s="11"/>
      <c r="VJO179" s="11"/>
      <c r="VJP179" s="11"/>
      <c r="VJQ179" s="11"/>
      <c r="VJR179" s="11"/>
      <c r="VJS179" s="11"/>
      <c r="VJT179" s="11"/>
      <c r="VJU179" s="10"/>
      <c r="VJV179" s="10"/>
      <c r="VJW179" s="11"/>
      <c r="VJX179" s="11"/>
      <c r="VJY179" s="11"/>
      <c r="VJZ179" s="11"/>
      <c r="VKA179" s="11"/>
      <c r="VKB179" s="11"/>
      <c r="VKC179" s="11"/>
      <c r="VKD179" s="11"/>
      <c r="VKE179" s="11"/>
      <c r="VKF179" s="11"/>
      <c r="VKG179" s="11"/>
      <c r="VKH179" s="11"/>
      <c r="VKI179" s="11"/>
      <c r="VKJ179" s="11"/>
      <c r="VKK179" s="10"/>
      <c r="VKL179" s="10"/>
      <c r="VKM179" s="11"/>
      <c r="VKN179" s="11"/>
      <c r="VKO179" s="11"/>
      <c r="VKP179" s="11"/>
      <c r="VKQ179" s="11"/>
      <c r="VKR179" s="11"/>
      <c r="VKS179" s="11"/>
      <c r="VKT179" s="11"/>
      <c r="VKU179" s="11"/>
      <c r="VKV179" s="11"/>
      <c r="VKW179" s="11"/>
      <c r="VKX179" s="11"/>
      <c r="VKY179" s="11"/>
      <c r="VKZ179" s="11"/>
      <c r="VLA179" s="10"/>
      <c r="VLB179" s="10"/>
      <c r="VLC179" s="11"/>
      <c r="VLD179" s="11"/>
      <c r="VLE179" s="11"/>
      <c r="VLF179" s="11"/>
      <c r="VLG179" s="11"/>
      <c r="VLH179" s="11"/>
      <c r="VLI179" s="11"/>
      <c r="VLJ179" s="11"/>
      <c r="VLK179" s="11"/>
      <c r="VLL179" s="11"/>
      <c r="VLM179" s="11"/>
      <c r="VLN179" s="11"/>
      <c r="VLO179" s="11"/>
      <c r="VLP179" s="11"/>
      <c r="VLQ179" s="10"/>
      <c r="VLR179" s="10"/>
      <c r="VLS179" s="11"/>
      <c r="VLT179" s="11"/>
      <c r="VLU179" s="11"/>
      <c r="VLV179" s="11"/>
      <c r="VLW179" s="11"/>
      <c r="VLX179" s="11"/>
      <c r="VLY179" s="11"/>
      <c r="VLZ179" s="11"/>
      <c r="VMA179" s="11"/>
      <c r="VMB179" s="11"/>
      <c r="VMC179" s="11"/>
      <c r="VMD179" s="11"/>
      <c r="VME179" s="11"/>
      <c r="VMF179" s="11"/>
      <c r="VMG179" s="10"/>
      <c r="VMH179" s="10"/>
      <c r="VMI179" s="11"/>
      <c r="VMJ179" s="11"/>
      <c r="VMK179" s="11"/>
      <c r="VML179" s="11"/>
      <c r="VMM179" s="11"/>
      <c r="VMN179" s="11"/>
      <c r="VMO179" s="11"/>
      <c r="VMP179" s="11"/>
      <c r="VMQ179" s="11"/>
      <c r="VMR179" s="11"/>
      <c r="VMS179" s="11"/>
      <c r="VMT179" s="11"/>
      <c r="VMU179" s="11"/>
      <c r="VMV179" s="11"/>
      <c r="VMW179" s="10"/>
      <c r="VMX179" s="10"/>
      <c r="VMY179" s="11"/>
      <c r="VMZ179" s="11"/>
      <c r="VNA179" s="11"/>
      <c r="VNB179" s="11"/>
      <c r="VNC179" s="11"/>
      <c r="VND179" s="11"/>
      <c r="VNE179" s="11"/>
      <c r="VNF179" s="11"/>
      <c r="VNG179" s="11"/>
      <c r="VNH179" s="11"/>
      <c r="VNI179" s="11"/>
      <c r="VNJ179" s="11"/>
      <c r="VNK179" s="11"/>
      <c r="VNL179" s="11"/>
      <c r="VNM179" s="10"/>
      <c r="VNN179" s="10"/>
      <c r="VNO179" s="11"/>
      <c r="VNP179" s="11"/>
      <c r="VNQ179" s="11"/>
      <c r="VNR179" s="11"/>
      <c r="VNS179" s="11"/>
      <c r="VNT179" s="11"/>
      <c r="VNU179" s="11"/>
      <c r="VNV179" s="11"/>
      <c r="VNW179" s="11"/>
      <c r="VNX179" s="11"/>
      <c r="VNY179" s="11"/>
      <c r="VNZ179" s="11"/>
      <c r="VOA179" s="11"/>
      <c r="VOB179" s="11"/>
      <c r="VOC179" s="10"/>
      <c r="VOD179" s="10"/>
      <c r="VOE179" s="11"/>
      <c r="VOF179" s="11"/>
      <c r="VOG179" s="11"/>
      <c r="VOH179" s="11"/>
      <c r="VOI179" s="11"/>
      <c r="VOJ179" s="11"/>
      <c r="VOK179" s="11"/>
      <c r="VOL179" s="11"/>
      <c r="VOM179" s="11"/>
      <c r="VON179" s="11"/>
      <c r="VOO179" s="11"/>
      <c r="VOP179" s="11"/>
      <c r="VOQ179" s="11"/>
      <c r="VOR179" s="11"/>
      <c r="VOS179" s="10"/>
      <c r="VOT179" s="10"/>
      <c r="VOU179" s="11"/>
      <c r="VOV179" s="11"/>
      <c r="VOW179" s="11"/>
      <c r="VOX179" s="11"/>
      <c r="VOY179" s="11"/>
      <c r="VOZ179" s="11"/>
      <c r="VPA179" s="11"/>
      <c r="VPB179" s="11"/>
      <c r="VPC179" s="11"/>
      <c r="VPD179" s="11"/>
      <c r="VPE179" s="11"/>
      <c r="VPF179" s="11"/>
      <c r="VPG179" s="11"/>
      <c r="VPH179" s="11"/>
      <c r="VPI179" s="10"/>
      <c r="VPJ179" s="10"/>
      <c r="VPK179" s="11"/>
      <c r="VPL179" s="11"/>
      <c r="VPM179" s="11"/>
      <c r="VPN179" s="11"/>
      <c r="VPO179" s="11"/>
      <c r="VPP179" s="11"/>
      <c r="VPQ179" s="11"/>
      <c r="VPR179" s="11"/>
      <c r="VPS179" s="11"/>
      <c r="VPT179" s="11"/>
      <c r="VPU179" s="11"/>
      <c r="VPV179" s="11"/>
      <c r="VPW179" s="11"/>
      <c r="VPX179" s="11"/>
      <c r="VPY179" s="10"/>
      <c r="VPZ179" s="10"/>
      <c r="VQA179" s="11"/>
      <c r="VQB179" s="11"/>
      <c r="VQC179" s="11"/>
      <c r="VQD179" s="11"/>
      <c r="VQE179" s="11"/>
      <c r="VQF179" s="11"/>
      <c r="VQG179" s="11"/>
      <c r="VQH179" s="11"/>
      <c r="VQI179" s="11"/>
      <c r="VQJ179" s="11"/>
      <c r="VQK179" s="11"/>
      <c r="VQL179" s="11"/>
      <c r="VQM179" s="11"/>
      <c r="VQN179" s="11"/>
      <c r="VQO179" s="10"/>
      <c r="VQP179" s="10"/>
      <c r="VQQ179" s="11"/>
      <c r="VQR179" s="11"/>
      <c r="VQS179" s="11"/>
      <c r="VQT179" s="11"/>
      <c r="VQU179" s="11"/>
      <c r="VQV179" s="11"/>
      <c r="VQW179" s="11"/>
      <c r="VQX179" s="11"/>
      <c r="VQY179" s="11"/>
      <c r="VQZ179" s="11"/>
      <c r="VRA179" s="11"/>
      <c r="VRB179" s="11"/>
      <c r="VRC179" s="11"/>
      <c r="VRD179" s="11"/>
      <c r="VRE179" s="10"/>
      <c r="VRF179" s="10"/>
      <c r="VRG179" s="11"/>
      <c r="VRH179" s="11"/>
      <c r="VRI179" s="11"/>
      <c r="VRJ179" s="11"/>
      <c r="VRK179" s="11"/>
      <c r="VRL179" s="11"/>
      <c r="VRM179" s="11"/>
      <c r="VRN179" s="11"/>
      <c r="VRO179" s="11"/>
      <c r="VRP179" s="11"/>
      <c r="VRQ179" s="11"/>
      <c r="VRR179" s="11"/>
      <c r="VRS179" s="11"/>
      <c r="VRT179" s="11"/>
      <c r="VRU179" s="10"/>
      <c r="VRV179" s="10"/>
      <c r="VRW179" s="11"/>
      <c r="VRX179" s="11"/>
      <c r="VRY179" s="11"/>
      <c r="VRZ179" s="11"/>
      <c r="VSA179" s="11"/>
      <c r="VSB179" s="11"/>
      <c r="VSC179" s="11"/>
      <c r="VSD179" s="11"/>
      <c r="VSE179" s="11"/>
      <c r="VSF179" s="11"/>
      <c r="VSG179" s="11"/>
      <c r="VSH179" s="11"/>
      <c r="VSI179" s="11"/>
      <c r="VSJ179" s="11"/>
      <c r="VSK179" s="10"/>
      <c r="VSL179" s="10"/>
      <c r="VSM179" s="11"/>
      <c r="VSN179" s="11"/>
      <c r="VSO179" s="11"/>
      <c r="VSP179" s="11"/>
      <c r="VSQ179" s="11"/>
      <c r="VSR179" s="11"/>
      <c r="VSS179" s="11"/>
      <c r="VST179" s="11"/>
      <c r="VSU179" s="11"/>
      <c r="VSV179" s="11"/>
      <c r="VSW179" s="11"/>
      <c r="VSX179" s="11"/>
      <c r="VSY179" s="11"/>
      <c r="VSZ179" s="11"/>
      <c r="VTA179" s="10"/>
      <c r="VTB179" s="10"/>
      <c r="VTC179" s="11"/>
      <c r="VTD179" s="11"/>
      <c r="VTE179" s="11"/>
      <c r="VTF179" s="11"/>
      <c r="VTG179" s="11"/>
      <c r="VTH179" s="11"/>
      <c r="VTI179" s="11"/>
      <c r="VTJ179" s="11"/>
      <c r="VTK179" s="11"/>
      <c r="VTL179" s="11"/>
      <c r="VTM179" s="11"/>
      <c r="VTN179" s="11"/>
      <c r="VTO179" s="11"/>
      <c r="VTP179" s="11"/>
      <c r="VTQ179" s="10"/>
      <c r="VTR179" s="10"/>
      <c r="VTS179" s="11"/>
      <c r="VTT179" s="11"/>
      <c r="VTU179" s="11"/>
      <c r="VTV179" s="11"/>
      <c r="VTW179" s="11"/>
      <c r="VTX179" s="11"/>
      <c r="VTY179" s="11"/>
      <c r="VTZ179" s="11"/>
      <c r="VUA179" s="11"/>
      <c r="VUB179" s="11"/>
      <c r="VUC179" s="11"/>
      <c r="VUD179" s="11"/>
      <c r="VUE179" s="11"/>
      <c r="VUF179" s="11"/>
      <c r="VUG179" s="10"/>
      <c r="VUH179" s="10"/>
      <c r="VUI179" s="11"/>
      <c r="VUJ179" s="11"/>
      <c r="VUK179" s="11"/>
      <c r="VUL179" s="11"/>
      <c r="VUM179" s="11"/>
      <c r="VUN179" s="11"/>
      <c r="VUO179" s="11"/>
      <c r="VUP179" s="11"/>
      <c r="VUQ179" s="11"/>
      <c r="VUR179" s="11"/>
      <c r="VUS179" s="11"/>
      <c r="VUT179" s="11"/>
      <c r="VUU179" s="11"/>
      <c r="VUV179" s="11"/>
      <c r="VUW179" s="10"/>
      <c r="VUX179" s="10"/>
      <c r="VUY179" s="11"/>
      <c r="VUZ179" s="11"/>
      <c r="VVA179" s="11"/>
      <c r="VVB179" s="11"/>
      <c r="VVC179" s="11"/>
      <c r="VVD179" s="11"/>
      <c r="VVE179" s="11"/>
      <c r="VVF179" s="11"/>
      <c r="VVG179" s="11"/>
      <c r="VVH179" s="11"/>
      <c r="VVI179" s="11"/>
      <c r="VVJ179" s="11"/>
      <c r="VVK179" s="11"/>
      <c r="VVL179" s="11"/>
      <c r="VVM179" s="10"/>
      <c r="VVN179" s="10"/>
      <c r="VVO179" s="11"/>
      <c r="VVP179" s="11"/>
      <c r="VVQ179" s="11"/>
      <c r="VVR179" s="11"/>
      <c r="VVS179" s="11"/>
      <c r="VVT179" s="11"/>
      <c r="VVU179" s="11"/>
      <c r="VVV179" s="11"/>
      <c r="VVW179" s="11"/>
      <c r="VVX179" s="11"/>
      <c r="VVY179" s="11"/>
      <c r="VVZ179" s="11"/>
      <c r="VWA179" s="11"/>
      <c r="VWB179" s="11"/>
      <c r="VWC179" s="10"/>
      <c r="VWD179" s="10"/>
      <c r="VWE179" s="11"/>
      <c r="VWF179" s="11"/>
      <c r="VWG179" s="11"/>
      <c r="VWH179" s="11"/>
      <c r="VWI179" s="11"/>
      <c r="VWJ179" s="11"/>
      <c r="VWK179" s="11"/>
      <c r="VWL179" s="11"/>
      <c r="VWM179" s="11"/>
      <c r="VWN179" s="11"/>
      <c r="VWO179" s="11"/>
      <c r="VWP179" s="11"/>
      <c r="VWQ179" s="11"/>
      <c r="VWR179" s="11"/>
      <c r="VWS179" s="10"/>
      <c r="VWT179" s="10"/>
      <c r="VWU179" s="11"/>
      <c r="VWV179" s="11"/>
      <c r="VWW179" s="11"/>
      <c r="VWX179" s="11"/>
      <c r="VWY179" s="11"/>
      <c r="VWZ179" s="11"/>
      <c r="VXA179" s="11"/>
      <c r="VXB179" s="11"/>
      <c r="VXC179" s="11"/>
      <c r="VXD179" s="11"/>
      <c r="VXE179" s="11"/>
      <c r="VXF179" s="11"/>
      <c r="VXG179" s="11"/>
      <c r="VXH179" s="11"/>
      <c r="VXI179" s="10"/>
      <c r="VXJ179" s="10"/>
      <c r="VXK179" s="11"/>
      <c r="VXL179" s="11"/>
      <c r="VXM179" s="11"/>
      <c r="VXN179" s="11"/>
      <c r="VXO179" s="11"/>
      <c r="VXP179" s="11"/>
      <c r="VXQ179" s="11"/>
      <c r="VXR179" s="11"/>
      <c r="VXS179" s="11"/>
      <c r="VXT179" s="11"/>
      <c r="VXU179" s="11"/>
      <c r="VXV179" s="11"/>
      <c r="VXW179" s="11"/>
      <c r="VXX179" s="11"/>
      <c r="VXY179" s="10"/>
      <c r="VXZ179" s="10"/>
      <c r="VYA179" s="11"/>
      <c r="VYB179" s="11"/>
      <c r="VYC179" s="11"/>
      <c r="VYD179" s="11"/>
      <c r="VYE179" s="11"/>
      <c r="VYF179" s="11"/>
      <c r="VYG179" s="11"/>
      <c r="VYH179" s="11"/>
      <c r="VYI179" s="11"/>
      <c r="VYJ179" s="11"/>
      <c r="VYK179" s="11"/>
      <c r="VYL179" s="11"/>
      <c r="VYM179" s="11"/>
      <c r="VYN179" s="11"/>
      <c r="VYO179" s="10"/>
      <c r="VYP179" s="10"/>
      <c r="VYQ179" s="11"/>
      <c r="VYR179" s="11"/>
      <c r="VYS179" s="11"/>
      <c r="VYT179" s="11"/>
      <c r="VYU179" s="11"/>
      <c r="VYV179" s="11"/>
      <c r="VYW179" s="11"/>
      <c r="VYX179" s="11"/>
      <c r="VYY179" s="11"/>
      <c r="VYZ179" s="11"/>
      <c r="VZA179" s="11"/>
      <c r="VZB179" s="11"/>
      <c r="VZC179" s="11"/>
      <c r="VZD179" s="11"/>
      <c r="VZE179" s="10"/>
      <c r="VZF179" s="10"/>
      <c r="VZG179" s="11"/>
      <c r="VZH179" s="11"/>
      <c r="VZI179" s="11"/>
      <c r="VZJ179" s="11"/>
      <c r="VZK179" s="11"/>
      <c r="VZL179" s="11"/>
      <c r="VZM179" s="11"/>
      <c r="VZN179" s="11"/>
      <c r="VZO179" s="11"/>
      <c r="VZP179" s="11"/>
      <c r="VZQ179" s="11"/>
      <c r="VZR179" s="11"/>
      <c r="VZS179" s="11"/>
      <c r="VZT179" s="11"/>
      <c r="VZU179" s="10"/>
      <c r="VZV179" s="10"/>
      <c r="VZW179" s="11"/>
      <c r="VZX179" s="11"/>
      <c r="VZY179" s="11"/>
      <c r="VZZ179" s="11"/>
      <c r="WAA179" s="11"/>
      <c r="WAB179" s="11"/>
      <c r="WAC179" s="11"/>
      <c r="WAD179" s="11"/>
      <c r="WAE179" s="11"/>
      <c r="WAF179" s="11"/>
      <c r="WAG179" s="11"/>
      <c r="WAH179" s="11"/>
      <c r="WAI179" s="11"/>
      <c r="WAJ179" s="11"/>
      <c r="WAK179" s="10"/>
      <c r="WAL179" s="10"/>
      <c r="WAM179" s="11"/>
      <c r="WAN179" s="11"/>
      <c r="WAO179" s="11"/>
      <c r="WAP179" s="11"/>
      <c r="WAQ179" s="11"/>
      <c r="WAR179" s="11"/>
      <c r="WAS179" s="11"/>
      <c r="WAT179" s="11"/>
      <c r="WAU179" s="11"/>
      <c r="WAV179" s="11"/>
      <c r="WAW179" s="11"/>
      <c r="WAX179" s="11"/>
      <c r="WAY179" s="11"/>
      <c r="WAZ179" s="11"/>
      <c r="WBA179" s="10"/>
      <c r="WBB179" s="10"/>
      <c r="WBC179" s="11"/>
      <c r="WBD179" s="11"/>
      <c r="WBE179" s="11"/>
      <c r="WBF179" s="11"/>
      <c r="WBG179" s="11"/>
      <c r="WBH179" s="11"/>
      <c r="WBI179" s="11"/>
      <c r="WBJ179" s="11"/>
      <c r="WBK179" s="11"/>
      <c r="WBL179" s="11"/>
      <c r="WBM179" s="11"/>
      <c r="WBN179" s="11"/>
      <c r="WBO179" s="11"/>
      <c r="WBP179" s="11"/>
      <c r="WBQ179" s="10"/>
      <c r="WBR179" s="10"/>
      <c r="WBS179" s="11"/>
      <c r="WBT179" s="11"/>
      <c r="WBU179" s="11"/>
      <c r="WBV179" s="11"/>
      <c r="WBW179" s="11"/>
      <c r="WBX179" s="11"/>
      <c r="WBY179" s="11"/>
      <c r="WBZ179" s="11"/>
      <c r="WCA179" s="11"/>
      <c r="WCB179" s="11"/>
      <c r="WCC179" s="11"/>
      <c r="WCD179" s="11"/>
      <c r="WCE179" s="11"/>
      <c r="WCF179" s="11"/>
      <c r="WCG179" s="10"/>
      <c r="WCH179" s="10"/>
      <c r="WCI179" s="11"/>
      <c r="WCJ179" s="11"/>
      <c r="WCK179" s="11"/>
      <c r="WCL179" s="11"/>
      <c r="WCM179" s="11"/>
      <c r="WCN179" s="11"/>
      <c r="WCO179" s="11"/>
      <c r="WCP179" s="11"/>
      <c r="WCQ179" s="11"/>
      <c r="WCR179" s="11"/>
      <c r="WCS179" s="11"/>
      <c r="WCT179" s="11"/>
      <c r="WCU179" s="11"/>
      <c r="WCV179" s="11"/>
      <c r="WCW179" s="10"/>
      <c r="WCX179" s="10"/>
      <c r="WCY179" s="11"/>
      <c r="WCZ179" s="11"/>
      <c r="WDA179" s="11"/>
      <c r="WDB179" s="11"/>
      <c r="WDC179" s="11"/>
      <c r="WDD179" s="11"/>
      <c r="WDE179" s="11"/>
      <c r="WDF179" s="11"/>
      <c r="WDG179" s="11"/>
      <c r="WDH179" s="11"/>
      <c r="WDI179" s="11"/>
      <c r="WDJ179" s="11"/>
      <c r="WDK179" s="11"/>
      <c r="WDL179" s="11"/>
      <c r="WDM179" s="10"/>
      <c r="WDN179" s="10"/>
      <c r="WDO179" s="11"/>
      <c r="WDP179" s="11"/>
      <c r="WDQ179" s="11"/>
      <c r="WDR179" s="11"/>
      <c r="WDS179" s="11"/>
      <c r="WDT179" s="11"/>
      <c r="WDU179" s="11"/>
      <c r="WDV179" s="11"/>
      <c r="WDW179" s="11"/>
      <c r="WDX179" s="11"/>
      <c r="WDY179" s="11"/>
      <c r="WDZ179" s="11"/>
      <c r="WEA179" s="11"/>
      <c r="WEB179" s="11"/>
      <c r="WEC179" s="10"/>
      <c r="WED179" s="10"/>
      <c r="WEE179" s="11"/>
      <c r="WEF179" s="11"/>
      <c r="WEG179" s="11"/>
      <c r="WEH179" s="11"/>
      <c r="WEI179" s="11"/>
      <c r="WEJ179" s="11"/>
      <c r="WEK179" s="11"/>
      <c r="WEL179" s="11"/>
      <c r="WEM179" s="11"/>
      <c r="WEN179" s="11"/>
      <c r="WEO179" s="11"/>
      <c r="WEP179" s="11"/>
      <c r="WEQ179" s="11"/>
      <c r="WER179" s="11"/>
      <c r="WES179" s="10"/>
      <c r="WET179" s="10"/>
      <c r="WEU179" s="11"/>
      <c r="WEV179" s="11"/>
      <c r="WEW179" s="11"/>
      <c r="WEX179" s="11"/>
      <c r="WEY179" s="11"/>
      <c r="WEZ179" s="11"/>
      <c r="WFA179" s="11"/>
      <c r="WFB179" s="11"/>
      <c r="WFC179" s="11"/>
      <c r="WFD179" s="11"/>
      <c r="WFE179" s="11"/>
      <c r="WFF179" s="11"/>
      <c r="WFG179" s="11"/>
      <c r="WFH179" s="11"/>
      <c r="WFI179" s="10"/>
      <c r="WFJ179" s="10"/>
      <c r="WFK179" s="11"/>
      <c r="WFL179" s="11"/>
      <c r="WFM179" s="11"/>
      <c r="WFN179" s="11"/>
      <c r="WFO179" s="11"/>
      <c r="WFP179" s="11"/>
      <c r="WFQ179" s="11"/>
      <c r="WFR179" s="11"/>
      <c r="WFS179" s="11"/>
      <c r="WFT179" s="11"/>
      <c r="WFU179" s="11"/>
      <c r="WFV179" s="11"/>
      <c r="WFW179" s="11"/>
      <c r="WFX179" s="11"/>
      <c r="WFY179" s="10"/>
      <c r="WFZ179" s="10"/>
      <c r="WGA179" s="11"/>
      <c r="WGB179" s="11"/>
      <c r="WGC179" s="11"/>
      <c r="WGD179" s="11"/>
      <c r="WGE179" s="11"/>
      <c r="WGF179" s="11"/>
      <c r="WGG179" s="11"/>
      <c r="WGH179" s="11"/>
      <c r="WGI179" s="11"/>
      <c r="WGJ179" s="11"/>
      <c r="WGK179" s="11"/>
      <c r="WGL179" s="11"/>
      <c r="WGM179" s="11"/>
      <c r="WGN179" s="11"/>
      <c r="WGO179" s="10"/>
      <c r="WGP179" s="10"/>
      <c r="WGQ179" s="11"/>
      <c r="WGR179" s="11"/>
      <c r="WGS179" s="11"/>
      <c r="WGT179" s="11"/>
      <c r="WGU179" s="11"/>
      <c r="WGV179" s="11"/>
      <c r="WGW179" s="11"/>
      <c r="WGX179" s="11"/>
      <c r="WGY179" s="11"/>
      <c r="WGZ179" s="11"/>
      <c r="WHA179" s="11"/>
      <c r="WHB179" s="11"/>
      <c r="WHC179" s="11"/>
      <c r="WHD179" s="11"/>
      <c r="WHE179" s="10"/>
      <c r="WHF179" s="10"/>
      <c r="WHG179" s="11"/>
      <c r="WHH179" s="11"/>
      <c r="WHI179" s="11"/>
      <c r="WHJ179" s="11"/>
      <c r="WHK179" s="11"/>
      <c r="WHL179" s="11"/>
      <c r="WHM179" s="11"/>
      <c r="WHN179" s="11"/>
      <c r="WHO179" s="11"/>
      <c r="WHP179" s="11"/>
      <c r="WHQ179" s="11"/>
      <c r="WHR179" s="11"/>
      <c r="WHS179" s="11"/>
      <c r="WHT179" s="11"/>
      <c r="WHU179" s="10"/>
      <c r="WHV179" s="10"/>
      <c r="WHW179" s="11"/>
      <c r="WHX179" s="11"/>
      <c r="WHY179" s="11"/>
      <c r="WHZ179" s="11"/>
      <c r="WIA179" s="11"/>
      <c r="WIB179" s="11"/>
      <c r="WIC179" s="11"/>
      <c r="WID179" s="11"/>
      <c r="WIE179" s="11"/>
      <c r="WIF179" s="11"/>
      <c r="WIG179" s="11"/>
      <c r="WIH179" s="11"/>
      <c r="WII179" s="11"/>
      <c r="WIJ179" s="11"/>
      <c r="WIK179" s="10"/>
      <c r="WIL179" s="10"/>
      <c r="WIM179" s="11"/>
      <c r="WIN179" s="11"/>
      <c r="WIO179" s="11"/>
      <c r="WIP179" s="11"/>
      <c r="WIQ179" s="11"/>
      <c r="WIR179" s="11"/>
      <c r="WIS179" s="11"/>
      <c r="WIT179" s="11"/>
      <c r="WIU179" s="11"/>
      <c r="WIV179" s="11"/>
      <c r="WIW179" s="11"/>
      <c r="WIX179" s="11"/>
      <c r="WIY179" s="11"/>
      <c r="WIZ179" s="11"/>
      <c r="WJA179" s="10"/>
      <c r="WJB179" s="10"/>
      <c r="WJC179" s="11"/>
      <c r="WJD179" s="11"/>
      <c r="WJE179" s="11"/>
      <c r="WJF179" s="11"/>
      <c r="WJG179" s="11"/>
      <c r="WJH179" s="11"/>
      <c r="WJI179" s="11"/>
      <c r="WJJ179" s="11"/>
      <c r="WJK179" s="11"/>
      <c r="WJL179" s="11"/>
      <c r="WJM179" s="11"/>
      <c r="WJN179" s="11"/>
      <c r="WJO179" s="11"/>
      <c r="WJP179" s="11"/>
      <c r="WJQ179" s="10"/>
      <c r="WJR179" s="10"/>
      <c r="WJS179" s="11"/>
      <c r="WJT179" s="11"/>
      <c r="WJU179" s="11"/>
      <c r="WJV179" s="11"/>
      <c r="WJW179" s="11"/>
      <c r="WJX179" s="11"/>
      <c r="WJY179" s="11"/>
      <c r="WJZ179" s="11"/>
      <c r="WKA179" s="11"/>
      <c r="WKB179" s="11"/>
      <c r="WKC179" s="11"/>
      <c r="WKD179" s="11"/>
      <c r="WKE179" s="11"/>
      <c r="WKF179" s="11"/>
      <c r="WKG179" s="10"/>
      <c r="WKH179" s="10"/>
      <c r="WKI179" s="11"/>
      <c r="WKJ179" s="11"/>
      <c r="WKK179" s="11"/>
      <c r="WKL179" s="11"/>
      <c r="WKM179" s="11"/>
      <c r="WKN179" s="11"/>
      <c r="WKO179" s="11"/>
      <c r="WKP179" s="11"/>
      <c r="WKQ179" s="11"/>
      <c r="WKR179" s="11"/>
      <c r="WKS179" s="11"/>
      <c r="WKT179" s="11"/>
      <c r="WKU179" s="11"/>
      <c r="WKV179" s="11"/>
      <c r="WKW179" s="10"/>
      <c r="WKX179" s="10"/>
      <c r="WKY179" s="11"/>
      <c r="WKZ179" s="11"/>
      <c r="WLA179" s="11"/>
      <c r="WLB179" s="11"/>
      <c r="WLC179" s="11"/>
      <c r="WLD179" s="11"/>
      <c r="WLE179" s="11"/>
      <c r="WLF179" s="11"/>
      <c r="WLG179" s="11"/>
      <c r="WLH179" s="11"/>
      <c r="WLI179" s="11"/>
      <c r="WLJ179" s="11"/>
      <c r="WLK179" s="11"/>
      <c r="WLL179" s="11"/>
      <c r="WLM179" s="10"/>
      <c r="WLN179" s="10"/>
      <c r="WLO179" s="11"/>
      <c r="WLP179" s="11"/>
      <c r="WLQ179" s="11"/>
      <c r="WLR179" s="11"/>
      <c r="WLS179" s="11"/>
      <c r="WLT179" s="11"/>
      <c r="WLU179" s="11"/>
      <c r="WLV179" s="11"/>
      <c r="WLW179" s="11"/>
      <c r="WLX179" s="11"/>
      <c r="WLY179" s="11"/>
      <c r="WLZ179" s="11"/>
      <c r="WMA179" s="11"/>
      <c r="WMB179" s="11"/>
      <c r="WMC179" s="10"/>
      <c r="WMD179" s="10"/>
      <c r="WME179" s="11"/>
      <c r="WMF179" s="11"/>
      <c r="WMG179" s="11"/>
      <c r="WMH179" s="11"/>
      <c r="WMI179" s="11"/>
      <c r="WMJ179" s="11"/>
      <c r="WMK179" s="11"/>
      <c r="WML179" s="11"/>
      <c r="WMM179" s="11"/>
      <c r="WMN179" s="11"/>
      <c r="WMO179" s="11"/>
      <c r="WMP179" s="11"/>
      <c r="WMQ179" s="11"/>
      <c r="WMR179" s="11"/>
      <c r="WMS179" s="10"/>
      <c r="WMT179" s="10"/>
      <c r="WMU179" s="11"/>
      <c r="WMV179" s="11"/>
      <c r="WMW179" s="11"/>
      <c r="WMX179" s="11"/>
      <c r="WMY179" s="11"/>
      <c r="WMZ179" s="11"/>
      <c r="WNA179" s="11"/>
      <c r="WNB179" s="11"/>
      <c r="WNC179" s="11"/>
      <c r="WND179" s="11"/>
      <c r="WNE179" s="11"/>
      <c r="WNF179" s="11"/>
      <c r="WNG179" s="11"/>
      <c r="WNH179" s="11"/>
      <c r="WNI179" s="10"/>
      <c r="WNJ179" s="10"/>
      <c r="WNK179" s="11"/>
      <c r="WNL179" s="11"/>
      <c r="WNM179" s="11"/>
      <c r="WNN179" s="11"/>
      <c r="WNO179" s="11"/>
      <c r="WNP179" s="11"/>
      <c r="WNQ179" s="11"/>
      <c r="WNR179" s="11"/>
      <c r="WNS179" s="11"/>
      <c r="WNT179" s="11"/>
      <c r="WNU179" s="11"/>
      <c r="WNV179" s="11"/>
      <c r="WNW179" s="11"/>
      <c r="WNX179" s="11"/>
      <c r="WNY179" s="10"/>
      <c r="WNZ179" s="10"/>
      <c r="WOA179" s="11"/>
      <c r="WOB179" s="11"/>
      <c r="WOC179" s="11"/>
      <c r="WOD179" s="11"/>
      <c r="WOE179" s="11"/>
      <c r="WOF179" s="11"/>
      <c r="WOG179" s="11"/>
      <c r="WOH179" s="11"/>
      <c r="WOI179" s="11"/>
      <c r="WOJ179" s="11"/>
      <c r="WOK179" s="11"/>
      <c r="WOL179" s="11"/>
      <c r="WOM179" s="11"/>
      <c r="WON179" s="11"/>
      <c r="WOO179" s="10"/>
      <c r="WOP179" s="10"/>
      <c r="WOQ179" s="11"/>
      <c r="WOR179" s="11"/>
      <c r="WOS179" s="11"/>
      <c r="WOT179" s="11"/>
      <c r="WOU179" s="11"/>
      <c r="WOV179" s="11"/>
      <c r="WOW179" s="11"/>
      <c r="WOX179" s="11"/>
      <c r="WOY179" s="11"/>
      <c r="WOZ179" s="11"/>
      <c r="WPA179" s="11"/>
      <c r="WPB179" s="11"/>
      <c r="WPC179" s="11"/>
      <c r="WPD179" s="11"/>
      <c r="WPE179" s="10"/>
      <c r="WPF179" s="10"/>
      <c r="WPG179" s="11"/>
      <c r="WPH179" s="11"/>
      <c r="WPI179" s="11"/>
      <c r="WPJ179" s="11"/>
      <c r="WPK179" s="11"/>
      <c r="WPL179" s="11"/>
      <c r="WPM179" s="11"/>
      <c r="WPN179" s="11"/>
      <c r="WPO179" s="11"/>
      <c r="WPP179" s="11"/>
      <c r="WPQ179" s="11"/>
      <c r="WPR179" s="11"/>
      <c r="WPS179" s="11"/>
      <c r="WPT179" s="11"/>
      <c r="WPU179" s="10"/>
      <c r="WPV179" s="10"/>
      <c r="WPW179" s="11"/>
      <c r="WPX179" s="11"/>
      <c r="WPY179" s="11"/>
      <c r="WPZ179" s="11"/>
      <c r="WQA179" s="11"/>
      <c r="WQB179" s="11"/>
      <c r="WQC179" s="11"/>
      <c r="WQD179" s="11"/>
      <c r="WQE179" s="11"/>
      <c r="WQF179" s="11"/>
      <c r="WQG179" s="11"/>
      <c r="WQH179" s="11"/>
      <c r="WQI179" s="11"/>
      <c r="WQJ179" s="11"/>
      <c r="WQK179" s="10"/>
      <c r="WQL179" s="10"/>
      <c r="WQM179" s="11"/>
      <c r="WQN179" s="11"/>
      <c r="WQO179" s="11"/>
      <c r="WQP179" s="11"/>
      <c r="WQQ179" s="11"/>
      <c r="WQR179" s="11"/>
      <c r="WQS179" s="11"/>
      <c r="WQT179" s="11"/>
      <c r="WQU179" s="11"/>
      <c r="WQV179" s="11"/>
      <c r="WQW179" s="11"/>
      <c r="WQX179" s="11"/>
      <c r="WQY179" s="11"/>
      <c r="WQZ179" s="11"/>
      <c r="WRA179" s="10"/>
      <c r="WRB179" s="10"/>
      <c r="WRC179" s="11"/>
      <c r="WRD179" s="11"/>
      <c r="WRE179" s="11"/>
      <c r="WRF179" s="11"/>
      <c r="WRG179" s="11"/>
      <c r="WRH179" s="11"/>
      <c r="WRI179" s="11"/>
      <c r="WRJ179" s="11"/>
      <c r="WRK179" s="11"/>
      <c r="WRL179" s="11"/>
      <c r="WRM179" s="11"/>
      <c r="WRN179" s="11"/>
      <c r="WRO179" s="11"/>
      <c r="WRP179" s="11"/>
      <c r="WRQ179" s="10"/>
      <c r="WRR179" s="10"/>
      <c r="WRS179" s="11"/>
      <c r="WRT179" s="11"/>
      <c r="WRU179" s="11"/>
      <c r="WRV179" s="11"/>
      <c r="WRW179" s="11"/>
      <c r="WRX179" s="11"/>
      <c r="WRY179" s="11"/>
      <c r="WRZ179" s="11"/>
      <c r="WSA179" s="11"/>
      <c r="WSB179" s="11"/>
      <c r="WSC179" s="11"/>
      <c r="WSD179" s="11"/>
      <c r="WSE179" s="11"/>
      <c r="WSF179" s="11"/>
      <c r="WSG179" s="10"/>
      <c r="WSH179" s="10"/>
      <c r="WSI179" s="11"/>
      <c r="WSJ179" s="11"/>
      <c r="WSK179" s="11"/>
      <c r="WSL179" s="11"/>
      <c r="WSM179" s="11"/>
      <c r="WSN179" s="11"/>
      <c r="WSO179" s="11"/>
      <c r="WSP179" s="11"/>
      <c r="WSQ179" s="11"/>
      <c r="WSR179" s="11"/>
      <c r="WSS179" s="11"/>
      <c r="WST179" s="11"/>
      <c r="WSU179" s="11"/>
      <c r="WSV179" s="11"/>
      <c r="WSW179" s="10"/>
      <c r="WSX179" s="10"/>
      <c r="WSY179" s="11"/>
      <c r="WSZ179" s="11"/>
      <c r="WTA179" s="11"/>
      <c r="WTB179" s="11"/>
      <c r="WTC179" s="11"/>
      <c r="WTD179" s="11"/>
      <c r="WTE179" s="11"/>
      <c r="WTF179" s="11"/>
      <c r="WTG179" s="11"/>
      <c r="WTH179" s="11"/>
      <c r="WTI179" s="11"/>
      <c r="WTJ179" s="11"/>
      <c r="WTK179" s="11"/>
      <c r="WTL179" s="11"/>
      <c r="WTM179" s="10"/>
      <c r="WTN179" s="10"/>
      <c r="WTO179" s="11"/>
      <c r="WTP179" s="11"/>
      <c r="WTQ179" s="11"/>
      <c r="WTR179" s="11"/>
      <c r="WTS179" s="11"/>
      <c r="WTT179" s="11"/>
      <c r="WTU179" s="11"/>
      <c r="WTV179" s="11"/>
      <c r="WTW179" s="11"/>
      <c r="WTX179" s="11"/>
      <c r="WTY179" s="11"/>
      <c r="WTZ179" s="11"/>
      <c r="WUA179" s="11"/>
      <c r="WUB179" s="11"/>
      <c r="WUC179" s="10"/>
      <c r="WUD179" s="10"/>
      <c r="WUE179" s="11"/>
      <c r="WUF179" s="11"/>
      <c r="WUG179" s="11"/>
      <c r="WUH179" s="11"/>
      <c r="WUI179" s="11"/>
      <c r="WUJ179" s="11"/>
      <c r="WUK179" s="11"/>
      <c r="WUL179" s="11"/>
      <c r="WUM179" s="11"/>
      <c r="WUN179" s="11"/>
      <c r="WUO179" s="11"/>
      <c r="WUP179" s="11"/>
      <c r="WUQ179" s="11"/>
      <c r="WUR179" s="11"/>
      <c r="WUS179" s="10"/>
      <c r="WUT179" s="10"/>
      <c r="WUU179" s="11"/>
      <c r="WUV179" s="11"/>
      <c r="WUW179" s="11"/>
      <c r="WUX179" s="11"/>
      <c r="WUY179" s="11"/>
      <c r="WUZ179" s="11"/>
      <c r="WVA179" s="11"/>
      <c r="WVB179" s="11"/>
      <c r="WVC179" s="11"/>
      <c r="WVD179" s="11"/>
      <c r="WVE179" s="11"/>
      <c r="WVF179" s="11"/>
      <c r="WVG179" s="11"/>
      <c r="WVH179" s="11"/>
      <c r="WVI179" s="10"/>
      <c r="WVJ179" s="10"/>
      <c r="WVK179" s="11"/>
      <c r="WVL179" s="11"/>
      <c r="WVM179" s="11"/>
      <c r="WVN179" s="11"/>
      <c r="WVO179" s="11"/>
      <c r="WVP179" s="11"/>
      <c r="WVQ179" s="11"/>
      <c r="WVR179" s="11"/>
      <c r="WVS179" s="11"/>
      <c r="WVT179" s="11"/>
      <c r="WVU179" s="11"/>
      <c r="WVV179" s="11"/>
      <c r="WVW179" s="11"/>
      <c r="WVX179" s="11"/>
      <c r="WVY179" s="10"/>
      <c r="WVZ179" s="10"/>
      <c r="WWA179" s="11"/>
      <c r="WWB179" s="11"/>
      <c r="WWC179" s="11"/>
      <c r="WWD179" s="11"/>
      <c r="WWE179" s="11"/>
      <c r="WWF179" s="11"/>
      <c r="WWG179" s="11"/>
      <c r="WWH179" s="11"/>
      <c r="WWI179" s="11"/>
      <c r="WWJ179" s="11"/>
      <c r="WWK179" s="11"/>
      <c r="WWL179" s="11"/>
      <c r="WWM179" s="11"/>
      <c r="WWN179" s="11"/>
      <c r="WWO179" s="10"/>
      <c r="WWP179" s="10"/>
      <c r="WWQ179" s="11"/>
      <c r="WWR179" s="11"/>
      <c r="WWS179" s="11"/>
      <c r="WWT179" s="11"/>
      <c r="WWU179" s="11"/>
      <c r="WWV179" s="11"/>
      <c r="WWW179" s="11"/>
      <c r="WWX179" s="11"/>
      <c r="WWY179" s="11"/>
      <c r="WWZ179" s="11"/>
      <c r="WXA179" s="11"/>
      <c r="WXB179" s="11"/>
      <c r="WXC179" s="11"/>
      <c r="WXD179" s="11"/>
      <c r="WXE179" s="10"/>
      <c r="WXF179" s="10"/>
      <c r="WXG179" s="11"/>
      <c r="WXH179" s="11"/>
      <c r="WXI179" s="11"/>
      <c r="WXJ179" s="11"/>
      <c r="WXK179" s="11"/>
      <c r="WXL179" s="11"/>
      <c r="WXM179" s="11"/>
      <c r="WXN179" s="11"/>
      <c r="WXO179" s="11"/>
      <c r="WXP179" s="11"/>
      <c r="WXQ179" s="11"/>
      <c r="WXR179" s="11"/>
      <c r="WXS179" s="11"/>
      <c r="WXT179" s="11"/>
      <c r="WXU179" s="10"/>
      <c r="WXV179" s="10"/>
      <c r="WXW179" s="11"/>
      <c r="WXX179" s="11"/>
      <c r="WXY179" s="11"/>
      <c r="WXZ179" s="11"/>
      <c r="WYA179" s="11"/>
      <c r="WYB179" s="11"/>
      <c r="WYC179" s="11"/>
      <c r="WYD179" s="11"/>
      <c r="WYE179" s="11"/>
      <c r="WYF179" s="11"/>
      <c r="WYG179" s="11"/>
      <c r="WYH179" s="11"/>
      <c r="WYI179" s="11"/>
      <c r="WYJ179" s="11"/>
      <c r="WYK179" s="10"/>
      <c r="WYL179" s="10"/>
      <c r="WYM179" s="11"/>
      <c r="WYN179" s="11"/>
      <c r="WYO179" s="11"/>
      <c r="WYP179" s="11"/>
      <c r="WYQ179" s="11"/>
      <c r="WYR179" s="11"/>
      <c r="WYS179" s="11"/>
      <c r="WYT179" s="11"/>
      <c r="WYU179" s="11"/>
      <c r="WYV179" s="11"/>
      <c r="WYW179" s="11"/>
      <c r="WYX179" s="11"/>
      <c r="WYY179" s="11"/>
      <c r="WYZ179" s="11"/>
      <c r="WZA179" s="10"/>
      <c r="WZB179" s="10"/>
      <c r="WZC179" s="11"/>
      <c r="WZD179" s="11"/>
      <c r="WZE179" s="11"/>
      <c r="WZF179" s="11"/>
      <c r="WZG179" s="11"/>
      <c r="WZH179" s="11"/>
      <c r="WZI179" s="11"/>
      <c r="WZJ179" s="11"/>
      <c r="WZK179" s="11"/>
      <c r="WZL179" s="11"/>
      <c r="WZM179" s="11"/>
      <c r="WZN179" s="11"/>
      <c r="WZO179" s="11"/>
      <c r="WZP179" s="11"/>
      <c r="WZQ179" s="10"/>
      <c r="WZR179" s="10"/>
      <c r="WZS179" s="11"/>
      <c r="WZT179" s="11"/>
      <c r="WZU179" s="11"/>
      <c r="WZV179" s="11"/>
      <c r="WZW179" s="11"/>
      <c r="WZX179" s="11"/>
      <c r="WZY179" s="11"/>
      <c r="WZZ179" s="11"/>
      <c r="XAA179" s="11"/>
      <c r="XAB179" s="11"/>
      <c r="XAC179" s="11"/>
      <c r="XAD179" s="11"/>
      <c r="XAE179" s="11"/>
      <c r="XAF179" s="11"/>
      <c r="XAG179" s="10"/>
      <c r="XAH179" s="10"/>
      <c r="XAI179" s="11"/>
      <c r="XAJ179" s="11"/>
      <c r="XAK179" s="11"/>
      <c r="XAL179" s="11"/>
      <c r="XAM179" s="11"/>
      <c r="XAN179" s="11"/>
      <c r="XAO179" s="11"/>
      <c r="XAP179" s="11"/>
      <c r="XAQ179" s="11"/>
      <c r="XAR179" s="11"/>
      <c r="XAS179" s="11"/>
      <c r="XAT179" s="11"/>
      <c r="XAU179" s="11"/>
      <c r="XAV179" s="11"/>
      <c r="XAW179" s="10"/>
      <c r="XAX179" s="10"/>
      <c r="XAY179" s="11"/>
      <c r="XAZ179" s="11"/>
      <c r="XBA179" s="11"/>
      <c r="XBB179" s="11"/>
      <c r="XBC179" s="11"/>
      <c r="XBD179" s="11"/>
      <c r="XBE179" s="11"/>
      <c r="XBF179" s="11"/>
      <c r="XBG179" s="11"/>
      <c r="XBH179" s="11"/>
      <c r="XBI179" s="11"/>
      <c r="XBJ179" s="11"/>
      <c r="XBK179" s="11"/>
      <c r="XBL179" s="11"/>
      <c r="XBM179" s="10"/>
      <c r="XBN179" s="10"/>
      <c r="XBO179" s="11"/>
      <c r="XBP179" s="11"/>
      <c r="XBQ179" s="11"/>
      <c r="XBR179" s="11"/>
      <c r="XBS179" s="11"/>
      <c r="XBT179" s="11"/>
      <c r="XBU179" s="11"/>
      <c r="XBV179" s="11"/>
      <c r="XBW179" s="11"/>
      <c r="XBX179" s="11"/>
      <c r="XBY179" s="11"/>
      <c r="XBZ179" s="11"/>
      <c r="XCA179" s="11"/>
      <c r="XCB179" s="11"/>
      <c r="XCC179" s="10"/>
      <c r="XCD179" s="10"/>
      <c r="XCE179" s="11"/>
      <c r="XCF179" s="11"/>
      <c r="XCG179" s="11"/>
      <c r="XCH179" s="11"/>
      <c r="XCI179" s="11"/>
      <c r="XCJ179" s="11"/>
      <c r="XCK179" s="11"/>
      <c r="XCL179" s="11"/>
      <c r="XCM179" s="11"/>
      <c r="XCN179" s="11"/>
      <c r="XCO179" s="11"/>
      <c r="XCP179" s="11"/>
      <c r="XCQ179" s="11"/>
      <c r="XCR179" s="11"/>
      <c r="XCS179" s="10"/>
      <c r="XCT179" s="10"/>
      <c r="XCU179" s="11"/>
      <c r="XCV179" s="11"/>
      <c r="XCW179" s="11"/>
      <c r="XCX179" s="11"/>
      <c r="XCY179" s="11"/>
      <c r="XCZ179" s="11"/>
      <c r="XDA179" s="11"/>
      <c r="XDB179" s="11"/>
      <c r="XDC179" s="11"/>
      <c r="XDD179" s="11"/>
      <c r="XDE179" s="11"/>
      <c r="XDF179" s="11"/>
      <c r="XDG179" s="11"/>
      <c r="XDH179" s="11"/>
      <c r="XDI179" s="10"/>
      <c r="XDJ179" s="10"/>
      <c r="XDK179" s="11"/>
      <c r="XDL179" s="11"/>
      <c r="XDM179" s="11"/>
      <c r="XDN179" s="11"/>
      <c r="XDO179" s="11"/>
      <c r="XDP179" s="11"/>
      <c r="XDQ179" s="11"/>
      <c r="XDR179" s="11"/>
      <c r="XDS179" s="11"/>
      <c r="XDT179" s="11"/>
      <c r="XDU179" s="11"/>
      <c r="XDV179" s="11"/>
      <c r="XDW179" s="11"/>
      <c r="XDX179" s="11"/>
      <c r="XDY179" s="10"/>
      <c r="XDZ179" s="10"/>
      <c r="XEA179" s="11"/>
      <c r="XEB179" s="11"/>
      <c r="XEC179" s="11"/>
      <c r="XED179" s="11"/>
      <c r="XEE179" s="11"/>
      <c r="XEF179" s="11"/>
      <c r="XEG179" s="11"/>
      <c r="XEH179" s="11"/>
      <c r="XEI179" s="11"/>
      <c r="XEJ179" s="11"/>
      <c r="XEK179" s="11"/>
      <c r="XEL179" s="11"/>
      <c r="XEM179" s="11"/>
      <c r="XEN179" s="11"/>
      <c r="XEO179" s="10"/>
      <c r="XEP179" s="10"/>
      <c r="XEQ179" s="11"/>
      <c r="XER179" s="11"/>
      <c r="XES179" s="11"/>
      <c r="XET179" s="11"/>
      <c r="XEU179" s="11"/>
      <c r="XEV179" s="11"/>
      <c r="XEW179" s="11"/>
      <c r="XEX179" s="11"/>
      <c r="XEY179" s="11"/>
      <c r="XEZ179" s="11"/>
      <c r="XFA179" s="11"/>
      <c r="XFB179" s="11"/>
      <c r="XFC179" s="11"/>
      <c r="XFD179" s="11"/>
    </row>
    <row r="180" spans="1:16384" s="17" customFormat="1" x14ac:dyDescent="0.25">
      <c r="A180" s="9" t="s">
        <v>133</v>
      </c>
      <c r="B180" s="10"/>
      <c r="C180" s="33">
        <v>1</v>
      </c>
      <c r="D180" s="34"/>
      <c r="E180" s="33">
        <v>1</v>
      </c>
      <c r="F180" s="34"/>
      <c r="G180" s="33">
        <v>1</v>
      </c>
      <c r="H180" s="34"/>
      <c r="I180" s="34"/>
      <c r="J180" s="33">
        <v>1</v>
      </c>
      <c r="K180" s="33">
        <v>1</v>
      </c>
      <c r="L180" s="34"/>
      <c r="M180" s="34"/>
      <c r="N180" s="34"/>
      <c r="O180" s="33">
        <v>1</v>
      </c>
      <c r="P180" s="33">
        <v>1</v>
      </c>
      <c r="Q180" s="9"/>
      <c r="R180" s="1">
        <f>SUM(C180,E180,G180,J180,K180,O180,P180)</f>
        <v>7</v>
      </c>
      <c r="S180" s="2" t="s">
        <v>136</v>
      </c>
      <c r="T180" s="2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0"/>
      <c r="AH180" s="10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0"/>
      <c r="AX180" s="10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0"/>
      <c r="BN180" s="10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0"/>
      <c r="CD180" s="10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0"/>
      <c r="CT180" s="10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0"/>
      <c r="DJ180" s="10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0"/>
      <c r="DZ180" s="10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0"/>
      <c r="EP180" s="10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0"/>
      <c r="FF180" s="10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0"/>
      <c r="FV180" s="10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0"/>
      <c r="GL180" s="10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0"/>
      <c r="HB180" s="10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0"/>
      <c r="HR180" s="10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0"/>
      <c r="IH180" s="10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0"/>
      <c r="IX180" s="10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0"/>
      <c r="JN180" s="10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0"/>
      <c r="KD180" s="10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0"/>
      <c r="KT180" s="10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0"/>
      <c r="LJ180" s="10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0"/>
      <c r="LZ180" s="10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0"/>
      <c r="MP180" s="10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0"/>
      <c r="NF180" s="10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0"/>
      <c r="NV180" s="10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0"/>
      <c r="OL180" s="10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0"/>
      <c r="PB180" s="10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0"/>
      <c r="PR180" s="10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0"/>
      <c r="QH180" s="10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0"/>
      <c r="QX180" s="10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0"/>
      <c r="RN180" s="10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0"/>
      <c r="SD180" s="10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0"/>
      <c r="ST180" s="10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0"/>
      <c r="TJ180" s="10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0"/>
      <c r="TZ180" s="10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0"/>
      <c r="UP180" s="10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0"/>
      <c r="VF180" s="10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0"/>
      <c r="VV180" s="10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0"/>
      <c r="WL180" s="10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0"/>
      <c r="XB180" s="10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0"/>
      <c r="XR180" s="10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0"/>
      <c r="YH180" s="10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0"/>
      <c r="YX180" s="10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0"/>
      <c r="ZN180" s="10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0"/>
      <c r="AAD180" s="10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0"/>
      <c r="AAT180" s="10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0"/>
      <c r="ABJ180" s="10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0"/>
      <c r="ABZ180" s="10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0"/>
      <c r="ACP180" s="10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0"/>
      <c r="ADF180" s="10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0"/>
      <c r="ADV180" s="10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0"/>
      <c r="AEL180" s="10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0"/>
      <c r="AFB180" s="10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0"/>
      <c r="AFR180" s="10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0"/>
      <c r="AGH180" s="10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0"/>
      <c r="AGX180" s="10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0"/>
      <c r="AHN180" s="10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0"/>
      <c r="AID180" s="10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0"/>
      <c r="AIT180" s="10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0"/>
      <c r="AJJ180" s="10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0"/>
      <c r="AJZ180" s="10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0"/>
      <c r="AKP180" s="10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0"/>
      <c r="ALF180" s="10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0"/>
      <c r="ALV180" s="10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0"/>
      <c r="AML180" s="10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11"/>
      <c r="AMZ180" s="11"/>
      <c r="ANA180" s="10"/>
      <c r="ANB180" s="10"/>
      <c r="ANC180" s="11"/>
      <c r="AND180" s="11"/>
      <c r="ANE180" s="11"/>
      <c r="ANF180" s="11"/>
      <c r="ANG180" s="11"/>
      <c r="ANH180" s="11"/>
      <c r="ANI180" s="11"/>
      <c r="ANJ180" s="11"/>
      <c r="ANK180" s="11"/>
      <c r="ANL180" s="11"/>
      <c r="ANM180" s="11"/>
      <c r="ANN180" s="11"/>
      <c r="ANO180" s="11"/>
      <c r="ANP180" s="11"/>
      <c r="ANQ180" s="10"/>
      <c r="ANR180" s="10"/>
      <c r="ANS180" s="11"/>
      <c r="ANT180" s="11"/>
      <c r="ANU180" s="11"/>
      <c r="ANV180" s="11"/>
      <c r="ANW180" s="11"/>
      <c r="ANX180" s="11"/>
      <c r="ANY180" s="11"/>
      <c r="ANZ180" s="11"/>
      <c r="AOA180" s="11"/>
      <c r="AOB180" s="11"/>
      <c r="AOC180" s="11"/>
      <c r="AOD180" s="11"/>
      <c r="AOE180" s="11"/>
      <c r="AOF180" s="11"/>
      <c r="AOG180" s="10"/>
      <c r="AOH180" s="10"/>
      <c r="AOI180" s="11"/>
      <c r="AOJ180" s="11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10"/>
      <c r="AOX180" s="10"/>
      <c r="AOY180" s="11"/>
      <c r="AOZ180" s="11"/>
      <c r="APA180" s="11"/>
      <c r="APB180" s="11"/>
      <c r="APC180" s="11"/>
      <c r="APD180" s="11"/>
      <c r="APE180" s="11"/>
      <c r="APF180" s="11"/>
      <c r="APG180" s="11"/>
      <c r="APH180" s="11"/>
      <c r="API180" s="11"/>
      <c r="APJ180" s="11"/>
      <c r="APK180" s="11"/>
      <c r="APL180" s="11"/>
      <c r="APM180" s="10"/>
      <c r="APN180" s="10"/>
      <c r="APO180" s="11"/>
      <c r="APP180" s="11"/>
      <c r="APQ180" s="11"/>
      <c r="APR180" s="11"/>
      <c r="APS180" s="11"/>
      <c r="APT180" s="11"/>
      <c r="APU180" s="11"/>
      <c r="APV180" s="11"/>
      <c r="APW180" s="11"/>
      <c r="APX180" s="11"/>
      <c r="APY180" s="11"/>
      <c r="APZ180" s="11"/>
      <c r="AQA180" s="11"/>
      <c r="AQB180" s="11"/>
      <c r="AQC180" s="10"/>
      <c r="AQD180" s="10"/>
      <c r="AQE180" s="11"/>
      <c r="AQF180" s="11"/>
      <c r="AQG180" s="11"/>
      <c r="AQH180" s="11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0"/>
      <c r="AQT180" s="10"/>
      <c r="AQU180" s="11"/>
      <c r="AQV180" s="11"/>
      <c r="AQW180" s="11"/>
      <c r="AQX180" s="11"/>
      <c r="AQY180" s="11"/>
      <c r="AQZ180" s="11"/>
      <c r="ARA180" s="11"/>
      <c r="ARB180" s="11"/>
      <c r="ARC180" s="11"/>
      <c r="ARD180" s="11"/>
      <c r="ARE180" s="11"/>
      <c r="ARF180" s="11"/>
      <c r="ARG180" s="11"/>
      <c r="ARH180" s="11"/>
      <c r="ARI180" s="10"/>
      <c r="ARJ180" s="10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11"/>
      <c r="ARU180" s="11"/>
      <c r="ARV180" s="11"/>
      <c r="ARW180" s="11"/>
      <c r="ARX180" s="11"/>
      <c r="ARY180" s="10"/>
      <c r="ARZ180" s="10"/>
      <c r="ASA180" s="11"/>
      <c r="ASB180" s="11"/>
      <c r="ASC180" s="11"/>
      <c r="ASD180" s="11"/>
      <c r="ASE180" s="11"/>
      <c r="ASF180" s="11"/>
      <c r="ASG180" s="11"/>
      <c r="ASH180" s="11"/>
      <c r="ASI180" s="11"/>
      <c r="ASJ180" s="11"/>
      <c r="ASK180" s="11"/>
      <c r="ASL180" s="11"/>
      <c r="ASM180" s="11"/>
      <c r="ASN180" s="11"/>
      <c r="ASO180" s="10"/>
      <c r="ASP180" s="10"/>
      <c r="ASQ180" s="11"/>
      <c r="ASR180" s="11"/>
      <c r="ASS180" s="11"/>
      <c r="AST180" s="11"/>
      <c r="ASU180" s="11"/>
      <c r="ASV180" s="11"/>
      <c r="ASW180" s="11"/>
      <c r="ASX180" s="11"/>
      <c r="ASY180" s="11"/>
      <c r="ASZ180" s="11"/>
      <c r="ATA180" s="11"/>
      <c r="ATB180" s="11"/>
      <c r="ATC180" s="11"/>
      <c r="ATD180" s="11"/>
      <c r="ATE180" s="10"/>
      <c r="ATF180" s="10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11"/>
      <c r="ATS180" s="11"/>
      <c r="ATT180" s="11"/>
      <c r="ATU180" s="10"/>
      <c r="ATV180" s="10"/>
      <c r="ATW180" s="11"/>
      <c r="ATX180" s="11"/>
      <c r="ATY180" s="11"/>
      <c r="ATZ180" s="11"/>
      <c r="AUA180" s="11"/>
      <c r="AUB180" s="11"/>
      <c r="AUC180" s="11"/>
      <c r="AUD180" s="11"/>
      <c r="AUE180" s="11"/>
      <c r="AUF180" s="11"/>
      <c r="AUG180" s="11"/>
      <c r="AUH180" s="11"/>
      <c r="AUI180" s="11"/>
      <c r="AUJ180" s="11"/>
      <c r="AUK180" s="10"/>
      <c r="AUL180" s="10"/>
      <c r="AUM180" s="11"/>
      <c r="AUN180" s="11"/>
      <c r="AUO180" s="11"/>
      <c r="AUP180" s="11"/>
      <c r="AUQ180" s="11"/>
      <c r="AUR180" s="11"/>
      <c r="AUS180" s="11"/>
      <c r="AUT180" s="11"/>
      <c r="AUU180" s="11"/>
      <c r="AUV180" s="11"/>
      <c r="AUW180" s="11"/>
      <c r="AUX180" s="11"/>
      <c r="AUY180" s="11"/>
      <c r="AUZ180" s="11"/>
      <c r="AVA180" s="10"/>
      <c r="AVB180" s="10"/>
      <c r="AVC180" s="11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11"/>
      <c r="AVQ180" s="10"/>
      <c r="AVR180" s="10"/>
      <c r="AVS180" s="11"/>
      <c r="AVT180" s="11"/>
      <c r="AVU180" s="11"/>
      <c r="AVV180" s="11"/>
      <c r="AVW180" s="11"/>
      <c r="AVX180" s="11"/>
      <c r="AVY180" s="11"/>
      <c r="AVZ180" s="11"/>
      <c r="AWA180" s="11"/>
      <c r="AWB180" s="11"/>
      <c r="AWC180" s="11"/>
      <c r="AWD180" s="11"/>
      <c r="AWE180" s="11"/>
      <c r="AWF180" s="11"/>
      <c r="AWG180" s="10"/>
      <c r="AWH180" s="10"/>
      <c r="AWI180" s="11"/>
      <c r="AWJ180" s="11"/>
      <c r="AWK180" s="11"/>
      <c r="AWL180" s="11"/>
      <c r="AWM180" s="11"/>
      <c r="AWN180" s="11"/>
      <c r="AWO180" s="11"/>
      <c r="AWP180" s="11"/>
      <c r="AWQ180" s="11"/>
      <c r="AWR180" s="11"/>
      <c r="AWS180" s="11"/>
      <c r="AWT180" s="11"/>
      <c r="AWU180" s="11"/>
      <c r="AWV180" s="11"/>
      <c r="AWW180" s="10"/>
      <c r="AWX180" s="10"/>
      <c r="AWY180" s="11"/>
      <c r="AWZ180" s="11"/>
      <c r="AXA180" s="11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0"/>
      <c r="AXN180" s="10"/>
      <c r="AXO180" s="11"/>
      <c r="AXP180" s="11"/>
      <c r="AXQ180" s="11"/>
      <c r="AXR180" s="11"/>
      <c r="AXS180" s="11"/>
      <c r="AXT180" s="11"/>
      <c r="AXU180" s="11"/>
      <c r="AXV180" s="11"/>
      <c r="AXW180" s="11"/>
      <c r="AXX180" s="11"/>
      <c r="AXY180" s="11"/>
      <c r="AXZ180" s="11"/>
      <c r="AYA180" s="11"/>
      <c r="AYB180" s="11"/>
      <c r="AYC180" s="10"/>
      <c r="AYD180" s="10"/>
      <c r="AYE180" s="11"/>
      <c r="AYF180" s="11"/>
      <c r="AYG180" s="11"/>
      <c r="AYH180" s="11"/>
      <c r="AYI180" s="11"/>
      <c r="AYJ180" s="11"/>
      <c r="AYK180" s="11"/>
      <c r="AYL180" s="11"/>
      <c r="AYM180" s="11"/>
      <c r="AYN180" s="11"/>
      <c r="AYO180" s="11"/>
      <c r="AYP180" s="11"/>
      <c r="AYQ180" s="11"/>
      <c r="AYR180" s="11"/>
      <c r="AYS180" s="10"/>
      <c r="AYT180" s="10"/>
      <c r="AYU180" s="11"/>
      <c r="AYV180" s="11"/>
      <c r="AYW180" s="11"/>
      <c r="AYX180" s="11"/>
      <c r="AYY180" s="11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0"/>
      <c r="AZJ180" s="10"/>
      <c r="AZK180" s="11"/>
      <c r="AZL180" s="11"/>
      <c r="AZM180" s="11"/>
      <c r="AZN180" s="11"/>
      <c r="AZO180" s="11"/>
      <c r="AZP180" s="11"/>
      <c r="AZQ180" s="11"/>
      <c r="AZR180" s="11"/>
      <c r="AZS180" s="11"/>
      <c r="AZT180" s="11"/>
      <c r="AZU180" s="11"/>
      <c r="AZV180" s="11"/>
      <c r="AZW180" s="11"/>
      <c r="AZX180" s="11"/>
      <c r="AZY180" s="10"/>
      <c r="AZZ180" s="10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11"/>
      <c r="BAL180" s="11"/>
      <c r="BAM180" s="11"/>
      <c r="BAN180" s="11"/>
      <c r="BAO180" s="10"/>
      <c r="BAP180" s="10"/>
      <c r="BAQ180" s="11"/>
      <c r="BAR180" s="11"/>
      <c r="BAS180" s="11"/>
      <c r="BAT180" s="11"/>
      <c r="BAU180" s="11"/>
      <c r="BAV180" s="11"/>
      <c r="BAW180" s="11"/>
      <c r="BAX180" s="11"/>
      <c r="BAY180" s="11"/>
      <c r="BAZ180" s="11"/>
      <c r="BBA180" s="11"/>
      <c r="BBB180" s="11"/>
      <c r="BBC180" s="11"/>
      <c r="BBD180" s="11"/>
      <c r="BBE180" s="10"/>
      <c r="BBF180" s="10"/>
      <c r="BBG180" s="11"/>
      <c r="BBH180" s="11"/>
      <c r="BBI180" s="11"/>
      <c r="BBJ180" s="11"/>
      <c r="BBK180" s="11"/>
      <c r="BBL180" s="11"/>
      <c r="BBM180" s="11"/>
      <c r="BBN180" s="11"/>
      <c r="BBO180" s="11"/>
      <c r="BBP180" s="11"/>
      <c r="BBQ180" s="11"/>
      <c r="BBR180" s="11"/>
      <c r="BBS180" s="11"/>
      <c r="BBT180" s="11"/>
      <c r="BBU180" s="10"/>
      <c r="BBV180" s="10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11"/>
      <c r="BCJ180" s="11"/>
      <c r="BCK180" s="10"/>
      <c r="BCL180" s="10"/>
      <c r="BCM180" s="11"/>
      <c r="BCN180" s="11"/>
      <c r="BCO180" s="11"/>
      <c r="BCP180" s="11"/>
      <c r="BCQ180" s="11"/>
      <c r="BCR180" s="11"/>
      <c r="BCS180" s="11"/>
      <c r="BCT180" s="11"/>
      <c r="BCU180" s="11"/>
      <c r="BCV180" s="11"/>
      <c r="BCW180" s="11"/>
      <c r="BCX180" s="11"/>
      <c r="BCY180" s="11"/>
      <c r="BCZ180" s="11"/>
      <c r="BDA180" s="10"/>
      <c r="BDB180" s="10"/>
      <c r="BDC180" s="11"/>
      <c r="BDD180" s="11"/>
      <c r="BDE180" s="11"/>
      <c r="BDF180" s="11"/>
      <c r="BDG180" s="11"/>
      <c r="BDH180" s="11"/>
      <c r="BDI180" s="11"/>
      <c r="BDJ180" s="11"/>
      <c r="BDK180" s="11"/>
      <c r="BDL180" s="11"/>
      <c r="BDM180" s="11"/>
      <c r="BDN180" s="11"/>
      <c r="BDO180" s="11"/>
      <c r="BDP180" s="11"/>
      <c r="BDQ180" s="10"/>
      <c r="BDR180" s="10"/>
      <c r="BDS180" s="11"/>
      <c r="BDT180" s="11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10"/>
      <c r="BEH180" s="10"/>
      <c r="BEI180" s="11"/>
      <c r="BEJ180" s="11"/>
      <c r="BEK180" s="11"/>
      <c r="BEL180" s="11"/>
      <c r="BEM180" s="11"/>
      <c r="BEN180" s="11"/>
      <c r="BEO180" s="11"/>
      <c r="BEP180" s="11"/>
      <c r="BEQ180" s="11"/>
      <c r="BER180" s="11"/>
      <c r="BES180" s="11"/>
      <c r="BET180" s="11"/>
      <c r="BEU180" s="11"/>
      <c r="BEV180" s="11"/>
      <c r="BEW180" s="10"/>
      <c r="BEX180" s="10"/>
      <c r="BEY180" s="11"/>
      <c r="BEZ180" s="11"/>
      <c r="BFA180" s="11"/>
      <c r="BFB180" s="11"/>
      <c r="BFC180" s="11"/>
      <c r="BFD180" s="11"/>
      <c r="BFE180" s="11"/>
      <c r="BFF180" s="11"/>
      <c r="BFG180" s="11"/>
      <c r="BFH180" s="11"/>
      <c r="BFI180" s="11"/>
      <c r="BFJ180" s="11"/>
      <c r="BFK180" s="11"/>
      <c r="BFL180" s="11"/>
      <c r="BFM180" s="10"/>
      <c r="BFN180" s="10"/>
      <c r="BFO180" s="11"/>
      <c r="BFP180" s="11"/>
      <c r="BFQ180" s="11"/>
      <c r="BFR180" s="11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0"/>
      <c r="BGD180" s="10"/>
      <c r="BGE180" s="11"/>
      <c r="BGF180" s="11"/>
      <c r="BGG180" s="11"/>
      <c r="BGH180" s="11"/>
      <c r="BGI180" s="11"/>
      <c r="BGJ180" s="11"/>
      <c r="BGK180" s="11"/>
      <c r="BGL180" s="11"/>
      <c r="BGM180" s="11"/>
      <c r="BGN180" s="11"/>
      <c r="BGO180" s="11"/>
      <c r="BGP180" s="11"/>
      <c r="BGQ180" s="11"/>
      <c r="BGR180" s="11"/>
      <c r="BGS180" s="10"/>
      <c r="BGT180" s="10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11"/>
      <c r="BHE180" s="11"/>
      <c r="BHF180" s="11"/>
      <c r="BHG180" s="11"/>
      <c r="BHH180" s="11"/>
      <c r="BHI180" s="10"/>
      <c r="BHJ180" s="10"/>
      <c r="BHK180" s="11"/>
      <c r="BHL180" s="11"/>
      <c r="BHM180" s="11"/>
      <c r="BHN180" s="11"/>
      <c r="BHO180" s="11"/>
      <c r="BHP180" s="11"/>
      <c r="BHQ180" s="11"/>
      <c r="BHR180" s="11"/>
      <c r="BHS180" s="11"/>
      <c r="BHT180" s="11"/>
      <c r="BHU180" s="11"/>
      <c r="BHV180" s="11"/>
      <c r="BHW180" s="11"/>
      <c r="BHX180" s="11"/>
      <c r="BHY180" s="10"/>
      <c r="BHZ180" s="10"/>
      <c r="BIA180" s="11"/>
      <c r="BIB180" s="11"/>
      <c r="BIC180" s="11"/>
      <c r="BID180" s="11"/>
      <c r="BIE180" s="11"/>
      <c r="BIF180" s="11"/>
      <c r="BIG180" s="11"/>
      <c r="BIH180" s="11"/>
      <c r="BII180" s="11"/>
      <c r="BIJ180" s="11"/>
      <c r="BIK180" s="11"/>
      <c r="BIL180" s="11"/>
      <c r="BIM180" s="11"/>
      <c r="BIN180" s="11"/>
      <c r="BIO180" s="10"/>
      <c r="BIP180" s="10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11"/>
      <c r="BJC180" s="11"/>
      <c r="BJD180" s="11"/>
      <c r="BJE180" s="10"/>
      <c r="BJF180" s="10"/>
      <c r="BJG180" s="11"/>
      <c r="BJH180" s="11"/>
      <c r="BJI180" s="11"/>
      <c r="BJJ180" s="11"/>
      <c r="BJK180" s="11"/>
      <c r="BJL180" s="11"/>
      <c r="BJM180" s="11"/>
      <c r="BJN180" s="11"/>
      <c r="BJO180" s="11"/>
      <c r="BJP180" s="11"/>
      <c r="BJQ180" s="11"/>
      <c r="BJR180" s="11"/>
      <c r="BJS180" s="11"/>
      <c r="BJT180" s="11"/>
      <c r="BJU180" s="10"/>
      <c r="BJV180" s="10"/>
      <c r="BJW180" s="11"/>
      <c r="BJX180" s="11"/>
      <c r="BJY180" s="11"/>
      <c r="BJZ180" s="11"/>
      <c r="BKA180" s="11"/>
      <c r="BKB180" s="11"/>
      <c r="BKC180" s="11"/>
      <c r="BKD180" s="11"/>
      <c r="BKE180" s="11"/>
      <c r="BKF180" s="11"/>
      <c r="BKG180" s="11"/>
      <c r="BKH180" s="11"/>
      <c r="BKI180" s="11"/>
      <c r="BKJ180" s="11"/>
      <c r="BKK180" s="10"/>
      <c r="BKL180" s="10"/>
      <c r="BKM180" s="11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11"/>
      <c r="BLA180" s="10"/>
      <c r="BLB180" s="10"/>
      <c r="BLC180" s="11"/>
      <c r="BLD180" s="11"/>
      <c r="BLE180" s="11"/>
      <c r="BLF180" s="11"/>
      <c r="BLG180" s="11"/>
      <c r="BLH180" s="11"/>
      <c r="BLI180" s="11"/>
      <c r="BLJ180" s="11"/>
      <c r="BLK180" s="11"/>
      <c r="BLL180" s="11"/>
      <c r="BLM180" s="11"/>
      <c r="BLN180" s="11"/>
      <c r="BLO180" s="11"/>
      <c r="BLP180" s="11"/>
      <c r="BLQ180" s="10"/>
      <c r="BLR180" s="10"/>
      <c r="BLS180" s="11"/>
      <c r="BLT180" s="11"/>
      <c r="BLU180" s="11"/>
      <c r="BLV180" s="11"/>
      <c r="BLW180" s="11"/>
      <c r="BLX180" s="11"/>
      <c r="BLY180" s="11"/>
      <c r="BLZ180" s="11"/>
      <c r="BMA180" s="11"/>
      <c r="BMB180" s="11"/>
      <c r="BMC180" s="11"/>
      <c r="BMD180" s="11"/>
      <c r="BME180" s="11"/>
      <c r="BMF180" s="11"/>
      <c r="BMG180" s="10"/>
      <c r="BMH180" s="10"/>
      <c r="BMI180" s="11"/>
      <c r="BMJ180" s="11"/>
      <c r="BMK180" s="11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0"/>
      <c r="BMX180" s="10"/>
      <c r="BMY180" s="11"/>
      <c r="BMZ180" s="11"/>
      <c r="BNA180" s="11"/>
      <c r="BNB180" s="11"/>
      <c r="BNC180" s="11"/>
      <c r="BND180" s="11"/>
      <c r="BNE180" s="11"/>
      <c r="BNF180" s="11"/>
      <c r="BNG180" s="11"/>
      <c r="BNH180" s="11"/>
      <c r="BNI180" s="11"/>
      <c r="BNJ180" s="11"/>
      <c r="BNK180" s="11"/>
      <c r="BNL180" s="11"/>
      <c r="BNM180" s="10"/>
      <c r="BNN180" s="10"/>
      <c r="BNO180" s="11"/>
      <c r="BNP180" s="11"/>
      <c r="BNQ180" s="11"/>
      <c r="BNR180" s="11"/>
      <c r="BNS180" s="11"/>
      <c r="BNT180" s="11"/>
      <c r="BNU180" s="11"/>
      <c r="BNV180" s="11"/>
      <c r="BNW180" s="11"/>
      <c r="BNX180" s="11"/>
      <c r="BNY180" s="11"/>
      <c r="BNZ180" s="11"/>
      <c r="BOA180" s="11"/>
      <c r="BOB180" s="11"/>
      <c r="BOC180" s="10"/>
      <c r="BOD180" s="10"/>
      <c r="BOE180" s="11"/>
      <c r="BOF180" s="11"/>
      <c r="BOG180" s="11"/>
      <c r="BOH180" s="11"/>
      <c r="BOI180" s="11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0"/>
      <c r="BOT180" s="10"/>
      <c r="BOU180" s="11"/>
      <c r="BOV180" s="11"/>
      <c r="BOW180" s="11"/>
      <c r="BOX180" s="11"/>
      <c r="BOY180" s="11"/>
      <c r="BOZ180" s="11"/>
      <c r="BPA180" s="11"/>
      <c r="BPB180" s="11"/>
      <c r="BPC180" s="11"/>
      <c r="BPD180" s="11"/>
      <c r="BPE180" s="11"/>
      <c r="BPF180" s="11"/>
      <c r="BPG180" s="11"/>
      <c r="BPH180" s="11"/>
      <c r="BPI180" s="10"/>
      <c r="BPJ180" s="10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11"/>
      <c r="BPV180" s="11"/>
      <c r="BPW180" s="11"/>
      <c r="BPX180" s="11"/>
      <c r="BPY180" s="10"/>
      <c r="BPZ180" s="10"/>
      <c r="BQA180" s="11"/>
      <c r="BQB180" s="11"/>
      <c r="BQC180" s="11"/>
      <c r="BQD180" s="11"/>
      <c r="BQE180" s="11"/>
      <c r="BQF180" s="11"/>
      <c r="BQG180" s="11"/>
      <c r="BQH180" s="11"/>
      <c r="BQI180" s="11"/>
      <c r="BQJ180" s="11"/>
      <c r="BQK180" s="11"/>
      <c r="BQL180" s="11"/>
      <c r="BQM180" s="11"/>
      <c r="BQN180" s="11"/>
      <c r="BQO180" s="10"/>
      <c r="BQP180" s="10"/>
      <c r="BQQ180" s="11"/>
      <c r="BQR180" s="11"/>
      <c r="BQS180" s="11"/>
      <c r="BQT180" s="11"/>
      <c r="BQU180" s="11"/>
      <c r="BQV180" s="11"/>
      <c r="BQW180" s="11"/>
      <c r="BQX180" s="11"/>
      <c r="BQY180" s="11"/>
      <c r="BQZ180" s="11"/>
      <c r="BRA180" s="11"/>
      <c r="BRB180" s="11"/>
      <c r="BRC180" s="11"/>
      <c r="BRD180" s="11"/>
      <c r="BRE180" s="10"/>
      <c r="BRF180" s="10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11"/>
      <c r="BRT180" s="11"/>
      <c r="BRU180" s="10"/>
      <c r="BRV180" s="10"/>
      <c r="BRW180" s="11"/>
      <c r="BRX180" s="11"/>
      <c r="BRY180" s="11"/>
      <c r="BRZ180" s="11"/>
      <c r="BSA180" s="11"/>
      <c r="BSB180" s="11"/>
      <c r="BSC180" s="11"/>
      <c r="BSD180" s="11"/>
      <c r="BSE180" s="11"/>
      <c r="BSF180" s="11"/>
      <c r="BSG180" s="11"/>
      <c r="BSH180" s="11"/>
      <c r="BSI180" s="11"/>
      <c r="BSJ180" s="11"/>
      <c r="BSK180" s="10"/>
      <c r="BSL180" s="10"/>
      <c r="BSM180" s="11"/>
      <c r="BSN180" s="11"/>
      <c r="BSO180" s="11"/>
      <c r="BSP180" s="11"/>
      <c r="BSQ180" s="11"/>
      <c r="BSR180" s="11"/>
      <c r="BSS180" s="11"/>
      <c r="BST180" s="11"/>
      <c r="BSU180" s="11"/>
      <c r="BSV180" s="11"/>
      <c r="BSW180" s="11"/>
      <c r="BSX180" s="11"/>
      <c r="BSY180" s="11"/>
      <c r="BSZ180" s="11"/>
      <c r="BTA180" s="10"/>
      <c r="BTB180" s="10"/>
      <c r="BTC180" s="11"/>
      <c r="BTD180" s="11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10"/>
      <c r="BTR180" s="10"/>
      <c r="BTS180" s="11"/>
      <c r="BTT180" s="11"/>
      <c r="BTU180" s="11"/>
      <c r="BTV180" s="11"/>
      <c r="BTW180" s="11"/>
      <c r="BTX180" s="11"/>
      <c r="BTY180" s="11"/>
      <c r="BTZ180" s="11"/>
      <c r="BUA180" s="11"/>
      <c r="BUB180" s="11"/>
      <c r="BUC180" s="11"/>
      <c r="BUD180" s="11"/>
      <c r="BUE180" s="11"/>
      <c r="BUF180" s="11"/>
      <c r="BUG180" s="10"/>
      <c r="BUH180" s="10"/>
      <c r="BUI180" s="11"/>
      <c r="BUJ180" s="11"/>
      <c r="BUK180" s="11"/>
      <c r="BUL180" s="11"/>
      <c r="BUM180" s="11"/>
      <c r="BUN180" s="11"/>
      <c r="BUO180" s="11"/>
      <c r="BUP180" s="11"/>
      <c r="BUQ180" s="11"/>
      <c r="BUR180" s="11"/>
      <c r="BUS180" s="11"/>
      <c r="BUT180" s="11"/>
      <c r="BUU180" s="11"/>
      <c r="BUV180" s="11"/>
      <c r="BUW180" s="10"/>
      <c r="BUX180" s="10"/>
      <c r="BUY180" s="11"/>
      <c r="BUZ180" s="11"/>
      <c r="BVA180" s="11"/>
      <c r="BVB180" s="11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0"/>
      <c r="BVN180" s="10"/>
      <c r="BVO180" s="11"/>
      <c r="BVP180" s="11"/>
      <c r="BVQ180" s="11"/>
      <c r="BVR180" s="11"/>
      <c r="BVS180" s="11"/>
      <c r="BVT180" s="11"/>
      <c r="BVU180" s="11"/>
      <c r="BVV180" s="11"/>
      <c r="BVW180" s="11"/>
      <c r="BVX180" s="11"/>
      <c r="BVY180" s="11"/>
      <c r="BVZ180" s="11"/>
      <c r="BWA180" s="11"/>
      <c r="BWB180" s="11"/>
      <c r="BWC180" s="10"/>
      <c r="BWD180" s="10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11"/>
      <c r="BWO180" s="11"/>
      <c r="BWP180" s="11"/>
      <c r="BWQ180" s="11"/>
      <c r="BWR180" s="11"/>
      <c r="BWS180" s="10"/>
      <c r="BWT180" s="10"/>
      <c r="BWU180" s="11"/>
      <c r="BWV180" s="11"/>
      <c r="BWW180" s="11"/>
      <c r="BWX180" s="11"/>
      <c r="BWY180" s="11"/>
      <c r="BWZ180" s="11"/>
      <c r="BXA180" s="11"/>
      <c r="BXB180" s="11"/>
      <c r="BXC180" s="11"/>
      <c r="BXD180" s="11"/>
      <c r="BXE180" s="11"/>
      <c r="BXF180" s="11"/>
      <c r="BXG180" s="11"/>
      <c r="BXH180" s="11"/>
      <c r="BXI180" s="10"/>
      <c r="BXJ180" s="10"/>
      <c r="BXK180" s="11"/>
      <c r="BXL180" s="11"/>
      <c r="BXM180" s="11"/>
      <c r="BXN180" s="11"/>
      <c r="BXO180" s="11"/>
      <c r="BXP180" s="11"/>
      <c r="BXQ180" s="11"/>
      <c r="BXR180" s="11"/>
      <c r="BXS180" s="11"/>
      <c r="BXT180" s="11"/>
      <c r="BXU180" s="11"/>
      <c r="BXV180" s="11"/>
      <c r="BXW180" s="11"/>
      <c r="BXX180" s="11"/>
      <c r="BXY180" s="10"/>
      <c r="BXZ180" s="10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11"/>
      <c r="BYM180" s="11"/>
      <c r="BYN180" s="11"/>
      <c r="BYO180" s="10"/>
      <c r="BYP180" s="10"/>
      <c r="BYQ180" s="11"/>
      <c r="BYR180" s="11"/>
      <c r="BYS180" s="11"/>
      <c r="BYT180" s="11"/>
      <c r="BYU180" s="11"/>
      <c r="BYV180" s="11"/>
      <c r="BYW180" s="11"/>
      <c r="BYX180" s="11"/>
      <c r="BYY180" s="11"/>
      <c r="BYZ180" s="11"/>
      <c r="BZA180" s="11"/>
      <c r="BZB180" s="11"/>
      <c r="BZC180" s="11"/>
      <c r="BZD180" s="11"/>
      <c r="BZE180" s="10"/>
      <c r="BZF180" s="10"/>
      <c r="BZG180" s="11"/>
      <c r="BZH180" s="11"/>
      <c r="BZI180" s="11"/>
      <c r="BZJ180" s="11"/>
      <c r="BZK180" s="11"/>
      <c r="BZL180" s="11"/>
      <c r="BZM180" s="11"/>
      <c r="BZN180" s="11"/>
      <c r="BZO180" s="11"/>
      <c r="BZP180" s="11"/>
      <c r="BZQ180" s="11"/>
      <c r="BZR180" s="11"/>
      <c r="BZS180" s="11"/>
      <c r="BZT180" s="11"/>
      <c r="BZU180" s="10"/>
      <c r="BZV180" s="10"/>
      <c r="BZW180" s="11"/>
      <c r="BZX180" s="11"/>
      <c r="BZY180" s="11"/>
      <c r="BZZ180" s="11"/>
      <c r="CAA180" s="11"/>
      <c r="CAB180" s="11"/>
      <c r="CAC180" s="11"/>
      <c r="CAD180" s="11"/>
      <c r="CAE180" s="11"/>
      <c r="CAF180" s="11"/>
      <c r="CAG180" s="11"/>
      <c r="CAH180" s="11"/>
      <c r="CAI180" s="11"/>
      <c r="CAJ180" s="11"/>
      <c r="CAK180" s="10"/>
      <c r="CAL180" s="10"/>
      <c r="CAM180" s="11"/>
      <c r="CAN180" s="11"/>
      <c r="CAO180" s="11"/>
      <c r="CAP180" s="11"/>
      <c r="CAQ180" s="11"/>
      <c r="CAR180" s="11"/>
      <c r="CAS180" s="11"/>
      <c r="CAT180" s="11"/>
      <c r="CAU180" s="11"/>
      <c r="CAV180" s="11"/>
      <c r="CAW180" s="11"/>
      <c r="CAX180" s="11"/>
      <c r="CAY180" s="11"/>
      <c r="CAZ180" s="11"/>
      <c r="CBA180" s="10"/>
      <c r="CBB180" s="10"/>
      <c r="CBC180" s="11"/>
      <c r="CBD180" s="11"/>
      <c r="CBE180" s="11"/>
      <c r="CBF180" s="11"/>
      <c r="CBG180" s="11"/>
      <c r="CBH180" s="11"/>
      <c r="CBI180" s="11"/>
      <c r="CBJ180" s="11"/>
      <c r="CBK180" s="11"/>
      <c r="CBL180" s="11"/>
      <c r="CBM180" s="11"/>
      <c r="CBN180" s="11"/>
      <c r="CBO180" s="11"/>
      <c r="CBP180" s="11"/>
      <c r="CBQ180" s="10"/>
      <c r="CBR180" s="10"/>
      <c r="CBS180" s="11"/>
      <c r="CBT180" s="11"/>
      <c r="CBU180" s="11"/>
      <c r="CBV180" s="11"/>
      <c r="CBW180" s="11"/>
      <c r="CBX180" s="11"/>
      <c r="CBY180" s="11"/>
      <c r="CBZ180" s="11"/>
      <c r="CCA180" s="11"/>
      <c r="CCB180" s="11"/>
      <c r="CCC180" s="11"/>
      <c r="CCD180" s="11"/>
      <c r="CCE180" s="11"/>
      <c r="CCF180" s="11"/>
      <c r="CCG180" s="10"/>
      <c r="CCH180" s="10"/>
      <c r="CCI180" s="11"/>
      <c r="CCJ180" s="11"/>
      <c r="CCK180" s="11"/>
      <c r="CCL180" s="11"/>
      <c r="CCM180" s="11"/>
      <c r="CCN180" s="11"/>
      <c r="CCO180" s="11"/>
      <c r="CCP180" s="11"/>
      <c r="CCQ180" s="11"/>
      <c r="CCR180" s="11"/>
      <c r="CCS180" s="11"/>
      <c r="CCT180" s="11"/>
      <c r="CCU180" s="11"/>
      <c r="CCV180" s="11"/>
      <c r="CCW180" s="10"/>
      <c r="CCX180" s="10"/>
      <c r="CCY180" s="11"/>
      <c r="CCZ180" s="11"/>
      <c r="CDA180" s="11"/>
      <c r="CDB180" s="11"/>
      <c r="CDC180" s="11"/>
      <c r="CDD180" s="11"/>
      <c r="CDE180" s="11"/>
      <c r="CDF180" s="11"/>
      <c r="CDG180" s="11"/>
      <c r="CDH180" s="11"/>
      <c r="CDI180" s="11"/>
      <c r="CDJ180" s="11"/>
      <c r="CDK180" s="11"/>
      <c r="CDL180" s="11"/>
      <c r="CDM180" s="10"/>
      <c r="CDN180" s="10"/>
      <c r="CDO180" s="11"/>
      <c r="CDP180" s="11"/>
      <c r="CDQ180" s="11"/>
      <c r="CDR180" s="11"/>
      <c r="CDS180" s="11"/>
      <c r="CDT180" s="11"/>
      <c r="CDU180" s="11"/>
      <c r="CDV180" s="11"/>
      <c r="CDW180" s="11"/>
      <c r="CDX180" s="11"/>
      <c r="CDY180" s="11"/>
      <c r="CDZ180" s="11"/>
      <c r="CEA180" s="11"/>
      <c r="CEB180" s="11"/>
      <c r="CEC180" s="10"/>
      <c r="CED180" s="10"/>
      <c r="CEE180" s="11"/>
      <c r="CEF180" s="11"/>
      <c r="CEG180" s="11"/>
      <c r="CEH180" s="11"/>
      <c r="CEI180" s="11"/>
      <c r="CEJ180" s="11"/>
      <c r="CEK180" s="11"/>
      <c r="CEL180" s="11"/>
      <c r="CEM180" s="11"/>
      <c r="CEN180" s="11"/>
      <c r="CEO180" s="11"/>
      <c r="CEP180" s="11"/>
      <c r="CEQ180" s="11"/>
      <c r="CER180" s="11"/>
      <c r="CES180" s="10"/>
      <c r="CET180" s="10"/>
      <c r="CEU180" s="11"/>
      <c r="CEV180" s="11"/>
      <c r="CEW180" s="11"/>
      <c r="CEX180" s="11"/>
      <c r="CEY180" s="11"/>
      <c r="CEZ180" s="11"/>
      <c r="CFA180" s="11"/>
      <c r="CFB180" s="11"/>
      <c r="CFC180" s="11"/>
      <c r="CFD180" s="11"/>
      <c r="CFE180" s="11"/>
      <c r="CFF180" s="11"/>
      <c r="CFG180" s="11"/>
      <c r="CFH180" s="11"/>
      <c r="CFI180" s="10"/>
      <c r="CFJ180" s="10"/>
      <c r="CFK180" s="11"/>
      <c r="CFL180" s="11"/>
      <c r="CFM180" s="11"/>
      <c r="CFN180" s="11"/>
      <c r="CFO180" s="11"/>
      <c r="CFP180" s="11"/>
      <c r="CFQ180" s="11"/>
      <c r="CFR180" s="11"/>
      <c r="CFS180" s="11"/>
      <c r="CFT180" s="11"/>
      <c r="CFU180" s="11"/>
      <c r="CFV180" s="11"/>
      <c r="CFW180" s="11"/>
      <c r="CFX180" s="11"/>
      <c r="CFY180" s="10"/>
      <c r="CFZ180" s="10"/>
      <c r="CGA180" s="11"/>
      <c r="CGB180" s="11"/>
      <c r="CGC180" s="11"/>
      <c r="CGD180" s="11"/>
      <c r="CGE180" s="11"/>
      <c r="CGF180" s="11"/>
      <c r="CGG180" s="11"/>
      <c r="CGH180" s="11"/>
      <c r="CGI180" s="11"/>
      <c r="CGJ180" s="11"/>
      <c r="CGK180" s="11"/>
      <c r="CGL180" s="11"/>
      <c r="CGM180" s="11"/>
      <c r="CGN180" s="11"/>
      <c r="CGO180" s="10"/>
      <c r="CGP180" s="10"/>
      <c r="CGQ180" s="11"/>
      <c r="CGR180" s="11"/>
      <c r="CGS180" s="11"/>
      <c r="CGT180" s="11"/>
      <c r="CGU180" s="11"/>
      <c r="CGV180" s="11"/>
      <c r="CGW180" s="11"/>
      <c r="CGX180" s="11"/>
      <c r="CGY180" s="11"/>
      <c r="CGZ180" s="11"/>
      <c r="CHA180" s="11"/>
      <c r="CHB180" s="11"/>
      <c r="CHC180" s="11"/>
      <c r="CHD180" s="11"/>
      <c r="CHE180" s="10"/>
      <c r="CHF180" s="10"/>
      <c r="CHG180" s="11"/>
      <c r="CHH180" s="11"/>
      <c r="CHI180" s="11"/>
      <c r="CHJ180" s="11"/>
      <c r="CHK180" s="11"/>
      <c r="CHL180" s="11"/>
      <c r="CHM180" s="11"/>
      <c r="CHN180" s="11"/>
      <c r="CHO180" s="11"/>
      <c r="CHP180" s="11"/>
      <c r="CHQ180" s="11"/>
      <c r="CHR180" s="11"/>
      <c r="CHS180" s="11"/>
      <c r="CHT180" s="11"/>
      <c r="CHU180" s="10"/>
      <c r="CHV180" s="10"/>
      <c r="CHW180" s="11"/>
      <c r="CHX180" s="11"/>
      <c r="CHY180" s="11"/>
      <c r="CHZ180" s="11"/>
      <c r="CIA180" s="11"/>
      <c r="CIB180" s="11"/>
      <c r="CIC180" s="11"/>
      <c r="CID180" s="11"/>
      <c r="CIE180" s="11"/>
      <c r="CIF180" s="11"/>
      <c r="CIG180" s="11"/>
      <c r="CIH180" s="11"/>
      <c r="CII180" s="11"/>
      <c r="CIJ180" s="11"/>
      <c r="CIK180" s="10"/>
      <c r="CIL180" s="10"/>
      <c r="CIM180" s="11"/>
      <c r="CIN180" s="11"/>
      <c r="CIO180" s="11"/>
      <c r="CIP180" s="11"/>
      <c r="CIQ180" s="11"/>
      <c r="CIR180" s="11"/>
      <c r="CIS180" s="11"/>
      <c r="CIT180" s="11"/>
      <c r="CIU180" s="11"/>
      <c r="CIV180" s="11"/>
      <c r="CIW180" s="11"/>
      <c r="CIX180" s="11"/>
      <c r="CIY180" s="11"/>
      <c r="CIZ180" s="11"/>
      <c r="CJA180" s="10"/>
      <c r="CJB180" s="10"/>
      <c r="CJC180" s="11"/>
      <c r="CJD180" s="11"/>
      <c r="CJE180" s="11"/>
      <c r="CJF180" s="11"/>
      <c r="CJG180" s="11"/>
      <c r="CJH180" s="11"/>
      <c r="CJI180" s="11"/>
      <c r="CJJ180" s="11"/>
      <c r="CJK180" s="11"/>
      <c r="CJL180" s="11"/>
      <c r="CJM180" s="11"/>
      <c r="CJN180" s="11"/>
      <c r="CJO180" s="11"/>
      <c r="CJP180" s="11"/>
      <c r="CJQ180" s="10"/>
      <c r="CJR180" s="10"/>
      <c r="CJS180" s="11"/>
      <c r="CJT180" s="11"/>
      <c r="CJU180" s="11"/>
      <c r="CJV180" s="11"/>
      <c r="CJW180" s="11"/>
      <c r="CJX180" s="11"/>
      <c r="CJY180" s="11"/>
      <c r="CJZ180" s="11"/>
      <c r="CKA180" s="11"/>
      <c r="CKB180" s="11"/>
      <c r="CKC180" s="11"/>
      <c r="CKD180" s="11"/>
      <c r="CKE180" s="11"/>
      <c r="CKF180" s="11"/>
      <c r="CKG180" s="10"/>
      <c r="CKH180" s="10"/>
      <c r="CKI180" s="11"/>
      <c r="CKJ180" s="11"/>
      <c r="CKK180" s="11"/>
      <c r="CKL180" s="11"/>
      <c r="CKM180" s="11"/>
      <c r="CKN180" s="11"/>
      <c r="CKO180" s="11"/>
      <c r="CKP180" s="11"/>
      <c r="CKQ180" s="11"/>
      <c r="CKR180" s="11"/>
      <c r="CKS180" s="11"/>
      <c r="CKT180" s="11"/>
      <c r="CKU180" s="11"/>
      <c r="CKV180" s="11"/>
      <c r="CKW180" s="10"/>
      <c r="CKX180" s="10"/>
      <c r="CKY180" s="11"/>
      <c r="CKZ180" s="11"/>
      <c r="CLA180" s="11"/>
      <c r="CLB180" s="11"/>
      <c r="CLC180" s="11"/>
      <c r="CLD180" s="11"/>
      <c r="CLE180" s="11"/>
      <c r="CLF180" s="11"/>
      <c r="CLG180" s="11"/>
      <c r="CLH180" s="11"/>
      <c r="CLI180" s="11"/>
      <c r="CLJ180" s="11"/>
      <c r="CLK180" s="11"/>
      <c r="CLL180" s="11"/>
      <c r="CLM180" s="10"/>
      <c r="CLN180" s="10"/>
      <c r="CLO180" s="11"/>
      <c r="CLP180" s="11"/>
      <c r="CLQ180" s="11"/>
      <c r="CLR180" s="11"/>
      <c r="CLS180" s="11"/>
      <c r="CLT180" s="11"/>
      <c r="CLU180" s="11"/>
      <c r="CLV180" s="11"/>
      <c r="CLW180" s="11"/>
      <c r="CLX180" s="11"/>
      <c r="CLY180" s="11"/>
      <c r="CLZ180" s="11"/>
      <c r="CMA180" s="11"/>
      <c r="CMB180" s="11"/>
      <c r="CMC180" s="10"/>
      <c r="CMD180" s="10"/>
      <c r="CME180" s="11"/>
      <c r="CMF180" s="11"/>
      <c r="CMG180" s="11"/>
      <c r="CMH180" s="11"/>
      <c r="CMI180" s="11"/>
      <c r="CMJ180" s="11"/>
      <c r="CMK180" s="11"/>
      <c r="CML180" s="11"/>
      <c r="CMM180" s="11"/>
      <c r="CMN180" s="11"/>
      <c r="CMO180" s="11"/>
      <c r="CMP180" s="11"/>
      <c r="CMQ180" s="11"/>
      <c r="CMR180" s="11"/>
      <c r="CMS180" s="10"/>
      <c r="CMT180" s="10"/>
      <c r="CMU180" s="11"/>
      <c r="CMV180" s="11"/>
      <c r="CMW180" s="11"/>
      <c r="CMX180" s="11"/>
      <c r="CMY180" s="11"/>
      <c r="CMZ180" s="11"/>
      <c r="CNA180" s="11"/>
      <c r="CNB180" s="11"/>
      <c r="CNC180" s="11"/>
      <c r="CND180" s="11"/>
      <c r="CNE180" s="11"/>
      <c r="CNF180" s="11"/>
      <c r="CNG180" s="11"/>
      <c r="CNH180" s="11"/>
      <c r="CNI180" s="10"/>
      <c r="CNJ180" s="10"/>
      <c r="CNK180" s="11"/>
      <c r="CNL180" s="11"/>
      <c r="CNM180" s="11"/>
      <c r="CNN180" s="11"/>
      <c r="CNO180" s="11"/>
      <c r="CNP180" s="11"/>
      <c r="CNQ180" s="11"/>
      <c r="CNR180" s="11"/>
      <c r="CNS180" s="11"/>
      <c r="CNT180" s="11"/>
      <c r="CNU180" s="11"/>
      <c r="CNV180" s="11"/>
      <c r="CNW180" s="11"/>
      <c r="CNX180" s="11"/>
      <c r="CNY180" s="10"/>
      <c r="CNZ180" s="10"/>
      <c r="COA180" s="11"/>
      <c r="COB180" s="11"/>
      <c r="COC180" s="11"/>
      <c r="COD180" s="11"/>
      <c r="COE180" s="11"/>
      <c r="COF180" s="11"/>
      <c r="COG180" s="11"/>
      <c r="COH180" s="11"/>
      <c r="COI180" s="11"/>
      <c r="COJ180" s="11"/>
      <c r="COK180" s="11"/>
      <c r="COL180" s="11"/>
      <c r="COM180" s="11"/>
      <c r="CON180" s="11"/>
      <c r="COO180" s="10"/>
      <c r="COP180" s="10"/>
      <c r="COQ180" s="11"/>
      <c r="COR180" s="11"/>
      <c r="COS180" s="11"/>
      <c r="COT180" s="11"/>
      <c r="COU180" s="11"/>
      <c r="COV180" s="11"/>
      <c r="COW180" s="11"/>
      <c r="COX180" s="11"/>
      <c r="COY180" s="11"/>
      <c r="COZ180" s="11"/>
      <c r="CPA180" s="11"/>
      <c r="CPB180" s="11"/>
      <c r="CPC180" s="11"/>
      <c r="CPD180" s="11"/>
      <c r="CPE180" s="10"/>
      <c r="CPF180" s="10"/>
      <c r="CPG180" s="11"/>
      <c r="CPH180" s="11"/>
      <c r="CPI180" s="11"/>
      <c r="CPJ180" s="11"/>
      <c r="CPK180" s="11"/>
      <c r="CPL180" s="11"/>
      <c r="CPM180" s="11"/>
      <c r="CPN180" s="11"/>
      <c r="CPO180" s="11"/>
      <c r="CPP180" s="11"/>
      <c r="CPQ180" s="11"/>
      <c r="CPR180" s="11"/>
      <c r="CPS180" s="11"/>
      <c r="CPT180" s="11"/>
      <c r="CPU180" s="10"/>
      <c r="CPV180" s="10"/>
      <c r="CPW180" s="11"/>
      <c r="CPX180" s="11"/>
      <c r="CPY180" s="11"/>
      <c r="CPZ180" s="11"/>
      <c r="CQA180" s="11"/>
      <c r="CQB180" s="11"/>
      <c r="CQC180" s="11"/>
      <c r="CQD180" s="11"/>
      <c r="CQE180" s="11"/>
      <c r="CQF180" s="11"/>
      <c r="CQG180" s="11"/>
      <c r="CQH180" s="11"/>
      <c r="CQI180" s="11"/>
      <c r="CQJ180" s="11"/>
      <c r="CQK180" s="10"/>
      <c r="CQL180" s="10"/>
      <c r="CQM180" s="11"/>
      <c r="CQN180" s="11"/>
      <c r="CQO180" s="11"/>
      <c r="CQP180" s="11"/>
      <c r="CQQ180" s="11"/>
      <c r="CQR180" s="11"/>
      <c r="CQS180" s="11"/>
      <c r="CQT180" s="11"/>
      <c r="CQU180" s="11"/>
      <c r="CQV180" s="11"/>
      <c r="CQW180" s="11"/>
      <c r="CQX180" s="11"/>
      <c r="CQY180" s="11"/>
      <c r="CQZ180" s="11"/>
      <c r="CRA180" s="10"/>
      <c r="CRB180" s="10"/>
      <c r="CRC180" s="11"/>
      <c r="CRD180" s="11"/>
      <c r="CRE180" s="11"/>
      <c r="CRF180" s="11"/>
      <c r="CRG180" s="11"/>
      <c r="CRH180" s="11"/>
      <c r="CRI180" s="11"/>
      <c r="CRJ180" s="11"/>
      <c r="CRK180" s="11"/>
      <c r="CRL180" s="11"/>
      <c r="CRM180" s="11"/>
      <c r="CRN180" s="11"/>
      <c r="CRO180" s="11"/>
      <c r="CRP180" s="11"/>
      <c r="CRQ180" s="10"/>
      <c r="CRR180" s="10"/>
      <c r="CRS180" s="11"/>
      <c r="CRT180" s="11"/>
      <c r="CRU180" s="11"/>
      <c r="CRV180" s="11"/>
      <c r="CRW180" s="11"/>
      <c r="CRX180" s="11"/>
      <c r="CRY180" s="11"/>
      <c r="CRZ180" s="11"/>
      <c r="CSA180" s="11"/>
      <c r="CSB180" s="11"/>
      <c r="CSC180" s="11"/>
      <c r="CSD180" s="11"/>
      <c r="CSE180" s="11"/>
      <c r="CSF180" s="11"/>
      <c r="CSG180" s="10"/>
      <c r="CSH180" s="10"/>
      <c r="CSI180" s="11"/>
      <c r="CSJ180" s="11"/>
      <c r="CSK180" s="11"/>
      <c r="CSL180" s="11"/>
      <c r="CSM180" s="11"/>
      <c r="CSN180" s="11"/>
      <c r="CSO180" s="11"/>
      <c r="CSP180" s="11"/>
      <c r="CSQ180" s="11"/>
      <c r="CSR180" s="11"/>
      <c r="CSS180" s="11"/>
      <c r="CST180" s="11"/>
      <c r="CSU180" s="11"/>
      <c r="CSV180" s="11"/>
      <c r="CSW180" s="10"/>
      <c r="CSX180" s="10"/>
      <c r="CSY180" s="11"/>
      <c r="CSZ180" s="11"/>
      <c r="CTA180" s="11"/>
      <c r="CTB180" s="11"/>
      <c r="CTC180" s="11"/>
      <c r="CTD180" s="11"/>
      <c r="CTE180" s="11"/>
      <c r="CTF180" s="11"/>
      <c r="CTG180" s="11"/>
      <c r="CTH180" s="11"/>
      <c r="CTI180" s="11"/>
      <c r="CTJ180" s="11"/>
      <c r="CTK180" s="11"/>
      <c r="CTL180" s="11"/>
      <c r="CTM180" s="10"/>
      <c r="CTN180" s="10"/>
      <c r="CTO180" s="11"/>
      <c r="CTP180" s="11"/>
      <c r="CTQ180" s="11"/>
      <c r="CTR180" s="11"/>
      <c r="CTS180" s="11"/>
      <c r="CTT180" s="11"/>
      <c r="CTU180" s="11"/>
      <c r="CTV180" s="11"/>
      <c r="CTW180" s="11"/>
      <c r="CTX180" s="11"/>
      <c r="CTY180" s="11"/>
      <c r="CTZ180" s="11"/>
      <c r="CUA180" s="11"/>
      <c r="CUB180" s="11"/>
      <c r="CUC180" s="10"/>
      <c r="CUD180" s="10"/>
      <c r="CUE180" s="11"/>
      <c r="CUF180" s="11"/>
      <c r="CUG180" s="11"/>
      <c r="CUH180" s="11"/>
      <c r="CUI180" s="11"/>
      <c r="CUJ180" s="11"/>
      <c r="CUK180" s="11"/>
      <c r="CUL180" s="11"/>
      <c r="CUM180" s="11"/>
      <c r="CUN180" s="11"/>
      <c r="CUO180" s="11"/>
      <c r="CUP180" s="11"/>
      <c r="CUQ180" s="11"/>
      <c r="CUR180" s="11"/>
      <c r="CUS180" s="10"/>
      <c r="CUT180" s="10"/>
      <c r="CUU180" s="11"/>
      <c r="CUV180" s="11"/>
      <c r="CUW180" s="11"/>
      <c r="CUX180" s="11"/>
      <c r="CUY180" s="11"/>
      <c r="CUZ180" s="11"/>
      <c r="CVA180" s="11"/>
      <c r="CVB180" s="11"/>
      <c r="CVC180" s="11"/>
      <c r="CVD180" s="11"/>
      <c r="CVE180" s="11"/>
      <c r="CVF180" s="11"/>
      <c r="CVG180" s="11"/>
      <c r="CVH180" s="11"/>
      <c r="CVI180" s="10"/>
      <c r="CVJ180" s="10"/>
      <c r="CVK180" s="11"/>
      <c r="CVL180" s="11"/>
      <c r="CVM180" s="11"/>
      <c r="CVN180" s="11"/>
      <c r="CVO180" s="11"/>
      <c r="CVP180" s="11"/>
      <c r="CVQ180" s="11"/>
      <c r="CVR180" s="11"/>
      <c r="CVS180" s="11"/>
      <c r="CVT180" s="11"/>
      <c r="CVU180" s="11"/>
      <c r="CVV180" s="11"/>
      <c r="CVW180" s="11"/>
      <c r="CVX180" s="11"/>
      <c r="CVY180" s="10"/>
      <c r="CVZ180" s="10"/>
      <c r="CWA180" s="11"/>
      <c r="CWB180" s="11"/>
      <c r="CWC180" s="11"/>
      <c r="CWD180" s="11"/>
      <c r="CWE180" s="11"/>
      <c r="CWF180" s="11"/>
      <c r="CWG180" s="11"/>
      <c r="CWH180" s="11"/>
      <c r="CWI180" s="11"/>
      <c r="CWJ180" s="11"/>
      <c r="CWK180" s="11"/>
      <c r="CWL180" s="11"/>
      <c r="CWM180" s="11"/>
      <c r="CWN180" s="11"/>
      <c r="CWO180" s="10"/>
      <c r="CWP180" s="10"/>
      <c r="CWQ180" s="11"/>
      <c r="CWR180" s="11"/>
      <c r="CWS180" s="11"/>
      <c r="CWT180" s="11"/>
      <c r="CWU180" s="11"/>
      <c r="CWV180" s="11"/>
      <c r="CWW180" s="11"/>
      <c r="CWX180" s="11"/>
      <c r="CWY180" s="11"/>
      <c r="CWZ180" s="11"/>
      <c r="CXA180" s="11"/>
      <c r="CXB180" s="11"/>
      <c r="CXC180" s="11"/>
      <c r="CXD180" s="11"/>
      <c r="CXE180" s="10"/>
      <c r="CXF180" s="10"/>
      <c r="CXG180" s="11"/>
      <c r="CXH180" s="11"/>
      <c r="CXI180" s="11"/>
      <c r="CXJ180" s="11"/>
      <c r="CXK180" s="11"/>
      <c r="CXL180" s="11"/>
      <c r="CXM180" s="11"/>
      <c r="CXN180" s="11"/>
      <c r="CXO180" s="11"/>
      <c r="CXP180" s="11"/>
      <c r="CXQ180" s="11"/>
      <c r="CXR180" s="11"/>
      <c r="CXS180" s="11"/>
      <c r="CXT180" s="11"/>
      <c r="CXU180" s="10"/>
      <c r="CXV180" s="10"/>
      <c r="CXW180" s="11"/>
      <c r="CXX180" s="11"/>
      <c r="CXY180" s="11"/>
      <c r="CXZ180" s="11"/>
      <c r="CYA180" s="11"/>
      <c r="CYB180" s="11"/>
      <c r="CYC180" s="11"/>
      <c r="CYD180" s="11"/>
      <c r="CYE180" s="11"/>
      <c r="CYF180" s="11"/>
      <c r="CYG180" s="11"/>
      <c r="CYH180" s="11"/>
      <c r="CYI180" s="11"/>
      <c r="CYJ180" s="11"/>
      <c r="CYK180" s="10"/>
      <c r="CYL180" s="10"/>
      <c r="CYM180" s="11"/>
      <c r="CYN180" s="11"/>
      <c r="CYO180" s="11"/>
      <c r="CYP180" s="11"/>
      <c r="CYQ180" s="11"/>
      <c r="CYR180" s="11"/>
      <c r="CYS180" s="11"/>
      <c r="CYT180" s="11"/>
      <c r="CYU180" s="11"/>
      <c r="CYV180" s="11"/>
      <c r="CYW180" s="11"/>
      <c r="CYX180" s="11"/>
      <c r="CYY180" s="11"/>
      <c r="CYZ180" s="11"/>
      <c r="CZA180" s="10"/>
      <c r="CZB180" s="10"/>
      <c r="CZC180" s="11"/>
      <c r="CZD180" s="11"/>
      <c r="CZE180" s="11"/>
      <c r="CZF180" s="11"/>
      <c r="CZG180" s="11"/>
      <c r="CZH180" s="11"/>
      <c r="CZI180" s="11"/>
      <c r="CZJ180" s="11"/>
      <c r="CZK180" s="11"/>
      <c r="CZL180" s="11"/>
      <c r="CZM180" s="11"/>
      <c r="CZN180" s="11"/>
      <c r="CZO180" s="11"/>
      <c r="CZP180" s="11"/>
      <c r="CZQ180" s="10"/>
      <c r="CZR180" s="10"/>
      <c r="CZS180" s="11"/>
      <c r="CZT180" s="11"/>
      <c r="CZU180" s="11"/>
      <c r="CZV180" s="11"/>
      <c r="CZW180" s="11"/>
      <c r="CZX180" s="11"/>
      <c r="CZY180" s="11"/>
      <c r="CZZ180" s="11"/>
      <c r="DAA180" s="11"/>
      <c r="DAB180" s="11"/>
      <c r="DAC180" s="11"/>
      <c r="DAD180" s="11"/>
      <c r="DAE180" s="11"/>
      <c r="DAF180" s="11"/>
      <c r="DAG180" s="10"/>
      <c r="DAH180" s="10"/>
      <c r="DAI180" s="11"/>
      <c r="DAJ180" s="11"/>
      <c r="DAK180" s="11"/>
      <c r="DAL180" s="11"/>
      <c r="DAM180" s="11"/>
      <c r="DAN180" s="11"/>
      <c r="DAO180" s="11"/>
      <c r="DAP180" s="11"/>
      <c r="DAQ180" s="11"/>
      <c r="DAR180" s="11"/>
      <c r="DAS180" s="11"/>
      <c r="DAT180" s="11"/>
      <c r="DAU180" s="11"/>
      <c r="DAV180" s="11"/>
      <c r="DAW180" s="10"/>
      <c r="DAX180" s="10"/>
      <c r="DAY180" s="11"/>
      <c r="DAZ180" s="11"/>
      <c r="DBA180" s="11"/>
      <c r="DBB180" s="11"/>
      <c r="DBC180" s="11"/>
      <c r="DBD180" s="11"/>
      <c r="DBE180" s="11"/>
      <c r="DBF180" s="11"/>
      <c r="DBG180" s="11"/>
      <c r="DBH180" s="11"/>
      <c r="DBI180" s="11"/>
      <c r="DBJ180" s="11"/>
      <c r="DBK180" s="11"/>
      <c r="DBL180" s="11"/>
      <c r="DBM180" s="10"/>
      <c r="DBN180" s="10"/>
      <c r="DBO180" s="11"/>
      <c r="DBP180" s="11"/>
      <c r="DBQ180" s="11"/>
      <c r="DBR180" s="11"/>
      <c r="DBS180" s="11"/>
      <c r="DBT180" s="11"/>
      <c r="DBU180" s="11"/>
      <c r="DBV180" s="11"/>
      <c r="DBW180" s="11"/>
      <c r="DBX180" s="11"/>
      <c r="DBY180" s="11"/>
      <c r="DBZ180" s="11"/>
      <c r="DCA180" s="11"/>
      <c r="DCB180" s="11"/>
      <c r="DCC180" s="10"/>
      <c r="DCD180" s="10"/>
      <c r="DCE180" s="11"/>
      <c r="DCF180" s="11"/>
      <c r="DCG180" s="11"/>
      <c r="DCH180" s="11"/>
      <c r="DCI180" s="11"/>
      <c r="DCJ180" s="11"/>
      <c r="DCK180" s="11"/>
      <c r="DCL180" s="11"/>
      <c r="DCM180" s="11"/>
      <c r="DCN180" s="11"/>
      <c r="DCO180" s="11"/>
      <c r="DCP180" s="11"/>
      <c r="DCQ180" s="11"/>
      <c r="DCR180" s="11"/>
      <c r="DCS180" s="10"/>
      <c r="DCT180" s="10"/>
      <c r="DCU180" s="11"/>
      <c r="DCV180" s="11"/>
      <c r="DCW180" s="11"/>
      <c r="DCX180" s="11"/>
      <c r="DCY180" s="11"/>
      <c r="DCZ180" s="11"/>
      <c r="DDA180" s="11"/>
      <c r="DDB180" s="11"/>
      <c r="DDC180" s="11"/>
      <c r="DDD180" s="11"/>
      <c r="DDE180" s="11"/>
      <c r="DDF180" s="11"/>
      <c r="DDG180" s="11"/>
      <c r="DDH180" s="11"/>
      <c r="DDI180" s="10"/>
      <c r="DDJ180" s="10"/>
      <c r="DDK180" s="11"/>
      <c r="DDL180" s="11"/>
      <c r="DDM180" s="11"/>
      <c r="DDN180" s="11"/>
      <c r="DDO180" s="11"/>
      <c r="DDP180" s="11"/>
      <c r="DDQ180" s="11"/>
      <c r="DDR180" s="11"/>
      <c r="DDS180" s="11"/>
      <c r="DDT180" s="11"/>
      <c r="DDU180" s="11"/>
      <c r="DDV180" s="11"/>
      <c r="DDW180" s="11"/>
      <c r="DDX180" s="11"/>
      <c r="DDY180" s="10"/>
      <c r="DDZ180" s="10"/>
      <c r="DEA180" s="11"/>
      <c r="DEB180" s="11"/>
      <c r="DEC180" s="11"/>
      <c r="DED180" s="11"/>
      <c r="DEE180" s="11"/>
      <c r="DEF180" s="11"/>
      <c r="DEG180" s="11"/>
      <c r="DEH180" s="11"/>
      <c r="DEI180" s="11"/>
      <c r="DEJ180" s="11"/>
      <c r="DEK180" s="11"/>
      <c r="DEL180" s="11"/>
      <c r="DEM180" s="11"/>
      <c r="DEN180" s="11"/>
      <c r="DEO180" s="10"/>
      <c r="DEP180" s="10"/>
      <c r="DEQ180" s="11"/>
      <c r="DER180" s="11"/>
      <c r="DES180" s="11"/>
      <c r="DET180" s="11"/>
      <c r="DEU180" s="11"/>
      <c r="DEV180" s="11"/>
      <c r="DEW180" s="11"/>
      <c r="DEX180" s="11"/>
      <c r="DEY180" s="11"/>
      <c r="DEZ180" s="11"/>
      <c r="DFA180" s="11"/>
      <c r="DFB180" s="11"/>
      <c r="DFC180" s="11"/>
      <c r="DFD180" s="11"/>
      <c r="DFE180" s="10"/>
      <c r="DFF180" s="10"/>
      <c r="DFG180" s="11"/>
      <c r="DFH180" s="11"/>
      <c r="DFI180" s="11"/>
      <c r="DFJ180" s="11"/>
      <c r="DFK180" s="11"/>
      <c r="DFL180" s="11"/>
      <c r="DFM180" s="11"/>
      <c r="DFN180" s="11"/>
      <c r="DFO180" s="11"/>
      <c r="DFP180" s="11"/>
      <c r="DFQ180" s="11"/>
      <c r="DFR180" s="11"/>
      <c r="DFS180" s="11"/>
      <c r="DFT180" s="11"/>
      <c r="DFU180" s="10"/>
      <c r="DFV180" s="10"/>
      <c r="DFW180" s="11"/>
      <c r="DFX180" s="11"/>
      <c r="DFY180" s="11"/>
      <c r="DFZ180" s="11"/>
      <c r="DGA180" s="11"/>
      <c r="DGB180" s="11"/>
      <c r="DGC180" s="11"/>
      <c r="DGD180" s="11"/>
      <c r="DGE180" s="11"/>
      <c r="DGF180" s="11"/>
      <c r="DGG180" s="11"/>
      <c r="DGH180" s="11"/>
      <c r="DGI180" s="11"/>
      <c r="DGJ180" s="11"/>
      <c r="DGK180" s="10"/>
      <c r="DGL180" s="10"/>
      <c r="DGM180" s="11"/>
      <c r="DGN180" s="11"/>
      <c r="DGO180" s="11"/>
      <c r="DGP180" s="11"/>
      <c r="DGQ180" s="11"/>
      <c r="DGR180" s="11"/>
      <c r="DGS180" s="11"/>
      <c r="DGT180" s="11"/>
      <c r="DGU180" s="11"/>
      <c r="DGV180" s="11"/>
      <c r="DGW180" s="11"/>
      <c r="DGX180" s="11"/>
      <c r="DGY180" s="11"/>
      <c r="DGZ180" s="11"/>
      <c r="DHA180" s="10"/>
      <c r="DHB180" s="10"/>
      <c r="DHC180" s="11"/>
      <c r="DHD180" s="11"/>
      <c r="DHE180" s="11"/>
      <c r="DHF180" s="11"/>
      <c r="DHG180" s="11"/>
      <c r="DHH180" s="11"/>
      <c r="DHI180" s="11"/>
      <c r="DHJ180" s="11"/>
      <c r="DHK180" s="11"/>
      <c r="DHL180" s="11"/>
      <c r="DHM180" s="11"/>
      <c r="DHN180" s="11"/>
      <c r="DHO180" s="11"/>
      <c r="DHP180" s="11"/>
      <c r="DHQ180" s="10"/>
      <c r="DHR180" s="10"/>
      <c r="DHS180" s="11"/>
      <c r="DHT180" s="11"/>
      <c r="DHU180" s="11"/>
      <c r="DHV180" s="11"/>
      <c r="DHW180" s="11"/>
      <c r="DHX180" s="11"/>
      <c r="DHY180" s="11"/>
      <c r="DHZ180" s="11"/>
      <c r="DIA180" s="11"/>
      <c r="DIB180" s="11"/>
      <c r="DIC180" s="11"/>
      <c r="DID180" s="11"/>
      <c r="DIE180" s="11"/>
      <c r="DIF180" s="11"/>
      <c r="DIG180" s="10"/>
      <c r="DIH180" s="10"/>
      <c r="DII180" s="11"/>
      <c r="DIJ180" s="11"/>
      <c r="DIK180" s="11"/>
      <c r="DIL180" s="11"/>
      <c r="DIM180" s="11"/>
      <c r="DIN180" s="11"/>
      <c r="DIO180" s="11"/>
      <c r="DIP180" s="11"/>
      <c r="DIQ180" s="11"/>
      <c r="DIR180" s="11"/>
      <c r="DIS180" s="11"/>
      <c r="DIT180" s="11"/>
      <c r="DIU180" s="11"/>
      <c r="DIV180" s="11"/>
      <c r="DIW180" s="10"/>
      <c r="DIX180" s="10"/>
      <c r="DIY180" s="11"/>
      <c r="DIZ180" s="11"/>
      <c r="DJA180" s="11"/>
      <c r="DJB180" s="11"/>
      <c r="DJC180" s="11"/>
      <c r="DJD180" s="11"/>
      <c r="DJE180" s="11"/>
      <c r="DJF180" s="11"/>
      <c r="DJG180" s="11"/>
      <c r="DJH180" s="11"/>
      <c r="DJI180" s="11"/>
      <c r="DJJ180" s="11"/>
      <c r="DJK180" s="11"/>
      <c r="DJL180" s="11"/>
      <c r="DJM180" s="10"/>
      <c r="DJN180" s="10"/>
      <c r="DJO180" s="11"/>
      <c r="DJP180" s="11"/>
      <c r="DJQ180" s="11"/>
      <c r="DJR180" s="11"/>
      <c r="DJS180" s="11"/>
      <c r="DJT180" s="11"/>
      <c r="DJU180" s="11"/>
      <c r="DJV180" s="11"/>
      <c r="DJW180" s="11"/>
      <c r="DJX180" s="11"/>
      <c r="DJY180" s="11"/>
      <c r="DJZ180" s="11"/>
      <c r="DKA180" s="11"/>
      <c r="DKB180" s="11"/>
      <c r="DKC180" s="10"/>
      <c r="DKD180" s="10"/>
      <c r="DKE180" s="11"/>
      <c r="DKF180" s="11"/>
      <c r="DKG180" s="11"/>
      <c r="DKH180" s="11"/>
      <c r="DKI180" s="11"/>
      <c r="DKJ180" s="11"/>
      <c r="DKK180" s="11"/>
      <c r="DKL180" s="11"/>
      <c r="DKM180" s="11"/>
      <c r="DKN180" s="11"/>
      <c r="DKO180" s="11"/>
      <c r="DKP180" s="11"/>
      <c r="DKQ180" s="11"/>
      <c r="DKR180" s="11"/>
      <c r="DKS180" s="10"/>
      <c r="DKT180" s="10"/>
      <c r="DKU180" s="11"/>
      <c r="DKV180" s="11"/>
      <c r="DKW180" s="11"/>
      <c r="DKX180" s="11"/>
      <c r="DKY180" s="11"/>
      <c r="DKZ180" s="11"/>
      <c r="DLA180" s="11"/>
      <c r="DLB180" s="11"/>
      <c r="DLC180" s="11"/>
      <c r="DLD180" s="11"/>
      <c r="DLE180" s="11"/>
      <c r="DLF180" s="11"/>
      <c r="DLG180" s="11"/>
      <c r="DLH180" s="11"/>
      <c r="DLI180" s="10"/>
      <c r="DLJ180" s="10"/>
      <c r="DLK180" s="11"/>
      <c r="DLL180" s="11"/>
      <c r="DLM180" s="11"/>
      <c r="DLN180" s="11"/>
      <c r="DLO180" s="11"/>
      <c r="DLP180" s="11"/>
      <c r="DLQ180" s="11"/>
      <c r="DLR180" s="11"/>
      <c r="DLS180" s="11"/>
      <c r="DLT180" s="11"/>
      <c r="DLU180" s="11"/>
      <c r="DLV180" s="11"/>
      <c r="DLW180" s="11"/>
      <c r="DLX180" s="11"/>
      <c r="DLY180" s="10"/>
      <c r="DLZ180" s="10"/>
      <c r="DMA180" s="11"/>
      <c r="DMB180" s="11"/>
      <c r="DMC180" s="11"/>
      <c r="DMD180" s="11"/>
      <c r="DME180" s="11"/>
      <c r="DMF180" s="11"/>
      <c r="DMG180" s="11"/>
      <c r="DMH180" s="11"/>
      <c r="DMI180" s="11"/>
      <c r="DMJ180" s="11"/>
      <c r="DMK180" s="11"/>
      <c r="DML180" s="11"/>
      <c r="DMM180" s="11"/>
      <c r="DMN180" s="11"/>
      <c r="DMO180" s="10"/>
      <c r="DMP180" s="10"/>
      <c r="DMQ180" s="11"/>
      <c r="DMR180" s="11"/>
      <c r="DMS180" s="11"/>
      <c r="DMT180" s="11"/>
      <c r="DMU180" s="11"/>
      <c r="DMV180" s="11"/>
      <c r="DMW180" s="11"/>
      <c r="DMX180" s="11"/>
      <c r="DMY180" s="11"/>
      <c r="DMZ180" s="11"/>
      <c r="DNA180" s="11"/>
      <c r="DNB180" s="11"/>
      <c r="DNC180" s="11"/>
      <c r="DND180" s="11"/>
      <c r="DNE180" s="10"/>
      <c r="DNF180" s="10"/>
      <c r="DNG180" s="11"/>
      <c r="DNH180" s="11"/>
      <c r="DNI180" s="11"/>
      <c r="DNJ180" s="11"/>
      <c r="DNK180" s="11"/>
      <c r="DNL180" s="11"/>
      <c r="DNM180" s="11"/>
      <c r="DNN180" s="11"/>
      <c r="DNO180" s="11"/>
      <c r="DNP180" s="11"/>
      <c r="DNQ180" s="11"/>
      <c r="DNR180" s="11"/>
      <c r="DNS180" s="11"/>
      <c r="DNT180" s="11"/>
      <c r="DNU180" s="10"/>
      <c r="DNV180" s="10"/>
      <c r="DNW180" s="11"/>
      <c r="DNX180" s="11"/>
      <c r="DNY180" s="11"/>
      <c r="DNZ180" s="11"/>
      <c r="DOA180" s="11"/>
      <c r="DOB180" s="11"/>
      <c r="DOC180" s="11"/>
      <c r="DOD180" s="11"/>
      <c r="DOE180" s="11"/>
      <c r="DOF180" s="11"/>
      <c r="DOG180" s="11"/>
      <c r="DOH180" s="11"/>
      <c r="DOI180" s="11"/>
      <c r="DOJ180" s="11"/>
      <c r="DOK180" s="10"/>
      <c r="DOL180" s="10"/>
      <c r="DOM180" s="11"/>
      <c r="DON180" s="11"/>
      <c r="DOO180" s="11"/>
      <c r="DOP180" s="11"/>
      <c r="DOQ180" s="11"/>
      <c r="DOR180" s="11"/>
      <c r="DOS180" s="11"/>
      <c r="DOT180" s="11"/>
      <c r="DOU180" s="11"/>
      <c r="DOV180" s="11"/>
      <c r="DOW180" s="11"/>
      <c r="DOX180" s="11"/>
      <c r="DOY180" s="11"/>
      <c r="DOZ180" s="11"/>
      <c r="DPA180" s="10"/>
      <c r="DPB180" s="10"/>
      <c r="DPC180" s="11"/>
      <c r="DPD180" s="11"/>
      <c r="DPE180" s="11"/>
      <c r="DPF180" s="11"/>
      <c r="DPG180" s="11"/>
      <c r="DPH180" s="11"/>
      <c r="DPI180" s="11"/>
      <c r="DPJ180" s="11"/>
      <c r="DPK180" s="11"/>
      <c r="DPL180" s="11"/>
      <c r="DPM180" s="11"/>
      <c r="DPN180" s="11"/>
      <c r="DPO180" s="11"/>
      <c r="DPP180" s="11"/>
      <c r="DPQ180" s="10"/>
      <c r="DPR180" s="10"/>
      <c r="DPS180" s="11"/>
      <c r="DPT180" s="11"/>
      <c r="DPU180" s="11"/>
      <c r="DPV180" s="11"/>
      <c r="DPW180" s="11"/>
      <c r="DPX180" s="11"/>
      <c r="DPY180" s="11"/>
      <c r="DPZ180" s="11"/>
      <c r="DQA180" s="11"/>
      <c r="DQB180" s="11"/>
      <c r="DQC180" s="11"/>
      <c r="DQD180" s="11"/>
      <c r="DQE180" s="11"/>
      <c r="DQF180" s="11"/>
      <c r="DQG180" s="10"/>
      <c r="DQH180" s="10"/>
      <c r="DQI180" s="11"/>
      <c r="DQJ180" s="11"/>
      <c r="DQK180" s="11"/>
      <c r="DQL180" s="11"/>
      <c r="DQM180" s="11"/>
      <c r="DQN180" s="11"/>
      <c r="DQO180" s="11"/>
      <c r="DQP180" s="11"/>
      <c r="DQQ180" s="11"/>
      <c r="DQR180" s="11"/>
      <c r="DQS180" s="11"/>
      <c r="DQT180" s="11"/>
      <c r="DQU180" s="11"/>
      <c r="DQV180" s="11"/>
      <c r="DQW180" s="10"/>
      <c r="DQX180" s="10"/>
      <c r="DQY180" s="11"/>
      <c r="DQZ180" s="11"/>
      <c r="DRA180" s="11"/>
      <c r="DRB180" s="11"/>
      <c r="DRC180" s="11"/>
      <c r="DRD180" s="11"/>
      <c r="DRE180" s="11"/>
      <c r="DRF180" s="11"/>
      <c r="DRG180" s="11"/>
      <c r="DRH180" s="11"/>
      <c r="DRI180" s="11"/>
      <c r="DRJ180" s="11"/>
      <c r="DRK180" s="11"/>
      <c r="DRL180" s="11"/>
      <c r="DRM180" s="10"/>
      <c r="DRN180" s="10"/>
      <c r="DRO180" s="11"/>
      <c r="DRP180" s="11"/>
      <c r="DRQ180" s="11"/>
      <c r="DRR180" s="11"/>
      <c r="DRS180" s="11"/>
      <c r="DRT180" s="11"/>
      <c r="DRU180" s="11"/>
      <c r="DRV180" s="11"/>
      <c r="DRW180" s="11"/>
      <c r="DRX180" s="11"/>
      <c r="DRY180" s="11"/>
      <c r="DRZ180" s="11"/>
      <c r="DSA180" s="11"/>
      <c r="DSB180" s="11"/>
      <c r="DSC180" s="10"/>
      <c r="DSD180" s="10"/>
      <c r="DSE180" s="11"/>
      <c r="DSF180" s="11"/>
      <c r="DSG180" s="11"/>
      <c r="DSH180" s="11"/>
      <c r="DSI180" s="11"/>
      <c r="DSJ180" s="11"/>
      <c r="DSK180" s="11"/>
      <c r="DSL180" s="11"/>
      <c r="DSM180" s="11"/>
      <c r="DSN180" s="11"/>
      <c r="DSO180" s="11"/>
      <c r="DSP180" s="11"/>
      <c r="DSQ180" s="11"/>
      <c r="DSR180" s="11"/>
      <c r="DSS180" s="10"/>
      <c r="DST180" s="10"/>
      <c r="DSU180" s="11"/>
      <c r="DSV180" s="11"/>
      <c r="DSW180" s="11"/>
      <c r="DSX180" s="11"/>
      <c r="DSY180" s="11"/>
      <c r="DSZ180" s="11"/>
      <c r="DTA180" s="11"/>
      <c r="DTB180" s="11"/>
      <c r="DTC180" s="11"/>
      <c r="DTD180" s="11"/>
      <c r="DTE180" s="11"/>
      <c r="DTF180" s="11"/>
      <c r="DTG180" s="11"/>
      <c r="DTH180" s="11"/>
      <c r="DTI180" s="10"/>
      <c r="DTJ180" s="10"/>
      <c r="DTK180" s="11"/>
      <c r="DTL180" s="11"/>
      <c r="DTM180" s="11"/>
      <c r="DTN180" s="11"/>
      <c r="DTO180" s="11"/>
      <c r="DTP180" s="11"/>
      <c r="DTQ180" s="11"/>
      <c r="DTR180" s="11"/>
      <c r="DTS180" s="11"/>
      <c r="DTT180" s="11"/>
      <c r="DTU180" s="11"/>
      <c r="DTV180" s="11"/>
      <c r="DTW180" s="11"/>
      <c r="DTX180" s="11"/>
      <c r="DTY180" s="10"/>
      <c r="DTZ180" s="10"/>
      <c r="DUA180" s="11"/>
      <c r="DUB180" s="11"/>
      <c r="DUC180" s="11"/>
      <c r="DUD180" s="11"/>
      <c r="DUE180" s="11"/>
      <c r="DUF180" s="11"/>
      <c r="DUG180" s="11"/>
      <c r="DUH180" s="11"/>
      <c r="DUI180" s="11"/>
      <c r="DUJ180" s="11"/>
      <c r="DUK180" s="11"/>
      <c r="DUL180" s="11"/>
      <c r="DUM180" s="11"/>
      <c r="DUN180" s="11"/>
      <c r="DUO180" s="10"/>
      <c r="DUP180" s="10"/>
      <c r="DUQ180" s="11"/>
      <c r="DUR180" s="11"/>
      <c r="DUS180" s="11"/>
      <c r="DUT180" s="11"/>
      <c r="DUU180" s="11"/>
      <c r="DUV180" s="11"/>
      <c r="DUW180" s="11"/>
      <c r="DUX180" s="11"/>
      <c r="DUY180" s="11"/>
      <c r="DUZ180" s="11"/>
      <c r="DVA180" s="11"/>
      <c r="DVB180" s="11"/>
      <c r="DVC180" s="11"/>
      <c r="DVD180" s="11"/>
      <c r="DVE180" s="10"/>
      <c r="DVF180" s="10"/>
      <c r="DVG180" s="11"/>
      <c r="DVH180" s="11"/>
      <c r="DVI180" s="11"/>
      <c r="DVJ180" s="11"/>
      <c r="DVK180" s="11"/>
      <c r="DVL180" s="11"/>
      <c r="DVM180" s="11"/>
      <c r="DVN180" s="11"/>
      <c r="DVO180" s="11"/>
      <c r="DVP180" s="11"/>
      <c r="DVQ180" s="11"/>
      <c r="DVR180" s="11"/>
      <c r="DVS180" s="11"/>
      <c r="DVT180" s="11"/>
      <c r="DVU180" s="10"/>
      <c r="DVV180" s="10"/>
      <c r="DVW180" s="11"/>
      <c r="DVX180" s="11"/>
      <c r="DVY180" s="11"/>
      <c r="DVZ180" s="11"/>
      <c r="DWA180" s="11"/>
      <c r="DWB180" s="11"/>
      <c r="DWC180" s="11"/>
      <c r="DWD180" s="11"/>
      <c r="DWE180" s="11"/>
      <c r="DWF180" s="11"/>
      <c r="DWG180" s="11"/>
      <c r="DWH180" s="11"/>
      <c r="DWI180" s="11"/>
      <c r="DWJ180" s="11"/>
      <c r="DWK180" s="10"/>
      <c r="DWL180" s="10"/>
      <c r="DWM180" s="11"/>
      <c r="DWN180" s="11"/>
      <c r="DWO180" s="11"/>
      <c r="DWP180" s="11"/>
      <c r="DWQ180" s="11"/>
      <c r="DWR180" s="11"/>
      <c r="DWS180" s="11"/>
      <c r="DWT180" s="11"/>
      <c r="DWU180" s="11"/>
      <c r="DWV180" s="11"/>
      <c r="DWW180" s="11"/>
      <c r="DWX180" s="11"/>
      <c r="DWY180" s="11"/>
      <c r="DWZ180" s="11"/>
      <c r="DXA180" s="10"/>
      <c r="DXB180" s="10"/>
      <c r="DXC180" s="11"/>
      <c r="DXD180" s="11"/>
      <c r="DXE180" s="11"/>
      <c r="DXF180" s="11"/>
      <c r="DXG180" s="11"/>
      <c r="DXH180" s="11"/>
      <c r="DXI180" s="11"/>
      <c r="DXJ180" s="11"/>
      <c r="DXK180" s="11"/>
      <c r="DXL180" s="11"/>
      <c r="DXM180" s="11"/>
      <c r="DXN180" s="11"/>
      <c r="DXO180" s="11"/>
      <c r="DXP180" s="11"/>
      <c r="DXQ180" s="10"/>
      <c r="DXR180" s="10"/>
      <c r="DXS180" s="11"/>
      <c r="DXT180" s="11"/>
      <c r="DXU180" s="11"/>
      <c r="DXV180" s="11"/>
      <c r="DXW180" s="11"/>
      <c r="DXX180" s="11"/>
      <c r="DXY180" s="11"/>
      <c r="DXZ180" s="11"/>
      <c r="DYA180" s="11"/>
      <c r="DYB180" s="11"/>
      <c r="DYC180" s="11"/>
      <c r="DYD180" s="11"/>
      <c r="DYE180" s="11"/>
      <c r="DYF180" s="11"/>
      <c r="DYG180" s="10"/>
      <c r="DYH180" s="10"/>
      <c r="DYI180" s="11"/>
      <c r="DYJ180" s="11"/>
      <c r="DYK180" s="11"/>
      <c r="DYL180" s="11"/>
      <c r="DYM180" s="11"/>
      <c r="DYN180" s="11"/>
      <c r="DYO180" s="11"/>
      <c r="DYP180" s="11"/>
      <c r="DYQ180" s="11"/>
      <c r="DYR180" s="11"/>
      <c r="DYS180" s="11"/>
      <c r="DYT180" s="11"/>
      <c r="DYU180" s="11"/>
      <c r="DYV180" s="11"/>
      <c r="DYW180" s="10"/>
      <c r="DYX180" s="10"/>
      <c r="DYY180" s="11"/>
      <c r="DYZ180" s="11"/>
      <c r="DZA180" s="11"/>
      <c r="DZB180" s="11"/>
      <c r="DZC180" s="11"/>
      <c r="DZD180" s="11"/>
      <c r="DZE180" s="11"/>
      <c r="DZF180" s="11"/>
      <c r="DZG180" s="11"/>
      <c r="DZH180" s="11"/>
      <c r="DZI180" s="11"/>
      <c r="DZJ180" s="11"/>
      <c r="DZK180" s="11"/>
      <c r="DZL180" s="11"/>
      <c r="DZM180" s="10"/>
      <c r="DZN180" s="10"/>
      <c r="DZO180" s="11"/>
      <c r="DZP180" s="11"/>
      <c r="DZQ180" s="11"/>
      <c r="DZR180" s="11"/>
      <c r="DZS180" s="11"/>
      <c r="DZT180" s="11"/>
      <c r="DZU180" s="11"/>
      <c r="DZV180" s="11"/>
      <c r="DZW180" s="11"/>
      <c r="DZX180" s="11"/>
      <c r="DZY180" s="11"/>
      <c r="DZZ180" s="11"/>
      <c r="EAA180" s="11"/>
      <c r="EAB180" s="11"/>
      <c r="EAC180" s="10"/>
      <c r="EAD180" s="10"/>
      <c r="EAE180" s="11"/>
      <c r="EAF180" s="11"/>
      <c r="EAG180" s="11"/>
      <c r="EAH180" s="11"/>
      <c r="EAI180" s="11"/>
      <c r="EAJ180" s="11"/>
      <c r="EAK180" s="11"/>
      <c r="EAL180" s="11"/>
      <c r="EAM180" s="11"/>
      <c r="EAN180" s="11"/>
      <c r="EAO180" s="11"/>
      <c r="EAP180" s="11"/>
      <c r="EAQ180" s="11"/>
      <c r="EAR180" s="11"/>
      <c r="EAS180" s="10"/>
      <c r="EAT180" s="10"/>
      <c r="EAU180" s="11"/>
      <c r="EAV180" s="11"/>
      <c r="EAW180" s="11"/>
      <c r="EAX180" s="11"/>
      <c r="EAY180" s="11"/>
      <c r="EAZ180" s="11"/>
      <c r="EBA180" s="11"/>
      <c r="EBB180" s="11"/>
      <c r="EBC180" s="11"/>
      <c r="EBD180" s="11"/>
      <c r="EBE180" s="11"/>
      <c r="EBF180" s="11"/>
      <c r="EBG180" s="11"/>
      <c r="EBH180" s="11"/>
      <c r="EBI180" s="10"/>
      <c r="EBJ180" s="10"/>
      <c r="EBK180" s="11"/>
      <c r="EBL180" s="11"/>
      <c r="EBM180" s="11"/>
      <c r="EBN180" s="11"/>
      <c r="EBO180" s="11"/>
      <c r="EBP180" s="11"/>
      <c r="EBQ180" s="11"/>
      <c r="EBR180" s="11"/>
      <c r="EBS180" s="11"/>
      <c r="EBT180" s="11"/>
      <c r="EBU180" s="11"/>
      <c r="EBV180" s="11"/>
      <c r="EBW180" s="11"/>
      <c r="EBX180" s="11"/>
      <c r="EBY180" s="10"/>
      <c r="EBZ180" s="10"/>
      <c r="ECA180" s="11"/>
      <c r="ECB180" s="11"/>
      <c r="ECC180" s="11"/>
      <c r="ECD180" s="11"/>
      <c r="ECE180" s="11"/>
      <c r="ECF180" s="11"/>
      <c r="ECG180" s="11"/>
      <c r="ECH180" s="11"/>
      <c r="ECI180" s="11"/>
      <c r="ECJ180" s="11"/>
      <c r="ECK180" s="11"/>
      <c r="ECL180" s="11"/>
      <c r="ECM180" s="11"/>
      <c r="ECN180" s="11"/>
      <c r="ECO180" s="10"/>
      <c r="ECP180" s="10"/>
      <c r="ECQ180" s="11"/>
      <c r="ECR180" s="11"/>
      <c r="ECS180" s="11"/>
      <c r="ECT180" s="11"/>
      <c r="ECU180" s="11"/>
      <c r="ECV180" s="11"/>
      <c r="ECW180" s="11"/>
      <c r="ECX180" s="11"/>
      <c r="ECY180" s="11"/>
      <c r="ECZ180" s="11"/>
      <c r="EDA180" s="11"/>
      <c r="EDB180" s="11"/>
      <c r="EDC180" s="11"/>
      <c r="EDD180" s="11"/>
      <c r="EDE180" s="10"/>
      <c r="EDF180" s="10"/>
      <c r="EDG180" s="11"/>
      <c r="EDH180" s="11"/>
      <c r="EDI180" s="11"/>
      <c r="EDJ180" s="11"/>
      <c r="EDK180" s="11"/>
      <c r="EDL180" s="11"/>
      <c r="EDM180" s="11"/>
      <c r="EDN180" s="11"/>
      <c r="EDO180" s="11"/>
      <c r="EDP180" s="11"/>
      <c r="EDQ180" s="11"/>
      <c r="EDR180" s="11"/>
      <c r="EDS180" s="11"/>
      <c r="EDT180" s="11"/>
      <c r="EDU180" s="10"/>
      <c r="EDV180" s="10"/>
      <c r="EDW180" s="11"/>
      <c r="EDX180" s="11"/>
      <c r="EDY180" s="11"/>
      <c r="EDZ180" s="11"/>
      <c r="EEA180" s="11"/>
      <c r="EEB180" s="11"/>
      <c r="EEC180" s="11"/>
      <c r="EED180" s="11"/>
      <c r="EEE180" s="11"/>
      <c r="EEF180" s="11"/>
      <c r="EEG180" s="11"/>
      <c r="EEH180" s="11"/>
      <c r="EEI180" s="11"/>
      <c r="EEJ180" s="11"/>
      <c r="EEK180" s="10"/>
      <c r="EEL180" s="10"/>
      <c r="EEM180" s="11"/>
      <c r="EEN180" s="11"/>
      <c r="EEO180" s="11"/>
      <c r="EEP180" s="11"/>
      <c r="EEQ180" s="11"/>
      <c r="EER180" s="11"/>
      <c r="EES180" s="11"/>
      <c r="EET180" s="11"/>
      <c r="EEU180" s="11"/>
      <c r="EEV180" s="11"/>
      <c r="EEW180" s="11"/>
      <c r="EEX180" s="11"/>
      <c r="EEY180" s="11"/>
      <c r="EEZ180" s="11"/>
      <c r="EFA180" s="10"/>
      <c r="EFB180" s="10"/>
      <c r="EFC180" s="11"/>
      <c r="EFD180" s="11"/>
      <c r="EFE180" s="11"/>
      <c r="EFF180" s="11"/>
      <c r="EFG180" s="11"/>
      <c r="EFH180" s="11"/>
      <c r="EFI180" s="11"/>
      <c r="EFJ180" s="11"/>
      <c r="EFK180" s="11"/>
      <c r="EFL180" s="11"/>
      <c r="EFM180" s="11"/>
      <c r="EFN180" s="11"/>
      <c r="EFO180" s="11"/>
      <c r="EFP180" s="11"/>
      <c r="EFQ180" s="10"/>
      <c r="EFR180" s="10"/>
      <c r="EFS180" s="11"/>
      <c r="EFT180" s="11"/>
      <c r="EFU180" s="11"/>
      <c r="EFV180" s="11"/>
      <c r="EFW180" s="11"/>
      <c r="EFX180" s="11"/>
      <c r="EFY180" s="11"/>
      <c r="EFZ180" s="11"/>
      <c r="EGA180" s="11"/>
      <c r="EGB180" s="11"/>
      <c r="EGC180" s="11"/>
      <c r="EGD180" s="11"/>
      <c r="EGE180" s="11"/>
      <c r="EGF180" s="11"/>
      <c r="EGG180" s="10"/>
      <c r="EGH180" s="10"/>
      <c r="EGI180" s="11"/>
      <c r="EGJ180" s="11"/>
      <c r="EGK180" s="11"/>
      <c r="EGL180" s="11"/>
      <c r="EGM180" s="11"/>
      <c r="EGN180" s="11"/>
      <c r="EGO180" s="11"/>
      <c r="EGP180" s="11"/>
      <c r="EGQ180" s="11"/>
      <c r="EGR180" s="11"/>
      <c r="EGS180" s="11"/>
      <c r="EGT180" s="11"/>
      <c r="EGU180" s="11"/>
      <c r="EGV180" s="11"/>
      <c r="EGW180" s="10"/>
      <c r="EGX180" s="10"/>
      <c r="EGY180" s="11"/>
      <c r="EGZ180" s="11"/>
      <c r="EHA180" s="11"/>
      <c r="EHB180" s="11"/>
      <c r="EHC180" s="11"/>
      <c r="EHD180" s="11"/>
      <c r="EHE180" s="11"/>
      <c r="EHF180" s="11"/>
      <c r="EHG180" s="11"/>
      <c r="EHH180" s="11"/>
      <c r="EHI180" s="11"/>
      <c r="EHJ180" s="11"/>
      <c r="EHK180" s="11"/>
      <c r="EHL180" s="11"/>
      <c r="EHM180" s="10"/>
      <c r="EHN180" s="10"/>
      <c r="EHO180" s="11"/>
      <c r="EHP180" s="11"/>
      <c r="EHQ180" s="11"/>
      <c r="EHR180" s="11"/>
      <c r="EHS180" s="11"/>
      <c r="EHT180" s="11"/>
      <c r="EHU180" s="11"/>
      <c r="EHV180" s="11"/>
      <c r="EHW180" s="11"/>
      <c r="EHX180" s="11"/>
      <c r="EHY180" s="11"/>
      <c r="EHZ180" s="11"/>
      <c r="EIA180" s="11"/>
      <c r="EIB180" s="11"/>
      <c r="EIC180" s="10"/>
      <c r="EID180" s="10"/>
      <c r="EIE180" s="11"/>
      <c r="EIF180" s="11"/>
      <c r="EIG180" s="11"/>
      <c r="EIH180" s="11"/>
      <c r="EII180" s="11"/>
      <c r="EIJ180" s="11"/>
      <c r="EIK180" s="11"/>
      <c r="EIL180" s="11"/>
      <c r="EIM180" s="11"/>
      <c r="EIN180" s="11"/>
      <c r="EIO180" s="11"/>
      <c r="EIP180" s="11"/>
      <c r="EIQ180" s="11"/>
      <c r="EIR180" s="11"/>
      <c r="EIS180" s="10"/>
      <c r="EIT180" s="10"/>
      <c r="EIU180" s="11"/>
      <c r="EIV180" s="11"/>
      <c r="EIW180" s="11"/>
      <c r="EIX180" s="11"/>
      <c r="EIY180" s="11"/>
      <c r="EIZ180" s="11"/>
      <c r="EJA180" s="11"/>
      <c r="EJB180" s="11"/>
      <c r="EJC180" s="11"/>
      <c r="EJD180" s="11"/>
      <c r="EJE180" s="11"/>
      <c r="EJF180" s="11"/>
      <c r="EJG180" s="11"/>
      <c r="EJH180" s="11"/>
      <c r="EJI180" s="10"/>
      <c r="EJJ180" s="10"/>
      <c r="EJK180" s="11"/>
      <c r="EJL180" s="11"/>
      <c r="EJM180" s="11"/>
      <c r="EJN180" s="11"/>
      <c r="EJO180" s="11"/>
      <c r="EJP180" s="11"/>
      <c r="EJQ180" s="11"/>
      <c r="EJR180" s="11"/>
      <c r="EJS180" s="11"/>
      <c r="EJT180" s="11"/>
      <c r="EJU180" s="11"/>
      <c r="EJV180" s="11"/>
      <c r="EJW180" s="11"/>
      <c r="EJX180" s="11"/>
      <c r="EJY180" s="10"/>
      <c r="EJZ180" s="10"/>
      <c r="EKA180" s="11"/>
      <c r="EKB180" s="11"/>
      <c r="EKC180" s="11"/>
      <c r="EKD180" s="11"/>
      <c r="EKE180" s="11"/>
      <c r="EKF180" s="11"/>
      <c r="EKG180" s="11"/>
      <c r="EKH180" s="11"/>
      <c r="EKI180" s="11"/>
      <c r="EKJ180" s="11"/>
      <c r="EKK180" s="11"/>
      <c r="EKL180" s="11"/>
      <c r="EKM180" s="11"/>
      <c r="EKN180" s="11"/>
      <c r="EKO180" s="10"/>
      <c r="EKP180" s="10"/>
      <c r="EKQ180" s="11"/>
      <c r="EKR180" s="11"/>
      <c r="EKS180" s="11"/>
      <c r="EKT180" s="11"/>
      <c r="EKU180" s="11"/>
      <c r="EKV180" s="11"/>
      <c r="EKW180" s="11"/>
      <c r="EKX180" s="11"/>
      <c r="EKY180" s="11"/>
      <c r="EKZ180" s="11"/>
      <c r="ELA180" s="11"/>
      <c r="ELB180" s="11"/>
      <c r="ELC180" s="11"/>
      <c r="ELD180" s="11"/>
      <c r="ELE180" s="10"/>
      <c r="ELF180" s="10"/>
      <c r="ELG180" s="11"/>
      <c r="ELH180" s="11"/>
      <c r="ELI180" s="11"/>
      <c r="ELJ180" s="11"/>
      <c r="ELK180" s="11"/>
      <c r="ELL180" s="11"/>
      <c r="ELM180" s="11"/>
      <c r="ELN180" s="11"/>
      <c r="ELO180" s="11"/>
      <c r="ELP180" s="11"/>
      <c r="ELQ180" s="11"/>
      <c r="ELR180" s="11"/>
      <c r="ELS180" s="11"/>
      <c r="ELT180" s="11"/>
      <c r="ELU180" s="10"/>
      <c r="ELV180" s="10"/>
      <c r="ELW180" s="11"/>
      <c r="ELX180" s="11"/>
      <c r="ELY180" s="11"/>
      <c r="ELZ180" s="11"/>
      <c r="EMA180" s="11"/>
      <c r="EMB180" s="11"/>
      <c r="EMC180" s="11"/>
      <c r="EMD180" s="11"/>
      <c r="EME180" s="11"/>
      <c r="EMF180" s="11"/>
      <c r="EMG180" s="11"/>
      <c r="EMH180" s="11"/>
      <c r="EMI180" s="11"/>
      <c r="EMJ180" s="11"/>
      <c r="EMK180" s="10"/>
      <c r="EML180" s="10"/>
      <c r="EMM180" s="11"/>
      <c r="EMN180" s="11"/>
      <c r="EMO180" s="11"/>
      <c r="EMP180" s="11"/>
      <c r="EMQ180" s="11"/>
      <c r="EMR180" s="11"/>
      <c r="EMS180" s="11"/>
      <c r="EMT180" s="11"/>
      <c r="EMU180" s="11"/>
      <c r="EMV180" s="11"/>
      <c r="EMW180" s="11"/>
      <c r="EMX180" s="11"/>
      <c r="EMY180" s="11"/>
      <c r="EMZ180" s="11"/>
      <c r="ENA180" s="10"/>
      <c r="ENB180" s="10"/>
      <c r="ENC180" s="11"/>
      <c r="END180" s="11"/>
      <c r="ENE180" s="11"/>
      <c r="ENF180" s="11"/>
      <c r="ENG180" s="11"/>
      <c r="ENH180" s="11"/>
      <c r="ENI180" s="11"/>
      <c r="ENJ180" s="11"/>
      <c r="ENK180" s="11"/>
      <c r="ENL180" s="11"/>
      <c r="ENM180" s="11"/>
      <c r="ENN180" s="11"/>
      <c r="ENO180" s="11"/>
      <c r="ENP180" s="11"/>
      <c r="ENQ180" s="10"/>
      <c r="ENR180" s="10"/>
      <c r="ENS180" s="11"/>
      <c r="ENT180" s="11"/>
      <c r="ENU180" s="11"/>
      <c r="ENV180" s="11"/>
      <c r="ENW180" s="11"/>
      <c r="ENX180" s="11"/>
      <c r="ENY180" s="11"/>
      <c r="ENZ180" s="11"/>
      <c r="EOA180" s="11"/>
      <c r="EOB180" s="11"/>
      <c r="EOC180" s="11"/>
      <c r="EOD180" s="11"/>
      <c r="EOE180" s="11"/>
      <c r="EOF180" s="11"/>
      <c r="EOG180" s="10"/>
      <c r="EOH180" s="10"/>
      <c r="EOI180" s="11"/>
      <c r="EOJ180" s="11"/>
      <c r="EOK180" s="11"/>
      <c r="EOL180" s="11"/>
      <c r="EOM180" s="11"/>
      <c r="EON180" s="11"/>
      <c r="EOO180" s="11"/>
      <c r="EOP180" s="11"/>
      <c r="EOQ180" s="11"/>
      <c r="EOR180" s="11"/>
      <c r="EOS180" s="11"/>
      <c r="EOT180" s="11"/>
      <c r="EOU180" s="11"/>
      <c r="EOV180" s="11"/>
      <c r="EOW180" s="10"/>
      <c r="EOX180" s="10"/>
      <c r="EOY180" s="11"/>
      <c r="EOZ180" s="11"/>
      <c r="EPA180" s="11"/>
      <c r="EPB180" s="11"/>
      <c r="EPC180" s="11"/>
      <c r="EPD180" s="11"/>
      <c r="EPE180" s="11"/>
      <c r="EPF180" s="11"/>
      <c r="EPG180" s="11"/>
      <c r="EPH180" s="11"/>
      <c r="EPI180" s="11"/>
      <c r="EPJ180" s="11"/>
      <c r="EPK180" s="11"/>
      <c r="EPL180" s="11"/>
      <c r="EPM180" s="10"/>
      <c r="EPN180" s="10"/>
      <c r="EPO180" s="11"/>
      <c r="EPP180" s="11"/>
      <c r="EPQ180" s="11"/>
      <c r="EPR180" s="11"/>
      <c r="EPS180" s="11"/>
      <c r="EPT180" s="11"/>
      <c r="EPU180" s="11"/>
      <c r="EPV180" s="11"/>
      <c r="EPW180" s="11"/>
      <c r="EPX180" s="11"/>
      <c r="EPY180" s="11"/>
      <c r="EPZ180" s="11"/>
      <c r="EQA180" s="11"/>
      <c r="EQB180" s="11"/>
      <c r="EQC180" s="10"/>
      <c r="EQD180" s="10"/>
      <c r="EQE180" s="11"/>
      <c r="EQF180" s="11"/>
      <c r="EQG180" s="11"/>
      <c r="EQH180" s="11"/>
      <c r="EQI180" s="11"/>
      <c r="EQJ180" s="11"/>
      <c r="EQK180" s="11"/>
      <c r="EQL180" s="11"/>
      <c r="EQM180" s="11"/>
      <c r="EQN180" s="11"/>
      <c r="EQO180" s="11"/>
      <c r="EQP180" s="11"/>
      <c r="EQQ180" s="11"/>
      <c r="EQR180" s="11"/>
      <c r="EQS180" s="10"/>
      <c r="EQT180" s="10"/>
      <c r="EQU180" s="11"/>
      <c r="EQV180" s="11"/>
      <c r="EQW180" s="11"/>
      <c r="EQX180" s="11"/>
      <c r="EQY180" s="11"/>
      <c r="EQZ180" s="11"/>
      <c r="ERA180" s="11"/>
      <c r="ERB180" s="11"/>
      <c r="ERC180" s="11"/>
      <c r="ERD180" s="11"/>
      <c r="ERE180" s="11"/>
      <c r="ERF180" s="11"/>
      <c r="ERG180" s="11"/>
      <c r="ERH180" s="11"/>
      <c r="ERI180" s="10"/>
      <c r="ERJ180" s="10"/>
      <c r="ERK180" s="11"/>
      <c r="ERL180" s="11"/>
      <c r="ERM180" s="11"/>
      <c r="ERN180" s="11"/>
      <c r="ERO180" s="11"/>
      <c r="ERP180" s="11"/>
      <c r="ERQ180" s="11"/>
      <c r="ERR180" s="11"/>
      <c r="ERS180" s="11"/>
      <c r="ERT180" s="11"/>
      <c r="ERU180" s="11"/>
      <c r="ERV180" s="11"/>
      <c r="ERW180" s="11"/>
      <c r="ERX180" s="11"/>
      <c r="ERY180" s="10"/>
      <c r="ERZ180" s="10"/>
      <c r="ESA180" s="11"/>
      <c r="ESB180" s="11"/>
      <c r="ESC180" s="11"/>
      <c r="ESD180" s="11"/>
      <c r="ESE180" s="11"/>
      <c r="ESF180" s="11"/>
      <c r="ESG180" s="11"/>
      <c r="ESH180" s="11"/>
      <c r="ESI180" s="11"/>
      <c r="ESJ180" s="11"/>
      <c r="ESK180" s="11"/>
      <c r="ESL180" s="11"/>
      <c r="ESM180" s="11"/>
      <c r="ESN180" s="11"/>
      <c r="ESO180" s="10"/>
      <c r="ESP180" s="10"/>
      <c r="ESQ180" s="11"/>
      <c r="ESR180" s="11"/>
      <c r="ESS180" s="11"/>
      <c r="EST180" s="11"/>
      <c r="ESU180" s="11"/>
      <c r="ESV180" s="11"/>
      <c r="ESW180" s="11"/>
      <c r="ESX180" s="11"/>
      <c r="ESY180" s="11"/>
      <c r="ESZ180" s="11"/>
      <c r="ETA180" s="11"/>
      <c r="ETB180" s="11"/>
      <c r="ETC180" s="11"/>
      <c r="ETD180" s="11"/>
      <c r="ETE180" s="10"/>
      <c r="ETF180" s="10"/>
      <c r="ETG180" s="11"/>
      <c r="ETH180" s="11"/>
      <c r="ETI180" s="11"/>
      <c r="ETJ180" s="11"/>
      <c r="ETK180" s="11"/>
      <c r="ETL180" s="11"/>
      <c r="ETM180" s="11"/>
      <c r="ETN180" s="11"/>
      <c r="ETO180" s="11"/>
      <c r="ETP180" s="11"/>
      <c r="ETQ180" s="11"/>
      <c r="ETR180" s="11"/>
      <c r="ETS180" s="11"/>
      <c r="ETT180" s="11"/>
      <c r="ETU180" s="10"/>
      <c r="ETV180" s="10"/>
      <c r="ETW180" s="11"/>
      <c r="ETX180" s="11"/>
      <c r="ETY180" s="11"/>
      <c r="ETZ180" s="11"/>
      <c r="EUA180" s="11"/>
      <c r="EUB180" s="11"/>
      <c r="EUC180" s="11"/>
      <c r="EUD180" s="11"/>
      <c r="EUE180" s="11"/>
      <c r="EUF180" s="11"/>
      <c r="EUG180" s="11"/>
      <c r="EUH180" s="11"/>
      <c r="EUI180" s="11"/>
      <c r="EUJ180" s="11"/>
      <c r="EUK180" s="10"/>
      <c r="EUL180" s="10"/>
      <c r="EUM180" s="11"/>
      <c r="EUN180" s="11"/>
      <c r="EUO180" s="11"/>
      <c r="EUP180" s="11"/>
      <c r="EUQ180" s="11"/>
      <c r="EUR180" s="11"/>
      <c r="EUS180" s="11"/>
      <c r="EUT180" s="11"/>
      <c r="EUU180" s="11"/>
      <c r="EUV180" s="11"/>
      <c r="EUW180" s="11"/>
      <c r="EUX180" s="11"/>
      <c r="EUY180" s="11"/>
      <c r="EUZ180" s="11"/>
      <c r="EVA180" s="10"/>
      <c r="EVB180" s="10"/>
      <c r="EVC180" s="11"/>
      <c r="EVD180" s="11"/>
      <c r="EVE180" s="11"/>
      <c r="EVF180" s="11"/>
      <c r="EVG180" s="11"/>
      <c r="EVH180" s="11"/>
      <c r="EVI180" s="11"/>
      <c r="EVJ180" s="11"/>
      <c r="EVK180" s="11"/>
      <c r="EVL180" s="11"/>
      <c r="EVM180" s="11"/>
      <c r="EVN180" s="11"/>
      <c r="EVO180" s="11"/>
      <c r="EVP180" s="11"/>
      <c r="EVQ180" s="10"/>
      <c r="EVR180" s="10"/>
      <c r="EVS180" s="11"/>
      <c r="EVT180" s="11"/>
      <c r="EVU180" s="11"/>
      <c r="EVV180" s="11"/>
      <c r="EVW180" s="11"/>
      <c r="EVX180" s="11"/>
      <c r="EVY180" s="11"/>
      <c r="EVZ180" s="11"/>
      <c r="EWA180" s="11"/>
      <c r="EWB180" s="11"/>
      <c r="EWC180" s="11"/>
      <c r="EWD180" s="11"/>
      <c r="EWE180" s="11"/>
      <c r="EWF180" s="11"/>
      <c r="EWG180" s="10"/>
      <c r="EWH180" s="10"/>
      <c r="EWI180" s="11"/>
      <c r="EWJ180" s="11"/>
      <c r="EWK180" s="11"/>
      <c r="EWL180" s="11"/>
      <c r="EWM180" s="11"/>
      <c r="EWN180" s="11"/>
      <c r="EWO180" s="11"/>
      <c r="EWP180" s="11"/>
      <c r="EWQ180" s="11"/>
      <c r="EWR180" s="11"/>
      <c r="EWS180" s="11"/>
      <c r="EWT180" s="11"/>
      <c r="EWU180" s="11"/>
      <c r="EWV180" s="11"/>
      <c r="EWW180" s="10"/>
      <c r="EWX180" s="10"/>
      <c r="EWY180" s="11"/>
      <c r="EWZ180" s="11"/>
      <c r="EXA180" s="11"/>
      <c r="EXB180" s="11"/>
      <c r="EXC180" s="11"/>
      <c r="EXD180" s="11"/>
      <c r="EXE180" s="11"/>
      <c r="EXF180" s="11"/>
      <c r="EXG180" s="11"/>
      <c r="EXH180" s="11"/>
      <c r="EXI180" s="11"/>
      <c r="EXJ180" s="11"/>
      <c r="EXK180" s="11"/>
      <c r="EXL180" s="11"/>
      <c r="EXM180" s="10"/>
      <c r="EXN180" s="10"/>
      <c r="EXO180" s="11"/>
      <c r="EXP180" s="11"/>
      <c r="EXQ180" s="11"/>
      <c r="EXR180" s="11"/>
      <c r="EXS180" s="11"/>
      <c r="EXT180" s="11"/>
      <c r="EXU180" s="11"/>
      <c r="EXV180" s="11"/>
      <c r="EXW180" s="11"/>
      <c r="EXX180" s="11"/>
      <c r="EXY180" s="11"/>
      <c r="EXZ180" s="11"/>
      <c r="EYA180" s="11"/>
      <c r="EYB180" s="11"/>
      <c r="EYC180" s="10"/>
      <c r="EYD180" s="10"/>
      <c r="EYE180" s="11"/>
      <c r="EYF180" s="11"/>
      <c r="EYG180" s="11"/>
      <c r="EYH180" s="11"/>
      <c r="EYI180" s="11"/>
      <c r="EYJ180" s="11"/>
      <c r="EYK180" s="11"/>
      <c r="EYL180" s="11"/>
      <c r="EYM180" s="11"/>
      <c r="EYN180" s="11"/>
      <c r="EYO180" s="11"/>
      <c r="EYP180" s="11"/>
      <c r="EYQ180" s="11"/>
      <c r="EYR180" s="11"/>
      <c r="EYS180" s="10"/>
      <c r="EYT180" s="10"/>
      <c r="EYU180" s="11"/>
      <c r="EYV180" s="11"/>
      <c r="EYW180" s="11"/>
      <c r="EYX180" s="11"/>
      <c r="EYY180" s="11"/>
      <c r="EYZ180" s="11"/>
      <c r="EZA180" s="11"/>
      <c r="EZB180" s="11"/>
      <c r="EZC180" s="11"/>
      <c r="EZD180" s="11"/>
      <c r="EZE180" s="11"/>
      <c r="EZF180" s="11"/>
      <c r="EZG180" s="11"/>
      <c r="EZH180" s="11"/>
      <c r="EZI180" s="10"/>
      <c r="EZJ180" s="10"/>
      <c r="EZK180" s="11"/>
      <c r="EZL180" s="11"/>
      <c r="EZM180" s="11"/>
      <c r="EZN180" s="11"/>
      <c r="EZO180" s="11"/>
      <c r="EZP180" s="11"/>
      <c r="EZQ180" s="11"/>
      <c r="EZR180" s="11"/>
      <c r="EZS180" s="11"/>
      <c r="EZT180" s="11"/>
      <c r="EZU180" s="11"/>
      <c r="EZV180" s="11"/>
      <c r="EZW180" s="11"/>
      <c r="EZX180" s="11"/>
      <c r="EZY180" s="10"/>
      <c r="EZZ180" s="10"/>
      <c r="FAA180" s="11"/>
      <c r="FAB180" s="11"/>
      <c r="FAC180" s="11"/>
      <c r="FAD180" s="11"/>
      <c r="FAE180" s="11"/>
      <c r="FAF180" s="11"/>
      <c r="FAG180" s="11"/>
      <c r="FAH180" s="11"/>
      <c r="FAI180" s="11"/>
      <c r="FAJ180" s="11"/>
      <c r="FAK180" s="11"/>
      <c r="FAL180" s="11"/>
      <c r="FAM180" s="11"/>
      <c r="FAN180" s="11"/>
      <c r="FAO180" s="10"/>
      <c r="FAP180" s="10"/>
      <c r="FAQ180" s="11"/>
      <c r="FAR180" s="11"/>
      <c r="FAS180" s="11"/>
      <c r="FAT180" s="11"/>
      <c r="FAU180" s="11"/>
      <c r="FAV180" s="11"/>
      <c r="FAW180" s="11"/>
      <c r="FAX180" s="11"/>
      <c r="FAY180" s="11"/>
      <c r="FAZ180" s="11"/>
      <c r="FBA180" s="11"/>
      <c r="FBB180" s="11"/>
      <c r="FBC180" s="11"/>
      <c r="FBD180" s="11"/>
      <c r="FBE180" s="10"/>
      <c r="FBF180" s="10"/>
      <c r="FBG180" s="11"/>
      <c r="FBH180" s="11"/>
      <c r="FBI180" s="11"/>
      <c r="FBJ180" s="11"/>
      <c r="FBK180" s="11"/>
      <c r="FBL180" s="11"/>
      <c r="FBM180" s="11"/>
      <c r="FBN180" s="11"/>
      <c r="FBO180" s="11"/>
      <c r="FBP180" s="11"/>
      <c r="FBQ180" s="11"/>
      <c r="FBR180" s="11"/>
      <c r="FBS180" s="11"/>
      <c r="FBT180" s="11"/>
      <c r="FBU180" s="10"/>
      <c r="FBV180" s="10"/>
      <c r="FBW180" s="11"/>
      <c r="FBX180" s="11"/>
      <c r="FBY180" s="11"/>
      <c r="FBZ180" s="11"/>
      <c r="FCA180" s="11"/>
      <c r="FCB180" s="11"/>
      <c r="FCC180" s="11"/>
      <c r="FCD180" s="11"/>
      <c r="FCE180" s="11"/>
      <c r="FCF180" s="11"/>
      <c r="FCG180" s="11"/>
      <c r="FCH180" s="11"/>
      <c r="FCI180" s="11"/>
      <c r="FCJ180" s="11"/>
      <c r="FCK180" s="10"/>
      <c r="FCL180" s="10"/>
      <c r="FCM180" s="11"/>
      <c r="FCN180" s="11"/>
      <c r="FCO180" s="11"/>
      <c r="FCP180" s="11"/>
      <c r="FCQ180" s="11"/>
      <c r="FCR180" s="11"/>
      <c r="FCS180" s="11"/>
      <c r="FCT180" s="11"/>
      <c r="FCU180" s="11"/>
      <c r="FCV180" s="11"/>
      <c r="FCW180" s="11"/>
      <c r="FCX180" s="11"/>
      <c r="FCY180" s="11"/>
      <c r="FCZ180" s="11"/>
      <c r="FDA180" s="10"/>
      <c r="FDB180" s="10"/>
      <c r="FDC180" s="11"/>
      <c r="FDD180" s="11"/>
      <c r="FDE180" s="11"/>
      <c r="FDF180" s="11"/>
      <c r="FDG180" s="11"/>
      <c r="FDH180" s="11"/>
      <c r="FDI180" s="11"/>
      <c r="FDJ180" s="11"/>
      <c r="FDK180" s="11"/>
      <c r="FDL180" s="11"/>
      <c r="FDM180" s="11"/>
      <c r="FDN180" s="11"/>
      <c r="FDO180" s="11"/>
      <c r="FDP180" s="11"/>
      <c r="FDQ180" s="10"/>
      <c r="FDR180" s="10"/>
      <c r="FDS180" s="11"/>
      <c r="FDT180" s="11"/>
      <c r="FDU180" s="11"/>
      <c r="FDV180" s="11"/>
      <c r="FDW180" s="11"/>
      <c r="FDX180" s="11"/>
      <c r="FDY180" s="11"/>
      <c r="FDZ180" s="11"/>
      <c r="FEA180" s="11"/>
      <c r="FEB180" s="11"/>
      <c r="FEC180" s="11"/>
      <c r="FED180" s="11"/>
      <c r="FEE180" s="11"/>
      <c r="FEF180" s="11"/>
      <c r="FEG180" s="10"/>
      <c r="FEH180" s="10"/>
      <c r="FEI180" s="11"/>
      <c r="FEJ180" s="11"/>
      <c r="FEK180" s="11"/>
      <c r="FEL180" s="11"/>
      <c r="FEM180" s="11"/>
      <c r="FEN180" s="11"/>
      <c r="FEO180" s="11"/>
      <c r="FEP180" s="11"/>
      <c r="FEQ180" s="11"/>
      <c r="FER180" s="11"/>
      <c r="FES180" s="11"/>
      <c r="FET180" s="11"/>
      <c r="FEU180" s="11"/>
      <c r="FEV180" s="11"/>
      <c r="FEW180" s="10"/>
      <c r="FEX180" s="10"/>
      <c r="FEY180" s="11"/>
      <c r="FEZ180" s="11"/>
      <c r="FFA180" s="11"/>
      <c r="FFB180" s="11"/>
      <c r="FFC180" s="11"/>
      <c r="FFD180" s="11"/>
      <c r="FFE180" s="11"/>
      <c r="FFF180" s="11"/>
      <c r="FFG180" s="11"/>
      <c r="FFH180" s="11"/>
      <c r="FFI180" s="11"/>
      <c r="FFJ180" s="11"/>
      <c r="FFK180" s="11"/>
      <c r="FFL180" s="11"/>
      <c r="FFM180" s="10"/>
      <c r="FFN180" s="10"/>
      <c r="FFO180" s="11"/>
      <c r="FFP180" s="11"/>
      <c r="FFQ180" s="11"/>
      <c r="FFR180" s="11"/>
      <c r="FFS180" s="11"/>
      <c r="FFT180" s="11"/>
      <c r="FFU180" s="11"/>
      <c r="FFV180" s="11"/>
      <c r="FFW180" s="11"/>
      <c r="FFX180" s="11"/>
      <c r="FFY180" s="11"/>
      <c r="FFZ180" s="11"/>
      <c r="FGA180" s="11"/>
      <c r="FGB180" s="11"/>
      <c r="FGC180" s="10"/>
      <c r="FGD180" s="10"/>
      <c r="FGE180" s="11"/>
      <c r="FGF180" s="11"/>
      <c r="FGG180" s="11"/>
      <c r="FGH180" s="11"/>
      <c r="FGI180" s="11"/>
      <c r="FGJ180" s="11"/>
      <c r="FGK180" s="11"/>
      <c r="FGL180" s="11"/>
      <c r="FGM180" s="11"/>
      <c r="FGN180" s="11"/>
      <c r="FGO180" s="11"/>
      <c r="FGP180" s="11"/>
      <c r="FGQ180" s="11"/>
      <c r="FGR180" s="11"/>
      <c r="FGS180" s="10"/>
      <c r="FGT180" s="10"/>
      <c r="FGU180" s="11"/>
      <c r="FGV180" s="11"/>
      <c r="FGW180" s="11"/>
      <c r="FGX180" s="11"/>
      <c r="FGY180" s="11"/>
      <c r="FGZ180" s="11"/>
      <c r="FHA180" s="11"/>
      <c r="FHB180" s="11"/>
      <c r="FHC180" s="11"/>
      <c r="FHD180" s="11"/>
      <c r="FHE180" s="11"/>
      <c r="FHF180" s="11"/>
      <c r="FHG180" s="11"/>
      <c r="FHH180" s="11"/>
      <c r="FHI180" s="10"/>
      <c r="FHJ180" s="10"/>
      <c r="FHK180" s="11"/>
      <c r="FHL180" s="11"/>
      <c r="FHM180" s="11"/>
      <c r="FHN180" s="11"/>
      <c r="FHO180" s="11"/>
      <c r="FHP180" s="11"/>
      <c r="FHQ180" s="11"/>
      <c r="FHR180" s="11"/>
      <c r="FHS180" s="11"/>
      <c r="FHT180" s="11"/>
      <c r="FHU180" s="11"/>
      <c r="FHV180" s="11"/>
      <c r="FHW180" s="11"/>
      <c r="FHX180" s="11"/>
      <c r="FHY180" s="10"/>
      <c r="FHZ180" s="10"/>
      <c r="FIA180" s="11"/>
      <c r="FIB180" s="11"/>
      <c r="FIC180" s="11"/>
      <c r="FID180" s="11"/>
      <c r="FIE180" s="11"/>
      <c r="FIF180" s="11"/>
      <c r="FIG180" s="11"/>
      <c r="FIH180" s="11"/>
      <c r="FII180" s="11"/>
      <c r="FIJ180" s="11"/>
      <c r="FIK180" s="11"/>
      <c r="FIL180" s="11"/>
      <c r="FIM180" s="11"/>
      <c r="FIN180" s="11"/>
      <c r="FIO180" s="10"/>
      <c r="FIP180" s="10"/>
      <c r="FIQ180" s="11"/>
      <c r="FIR180" s="11"/>
      <c r="FIS180" s="11"/>
      <c r="FIT180" s="11"/>
      <c r="FIU180" s="11"/>
      <c r="FIV180" s="11"/>
      <c r="FIW180" s="11"/>
      <c r="FIX180" s="11"/>
      <c r="FIY180" s="11"/>
      <c r="FIZ180" s="11"/>
      <c r="FJA180" s="11"/>
      <c r="FJB180" s="11"/>
      <c r="FJC180" s="11"/>
      <c r="FJD180" s="11"/>
      <c r="FJE180" s="10"/>
      <c r="FJF180" s="10"/>
      <c r="FJG180" s="11"/>
      <c r="FJH180" s="11"/>
      <c r="FJI180" s="11"/>
      <c r="FJJ180" s="11"/>
      <c r="FJK180" s="11"/>
      <c r="FJL180" s="11"/>
      <c r="FJM180" s="11"/>
      <c r="FJN180" s="11"/>
      <c r="FJO180" s="11"/>
      <c r="FJP180" s="11"/>
      <c r="FJQ180" s="11"/>
      <c r="FJR180" s="11"/>
      <c r="FJS180" s="11"/>
      <c r="FJT180" s="11"/>
      <c r="FJU180" s="10"/>
      <c r="FJV180" s="10"/>
      <c r="FJW180" s="11"/>
      <c r="FJX180" s="11"/>
      <c r="FJY180" s="11"/>
      <c r="FJZ180" s="11"/>
      <c r="FKA180" s="11"/>
      <c r="FKB180" s="11"/>
      <c r="FKC180" s="11"/>
      <c r="FKD180" s="11"/>
      <c r="FKE180" s="11"/>
      <c r="FKF180" s="11"/>
      <c r="FKG180" s="11"/>
      <c r="FKH180" s="11"/>
      <c r="FKI180" s="11"/>
      <c r="FKJ180" s="11"/>
      <c r="FKK180" s="10"/>
      <c r="FKL180" s="10"/>
      <c r="FKM180" s="11"/>
      <c r="FKN180" s="11"/>
      <c r="FKO180" s="11"/>
      <c r="FKP180" s="11"/>
      <c r="FKQ180" s="11"/>
      <c r="FKR180" s="11"/>
      <c r="FKS180" s="11"/>
      <c r="FKT180" s="11"/>
      <c r="FKU180" s="11"/>
      <c r="FKV180" s="11"/>
      <c r="FKW180" s="11"/>
      <c r="FKX180" s="11"/>
      <c r="FKY180" s="11"/>
      <c r="FKZ180" s="11"/>
      <c r="FLA180" s="10"/>
      <c r="FLB180" s="10"/>
      <c r="FLC180" s="11"/>
      <c r="FLD180" s="11"/>
      <c r="FLE180" s="11"/>
      <c r="FLF180" s="11"/>
      <c r="FLG180" s="11"/>
      <c r="FLH180" s="11"/>
      <c r="FLI180" s="11"/>
      <c r="FLJ180" s="11"/>
      <c r="FLK180" s="11"/>
      <c r="FLL180" s="11"/>
      <c r="FLM180" s="11"/>
      <c r="FLN180" s="11"/>
      <c r="FLO180" s="11"/>
      <c r="FLP180" s="11"/>
      <c r="FLQ180" s="10"/>
      <c r="FLR180" s="10"/>
      <c r="FLS180" s="11"/>
      <c r="FLT180" s="11"/>
      <c r="FLU180" s="11"/>
      <c r="FLV180" s="11"/>
      <c r="FLW180" s="11"/>
      <c r="FLX180" s="11"/>
      <c r="FLY180" s="11"/>
      <c r="FLZ180" s="11"/>
      <c r="FMA180" s="11"/>
      <c r="FMB180" s="11"/>
      <c r="FMC180" s="11"/>
      <c r="FMD180" s="11"/>
      <c r="FME180" s="11"/>
      <c r="FMF180" s="11"/>
      <c r="FMG180" s="10"/>
      <c r="FMH180" s="10"/>
      <c r="FMI180" s="11"/>
      <c r="FMJ180" s="11"/>
      <c r="FMK180" s="11"/>
      <c r="FML180" s="11"/>
      <c r="FMM180" s="11"/>
      <c r="FMN180" s="11"/>
      <c r="FMO180" s="11"/>
      <c r="FMP180" s="11"/>
      <c r="FMQ180" s="11"/>
      <c r="FMR180" s="11"/>
      <c r="FMS180" s="11"/>
      <c r="FMT180" s="11"/>
      <c r="FMU180" s="11"/>
      <c r="FMV180" s="11"/>
      <c r="FMW180" s="10"/>
      <c r="FMX180" s="10"/>
      <c r="FMY180" s="11"/>
      <c r="FMZ180" s="11"/>
      <c r="FNA180" s="11"/>
      <c r="FNB180" s="11"/>
      <c r="FNC180" s="11"/>
      <c r="FND180" s="11"/>
      <c r="FNE180" s="11"/>
      <c r="FNF180" s="11"/>
      <c r="FNG180" s="11"/>
      <c r="FNH180" s="11"/>
      <c r="FNI180" s="11"/>
      <c r="FNJ180" s="11"/>
      <c r="FNK180" s="11"/>
      <c r="FNL180" s="11"/>
      <c r="FNM180" s="10"/>
      <c r="FNN180" s="10"/>
      <c r="FNO180" s="11"/>
      <c r="FNP180" s="11"/>
      <c r="FNQ180" s="11"/>
      <c r="FNR180" s="11"/>
      <c r="FNS180" s="11"/>
      <c r="FNT180" s="11"/>
      <c r="FNU180" s="11"/>
      <c r="FNV180" s="11"/>
      <c r="FNW180" s="11"/>
      <c r="FNX180" s="11"/>
      <c r="FNY180" s="11"/>
      <c r="FNZ180" s="11"/>
      <c r="FOA180" s="11"/>
      <c r="FOB180" s="11"/>
      <c r="FOC180" s="10"/>
      <c r="FOD180" s="10"/>
      <c r="FOE180" s="11"/>
      <c r="FOF180" s="11"/>
      <c r="FOG180" s="11"/>
      <c r="FOH180" s="11"/>
      <c r="FOI180" s="11"/>
      <c r="FOJ180" s="11"/>
      <c r="FOK180" s="11"/>
      <c r="FOL180" s="11"/>
      <c r="FOM180" s="11"/>
      <c r="FON180" s="11"/>
      <c r="FOO180" s="11"/>
      <c r="FOP180" s="11"/>
      <c r="FOQ180" s="11"/>
      <c r="FOR180" s="11"/>
      <c r="FOS180" s="10"/>
      <c r="FOT180" s="10"/>
      <c r="FOU180" s="11"/>
      <c r="FOV180" s="11"/>
      <c r="FOW180" s="11"/>
      <c r="FOX180" s="11"/>
      <c r="FOY180" s="11"/>
      <c r="FOZ180" s="11"/>
      <c r="FPA180" s="11"/>
      <c r="FPB180" s="11"/>
      <c r="FPC180" s="11"/>
      <c r="FPD180" s="11"/>
      <c r="FPE180" s="11"/>
      <c r="FPF180" s="11"/>
      <c r="FPG180" s="11"/>
      <c r="FPH180" s="11"/>
      <c r="FPI180" s="10"/>
      <c r="FPJ180" s="10"/>
      <c r="FPK180" s="11"/>
      <c r="FPL180" s="11"/>
      <c r="FPM180" s="11"/>
      <c r="FPN180" s="11"/>
      <c r="FPO180" s="11"/>
      <c r="FPP180" s="11"/>
      <c r="FPQ180" s="11"/>
      <c r="FPR180" s="11"/>
      <c r="FPS180" s="11"/>
      <c r="FPT180" s="11"/>
      <c r="FPU180" s="11"/>
      <c r="FPV180" s="11"/>
      <c r="FPW180" s="11"/>
      <c r="FPX180" s="11"/>
      <c r="FPY180" s="10"/>
      <c r="FPZ180" s="10"/>
      <c r="FQA180" s="11"/>
      <c r="FQB180" s="11"/>
      <c r="FQC180" s="11"/>
      <c r="FQD180" s="11"/>
      <c r="FQE180" s="11"/>
      <c r="FQF180" s="11"/>
      <c r="FQG180" s="11"/>
      <c r="FQH180" s="11"/>
      <c r="FQI180" s="11"/>
      <c r="FQJ180" s="11"/>
      <c r="FQK180" s="11"/>
      <c r="FQL180" s="11"/>
      <c r="FQM180" s="11"/>
      <c r="FQN180" s="11"/>
      <c r="FQO180" s="10"/>
      <c r="FQP180" s="10"/>
      <c r="FQQ180" s="11"/>
      <c r="FQR180" s="11"/>
      <c r="FQS180" s="11"/>
      <c r="FQT180" s="11"/>
      <c r="FQU180" s="11"/>
      <c r="FQV180" s="11"/>
      <c r="FQW180" s="11"/>
      <c r="FQX180" s="11"/>
      <c r="FQY180" s="11"/>
      <c r="FQZ180" s="11"/>
      <c r="FRA180" s="11"/>
      <c r="FRB180" s="11"/>
      <c r="FRC180" s="11"/>
      <c r="FRD180" s="11"/>
      <c r="FRE180" s="10"/>
      <c r="FRF180" s="10"/>
      <c r="FRG180" s="11"/>
      <c r="FRH180" s="11"/>
      <c r="FRI180" s="11"/>
      <c r="FRJ180" s="11"/>
      <c r="FRK180" s="11"/>
      <c r="FRL180" s="11"/>
      <c r="FRM180" s="11"/>
      <c r="FRN180" s="11"/>
      <c r="FRO180" s="11"/>
      <c r="FRP180" s="11"/>
      <c r="FRQ180" s="11"/>
      <c r="FRR180" s="11"/>
      <c r="FRS180" s="11"/>
      <c r="FRT180" s="11"/>
      <c r="FRU180" s="10"/>
      <c r="FRV180" s="10"/>
      <c r="FRW180" s="11"/>
      <c r="FRX180" s="11"/>
      <c r="FRY180" s="11"/>
      <c r="FRZ180" s="11"/>
      <c r="FSA180" s="11"/>
      <c r="FSB180" s="11"/>
      <c r="FSC180" s="11"/>
      <c r="FSD180" s="11"/>
      <c r="FSE180" s="11"/>
      <c r="FSF180" s="11"/>
      <c r="FSG180" s="11"/>
      <c r="FSH180" s="11"/>
      <c r="FSI180" s="11"/>
      <c r="FSJ180" s="11"/>
      <c r="FSK180" s="10"/>
      <c r="FSL180" s="10"/>
      <c r="FSM180" s="11"/>
      <c r="FSN180" s="11"/>
      <c r="FSO180" s="11"/>
      <c r="FSP180" s="11"/>
      <c r="FSQ180" s="11"/>
      <c r="FSR180" s="11"/>
      <c r="FSS180" s="11"/>
      <c r="FST180" s="11"/>
      <c r="FSU180" s="11"/>
      <c r="FSV180" s="11"/>
      <c r="FSW180" s="11"/>
      <c r="FSX180" s="11"/>
      <c r="FSY180" s="11"/>
      <c r="FSZ180" s="11"/>
      <c r="FTA180" s="10"/>
      <c r="FTB180" s="10"/>
      <c r="FTC180" s="11"/>
      <c r="FTD180" s="11"/>
      <c r="FTE180" s="11"/>
      <c r="FTF180" s="11"/>
      <c r="FTG180" s="11"/>
      <c r="FTH180" s="11"/>
      <c r="FTI180" s="11"/>
      <c r="FTJ180" s="11"/>
      <c r="FTK180" s="11"/>
      <c r="FTL180" s="11"/>
      <c r="FTM180" s="11"/>
      <c r="FTN180" s="11"/>
      <c r="FTO180" s="11"/>
      <c r="FTP180" s="11"/>
      <c r="FTQ180" s="10"/>
      <c r="FTR180" s="10"/>
      <c r="FTS180" s="11"/>
      <c r="FTT180" s="11"/>
      <c r="FTU180" s="11"/>
      <c r="FTV180" s="11"/>
      <c r="FTW180" s="11"/>
      <c r="FTX180" s="11"/>
      <c r="FTY180" s="11"/>
      <c r="FTZ180" s="11"/>
      <c r="FUA180" s="11"/>
      <c r="FUB180" s="11"/>
      <c r="FUC180" s="11"/>
      <c r="FUD180" s="11"/>
      <c r="FUE180" s="11"/>
      <c r="FUF180" s="11"/>
      <c r="FUG180" s="10"/>
      <c r="FUH180" s="10"/>
      <c r="FUI180" s="11"/>
      <c r="FUJ180" s="11"/>
      <c r="FUK180" s="11"/>
      <c r="FUL180" s="11"/>
      <c r="FUM180" s="11"/>
      <c r="FUN180" s="11"/>
      <c r="FUO180" s="11"/>
      <c r="FUP180" s="11"/>
      <c r="FUQ180" s="11"/>
      <c r="FUR180" s="11"/>
      <c r="FUS180" s="11"/>
      <c r="FUT180" s="11"/>
      <c r="FUU180" s="11"/>
      <c r="FUV180" s="11"/>
      <c r="FUW180" s="10"/>
      <c r="FUX180" s="10"/>
      <c r="FUY180" s="11"/>
      <c r="FUZ180" s="11"/>
      <c r="FVA180" s="11"/>
      <c r="FVB180" s="11"/>
      <c r="FVC180" s="11"/>
      <c r="FVD180" s="11"/>
      <c r="FVE180" s="11"/>
      <c r="FVF180" s="11"/>
      <c r="FVG180" s="11"/>
      <c r="FVH180" s="11"/>
      <c r="FVI180" s="11"/>
      <c r="FVJ180" s="11"/>
      <c r="FVK180" s="11"/>
      <c r="FVL180" s="11"/>
      <c r="FVM180" s="10"/>
      <c r="FVN180" s="10"/>
      <c r="FVO180" s="11"/>
      <c r="FVP180" s="11"/>
      <c r="FVQ180" s="11"/>
      <c r="FVR180" s="11"/>
      <c r="FVS180" s="11"/>
      <c r="FVT180" s="11"/>
      <c r="FVU180" s="11"/>
      <c r="FVV180" s="11"/>
      <c r="FVW180" s="11"/>
      <c r="FVX180" s="11"/>
      <c r="FVY180" s="11"/>
      <c r="FVZ180" s="11"/>
      <c r="FWA180" s="11"/>
      <c r="FWB180" s="11"/>
      <c r="FWC180" s="10"/>
      <c r="FWD180" s="10"/>
      <c r="FWE180" s="11"/>
      <c r="FWF180" s="11"/>
      <c r="FWG180" s="11"/>
      <c r="FWH180" s="11"/>
      <c r="FWI180" s="11"/>
      <c r="FWJ180" s="11"/>
      <c r="FWK180" s="11"/>
      <c r="FWL180" s="11"/>
      <c r="FWM180" s="11"/>
      <c r="FWN180" s="11"/>
      <c r="FWO180" s="11"/>
      <c r="FWP180" s="11"/>
      <c r="FWQ180" s="11"/>
      <c r="FWR180" s="11"/>
      <c r="FWS180" s="10"/>
      <c r="FWT180" s="10"/>
      <c r="FWU180" s="11"/>
      <c r="FWV180" s="11"/>
      <c r="FWW180" s="11"/>
      <c r="FWX180" s="11"/>
      <c r="FWY180" s="11"/>
      <c r="FWZ180" s="11"/>
      <c r="FXA180" s="11"/>
      <c r="FXB180" s="11"/>
      <c r="FXC180" s="11"/>
      <c r="FXD180" s="11"/>
      <c r="FXE180" s="11"/>
      <c r="FXF180" s="11"/>
      <c r="FXG180" s="11"/>
      <c r="FXH180" s="11"/>
      <c r="FXI180" s="10"/>
      <c r="FXJ180" s="10"/>
      <c r="FXK180" s="11"/>
      <c r="FXL180" s="11"/>
      <c r="FXM180" s="11"/>
      <c r="FXN180" s="11"/>
      <c r="FXO180" s="11"/>
      <c r="FXP180" s="11"/>
      <c r="FXQ180" s="11"/>
      <c r="FXR180" s="11"/>
      <c r="FXS180" s="11"/>
      <c r="FXT180" s="11"/>
      <c r="FXU180" s="11"/>
      <c r="FXV180" s="11"/>
      <c r="FXW180" s="11"/>
      <c r="FXX180" s="11"/>
      <c r="FXY180" s="10"/>
      <c r="FXZ180" s="10"/>
      <c r="FYA180" s="11"/>
      <c r="FYB180" s="11"/>
      <c r="FYC180" s="11"/>
      <c r="FYD180" s="11"/>
      <c r="FYE180" s="11"/>
      <c r="FYF180" s="11"/>
      <c r="FYG180" s="11"/>
      <c r="FYH180" s="11"/>
      <c r="FYI180" s="11"/>
      <c r="FYJ180" s="11"/>
      <c r="FYK180" s="11"/>
      <c r="FYL180" s="11"/>
      <c r="FYM180" s="11"/>
      <c r="FYN180" s="11"/>
      <c r="FYO180" s="10"/>
      <c r="FYP180" s="10"/>
      <c r="FYQ180" s="11"/>
      <c r="FYR180" s="11"/>
      <c r="FYS180" s="11"/>
      <c r="FYT180" s="11"/>
      <c r="FYU180" s="11"/>
      <c r="FYV180" s="11"/>
      <c r="FYW180" s="11"/>
      <c r="FYX180" s="11"/>
      <c r="FYY180" s="11"/>
      <c r="FYZ180" s="11"/>
      <c r="FZA180" s="11"/>
      <c r="FZB180" s="11"/>
      <c r="FZC180" s="11"/>
      <c r="FZD180" s="11"/>
      <c r="FZE180" s="10"/>
      <c r="FZF180" s="10"/>
      <c r="FZG180" s="11"/>
      <c r="FZH180" s="11"/>
      <c r="FZI180" s="11"/>
      <c r="FZJ180" s="11"/>
      <c r="FZK180" s="11"/>
      <c r="FZL180" s="11"/>
      <c r="FZM180" s="11"/>
      <c r="FZN180" s="11"/>
      <c r="FZO180" s="11"/>
      <c r="FZP180" s="11"/>
      <c r="FZQ180" s="11"/>
      <c r="FZR180" s="11"/>
      <c r="FZS180" s="11"/>
      <c r="FZT180" s="11"/>
      <c r="FZU180" s="10"/>
      <c r="FZV180" s="10"/>
      <c r="FZW180" s="11"/>
      <c r="FZX180" s="11"/>
      <c r="FZY180" s="11"/>
      <c r="FZZ180" s="11"/>
      <c r="GAA180" s="11"/>
      <c r="GAB180" s="11"/>
      <c r="GAC180" s="11"/>
      <c r="GAD180" s="11"/>
      <c r="GAE180" s="11"/>
      <c r="GAF180" s="11"/>
      <c r="GAG180" s="11"/>
      <c r="GAH180" s="11"/>
      <c r="GAI180" s="11"/>
      <c r="GAJ180" s="11"/>
      <c r="GAK180" s="10"/>
      <c r="GAL180" s="10"/>
      <c r="GAM180" s="11"/>
      <c r="GAN180" s="11"/>
      <c r="GAO180" s="11"/>
      <c r="GAP180" s="11"/>
      <c r="GAQ180" s="11"/>
      <c r="GAR180" s="11"/>
      <c r="GAS180" s="11"/>
      <c r="GAT180" s="11"/>
      <c r="GAU180" s="11"/>
      <c r="GAV180" s="11"/>
      <c r="GAW180" s="11"/>
      <c r="GAX180" s="11"/>
      <c r="GAY180" s="11"/>
      <c r="GAZ180" s="11"/>
      <c r="GBA180" s="10"/>
      <c r="GBB180" s="10"/>
      <c r="GBC180" s="11"/>
      <c r="GBD180" s="11"/>
      <c r="GBE180" s="11"/>
      <c r="GBF180" s="11"/>
      <c r="GBG180" s="11"/>
      <c r="GBH180" s="11"/>
      <c r="GBI180" s="11"/>
      <c r="GBJ180" s="11"/>
      <c r="GBK180" s="11"/>
      <c r="GBL180" s="11"/>
      <c r="GBM180" s="11"/>
      <c r="GBN180" s="11"/>
      <c r="GBO180" s="11"/>
      <c r="GBP180" s="11"/>
      <c r="GBQ180" s="10"/>
      <c r="GBR180" s="10"/>
      <c r="GBS180" s="11"/>
      <c r="GBT180" s="11"/>
      <c r="GBU180" s="11"/>
      <c r="GBV180" s="11"/>
      <c r="GBW180" s="11"/>
      <c r="GBX180" s="11"/>
      <c r="GBY180" s="11"/>
      <c r="GBZ180" s="11"/>
      <c r="GCA180" s="11"/>
      <c r="GCB180" s="11"/>
      <c r="GCC180" s="11"/>
      <c r="GCD180" s="11"/>
      <c r="GCE180" s="11"/>
      <c r="GCF180" s="11"/>
      <c r="GCG180" s="10"/>
      <c r="GCH180" s="10"/>
      <c r="GCI180" s="11"/>
      <c r="GCJ180" s="11"/>
      <c r="GCK180" s="11"/>
      <c r="GCL180" s="11"/>
      <c r="GCM180" s="11"/>
      <c r="GCN180" s="11"/>
      <c r="GCO180" s="11"/>
      <c r="GCP180" s="11"/>
      <c r="GCQ180" s="11"/>
      <c r="GCR180" s="11"/>
      <c r="GCS180" s="11"/>
      <c r="GCT180" s="11"/>
      <c r="GCU180" s="11"/>
      <c r="GCV180" s="11"/>
      <c r="GCW180" s="10"/>
      <c r="GCX180" s="10"/>
      <c r="GCY180" s="11"/>
      <c r="GCZ180" s="11"/>
      <c r="GDA180" s="11"/>
      <c r="GDB180" s="11"/>
      <c r="GDC180" s="11"/>
      <c r="GDD180" s="11"/>
      <c r="GDE180" s="11"/>
      <c r="GDF180" s="11"/>
      <c r="GDG180" s="11"/>
      <c r="GDH180" s="11"/>
      <c r="GDI180" s="11"/>
      <c r="GDJ180" s="11"/>
      <c r="GDK180" s="11"/>
      <c r="GDL180" s="11"/>
      <c r="GDM180" s="10"/>
      <c r="GDN180" s="10"/>
      <c r="GDO180" s="11"/>
      <c r="GDP180" s="11"/>
      <c r="GDQ180" s="11"/>
      <c r="GDR180" s="11"/>
      <c r="GDS180" s="11"/>
      <c r="GDT180" s="11"/>
      <c r="GDU180" s="11"/>
      <c r="GDV180" s="11"/>
      <c r="GDW180" s="11"/>
      <c r="GDX180" s="11"/>
      <c r="GDY180" s="11"/>
      <c r="GDZ180" s="11"/>
      <c r="GEA180" s="11"/>
      <c r="GEB180" s="11"/>
      <c r="GEC180" s="10"/>
      <c r="GED180" s="10"/>
      <c r="GEE180" s="11"/>
      <c r="GEF180" s="11"/>
      <c r="GEG180" s="11"/>
      <c r="GEH180" s="11"/>
      <c r="GEI180" s="11"/>
      <c r="GEJ180" s="11"/>
      <c r="GEK180" s="11"/>
      <c r="GEL180" s="11"/>
      <c r="GEM180" s="11"/>
      <c r="GEN180" s="11"/>
      <c r="GEO180" s="11"/>
      <c r="GEP180" s="11"/>
      <c r="GEQ180" s="11"/>
      <c r="GER180" s="11"/>
      <c r="GES180" s="10"/>
      <c r="GET180" s="10"/>
      <c r="GEU180" s="11"/>
      <c r="GEV180" s="11"/>
      <c r="GEW180" s="11"/>
      <c r="GEX180" s="11"/>
      <c r="GEY180" s="11"/>
      <c r="GEZ180" s="11"/>
      <c r="GFA180" s="11"/>
      <c r="GFB180" s="11"/>
      <c r="GFC180" s="11"/>
      <c r="GFD180" s="11"/>
      <c r="GFE180" s="11"/>
      <c r="GFF180" s="11"/>
      <c r="GFG180" s="11"/>
      <c r="GFH180" s="11"/>
      <c r="GFI180" s="10"/>
      <c r="GFJ180" s="10"/>
      <c r="GFK180" s="11"/>
      <c r="GFL180" s="11"/>
      <c r="GFM180" s="11"/>
      <c r="GFN180" s="11"/>
      <c r="GFO180" s="11"/>
      <c r="GFP180" s="11"/>
      <c r="GFQ180" s="11"/>
      <c r="GFR180" s="11"/>
      <c r="GFS180" s="11"/>
      <c r="GFT180" s="11"/>
      <c r="GFU180" s="11"/>
      <c r="GFV180" s="11"/>
      <c r="GFW180" s="11"/>
      <c r="GFX180" s="11"/>
      <c r="GFY180" s="10"/>
      <c r="GFZ180" s="10"/>
      <c r="GGA180" s="11"/>
      <c r="GGB180" s="11"/>
      <c r="GGC180" s="11"/>
      <c r="GGD180" s="11"/>
      <c r="GGE180" s="11"/>
      <c r="GGF180" s="11"/>
      <c r="GGG180" s="11"/>
      <c r="GGH180" s="11"/>
      <c r="GGI180" s="11"/>
      <c r="GGJ180" s="11"/>
      <c r="GGK180" s="11"/>
      <c r="GGL180" s="11"/>
      <c r="GGM180" s="11"/>
      <c r="GGN180" s="11"/>
      <c r="GGO180" s="10"/>
      <c r="GGP180" s="10"/>
      <c r="GGQ180" s="11"/>
      <c r="GGR180" s="11"/>
      <c r="GGS180" s="11"/>
      <c r="GGT180" s="11"/>
      <c r="GGU180" s="11"/>
      <c r="GGV180" s="11"/>
      <c r="GGW180" s="11"/>
      <c r="GGX180" s="11"/>
      <c r="GGY180" s="11"/>
      <c r="GGZ180" s="11"/>
      <c r="GHA180" s="11"/>
      <c r="GHB180" s="11"/>
      <c r="GHC180" s="11"/>
      <c r="GHD180" s="11"/>
      <c r="GHE180" s="10"/>
      <c r="GHF180" s="10"/>
      <c r="GHG180" s="11"/>
      <c r="GHH180" s="11"/>
      <c r="GHI180" s="11"/>
      <c r="GHJ180" s="11"/>
      <c r="GHK180" s="11"/>
      <c r="GHL180" s="11"/>
      <c r="GHM180" s="11"/>
      <c r="GHN180" s="11"/>
      <c r="GHO180" s="11"/>
      <c r="GHP180" s="11"/>
      <c r="GHQ180" s="11"/>
      <c r="GHR180" s="11"/>
      <c r="GHS180" s="11"/>
      <c r="GHT180" s="11"/>
      <c r="GHU180" s="10"/>
      <c r="GHV180" s="10"/>
      <c r="GHW180" s="11"/>
      <c r="GHX180" s="11"/>
      <c r="GHY180" s="11"/>
      <c r="GHZ180" s="11"/>
      <c r="GIA180" s="11"/>
      <c r="GIB180" s="11"/>
      <c r="GIC180" s="11"/>
      <c r="GID180" s="11"/>
      <c r="GIE180" s="11"/>
      <c r="GIF180" s="11"/>
      <c r="GIG180" s="11"/>
      <c r="GIH180" s="11"/>
      <c r="GII180" s="11"/>
      <c r="GIJ180" s="11"/>
      <c r="GIK180" s="10"/>
      <c r="GIL180" s="10"/>
      <c r="GIM180" s="11"/>
      <c r="GIN180" s="11"/>
      <c r="GIO180" s="11"/>
      <c r="GIP180" s="11"/>
      <c r="GIQ180" s="11"/>
      <c r="GIR180" s="11"/>
      <c r="GIS180" s="11"/>
      <c r="GIT180" s="11"/>
      <c r="GIU180" s="11"/>
      <c r="GIV180" s="11"/>
      <c r="GIW180" s="11"/>
      <c r="GIX180" s="11"/>
      <c r="GIY180" s="11"/>
      <c r="GIZ180" s="11"/>
      <c r="GJA180" s="10"/>
      <c r="GJB180" s="10"/>
      <c r="GJC180" s="11"/>
      <c r="GJD180" s="11"/>
      <c r="GJE180" s="11"/>
      <c r="GJF180" s="11"/>
      <c r="GJG180" s="11"/>
      <c r="GJH180" s="11"/>
      <c r="GJI180" s="11"/>
      <c r="GJJ180" s="11"/>
      <c r="GJK180" s="11"/>
      <c r="GJL180" s="11"/>
      <c r="GJM180" s="11"/>
      <c r="GJN180" s="11"/>
      <c r="GJO180" s="11"/>
      <c r="GJP180" s="11"/>
      <c r="GJQ180" s="10"/>
      <c r="GJR180" s="10"/>
      <c r="GJS180" s="11"/>
      <c r="GJT180" s="11"/>
      <c r="GJU180" s="11"/>
      <c r="GJV180" s="11"/>
      <c r="GJW180" s="11"/>
      <c r="GJX180" s="11"/>
      <c r="GJY180" s="11"/>
      <c r="GJZ180" s="11"/>
      <c r="GKA180" s="11"/>
      <c r="GKB180" s="11"/>
      <c r="GKC180" s="11"/>
      <c r="GKD180" s="11"/>
      <c r="GKE180" s="11"/>
      <c r="GKF180" s="11"/>
      <c r="GKG180" s="10"/>
      <c r="GKH180" s="10"/>
      <c r="GKI180" s="11"/>
      <c r="GKJ180" s="11"/>
      <c r="GKK180" s="11"/>
      <c r="GKL180" s="11"/>
      <c r="GKM180" s="11"/>
      <c r="GKN180" s="11"/>
      <c r="GKO180" s="11"/>
      <c r="GKP180" s="11"/>
      <c r="GKQ180" s="11"/>
      <c r="GKR180" s="11"/>
      <c r="GKS180" s="11"/>
      <c r="GKT180" s="11"/>
      <c r="GKU180" s="11"/>
      <c r="GKV180" s="11"/>
      <c r="GKW180" s="10"/>
      <c r="GKX180" s="10"/>
      <c r="GKY180" s="11"/>
      <c r="GKZ180" s="11"/>
      <c r="GLA180" s="11"/>
      <c r="GLB180" s="11"/>
      <c r="GLC180" s="11"/>
      <c r="GLD180" s="11"/>
      <c r="GLE180" s="11"/>
      <c r="GLF180" s="11"/>
      <c r="GLG180" s="11"/>
      <c r="GLH180" s="11"/>
      <c r="GLI180" s="11"/>
      <c r="GLJ180" s="11"/>
      <c r="GLK180" s="11"/>
      <c r="GLL180" s="11"/>
      <c r="GLM180" s="10"/>
      <c r="GLN180" s="10"/>
      <c r="GLO180" s="11"/>
      <c r="GLP180" s="11"/>
      <c r="GLQ180" s="11"/>
      <c r="GLR180" s="11"/>
      <c r="GLS180" s="11"/>
      <c r="GLT180" s="11"/>
      <c r="GLU180" s="11"/>
      <c r="GLV180" s="11"/>
      <c r="GLW180" s="11"/>
      <c r="GLX180" s="11"/>
      <c r="GLY180" s="11"/>
      <c r="GLZ180" s="11"/>
      <c r="GMA180" s="11"/>
      <c r="GMB180" s="11"/>
      <c r="GMC180" s="10"/>
      <c r="GMD180" s="10"/>
      <c r="GME180" s="11"/>
      <c r="GMF180" s="11"/>
      <c r="GMG180" s="11"/>
      <c r="GMH180" s="11"/>
      <c r="GMI180" s="11"/>
      <c r="GMJ180" s="11"/>
      <c r="GMK180" s="11"/>
      <c r="GML180" s="11"/>
      <c r="GMM180" s="11"/>
      <c r="GMN180" s="11"/>
      <c r="GMO180" s="11"/>
      <c r="GMP180" s="11"/>
      <c r="GMQ180" s="11"/>
      <c r="GMR180" s="11"/>
      <c r="GMS180" s="10"/>
      <c r="GMT180" s="10"/>
      <c r="GMU180" s="11"/>
      <c r="GMV180" s="11"/>
      <c r="GMW180" s="11"/>
      <c r="GMX180" s="11"/>
      <c r="GMY180" s="11"/>
      <c r="GMZ180" s="11"/>
      <c r="GNA180" s="11"/>
      <c r="GNB180" s="11"/>
      <c r="GNC180" s="11"/>
      <c r="GND180" s="11"/>
      <c r="GNE180" s="11"/>
      <c r="GNF180" s="11"/>
      <c r="GNG180" s="11"/>
      <c r="GNH180" s="11"/>
      <c r="GNI180" s="10"/>
      <c r="GNJ180" s="10"/>
      <c r="GNK180" s="11"/>
      <c r="GNL180" s="11"/>
      <c r="GNM180" s="11"/>
      <c r="GNN180" s="11"/>
      <c r="GNO180" s="11"/>
      <c r="GNP180" s="11"/>
      <c r="GNQ180" s="11"/>
      <c r="GNR180" s="11"/>
      <c r="GNS180" s="11"/>
      <c r="GNT180" s="11"/>
      <c r="GNU180" s="11"/>
      <c r="GNV180" s="11"/>
      <c r="GNW180" s="11"/>
      <c r="GNX180" s="11"/>
      <c r="GNY180" s="10"/>
      <c r="GNZ180" s="10"/>
      <c r="GOA180" s="11"/>
      <c r="GOB180" s="11"/>
      <c r="GOC180" s="11"/>
      <c r="GOD180" s="11"/>
      <c r="GOE180" s="11"/>
      <c r="GOF180" s="11"/>
      <c r="GOG180" s="11"/>
      <c r="GOH180" s="11"/>
      <c r="GOI180" s="11"/>
      <c r="GOJ180" s="11"/>
      <c r="GOK180" s="11"/>
      <c r="GOL180" s="11"/>
      <c r="GOM180" s="11"/>
      <c r="GON180" s="11"/>
      <c r="GOO180" s="10"/>
      <c r="GOP180" s="10"/>
      <c r="GOQ180" s="11"/>
      <c r="GOR180" s="11"/>
      <c r="GOS180" s="11"/>
      <c r="GOT180" s="11"/>
      <c r="GOU180" s="11"/>
      <c r="GOV180" s="11"/>
      <c r="GOW180" s="11"/>
      <c r="GOX180" s="11"/>
      <c r="GOY180" s="11"/>
      <c r="GOZ180" s="11"/>
      <c r="GPA180" s="11"/>
      <c r="GPB180" s="11"/>
      <c r="GPC180" s="11"/>
      <c r="GPD180" s="11"/>
      <c r="GPE180" s="10"/>
      <c r="GPF180" s="10"/>
      <c r="GPG180" s="11"/>
      <c r="GPH180" s="11"/>
      <c r="GPI180" s="11"/>
      <c r="GPJ180" s="11"/>
      <c r="GPK180" s="11"/>
      <c r="GPL180" s="11"/>
      <c r="GPM180" s="11"/>
      <c r="GPN180" s="11"/>
      <c r="GPO180" s="11"/>
      <c r="GPP180" s="11"/>
      <c r="GPQ180" s="11"/>
      <c r="GPR180" s="11"/>
      <c r="GPS180" s="11"/>
      <c r="GPT180" s="11"/>
      <c r="GPU180" s="10"/>
      <c r="GPV180" s="10"/>
      <c r="GPW180" s="11"/>
      <c r="GPX180" s="11"/>
      <c r="GPY180" s="11"/>
      <c r="GPZ180" s="11"/>
      <c r="GQA180" s="11"/>
      <c r="GQB180" s="11"/>
      <c r="GQC180" s="11"/>
      <c r="GQD180" s="11"/>
      <c r="GQE180" s="11"/>
      <c r="GQF180" s="11"/>
      <c r="GQG180" s="11"/>
      <c r="GQH180" s="11"/>
      <c r="GQI180" s="11"/>
      <c r="GQJ180" s="11"/>
      <c r="GQK180" s="10"/>
      <c r="GQL180" s="10"/>
      <c r="GQM180" s="11"/>
      <c r="GQN180" s="11"/>
      <c r="GQO180" s="11"/>
      <c r="GQP180" s="11"/>
      <c r="GQQ180" s="11"/>
      <c r="GQR180" s="11"/>
      <c r="GQS180" s="11"/>
      <c r="GQT180" s="11"/>
      <c r="GQU180" s="11"/>
      <c r="GQV180" s="11"/>
      <c r="GQW180" s="11"/>
      <c r="GQX180" s="11"/>
      <c r="GQY180" s="11"/>
      <c r="GQZ180" s="11"/>
      <c r="GRA180" s="10"/>
      <c r="GRB180" s="10"/>
      <c r="GRC180" s="11"/>
      <c r="GRD180" s="11"/>
      <c r="GRE180" s="11"/>
      <c r="GRF180" s="11"/>
      <c r="GRG180" s="11"/>
      <c r="GRH180" s="11"/>
      <c r="GRI180" s="11"/>
      <c r="GRJ180" s="11"/>
      <c r="GRK180" s="11"/>
      <c r="GRL180" s="11"/>
      <c r="GRM180" s="11"/>
      <c r="GRN180" s="11"/>
      <c r="GRO180" s="11"/>
      <c r="GRP180" s="11"/>
      <c r="GRQ180" s="10"/>
      <c r="GRR180" s="10"/>
      <c r="GRS180" s="11"/>
      <c r="GRT180" s="11"/>
      <c r="GRU180" s="11"/>
      <c r="GRV180" s="11"/>
      <c r="GRW180" s="11"/>
      <c r="GRX180" s="11"/>
      <c r="GRY180" s="11"/>
      <c r="GRZ180" s="11"/>
      <c r="GSA180" s="11"/>
      <c r="GSB180" s="11"/>
      <c r="GSC180" s="11"/>
      <c r="GSD180" s="11"/>
      <c r="GSE180" s="11"/>
      <c r="GSF180" s="11"/>
      <c r="GSG180" s="10"/>
      <c r="GSH180" s="10"/>
      <c r="GSI180" s="11"/>
      <c r="GSJ180" s="11"/>
      <c r="GSK180" s="11"/>
      <c r="GSL180" s="11"/>
      <c r="GSM180" s="11"/>
      <c r="GSN180" s="11"/>
      <c r="GSO180" s="11"/>
      <c r="GSP180" s="11"/>
      <c r="GSQ180" s="11"/>
      <c r="GSR180" s="11"/>
      <c r="GSS180" s="11"/>
      <c r="GST180" s="11"/>
      <c r="GSU180" s="11"/>
      <c r="GSV180" s="11"/>
      <c r="GSW180" s="10"/>
      <c r="GSX180" s="10"/>
      <c r="GSY180" s="11"/>
      <c r="GSZ180" s="11"/>
      <c r="GTA180" s="11"/>
      <c r="GTB180" s="11"/>
      <c r="GTC180" s="11"/>
      <c r="GTD180" s="11"/>
      <c r="GTE180" s="11"/>
      <c r="GTF180" s="11"/>
      <c r="GTG180" s="11"/>
      <c r="GTH180" s="11"/>
      <c r="GTI180" s="11"/>
      <c r="GTJ180" s="11"/>
      <c r="GTK180" s="11"/>
      <c r="GTL180" s="11"/>
      <c r="GTM180" s="10"/>
      <c r="GTN180" s="10"/>
      <c r="GTO180" s="11"/>
      <c r="GTP180" s="11"/>
      <c r="GTQ180" s="11"/>
      <c r="GTR180" s="11"/>
      <c r="GTS180" s="11"/>
      <c r="GTT180" s="11"/>
      <c r="GTU180" s="11"/>
      <c r="GTV180" s="11"/>
      <c r="GTW180" s="11"/>
      <c r="GTX180" s="11"/>
      <c r="GTY180" s="11"/>
      <c r="GTZ180" s="11"/>
      <c r="GUA180" s="11"/>
      <c r="GUB180" s="11"/>
      <c r="GUC180" s="10"/>
      <c r="GUD180" s="10"/>
      <c r="GUE180" s="11"/>
      <c r="GUF180" s="11"/>
      <c r="GUG180" s="11"/>
      <c r="GUH180" s="11"/>
      <c r="GUI180" s="11"/>
      <c r="GUJ180" s="11"/>
      <c r="GUK180" s="11"/>
      <c r="GUL180" s="11"/>
      <c r="GUM180" s="11"/>
      <c r="GUN180" s="11"/>
      <c r="GUO180" s="11"/>
      <c r="GUP180" s="11"/>
      <c r="GUQ180" s="11"/>
      <c r="GUR180" s="11"/>
      <c r="GUS180" s="10"/>
      <c r="GUT180" s="10"/>
      <c r="GUU180" s="11"/>
      <c r="GUV180" s="11"/>
      <c r="GUW180" s="11"/>
      <c r="GUX180" s="11"/>
      <c r="GUY180" s="11"/>
      <c r="GUZ180" s="11"/>
      <c r="GVA180" s="11"/>
      <c r="GVB180" s="11"/>
      <c r="GVC180" s="11"/>
      <c r="GVD180" s="11"/>
      <c r="GVE180" s="11"/>
      <c r="GVF180" s="11"/>
      <c r="GVG180" s="11"/>
      <c r="GVH180" s="11"/>
      <c r="GVI180" s="10"/>
      <c r="GVJ180" s="10"/>
      <c r="GVK180" s="11"/>
      <c r="GVL180" s="11"/>
      <c r="GVM180" s="11"/>
      <c r="GVN180" s="11"/>
      <c r="GVO180" s="11"/>
      <c r="GVP180" s="11"/>
      <c r="GVQ180" s="11"/>
      <c r="GVR180" s="11"/>
      <c r="GVS180" s="11"/>
      <c r="GVT180" s="11"/>
      <c r="GVU180" s="11"/>
      <c r="GVV180" s="11"/>
      <c r="GVW180" s="11"/>
      <c r="GVX180" s="11"/>
      <c r="GVY180" s="10"/>
      <c r="GVZ180" s="10"/>
      <c r="GWA180" s="11"/>
      <c r="GWB180" s="11"/>
      <c r="GWC180" s="11"/>
      <c r="GWD180" s="11"/>
      <c r="GWE180" s="11"/>
      <c r="GWF180" s="11"/>
      <c r="GWG180" s="11"/>
      <c r="GWH180" s="11"/>
      <c r="GWI180" s="11"/>
      <c r="GWJ180" s="11"/>
      <c r="GWK180" s="11"/>
      <c r="GWL180" s="11"/>
      <c r="GWM180" s="11"/>
      <c r="GWN180" s="11"/>
      <c r="GWO180" s="10"/>
      <c r="GWP180" s="10"/>
      <c r="GWQ180" s="11"/>
      <c r="GWR180" s="11"/>
      <c r="GWS180" s="11"/>
      <c r="GWT180" s="11"/>
      <c r="GWU180" s="11"/>
      <c r="GWV180" s="11"/>
      <c r="GWW180" s="11"/>
      <c r="GWX180" s="11"/>
      <c r="GWY180" s="11"/>
      <c r="GWZ180" s="11"/>
      <c r="GXA180" s="11"/>
      <c r="GXB180" s="11"/>
      <c r="GXC180" s="11"/>
      <c r="GXD180" s="11"/>
      <c r="GXE180" s="10"/>
      <c r="GXF180" s="10"/>
      <c r="GXG180" s="11"/>
      <c r="GXH180" s="11"/>
      <c r="GXI180" s="11"/>
      <c r="GXJ180" s="11"/>
      <c r="GXK180" s="11"/>
      <c r="GXL180" s="11"/>
      <c r="GXM180" s="11"/>
      <c r="GXN180" s="11"/>
      <c r="GXO180" s="11"/>
      <c r="GXP180" s="11"/>
      <c r="GXQ180" s="11"/>
      <c r="GXR180" s="11"/>
      <c r="GXS180" s="11"/>
      <c r="GXT180" s="11"/>
      <c r="GXU180" s="10"/>
      <c r="GXV180" s="10"/>
      <c r="GXW180" s="11"/>
      <c r="GXX180" s="11"/>
      <c r="GXY180" s="11"/>
      <c r="GXZ180" s="11"/>
      <c r="GYA180" s="11"/>
      <c r="GYB180" s="11"/>
      <c r="GYC180" s="11"/>
      <c r="GYD180" s="11"/>
      <c r="GYE180" s="11"/>
      <c r="GYF180" s="11"/>
      <c r="GYG180" s="11"/>
      <c r="GYH180" s="11"/>
      <c r="GYI180" s="11"/>
      <c r="GYJ180" s="11"/>
      <c r="GYK180" s="10"/>
      <c r="GYL180" s="10"/>
      <c r="GYM180" s="11"/>
      <c r="GYN180" s="11"/>
      <c r="GYO180" s="11"/>
      <c r="GYP180" s="11"/>
      <c r="GYQ180" s="11"/>
      <c r="GYR180" s="11"/>
      <c r="GYS180" s="11"/>
      <c r="GYT180" s="11"/>
      <c r="GYU180" s="11"/>
      <c r="GYV180" s="11"/>
      <c r="GYW180" s="11"/>
      <c r="GYX180" s="11"/>
      <c r="GYY180" s="11"/>
      <c r="GYZ180" s="11"/>
      <c r="GZA180" s="10"/>
      <c r="GZB180" s="10"/>
      <c r="GZC180" s="11"/>
      <c r="GZD180" s="11"/>
      <c r="GZE180" s="11"/>
      <c r="GZF180" s="11"/>
      <c r="GZG180" s="11"/>
      <c r="GZH180" s="11"/>
      <c r="GZI180" s="11"/>
      <c r="GZJ180" s="11"/>
      <c r="GZK180" s="11"/>
      <c r="GZL180" s="11"/>
      <c r="GZM180" s="11"/>
      <c r="GZN180" s="11"/>
      <c r="GZO180" s="11"/>
      <c r="GZP180" s="11"/>
      <c r="GZQ180" s="10"/>
      <c r="GZR180" s="10"/>
      <c r="GZS180" s="11"/>
      <c r="GZT180" s="11"/>
      <c r="GZU180" s="11"/>
      <c r="GZV180" s="11"/>
      <c r="GZW180" s="11"/>
      <c r="GZX180" s="11"/>
      <c r="GZY180" s="11"/>
      <c r="GZZ180" s="11"/>
      <c r="HAA180" s="11"/>
      <c r="HAB180" s="11"/>
      <c r="HAC180" s="11"/>
      <c r="HAD180" s="11"/>
      <c r="HAE180" s="11"/>
      <c r="HAF180" s="11"/>
      <c r="HAG180" s="10"/>
      <c r="HAH180" s="10"/>
      <c r="HAI180" s="11"/>
      <c r="HAJ180" s="11"/>
      <c r="HAK180" s="11"/>
      <c r="HAL180" s="11"/>
      <c r="HAM180" s="11"/>
      <c r="HAN180" s="11"/>
      <c r="HAO180" s="11"/>
      <c r="HAP180" s="11"/>
      <c r="HAQ180" s="11"/>
      <c r="HAR180" s="11"/>
      <c r="HAS180" s="11"/>
      <c r="HAT180" s="11"/>
      <c r="HAU180" s="11"/>
      <c r="HAV180" s="11"/>
      <c r="HAW180" s="10"/>
      <c r="HAX180" s="10"/>
      <c r="HAY180" s="11"/>
      <c r="HAZ180" s="11"/>
      <c r="HBA180" s="11"/>
      <c r="HBB180" s="11"/>
      <c r="HBC180" s="11"/>
      <c r="HBD180" s="11"/>
      <c r="HBE180" s="11"/>
      <c r="HBF180" s="11"/>
      <c r="HBG180" s="11"/>
      <c r="HBH180" s="11"/>
      <c r="HBI180" s="11"/>
      <c r="HBJ180" s="11"/>
      <c r="HBK180" s="11"/>
      <c r="HBL180" s="11"/>
      <c r="HBM180" s="10"/>
      <c r="HBN180" s="10"/>
      <c r="HBO180" s="11"/>
      <c r="HBP180" s="11"/>
      <c r="HBQ180" s="11"/>
      <c r="HBR180" s="11"/>
      <c r="HBS180" s="11"/>
      <c r="HBT180" s="11"/>
      <c r="HBU180" s="11"/>
      <c r="HBV180" s="11"/>
      <c r="HBW180" s="11"/>
      <c r="HBX180" s="11"/>
      <c r="HBY180" s="11"/>
      <c r="HBZ180" s="11"/>
      <c r="HCA180" s="11"/>
      <c r="HCB180" s="11"/>
      <c r="HCC180" s="10"/>
      <c r="HCD180" s="10"/>
      <c r="HCE180" s="11"/>
      <c r="HCF180" s="11"/>
      <c r="HCG180" s="11"/>
      <c r="HCH180" s="11"/>
      <c r="HCI180" s="11"/>
      <c r="HCJ180" s="11"/>
      <c r="HCK180" s="11"/>
      <c r="HCL180" s="11"/>
      <c r="HCM180" s="11"/>
      <c r="HCN180" s="11"/>
      <c r="HCO180" s="11"/>
      <c r="HCP180" s="11"/>
      <c r="HCQ180" s="11"/>
      <c r="HCR180" s="11"/>
      <c r="HCS180" s="10"/>
      <c r="HCT180" s="10"/>
      <c r="HCU180" s="11"/>
      <c r="HCV180" s="11"/>
      <c r="HCW180" s="11"/>
      <c r="HCX180" s="11"/>
      <c r="HCY180" s="11"/>
      <c r="HCZ180" s="11"/>
      <c r="HDA180" s="11"/>
      <c r="HDB180" s="11"/>
      <c r="HDC180" s="11"/>
      <c r="HDD180" s="11"/>
      <c r="HDE180" s="11"/>
      <c r="HDF180" s="11"/>
      <c r="HDG180" s="11"/>
      <c r="HDH180" s="11"/>
      <c r="HDI180" s="10"/>
      <c r="HDJ180" s="10"/>
      <c r="HDK180" s="11"/>
      <c r="HDL180" s="11"/>
      <c r="HDM180" s="11"/>
      <c r="HDN180" s="11"/>
      <c r="HDO180" s="11"/>
      <c r="HDP180" s="11"/>
      <c r="HDQ180" s="11"/>
      <c r="HDR180" s="11"/>
      <c r="HDS180" s="11"/>
      <c r="HDT180" s="11"/>
      <c r="HDU180" s="11"/>
      <c r="HDV180" s="11"/>
      <c r="HDW180" s="11"/>
      <c r="HDX180" s="11"/>
      <c r="HDY180" s="10"/>
      <c r="HDZ180" s="10"/>
      <c r="HEA180" s="11"/>
      <c r="HEB180" s="11"/>
      <c r="HEC180" s="11"/>
      <c r="HED180" s="11"/>
      <c r="HEE180" s="11"/>
      <c r="HEF180" s="11"/>
      <c r="HEG180" s="11"/>
      <c r="HEH180" s="11"/>
      <c r="HEI180" s="11"/>
      <c r="HEJ180" s="11"/>
      <c r="HEK180" s="11"/>
      <c r="HEL180" s="11"/>
      <c r="HEM180" s="11"/>
      <c r="HEN180" s="11"/>
      <c r="HEO180" s="10"/>
      <c r="HEP180" s="10"/>
      <c r="HEQ180" s="11"/>
      <c r="HER180" s="11"/>
      <c r="HES180" s="11"/>
      <c r="HET180" s="11"/>
      <c r="HEU180" s="11"/>
      <c r="HEV180" s="11"/>
      <c r="HEW180" s="11"/>
      <c r="HEX180" s="11"/>
      <c r="HEY180" s="11"/>
      <c r="HEZ180" s="11"/>
      <c r="HFA180" s="11"/>
      <c r="HFB180" s="11"/>
      <c r="HFC180" s="11"/>
      <c r="HFD180" s="11"/>
      <c r="HFE180" s="10"/>
      <c r="HFF180" s="10"/>
      <c r="HFG180" s="11"/>
      <c r="HFH180" s="11"/>
      <c r="HFI180" s="11"/>
      <c r="HFJ180" s="11"/>
      <c r="HFK180" s="11"/>
      <c r="HFL180" s="11"/>
      <c r="HFM180" s="11"/>
      <c r="HFN180" s="11"/>
      <c r="HFO180" s="11"/>
      <c r="HFP180" s="11"/>
      <c r="HFQ180" s="11"/>
      <c r="HFR180" s="11"/>
      <c r="HFS180" s="11"/>
      <c r="HFT180" s="11"/>
      <c r="HFU180" s="10"/>
      <c r="HFV180" s="10"/>
      <c r="HFW180" s="11"/>
      <c r="HFX180" s="11"/>
      <c r="HFY180" s="11"/>
      <c r="HFZ180" s="11"/>
      <c r="HGA180" s="11"/>
      <c r="HGB180" s="11"/>
      <c r="HGC180" s="11"/>
      <c r="HGD180" s="11"/>
      <c r="HGE180" s="11"/>
      <c r="HGF180" s="11"/>
      <c r="HGG180" s="11"/>
      <c r="HGH180" s="11"/>
      <c r="HGI180" s="11"/>
      <c r="HGJ180" s="11"/>
      <c r="HGK180" s="10"/>
      <c r="HGL180" s="10"/>
      <c r="HGM180" s="11"/>
      <c r="HGN180" s="11"/>
      <c r="HGO180" s="11"/>
      <c r="HGP180" s="11"/>
      <c r="HGQ180" s="11"/>
      <c r="HGR180" s="11"/>
      <c r="HGS180" s="11"/>
      <c r="HGT180" s="11"/>
      <c r="HGU180" s="11"/>
      <c r="HGV180" s="11"/>
      <c r="HGW180" s="11"/>
      <c r="HGX180" s="11"/>
      <c r="HGY180" s="11"/>
      <c r="HGZ180" s="11"/>
      <c r="HHA180" s="10"/>
      <c r="HHB180" s="10"/>
      <c r="HHC180" s="11"/>
      <c r="HHD180" s="11"/>
      <c r="HHE180" s="11"/>
      <c r="HHF180" s="11"/>
      <c r="HHG180" s="11"/>
      <c r="HHH180" s="11"/>
      <c r="HHI180" s="11"/>
      <c r="HHJ180" s="11"/>
      <c r="HHK180" s="11"/>
      <c r="HHL180" s="11"/>
      <c r="HHM180" s="11"/>
      <c r="HHN180" s="11"/>
      <c r="HHO180" s="11"/>
      <c r="HHP180" s="11"/>
      <c r="HHQ180" s="10"/>
      <c r="HHR180" s="10"/>
      <c r="HHS180" s="11"/>
      <c r="HHT180" s="11"/>
      <c r="HHU180" s="11"/>
      <c r="HHV180" s="11"/>
      <c r="HHW180" s="11"/>
      <c r="HHX180" s="11"/>
      <c r="HHY180" s="11"/>
      <c r="HHZ180" s="11"/>
      <c r="HIA180" s="11"/>
      <c r="HIB180" s="11"/>
      <c r="HIC180" s="11"/>
      <c r="HID180" s="11"/>
      <c r="HIE180" s="11"/>
      <c r="HIF180" s="11"/>
      <c r="HIG180" s="10"/>
      <c r="HIH180" s="10"/>
      <c r="HII180" s="11"/>
      <c r="HIJ180" s="11"/>
      <c r="HIK180" s="11"/>
      <c r="HIL180" s="11"/>
      <c r="HIM180" s="11"/>
      <c r="HIN180" s="11"/>
      <c r="HIO180" s="11"/>
      <c r="HIP180" s="11"/>
      <c r="HIQ180" s="11"/>
      <c r="HIR180" s="11"/>
      <c r="HIS180" s="11"/>
      <c r="HIT180" s="11"/>
      <c r="HIU180" s="11"/>
      <c r="HIV180" s="11"/>
      <c r="HIW180" s="10"/>
      <c r="HIX180" s="10"/>
      <c r="HIY180" s="11"/>
      <c r="HIZ180" s="11"/>
      <c r="HJA180" s="11"/>
      <c r="HJB180" s="11"/>
      <c r="HJC180" s="11"/>
      <c r="HJD180" s="11"/>
      <c r="HJE180" s="11"/>
      <c r="HJF180" s="11"/>
      <c r="HJG180" s="11"/>
      <c r="HJH180" s="11"/>
      <c r="HJI180" s="11"/>
      <c r="HJJ180" s="11"/>
      <c r="HJK180" s="11"/>
      <c r="HJL180" s="11"/>
      <c r="HJM180" s="10"/>
      <c r="HJN180" s="10"/>
      <c r="HJO180" s="11"/>
      <c r="HJP180" s="11"/>
      <c r="HJQ180" s="11"/>
      <c r="HJR180" s="11"/>
      <c r="HJS180" s="11"/>
      <c r="HJT180" s="11"/>
      <c r="HJU180" s="11"/>
      <c r="HJV180" s="11"/>
      <c r="HJW180" s="11"/>
      <c r="HJX180" s="11"/>
      <c r="HJY180" s="11"/>
      <c r="HJZ180" s="11"/>
      <c r="HKA180" s="11"/>
      <c r="HKB180" s="11"/>
      <c r="HKC180" s="10"/>
      <c r="HKD180" s="10"/>
      <c r="HKE180" s="11"/>
      <c r="HKF180" s="11"/>
      <c r="HKG180" s="11"/>
      <c r="HKH180" s="11"/>
      <c r="HKI180" s="11"/>
      <c r="HKJ180" s="11"/>
      <c r="HKK180" s="11"/>
      <c r="HKL180" s="11"/>
      <c r="HKM180" s="11"/>
      <c r="HKN180" s="11"/>
      <c r="HKO180" s="11"/>
      <c r="HKP180" s="11"/>
      <c r="HKQ180" s="11"/>
      <c r="HKR180" s="11"/>
      <c r="HKS180" s="10"/>
      <c r="HKT180" s="10"/>
      <c r="HKU180" s="11"/>
      <c r="HKV180" s="11"/>
      <c r="HKW180" s="11"/>
      <c r="HKX180" s="11"/>
      <c r="HKY180" s="11"/>
      <c r="HKZ180" s="11"/>
      <c r="HLA180" s="11"/>
      <c r="HLB180" s="11"/>
      <c r="HLC180" s="11"/>
      <c r="HLD180" s="11"/>
      <c r="HLE180" s="11"/>
      <c r="HLF180" s="11"/>
      <c r="HLG180" s="11"/>
      <c r="HLH180" s="11"/>
      <c r="HLI180" s="10"/>
      <c r="HLJ180" s="10"/>
      <c r="HLK180" s="11"/>
      <c r="HLL180" s="11"/>
      <c r="HLM180" s="11"/>
      <c r="HLN180" s="11"/>
      <c r="HLO180" s="11"/>
      <c r="HLP180" s="11"/>
      <c r="HLQ180" s="11"/>
      <c r="HLR180" s="11"/>
      <c r="HLS180" s="11"/>
      <c r="HLT180" s="11"/>
      <c r="HLU180" s="11"/>
      <c r="HLV180" s="11"/>
      <c r="HLW180" s="11"/>
      <c r="HLX180" s="11"/>
      <c r="HLY180" s="10"/>
      <c r="HLZ180" s="10"/>
      <c r="HMA180" s="11"/>
      <c r="HMB180" s="11"/>
      <c r="HMC180" s="11"/>
      <c r="HMD180" s="11"/>
      <c r="HME180" s="11"/>
      <c r="HMF180" s="11"/>
      <c r="HMG180" s="11"/>
      <c r="HMH180" s="11"/>
      <c r="HMI180" s="11"/>
      <c r="HMJ180" s="11"/>
      <c r="HMK180" s="11"/>
      <c r="HML180" s="11"/>
      <c r="HMM180" s="11"/>
      <c r="HMN180" s="11"/>
      <c r="HMO180" s="10"/>
      <c r="HMP180" s="10"/>
      <c r="HMQ180" s="11"/>
      <c r="HMR180" s="11"/>
      <c r="HMS180" s="11"/>
      <c r="HMT180" s="11"/>
      <c r="HMU180" s="11"/>
      <c r="HMV180" s="11"/>
      <c r="HMW180" s="11"/>
      <c r="HMX180" s="11"/>
      <c r="HMY180" s="11"/>
      <c r="HMZ180" s="11"/>
      <c r="HNA180" s="11"/>
      <c r="HNB180" s="11"/>
      <c r="HNC180" s="11"/>
      <c r="HND180" s="11"/>
      <c r="HNE180" s="10"/>
      <c r="HNF180" s="10"/>
      <c r="HNG180" s="11"/>
      <c r="HNH180" s="11"/>
      <c r="HNI180" s="11"/>
      <c r="HNJ180" s="11"/>
      <c r="HNK180" s="11"/>
      <c r="HNL180" s="11"/>
      <c r="HNM180" s="11"/>
      <c r="HNN180" s="11"/>
      <c r="HNO180" s="11"/>
      <c r="HNP180" s="11"/>
      <c r="HNQ180" s="11"/>
      <c r="HNR180" s="11"/>
      <c r="HNS180" s="11"/>
      <c r="HNT180" s="11"/>
      <c r="HNU180" s="10"/>
      <c r="HNV180" s="10"/>
      <c r="HNW180" s="11"/>
      <c r="HNX180" s="11"/>
      <c r="HNY180" s="11"/>
      <c r="HNZ180" s="11"/>
      <c r="HOA180" s="11"/>
      <c r="HOB180" s="11"/>
      <c r="HOC180" s="11"/>
      <c r="HOD180" s="11"/>
      <c r="HOE180" s="11"/>
      <c r="HOF180" s="11"/>
      <c r="HOG180" s="11"/>
      <c r="HOH180" s="11"/>
      <c r="HOI180" s="11"/>
      <c r="HOJ180" s="11"/>
      <c r="HOK180" s="10"/>
      <c r="HOL180" s="10"/>
      <c r="HOM180" s="11"/>
      <c r="HON180" s="11"/>
      <c r="HOO180" s="11"/>
      <c r="HOP180" s="11"/>
      <c r="HOQ180" s="11"/>
      <c r="HOR180" s="11"/>
      <c r="HOS180" s="11"/>
      <c r="HOT180" s="11"/>
      <c r="HOU180" s="11"/>
      <c r="HOV180" s="11"/>
      <c r="HOW180" s="11"/>
      <c r="HOX180" s="11"/>
      <c r="HOY180" s="11"/>
      <c r="HOZ180" s="11"/>
      <c r="HPA180" s="10"/>
      <c r="HPB180" s="10"/>
      <c r="HPC180" s="11"/>
      <c r="HPD180" s="11"/>
      <c r="HPE180" s="11"/>
      <c r="HPF180" s="11"/>
      <c r="HPG180" s="11"/>
      <c r="HPH180" s="11"/>
      <c r="HPI180" s="11"/>
      <c r="HPJ180" s="11"/>
      <c r="HPK180" s="11"/>
      <c r="HPL180" s="11"/>
      <c r="HPM180" s="11"/>
      <c r="HPN180" s="11"/>
      <c r="HPO180" s="11"/>
      <c r="HPP180" s="11"/>
      <c r="HPQ180" s="10"/>
      <c r="HPR180" s="10"/>
      <c r="HPS180" s="11"/>
      <c r="HPT180" s="11"/>
      <c r="HPU180" s="11"/>
      <c r="HPV180" s="11"/>
      <c r="HPW180" s="11"/>
      <c r="HPX180" s="11"/>
      <c r="HPY180" s="11"/>
      <c r="HPZ180" s="11"/>
      <c r="HQA180" s="11"/>
      <c r="HQB180" s="11"/>
      <c r="HQC180" s="11"/>
      <c r="HQD180" s="11"/>
      <c r="HQE180" s="11"/>
      <c r="HQF180" s="11"/>
      <c r="HQG180" s="10"/>
      <c r="HQH180" s="10"/>
      <c r="HQI180" s="11"/>
      <c r="HQJ180" s="11"/>
      <c r="HQK180" s="11"/>
      <c r="HQL180" s="11"/>
      <c r="HQM180" s="11"/>
      <c r="HQN180" s="11"/>
      <c r="HQO180" s="11"/>
      <c r="HQP180" s="11"/>
      <c r="HQQ180" s="11"/>
      <c r="HQR180" s="11"/>
      <c r="HQS180" s="11"/>
      <c r="HQT180" s="11"/>
      <c r="HQU180" s="11"/>
      <c r="HQV180" s="11"/>
      <c r="HQW180" s="10"/>
      <c r="HQX180" s="10"/>
      <c r="HQY180" s="11"/>
      <c r="HQZ180" s="11"/>
      <c r="HRA180" s="11"/>
      <c r="HRB180" s="11"/>
      <c r="HRC180" s="11"/>
      <c r="HRD180" s="11"/>
      <c r="HRE180" s="11"/>
      <c r="HRF180" s="11"/>
      <c r="HRG180" s="11"/>
      <c r="HRH180" s="11"/>
      <c r="HRI180" s="11"/>
      <c r="HRJ180" s="11"/>
      <c r="HRK180" s="11"/>
      <c r="HRL180" s="11"/>
      <c r="HRM180" s="10"/>
      <c r="HRN180" s="10"/>
      <c r="HRO180" s="11"/>
      <c r="HRP180" s="11"/>
      <c r="HRQ180" s="11"/>
      <c r="HRR180" s="11"/>
      <c r="HRS180" s="11"/>
      <c r="HRT180" s="11"/>
      <c r="HRU180" s="11"/>
      <c r="HRV180" s="11"/>
      <c r="HRW180" s="11"/>
      <c r="HRX180" s="11"/>
      <c r="HRY180" s="11"/>
      <c r="HRZ180" s="11"/>
      <c r="HSA180" s="11"/>
      <c r="HSB180" s="11"/>
      <c r="HSC180" s="10"/>
      <c r="HSD180" s="10"/>
      <c r="HSE180" s="11"/>
      <c r="HSF180" s="11"/>
      <c r="HSG180" s="11"/>
      <c r="HSH180" s="11"/>
      <c r="HSI180" s="11"/>
      <c r="HSJ180" s="11"/>
      <c r="HSK180" s="11"/>
      <c r="HSL180" s="11"/>
      <c r="HSM180" s="11"/>
      <c r="HSN180" s="11"/>
      <c r="HSO180" s="11"/>
      <c r="HSP180" s="11"/>
      <c r="HSQ180" s="11"/>
      <c r="HSR180" s="11"/>
      <c r="HSS180" s="10"/>
      <c r="HST180" s="10"/>
      <c r="HSU180" s="11"/>
      <c r="HSV180" s="11"/>
      <c r="HSW180" s="11"/>
      <c r="HSX180" s="11"/>
      <c r="HSY180" s="11"/>
      <c r="HSZ180" s="11"/>
      <c r="HTA180" s="11"/>
      <c r="HTB180" s="11"/>
      <c r="HTC180" s="11"/>
      <c r="HTD180" s="11"/>
      <c r="HTE180" s="11"/>
      <c r="HTF180" s="11"/>
      <c r="HTG180" s="11"/>
      <c r="HTH180" s="11"/>
      <c r="HTI180" s="10"/>
      <c r="HTJ180" s="10"/>
      <c r="HTK180" s="11"/>
      <c r="HTL180" s="11"/>
      <c r="HTM180" s="11"/>
      <c r="HTN180" s="11"/>
      <c r="HTO180" s="11"/>
      <c r="HTP180" s="11"/>
      <c r="HTQ180" s="11"/>
      <c r="HTR180" s="11"/>
      <c r="HTS180" s="11"/>
      <c r="HTT180" s="11"/>
      <c r="HTU180" s="11"/>
      <c r="HTV180" s="11"/>
      <c r="HTW180" s="11"/>
      <c r="HTX180" s="11"/>
      <c r="HTY180" s="10"/>
      <c r="HTZ180" s="10"/>
      <c r="HUA180" s="11"/>
      <c r="HUB180" s="11"/>
      <c r="HUC180" s="11"/>
      <c r="HUD180" s="11"/>
      <c r="HUE180" s="11"/>
      <c r="HUF180" s="11"/>
      <c r="HUG180" s="11"/>
      <c r="HUH180" s="11"/>
      <c r="HUI180" s="11"/>
      <c r="HUJ180" s="11"/>
      <c r="HUK180" s="11"/>
      <c r="HUL180" s="11"/>
      <c r="HUM180" s="11"/>
      <c r="HUN180" s="11"/>
      <c r="HUO180" s="10"/>
      <c r="HUP180" s="10"/>
      <c r="HUQ180" s="11"/>
      <c r="HUR180" s="11"/>
      <c r="HUS180" s="11"/>
      <c r="HUT180" s="11"/>
      <c r="HUU180" s="11"/>
      <c r="HUV180" s="11"/>
      <c r="HUW180" s="11"/>
      <c r="HUX180" s="11"/>
      <c r="HUY180" s="11"/>
      <c r="HUZ180" s="11"/>
      <c r="HVA180" s="11"/>
      <c r="HVB180" s="11"/>
      <c r="HVC180" s="11"/>
      <c r="HVD180" s="11"/>
      <c r="HVE180" s="10"/>
      <c r="HVF180" s="10"/>
      <c r="HVG180" s="11"/>
      <c r="HVH180" s="11"/>
      <c r="HVI180" s="11"/>
      <c r="HVJ180" s="11"/>
      <c r="HVK180" s="11"/>
      <c r="HVL180" s="11"/>
      <c r="HVM180" s="11"/>
      <c r="HVN180" s="11"/>
      <c r="HVO180" s="11"/>
      <c r="HVP180" s="11"/>
      <c r="HVQ180" s="11"/>
      <c r="HVR180" s="11"/>
      <c r="HVS180" s="11"/>
      <c r="HVT180" s="11"/>
      <c r="HVU180" s="10"/>
      <c r="HVV180" s="10"/>
      <c r="HVW180" s="11"/>
      <c r="HVX180" s="11"/>
      <c r="HVY180" s="11"/>
      <c r="HVZ180" s="11"/>
      <c r="HWA180" s="11"/>
      <c r="HWB180" s="11"/>
      <c r="HWC180" s="11"/>
      <c r="HWD180" s="11"/>
      <c r="HWE180" s="11"/>
      <c r="HWF180" s="11"/>
      <c r="HWG180" s="11"/>
      <c r="HWH180" s="11"/>
      <c r="HWI180" s="11"/>
      <c r="HWJ180" s="11"/>
      <c r="HWK180" s="10"/>
      <c r="HWL180" s="10"/>
      <c r="HWM180" s="11"/>
      <c r="HWN180" s="11"/>
      <c r="HWO180" s="11"/>
      <c r="HWP180" s="11"/>
      <c r="HWQ180" s="11"/>
      <c r="HWR180" s="11"/>
      <c r="HWS180" s="11"/>
      <c r="HWT180" s="11"/>
      <c r="HWU180" s="11"/>
      <c r="HWV180" s="11"/>
      <c r="HWW180" s="11"/>
      <c r="HWX180" s="11"/>
      <c r="HWY180" s="11"/>
      <c r="HWZ180" s="11"/>
      <c r="HXA180" s="10"/>
      <c r="HXB180" s="10"/>
      <c r="HXC180" s="11"/>
      <c r="HXD180" s="11"/>
      <c r="HXE180" s="11"/>
      <c r="HXF180" s="11"/>
      <c r="HXG180" s="11"/>
      <c r="HXH180" s="11"/>
      <c r="HXI180" s="11"/>
      <c r="HXJ180" s="11"/>
      <c r="HXK180" s="11"/>
      <c r="HXL180" s="11"/>
      <c r="HXM180" s="11"/>
      <c r="HXN180" s="11"/>
      <c r="HXO180" s="11"/>
      <c r="HXP180" s="11"/>
      <c r="HXQ180" s="10"/>
      <c r="HXR180" s="10"/>
      <c r="HXS180" s="11"/>
      <c r="HXT180" s="11"/>
      <c r="HXU180" s="11"/>
      <c r="HXV180" s="11"/>
      <c r="HXW180" s="11"/>
      <c r="HXX180" s="11"/>
      <c r="HXY180" s="11"/>
      <c r="HXZ180" s="11"/>
      <c r="HYA180" s="11"/>
      <c r="HYB180" s="11"/>
      <c r="HYC180" s="11"/>
      <c r="HYD180" s="11"/>
      <c r="HYE180" s="11"/>
      <c r="HYF180" s="11"/>
      <c r="HYG180" s="10"/>
      <c r="HYH180" s="10"/>
      <c r="HYI180" s="11"/>
      <c r="HYJ180" s="11"/>
      <c r="HYK180" s="11"/>
      <c r="HYL180" s="11"/>
      <c r="HYM180" s="11"/>
      <c r="HYN180" s="11"/>
      <c r="HYO180" s="11"/>
      <c r="HYP180" s="11"/>
      <c r="HYQ180" s="11"/>
      <c r="HYR180" s="11"/>
      <c r="HYS180" s="11"/>
      <c r="HYT180" s="11"/>
      <c r="HYU180" s="11"/>
      <c r="HYV180" s="11"/>
      <c r="HYW180" s="10"/>
      <c r="HYX180" s="10"/>
      <c r="HYY180" s="11"/>
      <c r="HYZ180" s="11"/>
      <c r="HZA180" s="11"/>
      <c r="HZB180" s="11"/>
      <c r="HZC180" s="11"/>
      <c r="HZD180" s="11"/>
      <c r="HZE180" s="11"/>
      <c r="HZF180" s="11"/>
      <c r="HZG180" s="11"/>
      <c r="HZH180" s="11"/>
      <c r="HZI180" s="11"/>
      <c r="HZJ180" s="11"/>
      <c r="HZK180" s="11"/>
      <c r="HZL180" s="11"/>
      <c r="HZM180" s="10"/>
      <c r="HZN180" s="10"/>
      <c r="HZO180" s="11"/>
      <c r="HZP180" s="11"/>
      <c r="HZQ180" s="11"/>
      <c r="HZR180" s="11"/>
      <c r="HZS180" s="11"/>
      <c r="HZT180" s="11"/>
      <c r="HZU180" s="11"/>
      <c r="HZV180" s="11"/>
      <c r="HZW180" s="11"/>
      <c r="HZX180" s="11"/>
      <c r="HZY180" s="11"/>
      <c r="HZZ180" s="11"/>
      <c r="IAA180" s="11"/>
      <c r="IAB180" s="11"/>
      <c r="IAC180" s="10"/>
      <c r="IAD180" s="10"/>
      <c r="IAE180" s="11"/>
      <c r="IAF180" s="11"/>
      <c r="IAG180" s="11"/>
      <c r="IAH180" s="11"/>
      <c r="IAI180" s="11"/>
      <c r="IAJ180" s="11"/>
      <c r="IAK180" s="11"/>
      <c r="IAL180" s="11"/>
      <c r="IAM180" s="11"/>
      <c r="IAN180" s="11"/>
      <c r="IAO180" s="11"/>
      <c r="IAP180" s="11"/>
      <c r="IAQ180" s="11"/>
      <c r="IAR180" s="11"/>
      <c r="IAS180" s="10"/>
      <c r="IAT180" s="10"/>
      <c r="IAU180" s="11"/>
      <c r="IAV180" s="11"/>
      <c r="IAW180" s="11"/>
      <c r="IAX180" s="11"/>
      <c r="IAY180" s="11"/>
      <c r="IAZ180" s="11"/>
      <c r="IBA180" s="11"/>
      <c r="IBB180" s="11"/>
      <c r="IBC180" s="11"/>
      <c r="IBD180" s="11"/>
      <c r="IBE180" s="11"/>
      <c r="IBF180" s="11"/>
      <c r="IBG180" s="11"/>
      <c r="IBH180" s="11"/>
      <c r="IBI180" s="10"/>
      <c r="IBJ180" s="10"/>
      <c r="IBK180" s="11"/>
      <c r="IBL180" s="11"/>
      <c r="IBM180" s="11"/>
      <c r="IBN180" s="11"/>
      <c r="IBO180" s="11"/>
      <c r="IBP180" s="11"/>
      <c r="IBQ180" s="11"/>
      <c r="IBR180" s="11"/>
      <c r="IBS180" s="11"/>
      <c r="IBT180" s="11"/>
      <c r="IBU180" s="11"/>
      <c r="IBV180" s="11"/>
      <c r="IBW180" s="11"/>
      <c r="IBX180" s="11"/>
      <c r="IBY180" s="10"/>
      <c r="IBZ180" s="10"/>
      <c r="ICA180" s="11"/>
      <c r="ICB180" s="11"/>
      <c r="ICC180" s="11"/>
      <c r="ICD180" s="11"/>
      <c r="ICE180" s="11"/>
      <c r="ICF180" s="11"/>
      <c r="ICG180" s="11"/>
      <c r="ICH180" s="11"/>
      <c r="ICI180" s="11"/>
      <c r="ICJ180" s="11"/>
      <c r="ICK180" s="11"/>
      <c r="ICL180" s="11"/>
      <c r="ICM180" s="11"/>
      <c r="ICN180" s="11"/>
      <c r="ICO180" s="10"/>
      <c r="ICP180" s="10"/>
      <c r="ICQ180" s="11"/>
      <c r="ICR180" s="11"/>
      <c r="ICS180" s="11"/>
      <c r="ICT180" s="11"/>
      <c r="ICU180" s="11"/>
      <c r="ICV180" s="11"/>
      <c r="ICW180" s="11"/>
      <c r="ICX180" s="11"/>
      <c r="ICY180" s="11"/>
      <c r="ICZ180" s="11"/>
      <c r="IDA180" s="11"/>
      <c r="IDB180" s="11"/>
      <c r="IDC180" s="11"/>
      <c r="IDD180" s="11"/>
      <c r="IDE180" s="10"/>
      <c r="IDF180" s="10"/>
      <c r="IDG180" s="11"/>
      <c r="IDH180" s="11"/>
      <c r="IDI180" s="11"/>
      <c r="IDJ180" s="11"/>
      <c r="IDK180" s="11"/>
      <c r="IDL180" s="11"/>
      <c r="IDM180" s="11"/>
      <c r="IDN180" s="11"/>
      <c r="IDO180" s="11"/>
      <c r="IDP180" s="11"/>
      <c r="IDQ180" s="11"/>
      <c r="IDR180" s="11"/>
      <c r="IDS180" s="11"/>
      <c r="IDT180" s="11"/>
      <c r="IDU180" s="10"/>
      <c r="IDV180" s="10"/>
      <c r="IDW180" s="11"/>
      <c r="IDX180" s="11"/>
      <c r="IDY180" s="11"/>
      <c r="IDZ180" s="11"/>
      <c r="IEA180" s="11"/>
      <c r="IEB180" s="11"/>
      <c r="IEC180" s="11"/>
      <c r="IED180" s="11"/>
      <c r="IEE180" s="11"/>
      <c r="IEF180" s="11"/>
      <c r="IEG180" s="11"/>
      <c r="IEH180" s="11"/>
      <c r="IEI180" s="11"/>
      <c r="IEJ180" s="11"/>
      <c r="IEK180" s="10"/>
      <c r="IEL180" s="10"/>
      <c r="IEM180" s="11"/>
      <c r="IEN180" s="11"/>
      <c r="IEO180" s="11"/>
      <c r="IEP180" s="11"/>
      <c r="IEQ180" s="11"/>
      <c r="IER180" s="11"/>
      <c r="IES180" s="11"/>
      <c r="IET180" s="11"/>
      <c r="IEU180" s="11"/>
      <c r="IEV180" s="11"/>
      <c r="IEW180" s="11"/>
      <c r="IEX180" s="11"/>
      <c r="IEY180" s="11"/>
      <c r="IEZ180" s="11"/>
      <c r="IFA180" s="10"/>
      <c r="IFB180" s="10"/>
      <c r="IFC180" s="11"/>
      <c r="IFD180" s="11"/>
      <c r="IFE180" s="11"/>
      <c r="IFF180" s="11"/>
      <c r="IFG180" s="11"/>
      <c r="IFH180" s="11"/>
      <c r="IFI180" s="11"/>
      <c r="IFJ180" s="11"/>
      <c r="IFK180" s="11"/>
      <c r="IFL180" s="11"/>
      <c r="IFM180" s="11"/>
      <c r="IFN180" s="11"/>
      <c r="IFO180" s="11"/>
      <c r="IFP180" s="11"/>
      <c r="IFQ180" s="10"/>
      <c r="IFR180" s="10"/>
      <c r="IFS180" s="11"/>
      <c r="IFT180" s="11"/>
      <c r="IFU180" s="11"/>
      <c r="IFV180" s="11"/>
      <c r="IFW180" s="11"/>
      <c r="IFX180" s="11"/>
      <c r="IFY180" s="11"/>
      <c r="IFZ180" s="11"/>
      <c r="IGA180" s="11"/>
      <c r="IGB180" s="11"/>
      <c r="IGC180" s="11"/>
      <c r="IGD180" s="11"/>
      <c r="IGE180" s="11"/>
      <c r="IGF180" s="11"/>
      <c r="IGG180" s="10"/>
      <c r="IGH180" s="10"/>
      <c r="IGI180" s="11"/>
      <c r="IGJ180" s="11"/>
      <c r="IGK180" s="11"/>
      <c r="IGL180" s="11"/>
      <c r="IGM180" s="11"/>
      <c r="IGN180" s="11"/>
      <c r="IGO180" s="11"/>
      <c r="IGP180" s="11"/>
      <c r="IGQ180" s="11"/>
      <c r="IGR180" s="11"/>
      <c r="IGS180" s="11"/>
      <c r="IGT180" s="11"/>
      <c r="IGU180" s="11"/>
      <c r="IGV180" s="11"/>
      <c r="IGW180" s="10"/>
      <c r="IGX180" s="10"/>
      <c r="IGY180" s="11"/>
      <c r="IGZ180" s="11"/>
      <c r="IHA180" s="11"/>
      <c r="IHB180" s="11"/>
      <c r="IHC180" s="11"/>
      <c r="IHD180" s="11"/>
      <c r="IHE180" s="11"/>
      <c r="IHF180" s="11"/>
      <c r="IHG180" s="11"/>
      <c r="IHH180" s="11"/>
      <c r="IHI180" s="11"/>
      <c r="IHJ180" s="11"/>
      <c r="IHK180" s="11"/>
      <c r="IHL180" s="11"/>
      <c r="IHM180" s="10"/>
      <c r="IHN180" s="10"/>
      <c r="IHO180" s="11"/>
      <c r="IHP180" s="11"/>
      <c r="IHQ180" s="11"/>
      <c r="IHR180" s="11"/>
      <c r="IHS180" s="11"/>
      <c r="IHT180" s="11"/>
      <c r="IHU180" s="11"/>
      <c r="IHV180" s="11"/>
      <c r="IHW180" s="11"/>
      <c r="IHX180" s="11"/>
      <c r="IHY180" s="11"/>
      <c r="IHZ180" s="11"/>
      <c r="IIA180" s="11"/>
      <c r="IIB180" s="11"/>
      <c r="IIC180" s="10"/>
      <c r="IID180" s="10"/>
      <c r="IIE180" s="11"/>
      <c r="IIF180" s="11"/>
      <c r="IIG180" s="11"/>
      <c r="IIH180" s="11"/>
      <c r="III180" s="11"/>
      <c r="IIJ180" s="11"/>
      <c r="IIK180" s="11"/>
      <c r="IIL180" s="11"/>
      <c r="IIM180" s="11"/>
      <c r="IIN180" s="11"/>
      <c r="IIO180" s="11"/>
      <c r="IIP180" s="11"/>
      <c r="IIQ180" s="11"/>
      <c r="IIR180" s="11"/>
      <c r="IIS180" s="10"/>
      <c r="IIT180" s="10"/>
      <c r="IIU180" s="11"/>
      <c r="IIV180" s="11"/>
      <c r="IIW180" s="11"/>
      <c r="IIX180" s="11"/>
      <c r="IIY180" s="11"/>
      <c r="IIZ180" s="11"/>
      <c r="IJA180" s="11"/>
      <c r="IJB180" s="11"/>
      <c r="IJC180" s="11"/>
      <c r="IJD180" s="11"/>
      <c r="IJE180" s="11"/>
      <c r="IJF180" s="11"/>
      <c r="IJG180" s="11"/>
      <c r="IJH180" s="11"/>
      <c r="IJI180" s="10"/>
      <c r="IJJ180" s="10"/>
      <c r="IJK180" s="11"/>
      <c r="IJL180" s="11"/>
      <c r="IJM180" s="11"/>
      <c r="IJN180" s="11"/>
      <c r="IJO180" s="11"/>
      <c r="IJP180" s="11"/>
      <c r="IJQ180" s="11"/>
      <c r="IJR180" s="11"/>
      <c r="IJS180" s="11"/>
      <c r="IJT180" s="11"/>
      <c r="IJU180" s="11"/>
      <c r="IJV180" s="11"/>
      <c r="IJW180" s="11"/>
      <c r="IJX180" s="11"/>
      <c r="IJY180" s="10"/>
      <c r="IJZ180" s="10"/>
      <c r="IKA180" s="11"/>
      <c r="IKB180" s="11"/>
      <c r="IKC180" s="11"/>
      <c r="IKD180" s="11"/>
      <c r="IKE180" s="11"/>
      <c r="IKF180" s="11"/>
      <c r="IKG180" s="11"/>
      <c r="IKH180" s="11"/>
      <c r="IKI180" s="11"/>
      <c r="IKJ180" s="11"/>
      <c r="IKK180" s="11"/>
      <c r="IKL180" s="11"/>
      <c r="IKM180" s="11"/>
      <c r="IKN180" s="11"/>
      <c r="IKO180" s="10"/>
      <c r="IKP180" s="10"/>
      <c r="IKQ180" s="11"/>
      <c r="IKR180" s="11"/>
      <c r="IKS180" s="11"/>
      <c r="IKT180" s="11"/>
      <c r="IKU180" s="11"/>
      <c r="IKV180" s="11"/>
      <c r="IKW180" s="11"/>
      <c r="IKX180" s="11"/>
      <c r="IKY180" s="11"/>
      <c r="IKZ180" s="11"/>
      <c r="ILA180" s="11"/>
      <c r="ILB180" s="11"/>
      <c r="ILC180" s="11"/>
      <c r="ILD180" s="11"/>
      <c r="ILE180" s="10"/>
      <c r="ILF180" s="10"/>
      <c r="ILG180" s="11"/>
      <c r="ILH180" s="11"/>
      <c r="ILI180" s="11"/>
      <c r="ILJ180" s="11"/>
      <c r="ILK180" s="11"/>
      <c r="ILL180" s="11"/>
      <c r="ILM180" s="11"/>
      <c r="ILN180" s="11"/>
      <c r="ILO180" s="11"/>
      <c r="ILP180" s="11"/>
      <c r="ILQ180" s="11"/>
      <c r="ILR180" s="11"/>
      <c r="ILS180" s="11"/>
      <c r="ILT180" s="11"/>
      <c r="ILU180" s="10"/>
      <c r="ILV180" s="10"/>
      <c r="ILW180" s="11"/>
      <c r="ILX180" s="11"/>
      <c r="ILY180" s="11"/>
      <c r="ILZ180" s="11"/>
      <c r="IMA180" s="11"/>
      <c r="IMB180" s="11"/>
      <c r="IMC180" s="11"/>
      <c r="IMD180" s="11"/>
      <c r="IME180" s="11"/>
      <c r="IMF180" s="11"/>
      <c r="IMG180" s="11"/>
      <c r="IMH180" s="11"/>
      <c r="IMI180" s="11"/>
      <c r="IMJ180" s="11"/>
      <c r="IMK180" s="10"/>
      <c r="IML180" s="10"/>
      <c r="IMM180" s="11"/>
      <c r="IMN180" s="11"/>
      <c r="IMO180" s="11"/>
      <c r="IMP180" s="11"/>
      <c r="IMQ180" s="11"/>
      <c r="IMR180" s="11"/>
      <c r="IMS180" s="11"/>
      <c r="IMT180" s="11"/>
      <c r="IMU180" s="11"/>
      <c r="IMV180" s="11"/>
      <c r="IMW180" s="11"/>
      <c r="IMX180" s="11"/>
      <c r="IMY180" s="11"/>
      <c r="IMZ180" s="11"/>
      <c r="INA180" s="10"/>
      <c r="INB180" s="10"/>
      <c r="INC180" s="11"/>
      <c r="IND180" s="11"/>
      <c r="INE180" s="11"/>
      <c r="INF180" s="11"/>
      <c r="ING180" s="11"/>
      <c r="INH180" s="11"/>
      <c r="INI180" s="11"/>
      <c r="INJ180" s="11"/>
      <c r="INK180" s="11"/>
      <c r="INL180" s="11"/>
      <c r="INM180" s="11"/>
      <c r="INN180" s="11"/>
      <c r="INO180" s="11"/>
      <c r="INP180" s="11"/>
      <c r="INQ180" s="10"/>
      <c r="INR180" s="10"/>
      <c r="INS180" s="11"/>
      <c r="INT180" s="11"/>
      <c r="INU180" s="11"/>
      <c r="INV180" s="11"/>
      <c r="INW180" s="11"/>
      <c r="INX180" s="11"/>
      <c r="INY180" s="11"/>
      <c r="INZ180" s="11"/>
      <c r="IOA180" s="11"/>
      <c r="IOB180" s="11"/>
      <c r="IOC180" s="11"/>
      <c r="IOD180" s="11"/>
      <c r="IOE180" s="11"/>
      <c r="IOF180" s="11"/>
      <c r="IOG180" s="10"/>
      <c r="IOH180" s="10"/>
      <c r="IOI180" s="11"/>
      <c r="IOJ180" s="11"/>
      <c r="IOK180" s="11"/>
      <c r="IOL180" s="11"/>
      <c r="IOM180" s="11"/>
      <c r="ION180" s="11"/>
      <c r="IOO180" s="11"/>
      <c r="IOP180" s="11"/>
      <c r="IOQ180" s="11"/>
      <c r="IOR180" s="11"/>
      <c r="IOS180" s="11"/>
      <c r="IOT180" s="11"/>
      <c r="IOU180" s="11"/>
      <c r="IOV180" s="11"/>
      <c r="IOW180" s="10"/>
      <c r="IOX180" s="10"/>
      <c r="IOY180" s="11"/>
      <c r="IOZ180" s="11"/>
      <c r="IPA180" s="11"/>
      <c r="IPB180" s="11"/>
      <c r="IPC180" s="11"/>
      <c r="IPD180" s="11"/>
      <c r="IPE180" s="11"/>
      <c r="IPF180" s="11"/>
      <c r="IPG180" s="11"/>
      <c r="IPH180" s="11"/>
      <c r="IPI180" s="11"/>
      <c r="IPJ180" s="11"/>
      <c r="IPK180" s="11"/>
      <c r="IPL180" s="11"/>
      <c r="IPM180" s="10"/>
      <c r="IPN180" s="10"/>
      <c r="IPO180" s="11"/>
      <c r="IPP180" s="11"/>
      <c r="IPQ180" s="11"/>
      <c r="IPR180" s="11"/>
      <c r="IPS180" s="11"/>
      <c r="IPT180" s="11"/>
      <c r="IPU180" s="11"/>
      <c r="IPV180" s="11"/>
      <c r="IPW180" s="11"/>
      <c r="IPX180" s="11"/>
      <c r="IPY180" s="11"/>
      <c r="IPZ180" s="11"/>
      <c r="IQA180" s="11"/>
      <c r="IQB180" s="11"/>
      <c r="IQC180" s="10"/>
      <c r="IQD180" s="10"/>
      <c r="IQE180" s="11"/>
      <c r="IQF180" s="11"/>
      <c r="IQG180" s="11"/>
      <c r="IQH180" s="11"/>
      <c r="IQI180" s="11"/>
      <c r="IQJ180" s="11"/>
      <c r="IQK180" s="11"/>
      <c r="IQL180" s="11"/>
      <c r="IQM180" s="11"/>
      <c r="IQN180" s="11"/>
      <c r="IQO180" s="11"/>
      <c r="IQP180" s="11"/>
      <c r="IQQ180" s="11"/>
      <c r="IQR180" s="11"/>
      <c r="IQS180" s="10"/>
      <c r="IQT180" s="10"/>
      <c r="IQU180" s="11"/>
      <c r="IQV180" s="11"/>
      <c r="IQW180" s="11"/>
      <c r="IQX180" s="11"/>
      <c r="IQY180" s="11"/>
      <c r="IQZ180" s="11"/>
      <c r="IRA180" s="11"/>
      <c r="IRB180" s="11"/>
      <c r="IRC180" s="11"/>
      <c r="IRD180" s="11"/>
      <c r="IRE180" s="11"/>
      <c r="IRF180" s="11"/>
      <c r="IRG180" s="11"/>
      <c r="IRH180" s="11"/>
      <c r="IRI180" s="10"/>
      <c r="IRJ180" s="10"/>
      <c r="IRK180" s="11"/>
      <c r="IRL180" s="11"/>
      <c r="IRM180" s="11"/>
      <c r="IRN180" s="11"/>
      <c r="IRO180" s="11"/>
      <c r="IRP180" s="11"/>
      <c r="IRQ180" s="11"/>
      <c r="IRR180" s="11"/>
      <c r="IRS180" s="11"/>
      <c r="IRT180" s="11"/>
      <c r="IRU180" s="11"/>
      <c r="IRV180" s="11"/>
      <c r="IRW180" s="11"/>
      <c r="IRX180" s="11"/>
      <c r="IRY180" s="10"/>
      <c r="IRZ180" s="10"/>
      <c r="ISA180" s="11"/>
      <c r="ISB180" s="11"/>
      <c r="ISC180" s="11"/>
      <c r="ISD180" s="11"/>
      <c r="ISE180" s="11"/>
      <c r="ISF180" s="11"/>
      <c r="ISG180" s="11"/>
      <c r="ISH180" s="11"/>
      <c r="ISI180" s="11"/>
      <c r="ISJ180" s="11"/>
      <c r="ISK180" s="11"/>
      <c r="ISL180" s="11"/>
      <c r="ISM180" s="11"/>
      <c r="ISN180" s="11"/>
      <c r="ISO180" s="10"/>
      <c r="ISP180" s="10"/>
      <c r="ISQ180" s="11"/>
      <c r="ISR180" s="11"/>
      <c r="ISS180" s="11"/>
      <c r="IST180" s="11"/>
      <c r="ISU180" s="11"/>
      <c r="ISV180" s="11"/>
      <c r="ISW180" s="11"/>
      <c r="ISX180" s="11"/>
      <c r="ISY180" s="11"/>
      <c r="ISZ180" s="11"/>
      <c r="ITA180" s="11"/>
      <c r="ITB180" s="11"/>
      <c r="ITC180" s="11"/>
      <c r="ITD180" s="11"/>
      <c r="ITE180" s="10"/>
      <c r="ITF180" s="10"/>
      <c r="ITG180" s="11"/>
      <c r="ITH180" s="11"/>
      <c r="ITI180" s="11"/>
      <c r="ITJ180" s="11"/>
      <c r="ITK180" s="11"/>
      <c r="ITL180" s="11"/>
      <c r="ITM180" s="11"/>
      <c r="ITN180" s="11"/>
      <c r="ITO180" s="11"/>
      <c r="ITP180" s="11"/>
      <c r="ITQ180" s="11"/>
      <c r="ITR180" s="11"/>
      <c r="ITS180" s="11"/>
      <c r="ITT180" s="11"/>
      <c r="ITU180" s="10"/>
      <c r="ITV180" s="10"/>
      <c r="ITW180" s="11"/>
      <c r="ITX180" s="11"/>
      <c r="ITY180" s="11"/>
      <c r="ITZ180" s="11"/>
      <c r="IUA180" s="11"/>
      <c r="IUB180" s="11"/>
      <c r="IUC180" s="11"/>
      <c r="IUD180" s="11"/>
      <c r="IUE180" s="11"/>
      <c r="IUF180" s="11"/>
      <c r="IUG180" s="11"/>
      <c r="IUH180" s="11"/>
      <c r="IUI180" s="11"/>
      <c r="IUJ180" s="11"/>
      <c r="IUK180" s="10"/>
      <c r="IUL180" s="10"/>
      <c r="IUM180" s="11"/>
      <c r="IUN180" s="11"/>
      <c r="IUO180" s="11"/>
      <c r="IUP180" s="11"/>
      <c r="IUQ180" s="11"/>
      <c r="IUR180" s="11"/>
      <c r="IUS180" s="11"/>
      <c r="IUT180" s="11"/>
      <c r="IUU180" s="11"/>
      <c r="IUV180" s="11"/>
      <c r="IUW180" s="11"/>
      <c r="IUX180" s="11"/>
      <c r="IUY180" s="11"/>
      <c r="IUZ180" s="11"/>
      <c r="IVA180" s="10"/>
      <c r="IVB180" s="10"/>
      <c r="IVC180" s="11"/>
      <c r="IVD180" s="11"/>
      <c r="IVE180" s="11"/>
      <c r="IVF180" s="11"/>
      <c r="IVG180" s="11"/>
      <c r="IVH180" s="11"/>
      <c r="IVI180" s="11"/>
      <c r="IVJ180" s="11"/>
      <c r="IVK180" s="11"/>
      <c r="IVL180" s="11"/>
      <c r="IVM180" s="11"/>
      <c r="IVN180" s="11"/>
      <c r="IVO180" s="11"/>
      <c r="IVP180" s="11"/>
      <c r="IVQ180" s="10"/>
      <c r="IVR180" s="10"/>
      <c r="IVS180" s="11"/>
      <c r="IVT180" s="11"/>
      <c r="IVU180" s="11"/>
      <c r="IVV180" s="11"/>
      <c r="IVW180" s="11"/>
      <c r="IVX180" s="11"/>
      <c r="IVY180" s="11"/>
      <c r="IVZ180" s="11"/>
      <c r="IWA180" s="11"/>
      <c r="IWB180" s="11"/>
      <c r="IWC180" s="11"/>
      <c r="IWD180" s="11"/>
      <c r="IWE180" s="11"/>
      <c r="IWF180" s="11"/>
      <c r="IWG180" s="10"/>
      <c r="IWH180" s="10"/>
      <c r="IWI180" s="11"/>
      <c r="IWJ180" s="11"/>
      <c r="IWK180" s="11"/>
      <c r="IWL180" s="11"/>
      <c r="IWM180" s="11"/>
      <c r="IWN180" s="11"/>
      <c r="IWO180" s="11"/>
      <c r="IWP180" s="11"/>
      <c r="IWQ180" s="11"/>
      <c r="IWR180" s="11"/>
      <c r="IWS180" s="11"/>
      <c r="IWT180" s="11"/>
      <c r="IWU180" s="11"/>
      <c r="IWV180" s="11"/>
      <c r="IWW180" s="10"/>
      <c r="IWX180" s="10"/>
      <c r="IWY180" s="11"/>
      <c r="IWZ180" s="11"/>
      <c r="IXA180" s="11"/>
      <c r="IXB180" s="11"/>
      <c r="IXC180" s="11"/>
      <c r="IXD180" s="11"/>
      <c r="IXE180" s="11"/>
      <c r="IXF180" s="11"/>
      <c r="IXG180" s="11"/>
      <c r="IXH180" s="11"/>
      <c r="IXI180" s="11"/>
      <c r="IXJ180" s="11"/>
      <c r="IXK180" s="11"/>
      <c r="IXL180" s="11"/>
      <c r="IXM180" s="10"/>
      <c r="IXN180" s="10"/>
      <c r="IXO180" s="11"/>
      <c r="IXP180" s="11"/>
      <c r="IXQ180" s="11"/>
      <c r="IXR180" s="11"/>
      <c r="IXS180" s="11"/>
      <c r="IXT180" s="11"/>
      <c r="IXU180" s="11"/>
      <c r="IXV180" s="11"/>
      <c r="IXW180" s="11"/>
      <c r="IXX180" s="11"/>
      <c r="IXY180" s="11"/>
      <c r="IXZ180" s="11"/>
      <c r="IYA180" s="11"/>
      <c r="IYB180" s="11"/>
      <c r="IYC180" s="10"/>
      <c r="IYD180" s="10"/>
      <c r="IYE180" s="11"/>
      <c r="IYF180" s="11"/>
      <c r="IYG180" s="11"/>
      <c r="IYH180" s="11"/>
      <c r="IYI180" s="11"/>
      <c r="IYJ180" s="11"/>
      <c r="IYK180" s="11"/>
      <c r="IYL180" s="11"/>
      <c r="IYM180" s="11"/>
      <c r="IYN180" s="11"/>
      <c r="IYO180" s="11"/>
      <c r="IYP180" s="11"/>
      <c r="IYQ180" s="11"/>
      <c r="IYR180" s="11"/>
      <c r="IYS180" s="10"/>
      <c r="IYT180" s="10"/>
      <c r="IYU180" s="11"/>
      <c r="IYV180" s="11"/>
      <c r="IYW180" s="11"/>
      <c r="IYX180" s="11"/>
      <c r="IYY180" s="11"/>
      <c r="IYZ180" s="11"/>
      <c r="IZA180" s="11"/>
      <c r="IZB180" s="11"/>
      <c r="IZC180" s="11"/>
      <c r="IZD180" s="11"/>
      <c r="IZE180" s="11"/>
      <c r="IZF180" s="11"/>
      <c r="IZG180" s="11"/>
      <c r="IZH180" s="11"/>
      <c r="IZI180" s="10"/>
      <c r="IZJ180" s="10"/>
      <c r="IZK180" s="11"/>
      <c r="IZL180" s="11"/>
      <c r="IZM180" s="11"/>
      <c r="IZN180" s="11"/>
      <c r="IZO180" s="11"/>
      <c r="IZP180" s="11"/>
      <c r="IZQ180" s="11"/>
      <c r="IZR180" s="11"/>
      <c r="IZS180" s="11"/>
      <c r="IZT180" s="11"/>
      <c r="IZU180" s="11"/>
      <c r="IZV180" s="11"/>
      <c r="IZW180" s="11"/>
      <c r="IZX180" s="11"/>
      <c r="IZY180" s="10"/>
      <c r="IZZ180" s="10"/>
      <c r="JAA180" s="11"/>
      <c r="JAB180" s="11"/>
      <c r="JAC180" s="11"/>
      <c r="JAD180" s="11"/>
      <c r="JAE180" s="11"/>
      <c r="JAF180" s="11"/>
      <c r="JAG180" s="11"/>
      <c r="JAH180" s="11"/>
      <c r="JAI180" s="11"/>
      <c r="JAJ180" s="11"/>
      <c r="JAK180" s="11"/>
      <c r="JAL180" s="11"/>
      <c r="JAM180" s="11"/>
      <c r="JAN180" s="11"/>
      <c r="JAO180" s="10"/>
      <c r="JAP180" s="10"/>
      <c r="JAQ180" s="11"/>
      <c r="JAR180" s="11"/>
      <c r="JAS180" s="11"/>
      <c r="JAT180" s="11"/>
      <c r="JAU180" s="11"/>
      <c r="JAV180" s="11"/>
      <c r="JAW180" s="11"/>
      <c r="JAX180" s="11"/>
      <c r="JAY180" s="11"/>
      <c r="JAZ180" s="11"/>
      <c r="JBA180" s="11"/>
      <c r="JBB180" s="11"/>
      <c r="JBC180" s="11"/>
      <c r="JBD180" s="11"/>
      <c r="JBE180" s="10"/>
      <c r="JBF180" s="10"/>
      <c r="JBG180" s="11"/>
      <c r="JBH180" s="11"/>
      <c r="JBI180" s="11"/>
      <c r="JBJ180" s="11"/>
      <c r="JBK180" s="11"/>
      <c r="JBL180" s="11"/>
      <c r="JBM180" s="11"/>
      <c r="JBN180" s="11"/>
      <c r="JBO180" s="11"/>
      <c r="JBP180" s="11"/>
      <c r="JBQ180" s="11"/>
      <c r="JBR180" s="11"/>
      <c r="JBS180" s="11"/>
      <c r="JBT180" s="11"/>
      <c r="JBU180" s="10"/>
      <c r="JBV180" s="10"/>
      <c r="JBW180" s="11"/>
      <c r="JBX180" s="11"/>
      <c r="JBY180" s="11"/>
      <c r="JBZ180" s="11"/>
      <c r="JCA180" s="11"/>
      <c r="JCB180" s="11"/>
      <c r="JCC180" s="11"/>
      <c r="JCD180" s="11"/>
      <c r="JCE180" s="11"/>
      <c r="JCF180" s="11"/>
      <c r="JCG180" s="11"/>
      <c r="JCH180" s="11"/>
      <c r="JCI180" s="11"/>
      <c r="JCJ180" s="11"/>
      <c r="JCK180" s="10"/>
      <c r="JCL180" s="10"/>
      <c r="JCM180" s="11"/>
      <c r="JCN180" s="11"/>
      <c r="JCO180" s="11"/>
      <c r="JCP180" s="11"/>
      <c r="JCQ180" s="11"/>
      <c r="JCR180" s="11"/>
      <c r="JCS180" s="11"/>
      <c r="JCT180" s="11"/>
      <c r="JCU180" s="11"/>
      <c r="JCV180" s="11"/>
      <c r="JCW180" s="11"/>
      <c r="JCX180" s="11"/>
      <c r="JCY180" s="11"/>
      <c r="JCZ180" s="11"/>
      <c r="JDA180" s="10"/>
      <c r="JDB180" s="10"/>
      <c r="JDC180" s="11"/>
      <c r="JDD180" s="11"/>
      <c r="JDE180" s="11"/>
      <c r="JDF180" s="11"/>
      <c r="JDG180" s="11"/>
      <c r="JDH180" s="11"/>
      <c r="JDI180" s="11"/>
      <c r="JDJ180" s="11"/>
      <c r="JDK180" s="11"/>
      <c r="JDL180" s="11"/>
      <c r="JDM180" s="11"/>
      <c r="JDN180" s="11"/>
      <c r="JDO180" s="11"/>
      <c r="JDP180" s="11"/>
      <c r="JDQ180" s="10"/>
      <c r="JDR180" s="10"/>
      <c r="JDS180" s="11"/>
      <c r="JDT180" s="11"/>
      <c r="JDU180" s="11"/>
      <c r="JDV180" s="11"/>
      <c r="JDW180" s="11"/>
      <c r="JDX180" s="11"/>
      <c r="JDY180" s="11"/>
      <c r="JDZ180" s="11"/>
      <c r="JEA180" s="11"/>
      <c r="JEB180" s="11"/>
      <c r="JEC180" s="11"/>
      <c r="JED180" s="11"/>
      <c r="JEE180" s="11"/>
      <c r="JEF180" s="11"/>
      <c r="JEG180" s="10"/>
      <c r="JEH180" s="10"/>
      <c r="JEI180" s="11"/>
      <c r="JEJ180" s="11"/>
      <c r="JEK180" s="11"/>
      <c r="JEL180" s="11"/>
      <c r="JEM180" s="11"/>
      <c r="JEN180" s="11"/>
      <c r="JEO180" s="11"/>
      <c r="JEP180" s="11"/>
      <c r="JEQ180" s="11"/>
      <c r="JER180" s="11"/>
      <c r="JES180" s="11"/>
      <c r="JET180" s="11"/>
      <c r="JEU180" s="11"/>
      <c r="JEV180" s="11"/>
      <c r="JEW180" s="10"/>
      <c r="JEX180" s="10"/>
      <c r="JEY180" s="11"/>
      <c r="JEZ180" s="11"/>
      <c r="JFA180" s="11"/>
      <c r="JFB180" s="11"/>
      <c r="JFC180" s="11"/>
      <c r="JFD180" s="11"/>
      <c r="JFE180" s="11"/>
      <c r="JFF180" s="11"/>
      <c r="JFG180" s="11"/>
      <c r="JFH180" s="11"/>
      <c r="JFI180" s="11"/>
      <c r="JFJ180" s="11"/>
      <c r="JFK180" s="11"/>
      <c r="JFL180" s="11"/>
      <c r="JFM180" s="10"/>
      <c r="JFN180" s="10"/>
      <c r="JFO180" s="11"/>
      <c r="JFP180" s="11"/>
      <c r="JFQ180" s="11"/>
      <c r="JFR180" s="11"/>
      <c r="JFS180" s="11"/>
      <c r="JFT180" s="11"/>
      <c r="JFU180" s="11"/>
      <c r="JFV180" s="11"/>
      <c r="JFW180" s="11"/>
      <c r="JFX180" s="11"/>
      <c r="JFY180" s="11"/>
      <c r="JFZ180" s="11"/>
      <c r="JGA180" s="11"/>
      <c r="JGB180" s="11"/>
      <c r="JGC180" s="10"/>
      <c r="JGD180" s="10"/>
      <c r="JGE180" s="11"/>
      <c r="JGF180" s="11"/>
      <c r="JGG180" s="11"/>
      <c r="JGH180" s="11"/>
      <c r="JGI180" s="11"/>
      <c r="JGJ180" s="11"/>
      <c r="JGK180" s="11"/>
      <c r="JGL180" s="11"/>
      <c r="JGM180" s="11"/>
      <c r="JGN180" s="11"/>
      <c r="JGO180" s="11"/>
      <c r="JGP180" s="11"/>
      <c r="JGQ180" s="11"/>
      <c r="JGR180" s="11"/>
      <c r="JGS180" s="10"/>
      <c r="JGT180" s="10"/>
      <c r="JGU180" s="11"/>
      <c r="JGV180" s="11"/>
      <c r="JGW180" s="11"/>
      <c r="JGX180" s="11"/>
      <c r="JGY180" s="11"/>
      <c r="JGZ180" s="11"/>
      <c r="JHA180" s="11"/>
      <c r="JHB180" s="11"/>
      <c r="JHC180" s="11"/>
      <c r="JHD180" s="11"/>
      <c r="JHE180" s="11"/>
      <c r="JHF180" s="11"/>
      <c r="JHG180" s="11"/>
      <c r="JHH180" s="11"/>
      <c r="JHI180" s="10"/>
      <c r="JHJ180" s="10"/>
      <c r="JHK180" s="11"/>
      <c r="JHL180" s="11"/>
      <c r="JHM180" s="11"/>
      <c r="JHN180" s="11"/>
      <c r="JHO180" s="11"/>
      <c r="JHP180" s="11"/>
      <c r="JHQ180" s="11"/>
      <c r="JHR180" s="11"/>
      <c r="JHS180" s="11"/>
      <c r="JHT180" s="11"/>
      <c r="JHU180" s="11"/>
      <c r="JHV180" s="11"/>
      <c r="JHW180" s="11"/>
      <c r="JHX180" s="11"/>
      <c r="JHY180" s="10"/>
      <c r="JHZ180" s="10"/>
      <c r="JIA180" s="11"/>
      <c r="JIB180" s="11"/>
      <c r="JIC180" s="11"/>
      <c r="JID180" s="11"/>
      <c r="JIE180" s="11"/>
      <c r="JIF180" s="11"/>
      <c r="JIG180" s="11"/>
      <c r="JIH180" s="11"/>
      <c r="JII180" s="11"/>
      <c r="JIJ180" s="11"/>
      <c r="JIK180" s="11"/>
      <c r="JIL180" s="11"/>
      <c r="JIM180" s="11"/>
      <c r="JIN180" s="11"/>
      <c r="JIO180" s="10"/>
      <c r="JIP180" s="10"/>
      <c r="JIQ180" s="11"/>
      <c r="JIR180" s="11"/>
      <c r="JIS180" s="11"/>
      <c r="JIT180" s="11"/>
      <c r="JIU180" s="11"/>
      <c r="JIV180" s="11"/>
      <c r="JIW180" s="11"/>
      <c r="JIX180" s="11"/>
      <c r="JIY180" s="11"/>
      <c r="JIZ180" s="11"/>
      <c r="JJA180" s="11"/>
      <c r="JJB180" s="11"/>
      <c r="JJC180" s="11"/>
      <c r="JJD180" s="11"/>
      <c r="JJE180" s="10"/>
      <c r="JJF180" s="10"/>
      <c r="JJG180" s="11"/>
      <c r="JJH180" s="11"/>
      <c r="JJI180" s="11"/>
      <c r="JJJ180" s="11"/>
      <c r="JJK180" s="11"/>
      <c r="JJL180" s="11"/>
      <c r="JJM180" s="11"/>
      <c r="JJN180" s="11"/>
      <c r="JJO180" s="11"/>
      <c r="JJP180" s="11"/>
      <c r="JJQ180" s="11"/>
      <c r="JJR180" s="11"/>
      <c r="JJS180" s="11"/>
      <c r="JJT180" s="11"/>
      <c r="JJU180" s="10"/>
      <c r="JJV180" s="10"/>
      <c r="JJW180" s="11"/>
      <c r="JJX180" s="11"/>
      <c r="JJY180" s="11"/>
      <c r="JJZ180" s="11"/>
      <c r="JKA180" s="11"/>
      <c r="JKB180" s="11"/>
      <c r="JKC180" s="11"/>
      <c r="JKD180" s="11"/>
      <c r="JKE180" s="11"/>
      <c r="JKF180" s="11"/>
      <c r="JKG180" s="11"/>
      <c r="JKH180" s="11"/>
      <c r="JKI180" s="11"/>
      <c r="JKJ180" s="11"/>
      <c r="JKK180" s="10"/>
      <c r="JKL180" s="10"/>
      <c r="JKM180" s="11"/>
      <c r="JKN180" s="11"/>
      <c r="JKO180" s="11"/>
      <c r="JKP180" s="11"/>
      <c r="JKQ180" s="11"/>
      <c r="JKR180" s="11"/>
      <c r="JKS180" s="11"/>
      <c r="JKT180" s="11"/>
      <c r="JKU180" s="11"/>
      <c r="JKV180" s="11"/>
      <c r="JKW180" s="11"/>
      <c r="JKX180" s="11"/>
      <c r="JKY180" s="11"/>
      <c r="JKZ180" s="11"/>
      <c r="JLA180" s="10"/>
      <c r="JLB180" s="10"/>
      <c r="JLC180" s="11"/>
      <c r="JLD180" s="11"/>
      <c r="JLE180" s="11"/>
      <c r="JLF180" s="11"/>
      <c r="JLG180" s="11"/>
      <c r="JLH180" s="11"/>
      <c r="JLI180" s="11"/>
      <c r="JLJ180" s="11"/>
      <c r="JLK180" s="11"/>
      <c r="JLL180" s="11"/>
      <c r="JLM180" s="11"/>
      <c r="JLN180" s="11"/>
      <c r="JLO180" s="11"/>
      <c r="JLP180" s="11"/>
      <c r="JLQ180" s="10"/>
      <c r="JLR180" s="10"/>
      <c r="JLS180" s="11"/>
      <c r="JLT180" s="11"/>
      <c r="JLU180" s="11"/>
      <c r="JLV180" s="11"/>
      <c r="JLW180" s="11"/>
      <c r="JLX180" s="11"/>
      <c r="JLY180" s="11"/>
      <c r="JLZ180" s="11"/>
      <c r="JMA180" s="11"/>
      <c r="JMB180" s="11"/>
      <c r="JMC180" s="11"/>
      <c r="JMD180" s="11"/>
      <c r="JME180" s="11"/>
      <c r="JMF180" s="11"/>
      <c r="JMG180" s="10"/>
      <c r="JMH180" s="10"/>
      <c r="JMI180" s="11"/>
      <c r="JMJ180" s="11"/>
      <c r="JMK180" s="11"/>
      <c r="JML180" s="11"/>
      <c r="JMM180" s="11"/>
      <c r="JMN180" s="11"/>
      <c r="JMO180" s="11"/>
      <c r="JMP180" s="11"/>
      <c r="JMQ180" s="11"/>
      <c r="JMR180" s="11"/>
      <c r="JMS180" s="11"/>
      <c r="JMT180" s="11"/>
      <c r="JMU180" s="11"/>
      <c r="JMV180" s="11"/>
      <c r="JMW180" s="10"/>
      <c r="JMX180" s="10"/>
      <c r="JMY180" s="11"/>
      <c r="JMZ180" s="11"/>
      <c r="JNA180" s="11"/>
      <c r="JNB180" s="11"/>
      <c r="JNC180" s="11"/>
      <c r="JND180" s="11"/>
      <c r="JNE180" s="11"/>
      <c r="JNF180" s="11"/>
      <c r="JNG180" s="11"/>
      <c r="JNH180" s="11"/>
      <c r="JNI180" s="11"/>
      <c r="JNJ180" s="11"/>
      <c r="JNK180" s="11"/>
      <c r="JNL180" s="11"/>
      <c r="JNM180" s="10"/>
      <c r="JNN180" s="10"/>
      <c r="JNO180" s="11"/>
      <c r="JNP180" s="11"/>
      <c r="JNQ180" s="11"/>
      <c r="JNR180" s="11"/>
      <c r="JNS180" s="11"/>
      <c r="JNT180" s="11"/>
      <c r="JNU180" s="11"/>
      <c r="JNV180" s="11"/>
      <c r="JNW180" s="11"/>
      <c r="JNX180" s="11"/>
      <c r="JNY180" s="11"/>
      <c r="JNZ180" s="11"/>
      <c r="JOA180" s="11"/>
      <c r="JOB180" s="11"/>
      <c r="JOC180" s="10"/>
      <c r="JOD180" s="10"/>
      <c r="JOE180" s="11"/>
      <c r="JOF180" s="11"/>
      <c r="JOG180" s="11"/>
      <c r="JOH180" s="11"/>
      <c r="JOI180" s="11"/>
      <c r="JOJ180" s="11"/>
      <c r="JOK180" s="11"/>
      <c r="JOL180" s="11"/>
      <c r="JOM180" s="11"/>
      <c r="JON180" s="11"/>
      <c r="JOO180" s="11"/>
      <c r="JOP180" s="11"/>
      <c r="JOQ180" s="11"/>
      <c r="JOR180" s="11"/>
      <c r="JOS180" s="10"/>
      <c r="JOT180" s="10"/>
      <c r="JOU180" s="11"/>
      <c r="JOV180" s="11"/>
      <c r="JOW180" s="11"/>
      <c r="JOX180" s="11"/>
      <c r="JOY180" s="11"/>
      <c r="JOZ180" s="11"/>
      <c r="JPA180" s="11"/>
      <c r="JPB180" s="11"/>
      <c r="JPC180" s="11"/>
      <c r="JPD180" s="11"/>
      <c r="JPE180" s="11"/>
      <c r="JPF180" s="11"/>
      <c r="JPG180" s="11"/>
      <c r="JPH180" s="11"/>
      <c r="JPI180" s="10"/>
      <c r="JPJ180" s="10"/>
      <c r="JPK180" s="11"/>
      <c r="JPL180" s="11"/>
      <c r="JPM180" s="11"/>
      <c r="JPN180" s="11"/>
      <c r="JPO180" s="11"/>
      <c r="JPP180" s="11"/>
      <c r="JPQ180" s="11"/>
      <c r="JPR180" s="11"/>
      <c r="JPS180" s="11"/>
      <c r="JPT180" s="11"/>
      <c r="JPU180" s="11"/>
      <c r="JPV180" s="11"/>
      <c r="JPW180" s="11"/>
      <c r="JPX180" s="11"/>
      <c r="JPY180" s="10"/>
      <c r="JPZ180" s="10"/>
      <c r="JQA180" s="11"/>
      <c r="JQB180" s="11"/>
      <c r="JQC180" s="11"/>
      <c r="JQD180" s="11"/>
      <c r="JQE180" s="11"/>
      <c r="JQF180" s="11"/>
      <c r="JQG180" s="11"/>
      <c r="JQH180" s="11"/>
      <c r="JQI180" s="11"/>
      <c r="JQJ180" s="11"/>
      <c r="JQK180" s="11"/>
      <c r="JQL180" s="11"/>
      <c r="JQM180" s="11"/>
      <c r="JQN180" s="11"/>
      <c r="JQO180" s="10"/>
      <c r="JQP180" s="10"/>
      <c r="JQQ180" s="11"/>
      <c r="JQR180" s="11"/>
      <c r="JQS180" s="11"/>
      <c r="JQT180" s="11"/>
      <c r="JQU180" s="11"/>
      <c r="JQV180" s="11"/>
      <c r="JQW180" s="11"/>
      <c r="JQX180" s="11"/>
      <c r="JQY180" s="11"/>
      <c r="JQZ180" s="11"/>
      <c r="JRA180" s="11"/>
      <c r="JRB180" s="11"/>
      <c r="JRC180" s="11"/>
      <c r="JRD180" s="11"/>
      <c r="JRE180" s="10"/>
      <c r="JRF180" s="10"/>
      <c r="JRG180" s="11"/>
      <c r="JRH180" s="11"/>
      <c r="JRI180" s="11"/>
      <c r="JRJ180" s="11"/>
      <c r="JRK180" s="11"/>
      <c r="JRL180" s="11"/>
      <c r="JRM180" s="11"/>
      <c r="JRN180" s="11"/>
      <c r="JRO180" s="11"/>
      <c r="JRP180" s="11"/>
      <c r="JRQ180" s="11"/>
      <c r="JRR180" s="11"/>
      <c r="JRS180" s="11"/>
      <c r="JRT180" s="11"/>
      <c r="JRU180" s="10"/>
      <c r="JRV180" s="10"/>
      <c r="JRW180" s="11"/>
      <c r="JRX180" s="11"/>
      <c r="JRY180" s="11"/>
      <c r="JRZ180" s="11"/>
      <c r="JSA180" s="11"/>
      <c r="JSB180" s="11"/>
      <c r="JSC180" s="11"/>
      <c r="JSD180" s="11"/>
      <c r="JSE180" s="11"/>
      <c r="JSF180" s="11"/>
      <c r="JSG180" s="11"/>
      <c r="JSH180" s="11"/>
      <c r="JSI180" s="11"/>
      <c r="JSJ180" s="11"/>
      <c r="JSK180" s="10"/>
      <c r="JSL180" s="10"/>
      <c r="JSM180" s="11"/>
      <c r="JSN180" s="11"/>
      <c r="JSO180" s="11"/>
      <c r="JSP180" s="11"/>
      <c r="JSQ180" s="11"/>
      <c r="JSR180" s="11"/>
      <c r="JSS180" s="11"/>
      <c r="JST180" s="11"/>
      <c r="JSU180" s="11"/>
      <c r="JSV180" s="11"/>
      <c r="JSW180" s="11"/>
      <c r="JSX180" s="11"/>
      <c r="JSY180" s="11"/>
      <c r="JSZ180" s="11"/>
      <c r="JTA180" s="10"/>
      <c r="JTB180" s="10"/>
      <c r="JTC180" s="11"/>
      <c r="JTD180" s="11"/>
      <c r="JTE180" s="11"/>
      <c r="JTF180" s="11"/>
      <c r="JTG180" s="11"/>
      <c r="JTH180" s="11"/>
      <c r="JTI180" s="11"/>
      <c r="JTJ180" s="11"/>
      <c r="JTK180" s="11"/>
      <c r="JTL180" s="11"/>
      <c r="JTM180" s="11"/>
      <c r="JTN180" s="11"/>
      <c r="JTO180" s="11"/>
      <c r="JTP180" s="11"/>
      <c r="JTQ180" s="10"/>
      <c r="JTR180" s="10"/>
      <c r="JTS180" s="11"/>
      <c r="JTT180" s="11"/>
      <c r="JTU180" s="11"/>
      <c r="JTV180" s="11"/>
      <c r="JTW180" s="11"/>
      <c r="JTX180" s="11"/>
      <c r="JTY180" s="11"/>
      <c r="JTZ180" s="11"/>
      <c r="JUA180" s="11"/>
      <c r="JUB180" s="11"/>
      <c r="JUC180" s="11"/>
      <c r="JUD180" s="11"/>
      <c r="JUE180" s="11"/>
      <c r="JUF180" s="11"/>
      <c r="JUG180" s="10"/>
      <c r="JUH180" s="10"/>
      <c r="JUI180" s="11"/>
      <c r="JUJ180" s="11"/>
      <c r="JUK180" s="11"/>
      <c r="JUL180" s="11"/>
      <c r="JUM180" s="11"/>
      <c r="JUN180" s="11"/>
      <c r="JUO180" s="11"/>
      <c r="JUP180" s="11"/>
      <c r="JUQ180" s="11"/>
      <c r="JUR180" s="11"/>
      <c r="JUS180" s="11"/>
      <c r="JUT180" s="11"/>
      <c r="JUU180" s="11"/>
      <c r="JUV180" s="11"/>
      <c r="JUW180" s="10"/>
      <c r="JUX180" s="10"/>
      <c r="JUY180" s="11"/>
      <c r="JUZ180" s="11"/>
      <c r="JVA180" s="11"/>
      <c r="JVB180" s="11"/>
      <c r="JVC180" s="11"/>
      <c r="JVD180" s="11"/>
      <c r="JVE180" s="11"/>
      <c r="JVF180" s="11"/>
      <c r="JVG180" s="11"/>
      <c r="JVH180" s="11"/>
      <c r="JVI180" s="11"/>
      <c r="JVJ180" s="11"/>
      <c r="JVK180" s="11"/>
      <c r="JVL180" s="11"/>
      <c r="JVM180" s="10"/>
      <c r="JVN180" s="10"/>
      <c r="JVO180" s="11"/>
      <c r="JVP180" s="11"/>
      <c r="JVQ180" s="11"/>
      <c r="JVR180" s="11"/>
      <c r="JVS180" s="11"/>
      <c r="JVT180" s="11"/>
      <c r="JVU180" s="11"/>
      <c r="JVV180" s="11"/>
      <c r="JVW180" s="11"/>
      <c r="JVX180" s="11"/>
      <c r="JVY180" s="11"/>
      <c r="JVZ180" s="11"/>
      <c r="JWA180" s="11"/>
      <c r="JWB180" s="11"/>
      <c r="JWC180" s="10"/>
      <c r="JWD180" s="10"/>
      <c r="JWE180" s="11"/>
      <c r="JWF180" s="11"/>
      <c r="JWG180" s="11"/>
      <c r="JWH180" s="11"/>
      <c r="JWI180" s="11"/>
      <c r="JWJ180" s="11"/>
      <c r="JWK180" s="11"/>
      <c r="JWL180" s="11"/>
      <c r="JWM180" s="11"/>
      <c r="JWN180" s="11"/>
      <c r="JWO180" s="11"/>
      <c r="JWP180" s="11"/>
      <c r="JWQ180" s="11"/>
      <c r="JWR180" s="11"/>
      <c r="JWS180" s="10"/>
      <c r="JWT180" s="10"/>
      <c r="JWU180" s="11"/>
      <c r="JWV180" s="11"/>
      <c r="JWW180" s="11"/>
      <c r="JWX180" s="11"/>
      <c r="JWY180" s="11"/>
      <c r="JWZ180" s="11"/>
      <c r="JXA180" s="11"/>
      <c r="JXB180" s="11"/>
      <c r="JXC180" s="11"/>
      <c r="JXD180" s="11"/>
      <c r="JXE180" s="11"/>
      <c r="JXF180" s="11"/>
      <c r="JXG180" s="11"/>
      <c r="JXH180" s="11"/>
      <c r="JXI180" s="10"/>
      <c r="JXJ180" s="10"/>
      <c r="JXK180" s="11"/>
      <c r="JXL180" s="11"/>
      <c r="JXM180" s="11"/>
      <c r="JXN180" s="11"/>
      <c r="JXO180" s="11"/>
      <c r="JXP180" s="11"/>
      <c r="JXQ180" s="11"/>
      <c r="JXR180" s="11"/>
      <c r="JXS180" s="11"/>
      <c r="JXT180" s="11"/>
      <c r="JXU180" s="11"/>
      <c r="JXV180" s="11"/>
      <c r="JXW180" s="11"/>
      <c r="JXX180" s="11"/>
      <c r="JXY180" s="10"/>
      <c r="JXZ180" s="10"/>
      <c r="JYA180" s="11"/>
      <c r="JYB180" s="11"/>
      <c r="JYC180" s="11"/>
      <c r="JYD180" s="11"/>
      <c r="JYE180" s="11"/>
      <c r="JYF180" s="11"/>
      <c r="JYG180" s="11"/>
      <c r="JYH180" s="11"/>
      <c r="JYI180" s="11"/>
      <c r="JYJ180" s="11"/>
      <c r="JYK180" s="11"/>
      <c r="JYL180" s="11"/>
      <c r="JYM180" s="11"/>
      <c r="JYN180" s="11"/>
      <c r="JYO180" s="10"/>
      <c r="JYP180" s="10"/>
      <c r="JYQ180" s="11"/>
      <c r="JYR180" s="11"/>
      <c r="JYS180" s="11"/>
      <c r="JYT180" s="11"/>
      <c r="JYU180" s="11"/>
      <c r="JYV180" s="11"/>
      <c r="JYW180" s="11"/>
      <c r="JYX180" s="11"/>
      <c r="JYY180" s="11"/>
      <c r="JYZ180" s="11"/>
      <c r="JZA180" s="11"/>
      <c r="JZB180" s="11"/>
      <c r="JZC180" s="11"/>
      <c r="JZD180" s="11"/>
      <c r="JZE180" s="10"/>
      <c r="JZF180" s="10"/>
      <c r="JZG180" s="11"/>
      <c r="JZH180" s="11"/>
      <c r="JZI180" s="11"/>
      <c r="JZJ180" s="11"/>
      <c r="JZK180" s="11"/>
      <c r="JZL180" s="11"/>
      <c r="JZM180" s="11"/>
      <c r="JZN180" s="11"/>
      <c r="JZO180" s="11"/>
      <c r="JZP180" s="11"/>
      <c r="JZQ180" s="11"/>
      <c r="JZR180" s="11"/>
      <c r="JZS180" s="11"/>
      <c r="JZT180" s="11"/>
      <c r="JZU180" s="10"/>
      <c r="JZV180" s="10"/>
      <c r="JZW180" s="11"/>
      <c r="JZX180" s="11"/>
      <c r="JZY180" s="11"/>
      <c r="JZZ180" s="11"/>
      <c r="KAA180" s="11"/>
      <c r="KAB180" s="11"/>
      <c r="KAC180" s="11"/>
      <c r="KAD180" s="11"/>
      <c r="KAE180" s="11"/>
      <c r="KAF180" s="11"/>
      <c r="KAG180" s="11"/>
      <c r="KAH180" s="11"/>
      <c r="KAI180" s="11"/>
      <c r="KAJ180" s="11"/>
      <c r="KAK180" s="10"/>
      <c r="KAL180" s="10"/>
      <c r="KAM180" s="11"/>
      <c r="KAN180" s="11"/>
      <c r="KAO180" s="11"/>
      <c r="KAP180" s="11"/>
      <c r="KAQ180" s="11"/>
      <c r="KAR180" s="11"/>
      <c r="KAS180" s="11"/>
      <c r="KAT180" s="11"/>
      <c r="KAU180" s="11"/>
      <c r="KAV180" s="11"/>
      <c r="KAW180" s="11"/>
      <c r="KAX180" s="11"/>
      <c r="KAY180" s="11"/>
      <c r="KAZ180" s="11"/>
      <c r="KBA180" s="10"/>
      <c r="KBB180" s="10"/>
      <c r="KBC180" s="11"/>
      <c r="KBD180" s="11"/>
      <c r="KBE180" s="11"/>
      <c r="KBF180" s="11"/>
      <c r="KBG180" s="11"/>
      <c r="KBH180" s="11"/>
      <c r="KBI180" s="11"/>
      <c r="KBJ180" s="11"/>
      <c r="KBK180" s="11"/>
      <c r="KBL180" s="11"/>
      <c r="KBM180" s="11"/>
      <c r="KBN180" s="11"/>
      <c r="KBO180" s="11"/>
      <c r="KBP180" s="11"/>
      <c r="KBQ180" s="10"/>
      <c r="KBR180" s="10"/>
      <c r="KBS180" s="11"/>
      <c r="KBT180" s="11"/>
      <c r="KBU180" s="11"/>
      <c r="KBV180" s="11"/>
      <c r="KBW180" s="11"/>
      <c r="KBX180" s="11"/>
      <c r="KBY180" s="11"/>
      <c r="KBZ180" s="11"/>
      <c r="KCA180" s="11"/>
      <c r="KCB180" s="11"/>
      <c r="KCC180" s="11"/>
      <c r="KCD180" s="11"/>
      <c r="KCE180" s="11"/>
      <c r="KCF180" s="11"/>
      <c r="KCG180" s="10"/>
      <c r="KCH180" s="10"/>
      <c r="KCI180" s="11"/>
      <c r="KCJ180" s="11"/>
      <c r="KCK180" s="11"/>
      <c r="KCL180" s="11"/>
      <c r="KCM180" s="11"/>
      <c r="KCN180" s="11"/>
      <c r="KCO180" s="11"/>
      <c r="KCP180" s="11"/>
      <c r="KCQ180" s="11"/>
      <c r="KCR180" s="11"/>
      <c r="KCS180" s="11"/>
      <c r="KCT180" s="11"/>
      <c r="KCU180" s="11"/>
      <c r="KCV180" s="11"/>
      <c r="KCW180" s="10"/>
      <c r="KCX180" s="10"/>
      <c r="KCY180" s="11"/>
      <c r="KCZ180" s="11"/>
      <c r="KDA180" s="11"/>
      <c r="KDB180" s="11"/>
      <c r="KDC180" s="11"/>
      <c r="KDD180" s="11"/>
      <c r="KDE180" s="11"/>
      <c r="KDF180" s="11"/>
      <c r="KDG180" s="11"/>
      <c r="KDH180" s="11"/>
      <c r="KDI180" s="11"/>
      <c r="KDJ180" s="11"/>
      <c r="KDK180" s="11"/>
      <c r="KDL180" s="11"/>
      <c r="KDM180" s="10"/>
      <c r="KDN180" s="10"/>
      <c r="KDO180" s="11"/>
      <c r="KDP180" s="11"/>
      <c r="KDQ180" s="11"/>
      <c r="KDR180" s="11"/>
      <c r="KDS180" s="11"/>
      <c r="KDT180" s="11"/>
      <c r="KDU180" s="11"/>
      <c r="KDV180" s="11"/>
      <c r="KDW180" s="11"/>
      <c r="KDX180" s="11"/>
      <c r="KDY180" s="11"/>
      <c r="KDZ180" s="11"/>
      <c r="KEA180" s="11"/>
      <c r="KEB180" s="11"/>
      <c r="KEC180" s="10"/>
      <c r="KED180" s="10"/>
      <c r="KEE180" s="11"/>
      <c r="KEF180" s="11"/>
      <c r="KEG180" s="11"/>
      <c r="KEH180" s="11"/>
      <c r="KEI180" s="11"/>
      <c r="KEJ180" s="11"/>
      <c r="KEK180" s="11"/>
      <c r="KEL180" s="11"/>
      <c r="KEM180" s="11"/>
      <c r="KEN180" s="11"/>
      <c r="KEO180" s="11"/>
      <c r="KEP180" s="11"/>
      <c r="KEQ180" s="11"/>
      <c r="KER180" s="11"/>
      <c r="KES180" s="10"/>
      <c r="KET180" s="10"/>
      <c r="KEU180" s="11"/>
      <c r="KEV180" s="11"/>
      <c r="KEW180" s="11"/>
      <c r="KEX180" s="11"/>
      <c r="KEY180" s="11"/>
      <c r="KEZ180" s="11"/>
      <c r="KFA180" s="11"/>
      <c r="KFB180" s="11"/>
      <c r="KFC180" s="11"/>
      <c r="KFD180" s="11"/>
      <c r="KFE180" s="11"/>
      <c r="KFF180" s="11"/>
      <c r="KFG180" s="11"/>
      <c r="KFH180" s="11"/>
      <c r="KFI180" s="10"/>
      <c r="KFJ180" s="10"/>
      <c r="KFK180" s="11"/>
      <c r="KFL180" s="11"/>
      <c r="KFM180" s="11"/>
      <c r="KFN180" s="11"/>
      <c r="KFO180" s="11"/>
      <c r="KFP180" s="11"/>
      <c r="KFQ180" s="11"/>
      <c r="KFR180" s="11"/>
      <c r="KFS180" s="11"/>
      <c r="KFT180" s="11"/>
      <c r="KFU180" s="11"/>
      <c r="KFV180" s="11"/>
      <c r="KFW180" s="11"/>
      <c r="KFX180" s="11"/>
      <c r="KFY180" s="10"/>
      <c r="KFZ180" s="10"/>
      <c r="KGA180" s="11"/>
      <c r="KGB180" s="11"/>
      <c r="KGC180" s="11"/>
      <c r="KGD180" s="11"/>
      <c r="KGE180" s="11"/>
      <c r="KGF180" s="11"/>
      <c r="KGG180" s="11"/>
      <c r="KGH180" s="11"/>
      <c r="KGI180" s="11"/>
      <c r="KGJ180" s="11"/>
      <c r="KGK180" s="11"/>
      <c r="KGL180" s="11"/>
      <c r="KGM180" s="11"/>
      <c r="KGN180" s="11"/>
      <c r="KGO180" s="10"/>
      <c r="KGP180" s="10"/>
      <c r="KGQ180" s="11"/>
      <c r="KGR180" s="11"/>
      <c r="KGS180" s="11"/>
      <c r="KGT180" s="11"/>
      <c r="KGU180" s="11"/>
      <c r="KGV180" s="11"/>
      <c r="KGW180" s="11"/>
      <c r="KGX180" s="11"/>
      <c r="KGY180" s="11"/>
      <c r="KGZ180" s="11"/>
      <c r="KHA180" s="11"/>
      <c r="KHB180" s="11"/>
      <c r="KHC180" s="11"/>
      <c r="KHD180" s="11"/>
      <c r="KHE180" s="10"/>
      <c r="KHF180" s="10"/>
      <c r="KHG180" s="11"/>
      <c r="KHH180" s="11"/>
      <c r="KHI180" s="11"/>
      <c r="KHJ180" s="11"/>
      <c r="KHK180" s="11"/>
      <c r="KHL180" s="11"/>
      <c r="KHM180" s="11"/>
      <c r="KHN180" s="11"/>
      <c r="KHO180" s="11"/>
      <c r="KHP180" s="11"/>
      <c r="KHQ180" s="11"/>
      <c r="KHR180" s="11"/>
      <c r="KHS180" s="11"/>
      <c r="KHT180" s="11"/>
      <c r="KHU180" s="10"/>
      <c r="KHV180" s="10"/>
      <c r="KHW180" s="11"/>
      <c r="KHX180" s="11"/>
      <c r="KHY180" s="11"/>
      <c r="KHZ180" s="11"/>
      <c r="KIA180" s="11"/>
      <c r="KIB180" s="11"/>
      <c r="KIC180" s="11"/>
      <c r="KID180" s="11"/>
      <c r="KIE180" s="11"/>
      <c r="KIF180" s="11"/>
      <c r="KIG180" s="11"/>
      <c r="KIH180" s="11"/>
      <c r="KII180" s="11"/>
      <c r="KIJ180" s="11"/>
      <c r="KIK180" s="10"/>
      <c r="KIL180" s="10"/>
      <c r="KIM180" s="11"/>
      <c r="KIN180" s="11"/>
      <c r="KIO180" s="11"/>
      <c r="KIP180" s="11"/>
      <c r="KIQ180" s="11"/>
      <c r="KIR180" s="11"/>
      <c r="KIS180" s="11"/>
      <c r="KIT180" s="11"/>
      <c r="KIU180" s="11"/>
      <c r="KIV180" s="11"/>
      <c r="KIW180" s="11"/>
      <c r="KIX180" s="11"/>
      <c r="KIY180" s="11"/>
      <c r="KIZ180" s="11"/>
      <c r="KJA180" s="10"/>
      <c r="KJB180" s="10"/>
      <c r="KJC180" s="11"/>
      <c r="KJD180" s="11"/>
      <c r="KJE180" s="11"/>
      <c r="KJF180" s="11"/>
      <c r="KJG180" s="11"/>
      <c r="KJH180" s="11"/>
      <c r="KJI180" s="11"/>
      <c r="KJJ180" s="11"/>
      <c r="KJK180" s="11"/>
      <c r="KJL180" s="11"/>
      <c r="KJM180" s="11"/>
      <c r="KJN180" s="11"/>
      <c r="KJO180" s="11"/>
      <c r="KJP180" s="11"/>
      <c r="KJQ180" s="10"/>
      <c r="KJR180" s="10"/>
      <c r="KJS180" s="11"/>
      <c r="KJT180" s="11"/>
      <c r="KJU180" s="11"/>
      <c r="KJV180" s="11"/>
      <c r="KJW180" s="11"/>
      <c r="KJX180" s="11"/>
      <c r="KJY180" s="11"/>
      <c r="KJZ180" s="11"/>
      <c r="KKA180" s="11"/>
      <c r="KKB180" s="11"/>
      <c r="KKC180" s="11"/>
      <c r="KKD180" s="11"/>
      <c r="KKE180" s="11"/>
      <c r="KKF180" s="11"/>
      <c r="KKG180" s="10"/>
      <c r="KKH180" s="10"/>
      <c r="KKI180" s="11"/>
      <c r="KKJ180" s="11"/>
      <c r="KKK180" s="11"/>
      <c r="KKL180" s="11"/>
      <c r="KKM180" s="11"/>
      <c r="KKN180" s="11"/>
      <c r="KKO180" s="11"/>
      <c r="KKP180" s="11"/>
      <c r="KKQ180" s="11"/>
      <c r="KKR180" s="11"/>
      <c r="KKS180" s="11"/>
      <c r="KKT180" s="11"/>
      <c r="KKU180" s="11"/>
      <c r="KKV180" s="11"/>
      <c r="KKW180" s="10"/>
      <c r="KKX180" s="10"/>
      <c r="KKY180" s="11"/>
      <c r="KKZ180" s="11"/>
      <c r="KLA180" s="11"/>
      <c r="KLB180" s="11"/>
      <c r="KLC180" s="11"/>
      <c r="KLD180" s="11"/>
      <c r="KLE180" s="11"/>
      <c r="KLF180" s="11"/>
      <c r="KLG180" s="11"/>
      <c r="KLH180" s="11"/>
      <c r="KLI180" s="11"/>
      <c r="KLJ180" s="11"/>
      <c r="KLK180" s="11"/>
      <c r="KLL180" s="11"/>
      <c r="KLM180" s="10"/>
      <c r="KLN180" s="10"/>
      <c r="KLO180" s="11"/>
      <c r="KLP180" s="11"/>
      <c r="KLQ180" s="11"/>
      <c r="KLR180" s="11"/>
      <c r="KLS180" s="11"/>
      <c r="KLT180" s="11"/>
      <c r="KLU180" s="11"/>
      <c r="KLV180" s="11"/>
      <c r="KLW180" s="11"/>
      <c r="KLX180" s="11"/>
      <c r="KLY180" s="11"/>
      <c r="KLZ180" s="11"/>
      <c r="KMA180" s="11"/>
      <c r="KMB180" s="11"/>
      <c r="KMC180" s="10"/>
      <c r="KMD180" s="10"/>
      <c r="KME180" s="11"/>
      <c r="KMF180" s="11"/>
      <c r="KMG180" s="11"/>
      <c r="KMH180" s="11"/>
      <c r="KMI180" s="11"/>
      <c r="KMJ180" s="11"/>
      <c r="KMK180" s="11"/>
      <c r="KML180" s="11"/>
      <c r="KMM180" s="11"/>
      <c r="KMN180" s="11"/>
      <c r="KMO180" s="11"/>
      <c r="KMP180" s="11"/>
      <c r="KMQ180" s="11"/>
      <c r="KMR180" s="11"/>
      <c r="KMS180" s="10"/>
      <c r="KMT180" s="10"/>
      <c r="KMU180" s="11"/>
      <c r="KMV180" s="11"/>
      <c r="KMW180" s="11"/>
      <c r="KMX180" s="11"/>
      <c r="KMY180" s="11"/>
      <c r="KMZ180" s="11"/>
      <c r="KNA180" s="11"/>
      <c r="KNB180" s="11"/>
      <c r="KNC180" s="11"/>
      <c r="KND180" s="11"/>
      <c r="KNE180" s="11"/>
      <c r="KNF180" s="11"/>
      <c r="KNG180" s="11"/>
      <c r="KNH180" s="11"/>
      <c r="KNI180" s="10"/>
      <c r="KNJ180" s="10"/>
      <c r="KNK180" s="11"/>
      <c r="KNL180" s="11"/>
      <c r="KNM180" s="11"/>
      <c r="KNN180" s="11"/>
      <c r="KNO180" s="11"/>
      <c r="KNP180" s="11"/>
      <c r="KNQ180" s="11"/>
      <c r="KNR180" s="11"/>
      <c r="KNS180" s="11"/>
      <c r="KNT180" s="11"/>
      <c r="KNU180" s="11"/>
      <c r="KNV180" s="11"/>
      <c r="KNW180" s="11"/>
      <c r="KNX180" s="11"/>
      <c r="KNY180" s="10"/>
      <c r="KNZ180" s="10"/>
      <c r="KOA180" s="11"/>
      <c r="KOB180" s="11"/>
      <c r="KOC180" s="11"/>
      <c r="KOD180" s="11"/>
      <c r="KOE180" s="11"/>
      <c r="KOF180" s="11"/>
      <c r="KOG180" s="11"/>
      <c r="KOH180" s="11"/>
      <c r="KOI180" s="11"/>
      <c r="KOJ180" s="11"/>
      <c r="KOK180" s="11"/>
      <c r="KOL180" s="11"/>
      <c r="KOM180" s="11"/>
      <c r="KON180" s="11"/>
      <c r="KOO180" s="10"/>
      <c r="KOP180" s="10"/>
      <c r="KOQ180" s="11"/>
      <c r="KOR180" s="11"/>
      <c r="KOS180" s="11"/>
      <c r="KOT180" s="11"/>
      <c r="KOU180" s="11"/>
      <c r="KOV180" s="11"/>
      <c r="KOW180" s="11"/>
      <c r="KOX180" s="11"/>
      <c r="KOY180" s="11"/>
      <c r="KOZ180" s="11"/>
      <c r="KPA180" s="11"/>
      <c r="KPB180" s="11"/>
      <c r="KPC180" s="11"/>
      <c r="KPD180" s="11"/>
      <c r="KPE180" s="10"/>
      <c r="KPF180" s="10"/>
      <c r="KPG180" s="11"/>
      <c r="KPH180" s="11"/>
      <c r="KPI180" s="11"/>
      <c r="KPJ180" s="11"/>
      <c r="KPK180" s="11"/>
      <c r="KPL180" s="11"/>
      <c r="KPM180" s="11"/>
      <c r="KPN180" s="11"/>
      <c r="KPO180" s="11"/>
      <c r="KPP180" s="11"/>
      <c r="KPQ180" s="11"/>
      <c r="KPR180" s="11"/>
      <c r="KPS180" s="11"/>
      <c r="KPT180" s="11"/>
      <c r="KPU180" s="10"/>
      <c r="KPV180" s="10"/>
      <c r="KPW180" s="11"/>
      <c r="KPX180" s="11"/>
      <c r="KPY180" s="11"/>
      <c r="KPZ180" s="11"/>
      <c r="KQA180" s="11"/>
      <c r="KQB180" s="11"/>
      <c r="KQC180" s="11"/>
      <c r="KQD180" s="11"/>
      <c r="KQE180" s="11"/>
      <c r="KQF180" s="11"/>
      <c r="KQG180" s="11"/>
      <c r="KQH180" s="11"/>
      <c r="KQI180" s="11"/>
      <c r="KQJ180" s="11"/>
      <c r="KQK180" s="10"/>
      <c r="KQL180" s="10"/>
      <c r="KQM180" s="11"/>
      <c r="KQN180" s="11"/>
      <c r="KQO180" s="11"/>
      <c r="KQP180" s="11"/>
      <c r="KQQ180" s="11"/>
      <c r="KQR180" s="11"/>
      <c r="KQS180" s="11"/>
      <c r="KQT180" s="11"/>
      <c r="KQU180" s="11"/>
      <c r="KQV180" s="11"/>
      <c r="KQW180" s="11"/>
      <c r="KQX180" s="11"/>
      <c r="KQY180" s="11"/>
      <c r="KQZ180" s="11"/>
      <c r="KRA180" s="10"/>
      <c r="KRB180" s="10"/>
      <c r="KRC180" s="11"/>
      <c r="KRD180" s="11"/>
      <c r="KRE180" s="11"/>
      <c r="KRF180" s="11"/>
      <c r="KRG180" s="11"/>
      <c r="KRH180" s="11"/>
      <c r="KRI180" s="11"/>
      <c r="KRJ180" s="11"/>
      <c r="KRK180" s="11"/>
      <c r="KRL180" s="11"/>
      <c r="KRM180" s="11"/>
      <c r="KRN180" s="11"/>
      <c r="KRO180" s="11"/>
      <c r="KRP180" s="11"/>
      <c r="KRQ180" s="10"/>
      <c r="KRR180" s="10"/>
      <c r="KRS180" s="11"/>
      <c r="KRT180" s="11"/>
      <c r="KRU180" s="11"/>
      <c r="KRV180" s="11"/>
      <c r="KRW180" s="11"/>
      <c r="KRX180" s="11"/>
      <c r="KRY180" s="11"/>
      <c r="KRZ180" s="11"/>
      <c r="KSA180" s="11"/>
      <c r="KSB180" s="11"/>
      <c r="KSC180" s="11"/>
      <c r="KSD180" s="11"/>
      <c r="KSE180" s="11"/>
      <c r="KSF180" s="11"/>
      <c r="KSG180" s="10"/>
      <c r="KSH180" s="10"/>
      <c r="KSI180" s="11"/>
      <c r="KSJ180" s="11"/>
      <c r="KSK180" s="11"/>
      <c r="KSL180" s="11"/>
      <c r="KSM180" s="11"/>
      <c r="KSN180" s="11"/>
      <c r="KSO180" s="11"/>
      <c r="KSP180" s="11"/>
      <c r="KSQ180" s="11"/>
      <c r="KSR180" s="11"/>
      <c r="KSS180" s="11"/>
      <c r="KST180" s="11"/>
      <c r="KSU180" s="11"/>
      <c r="KSV180" s="11"/>
      <c r="KSW180" s="10"/>
      <c r="KSX180" s="10"/>
      <c r="KSY180" s="11"/>
      <c r="KSZ180" s="11"/>
      <c r="KTA180" s="11"/>
      <c r="KTB180" s="11"/>
      <c r="KTC180" s="11"/>
      <c r="KTD180" s="11"/>
      <c r="KTE180" s="11"/>
      <c r="KTF180" s="11"/>
      <c r="KTG180" s="11"/>
      <c r="KTH180" s="11"/>
      <c r="KTI180" s="11"/>
      <c r="KTJ180" s="11"/>
      <c r="KTK180" s="11"/>
      <c r="KTL180" s="11"/>
      <c r="KTM180" s="10"/>
      <c r="KTN180" s="10"/>
      <c r="KTO180" s="11"/>
      <c r="KTP180" s="11"/>
      <c r="KTQ180" s="11"/>
      <c r="KTR180" s="11"/>
      <c r="KTS180" s="11"/>
      <c r="KTT180" s="11"/>
      <c r="KTU180" s="11"/>
      <c r="KTV180" s="11"/>
      <c r="KTW180" s="11"/>
      <c r="KTX180" s="11"/>
      <c r="KTY180" s="11"/>
      <c r="KTZ180" s="11"/>
      <c r="KUA180" s="11"/>
      <c r="KUB180" s="11"/>
      <c r="KUC180" s="10"/>
      <c r="KUD180" s="10"/>
      <c r="KUE180" s="11"/>
      <c r="KUF180" s="11"/>
      <c r="KUG180" s="11"/>
      <c r="KUH180" s="11"/>
      <c r="KUI180" s="11"/>
      <c r="KUJ180" s="11"/>
      <c r="KUK180" s="11"/>
      <c r="KUL180" s="11"/>
      <c r="KUM180" s="11"/>
      <c r="KUN180" s="11"/>
      <c r="KUO180" s="11"/>
      <c r="KUP180" s="11"/>
      <c r="KUQ180" s="11"/>
      <c r="KUR180" s="11"/>
      <c r="KUS180" s="10"/>
      <c r="KUT180" s="10"/>
      <c r="KUU180" s="11"/>
      <c r="KUV180" s="11"/>
      <c r="KUW180" s="11"/>
      <c r="KUX180" s="11"/>
      <c r="KUY180" s="11"/>
      <c r="KUZ180" s="11"/>
      <c r="KVA180" s="11"/>
      <c r="KVB180" s="11"/>
      <c r="KVC180" s="11"/>
      <c r="KVD180" s="11"/>
      <c r="KVE180" s="11"/>
      <c r="KVF180" s="11"/>
      <c r="KVG180" s="11"/>
      <c r="KVH180" s="11"/>
      <c r="KVI180" s="10"/>
      <c r="KVJ180" s="10"/>
      <c r="KVK180" s="11"/>
      <c r="KVL180" s="11"/>
      <c r="KVM180" s="11"/>
      <c r="KVN180" s="11"/>
      <c r="KVO180" s="11"/>
      <c r="KVP180" s="11"/>
      <c r="KVQ180" s="11"/>
      <c r="KVR180" s="11"/>
      <c r="KVS180" s="11"/>
      <c r="KVT180" s="11"/>
      <c r="KVU180" s="11"/>
      <c r="KVV180" s="11"/>
      <c r="KVW180" s="11"/>
      <c r="KVX180" s="11"/>
      <c r="KVY180" s="10"/>
      <c r="KVZ180" s="10"/>
      <c r="KWA180" s="11"/>
      <c r="KWB180" s="11"/>
      <c r="KWC180" s="11"/>
      <c r="KWD180" s="11"/>
      <c r="KWE180" s="11"/>
      <c r="KWF180" s="11"/>
      <c r="KWG180" s="11"/>
      <c r="KWH180" s="11"/>
      <c r="KWI180" s="11"/>
      <c r="KWJ180" s="11"/>
      <c r="KWK180" s="11"/>
      <c r="KWL180" s="11"/>
      <c r="KWM180" s="11"/>
      <c r="KWN180" s="11"/>
      <c r="KWO180" s="10"/>
      <c r="KWP180" s="10"/>
      <c r="KWQ180" s="11"/>
      <c r="KWR180" s="11"/>
      <c r="KWS180" s="11"/>
      <c r="KWT180" s="11"/>
      <c r="KWU180" s="11"/>
      <c r="KWV180" s="11"/>
      <c r="KWW180" s="11"/>
      <c r="KWX180" s="11"/>
      <c r="KWY180" s="11"/>
      <c r="KWZ180" s="11"/>
      <c r="KXA180" s="11"/>
      <c r="KXB180" s="11"/>
      <c r="KXC180" s="11"/>
      <c r="KXD180" s="11"/>
      <c r="KXE180" s="10"/>
      <c r="KXF180" s="10"/>
      <c r="KXG180" s="11"/>
      <c r="KXH180" s="11"/>
      <c r="KXI180" s="11"/>
      <c r="KXJ180" s="11"/>
      <c r="KXK180" s="11"/>
      <c r="KXL180" s="11"/>
      <c r="KXM180" s="11"/>
      <c r="KXN180" s="11"/>
      <c r="KXO180" s="11"/>
      <c r="KXP180" s="11"/>
      <c r="KXQ180" s="11"/>
      <c r="KXR180" s="11"/>
      <c r="KXS180" s="11"/>
      <c r="KXT180" s="11"/>
      <c r="KXU180" s="10"/>
      <c r="KXV180" s="10"/>
      <c r="KXW180" s="11"/>
      <c r="KXX180" s="11"/>
      <c r="KXY180" s="11"/>
      <c r="KXZ180" s="11"/>
      <c r="KYA180" s="11"/>
      <c r="KYB180" s="11"/>
      <c r="KYC180" s="11"/>
      <c r="KYD180" s="11"/>
      <c r="KYE180" s="11"/>
      <c r="KYF180" s="11"/>
      <c r="KYG180" s="11"/>
      <c r="KYH180" s="11"/>
      <c r="KYI180" s="11"/>
      <c r="KYJ180" s="11"/>
      <c r="KYK180" s="10"/>
      <c r="KYL180" s="10"/>
      <c r="KYM180" s="11"/>
      <c r="KYN180" s="11"/>
      <c r="KYO180" s="11"/>
      <c r="KYP180" s="11"/>
      <c r="KYQ180" s="11"/>
      <c r="KYR180" s="11"/>
      <c r="KYS180" s="11"/>
      <c r="KYT180" s="11"/>
      <c r="KYU180" s="11"/>
      <c r="KYV180" s="11"/>
      <c r="KYW180" s="11"/>
      <c r="KYX180" s="11"/>
      <c r="KYY180" s="11"/>
      <c r="KYZ180" s="11"/>
      <c r="KZA180" s="10"/>
      <c r="KZB180" s="10"/>
      <c r="KZC180" s="11"/>
      <c r="KZD180" s="11"/>
      <c r="KZE180" s="11"/>
      <c r="KZF180" s="11"/>
      <c r="KZG180" s="11"/>
      <c r="KZH180" s="11"/>
      <c r="KZI180" s="11"/>
      <c r="KZJ180" s="11"/>
      <c r="KZK180" s="11"/>
      <c r="KZL180" s="11"/>
      <c r="KZM180" s="11"/>
      <c r="KZN180" s="11"/>
      <c r="KZO180" s="11"/>
      <c r="KZP180" s="11"/>
      <c r="KZQ180" s="10"/>
      <c r="KZR180" s="10"/>
      <c r="KZS180" s="11"/>
      <c r="KZT180" s="11"/>
      <c r="KZU180" s="11"/>
      <c r="KZV180" s="11"/>
      <c r="KZW180" s="11"/>
      <c r="KZX180" s="11"/>
      <c r="KZY180" s="11"/>
      <c r="KZZ180" s="11"/>
      <c r="LAA180" s="11"/>
      <c r="LAB180" s="11"/>
      <c r="LAC180" s="11"/>
      <c r="LAD180" s="11"/>
      <c r="LAE180" s="11"/>
      <c r="LAF180" s="11"/>
      <c r="LAG180" s="10"/>
      <c r="LAH180" s="10"/>
      <c r="LAI180" s="11"/>
      <c r="LAJ180" s="11"/>
      <c r="LAK180" s="11"/>
      <c r="LAL180" s="11"/>
      <c r="LAM180" s="11"/>
      <c r="LAN180" s="11"/>
      <c r="LAO180" s="11"/>
      <c r="LAP180" s="11"/>
      <c r="LAQ180" s="11"/>
      <c r="LAR180" s="11"/>
      <c r="LAS180" s="11"/>
      <c r="LAT180" s="11"/>
      <c r="LAU180" s="11"/>
      <c r="LAV180" s="11"/>
      <c r="LAW180" s="10"/>
      <c r="LAX180" s="10"/>
      <c r="LAY180" s="11"/>
      <c r="LAZ180" s="11"/>
      <c r="LBA180" s="11"/>
      <c r="LBB180" s="11"/>
      <c r="LBC180" s="11"/>
      <c r="LBD180" s="11"/>
      <c r="LBE180" s="11"/>
      <c r="LBF180" s="11"/>
      <c r="LBG180" s="11"/>
      <c r="LBH180" s="11"/>
      <c r="LBI180" s="11"/>
      <c r="LBJ180" s="11"/>
      <c r="LBK180" s="11"/>
      <c r="LBL180" s="11"/>
      <c r="LBM180" s="10"/>
      <c r="LBN180" s="10"/>
      <c r="LBO180" s="11"/>
      <c r="LBP180" s="11"/>
      <c r="LBQ180" s="11"/>
      <c r="LBR180" s="11"/>
      <c r="LBS180" s="11"/>
      <c r="LBT180" s="11"/>
      <c r="LBU180" s="11"/>
      <c r="LBV180" s="11"/>
      <c r="LBW180" s="11"/>
      <c r="LBX180" s="11"/>
      <c r="LBY180" s="11"/>
      <c r="LBZ180" s="11"/>
      <c r="LCA180" s="11"/>
      <c r="LCB180" s="11"/>
      <c r="LCC180" s="10"/>
      <c r="LCD180" s="10"/>
      <c r="LCE180" s="11"/>
      <c r="LCF180" s="11"/>
      <c r="LCG180" s="11"/>
      <c r="LCH180" s="11"/>
      <c r="LCI180" s="11"/>
      <c r="LCJ180" s="11"/>
      <c r="LCK180" s="11"/>
      <c r="LCL180" s="11"/>
      <c r="LCM180" s="11"/>
      <c r="LCN180" s="11"/>
      <c r="LCO180" s="11"/>
      <c r="LCP180" s="11"/>
      <c r="LCQ180" s="11"/>
      <c r="LCR180" s="11"/>
      <c r="LCS180" s="10"/>
      <c r="LCT180" s="10"/>
      <c r="LCU180" s="11"/>
      <c r="LCV180" s="11"/>
      <c r="LCW180" s="11"/>
      <c r="LCX180" s="11"/>
      <c r="LCY180" s="11"/>
      <c r="LCZ180" s="11"/>
      <c r="LDA180" s="11"/>
      <c r="LDB180" s="11"/>
      <c r="LDC180" s="11"/>
      <c r="LDD180" s="11"/>
      <c r="LDE180" s="11"/>
      <c r="LDF180" s="11"/>
      <c r="LDG180" s="11"/>
      <c r="LDH180" s="11"/>
      <c r="LDI180" s="10"/>
      <c r="LDJ180" s="10"/>
      <c r="LDK180" s="11"/>
      <c r="LDL180" s="11"/>
      <c r="LDM180" s="11"/>
      <c r="LDN180" s="11"/>
      <c r="LDO180" s="11"/>
      <c r="LDP180" s="11"/>
      <c r="LDQ180" s="11"/>
      <c r="LDR180" s="11"/>
      <c r="LDS180" s="11"/>
      <c r="LDT180" s="11"/>
      <c r="LDU180" s="11"/>
      <c r="LDV180" s="11"/>
      <c r="LDW180" s="11"/>
      <c r="LDX180" s="11"/>
      <c r="LDY180" s="10"/>
      <c r="LDZ180" s="10"/>
      <c r="LEA180" s="11"/>
      <c r="LEB180" s="11"/>
      <c r="LEC180" s="11"/>
      <c r="LED180" s="11"/>
      <c r="LEE180" s="11"/>
      <c r="LEF180" s="11"/>
      <c r="LEG180" s="11"/>
      <c r="LEH180" s="11"/>
      <c r="LEI180" s="11"/>
      <c r="LEJ180" s="11"/>
      <c r="LEK180" s="11"/>
      <c r="LEL180" s="11"/>
      <c r="LEM180" s="11"/>
      <c r="LEN180" s="11"/>
      <c r="LEO180" s="10"/>
      <c r="LEP180" s="10"/>
      <c r="LEQ180" s="11"/>
      <c r="LER180" s="11"/>
      <c r="LES180" s="11"/>
      <c r="LET180" s="11"/>
      <c r="LEU180" s="11"/>
      <c r="LEV180" s="11"/>
      <c r="LEW180" s="11"/>
      <c r="LEX180" s="11"/>
      <c r="LEY180" s="11"/>
      <c r="LEZ180" s="11"/>
      <c r="LFA180" s="11"/>
      <c r="LFB180" s="11"/>
      <c r="LFC180" s="11"/>
      <c r="LFD180" s="11"/>
      <c r="LFE180" s="10"/>
      <c r="LFF180" s="10"/>
      <c r="LFG180" s="11"/>
      <c r="LFH180" s="11"/>
      <c r="LFI180" s="11"/>
      <c r="LFJ180" s="11"/>
      <c r="LFK180" s="11"/>
      <c r="LFL180" s="11"/>
      <c r="LFM180" s="11"/>
      <c r="LFN180" s="11"/>
      <c r="LFO180" s="11"/>
      <c r="LFP180" s="11"/>
      <c r="LFQ180" s="11"/>
      <c r="LFR180" s="11"/>
      <c r="LFS180" s="11"/>
      <c r="LFT180" s="11"/>
      <c r="LFU180" s="10"/>
      <c r="LFV180" s="10"/>
      <c r="LFW180" s="11"/>
      <c r="LFX180" s="11"/>
      <c r="LFY180" s="11"/>
      <c r="LFZ180" s="11"/>
      <c r="LGA180" s="11"/>
      <c r="LGB180" s="11"/>
      <c r="LGC180" s="11"/>
      <c r="LGD180" s="11"/>
      <c r="LGE180" s="11"/>
      <c r="LGF180" s="11"/>
      <c r="LGG180" s="11"/>
      <c r="LGH180" s="11"/>
      <c r="LGI180" s="11"/>
      <c r="LGJ180" s="11"/>
      <c r="LGK180" s="10"/>
      <c r="LGL180" s="10"/>
      <c r="LGM180" s="11"/>
      <c r="LGN180" s="11"/>
      <c r="LGO180" s="11"/>
      <c r="LGP180" s="11"/>
      <c r="LGQ180" s="11"/>
      <c r="LGR180" s="11"/>
      <c r="LGS180" s="11"/>
      <c r="LGT180" s="11"/>
      <c r="LGU180" s="11"/>
      <c r="LGV180" s="11"/>
      <c r="LGW180" s="11"/>
      <c r="LGX180" s="11"/>
      <c r="LGY180" s="11"/>
      <c r="LGZ180" s="11"/>
      <c r="LHA180" s="10"/>
      <c r="LHB180" s="10"/>
      <c r="LHC180" s="11"/>
      <c r="LHD180" s="11"/>
      <c r="LHE180" s="11"/>
      <c r="LHF180" s="11"/>
      <c r="LHG180" s="11"/>
      <c r="LHH180" s="11"/>
      <c r="LHI180" s="11"/>
      <c r="LHJ180" s="11"/>
      <c r="LHK180" s="11"/>
      <c r="LHL180" s="11"/>
      <c r="LHM180" s="11"/>
      <c r="LHN180" s="11"/>
      <c r="LHO180" s="11"/>
      <c r="LHP180" s="11"/>
      <c r="LHQ180" s="10"/>
      <c r="LHR180" s="10"/>
      <c r="LHS180" s="11"/>
      <c r="LHT180" s="11"/>
      <c r="LHU180" s="11"/>
      <c r="LHV180" s="11"/>
      <c r="LHW180" s="11"/>
      <c r="LHX180" s="11"/>
      <c r="LHY180" s="11"/>
      <c r="LHZ180" s="11"/>
      <c r="LIA180" s="11"/>
      <c r="LIB180" s="11"/>
      <c r="LIC180" s="11"/>
      <c r="LID180" s="11"/>
      <c r="LIE180" s="11"/>
      <c r="LIF180" s="11"/>
      <c r="LIG180" s="10"/>
      <c r="LIH180" s="10"/>
      <c r="LII180" s="11"/>
      <c r="LIJ180" s="11"/>
      <c r="LIK180" s="11"/>
      <c r="LIL180" s="11"/>
      <c r="LIM180" s="11"/>
      <c r="LIN180" s="11"/>
      <c r="LIO180" s="11"/>
      <c r="LIP180" s="11"/>
      <c r="LIQ180" s="11"/>
      <c r="LIR180" s="11"/>
      <c r="LIS180" s="11"/>
      <c r="LIT180" s="11"/>
      <c r="LIU180" s="11"/>
      <c r="LIV180" s="11"/>
      <c r="LIW180" s="10"/>
      <c r="LIX180" s="10"/>
      <c r="LIY180" s="11"/>
      <c r="LIZ180" s="11"/>
      <c r="LJA180" s="11"/>
      <c r="LJB180" s="11"/>
      <c r="LJC180" s="11"/>
      <c r="LJD180" s="11"/>
      <c r="LJE180" s="11"/>
      <c r="LJF180" s="11"/>
      <c r="LJG180" s="11"/>
      <c r="LJH180" s="11"/>
      <c r="LJI180" s="11"/>
      <c r="LJJ180" s="11"/>
      <c r="LJK180" s="11"/>
      <c r="LJL180" s="11"/>
      <c r="LJM180" s="10"/>
      <c r="LJN180" s="10"/>
      <c r="LJO180" s="11"/>
      <c r="LJP180" s="11"/>
      <c r="LJQ180" s="11"/>
      <c r="LJR180" s="11"/>
      <c r="LJS180" s="11"/>
      <c r="LJT180" s="11"/>
      <c r="LJU180" s="11"/>
      <c r="LJV180" s="11"/>
      <c r="LJW180" s="11"/>
      <c r="LJX180" s="11"/>
      <c r="LJY180" s="11"/>
      <c r="LJZ180" s="11"/>
      <c r="LKA180" s="11"/>
      <c r="LKB180" s="11"/>
      <c r="LKC180" s="10"/>
      <c r="LKD180" s="10"/>
      <c r="LKE180" s="11"/>
      <c r="LKF180" s="11"/>
      <c r="LKG180" s="11"/>
      <c r="LKH180" s="11"/>
      <c r="LKI180" s="11"/>
      <c r="LKJ180" s="11"/>
      <c r="LKK180" s="11"/>
      <c r="LKL180" s="11"/>
      <c r="LKM180" s="11"/>
      <c r="LKN180" s="11"/>
      <c r="LKO180" s="11"/>
      <c r="LKP180" s="11"/>
      <c r="LKQ180" s="11"/>
      <c r="LKR180" s="11"/>
      <c r="LKS180" s="10"/>
      <c r="LKT180" s="10"/>
      <c r="LKU180" s="11"/>
      <c r="LKV180" s="11"/>
      <c r="LKW180" s="11"/>
      <c r="LKX180" s="11"/>
      <c r="LKY180" s="11"/>
      <c r="LKZ180" s="11"/>
      <c r="LLA180" s="11"/>
      <c r="LLB180" s="11"/>
      <c r="LLC180" s="11"/>
      <c r="LLD180" s="11"/>
      <c r="LLE180" s="11"/>
      <c r="LLF180" s="11"/>
      <c r="LLG180" s="11"/>
      <c r="LLH180" s="11"/>
      <c r="LLI180" s="10"/>
      <c r="LLJ180" s="10"/>
      <c r="LLK180" s="11"/>
      <c r="LLL180" s="11"/>
      <c r="LLM180" s="11"/>
      <c r="LLN180" s="11"/>
      <c r="LLO180" s="11"/>
      <c r="LLP180" s="11"/>
      <c r="LLQ180" s="11"/>
      <c r="LLR180" s="11"/>
      <c r="LLS180" s="11"/>
      <c r="LLT180" s="11"/>
      <c r="LLU180" s="11"/>
      <c r="LLV180" s="11"/>
      <c r="LLW180" s="11"/>
      <c r="LLX180" s="11"/>
      <c r="LLY180" s="10"/>
      <c r="LLZ180" s="10"/>
      <c r="LMA180" s="11"/>
      <c r="LMB180" s="11"/>
      <c r="LMC180" s="11"/>
      <c r="LMD180" s="11"/>
      <c r="LME180" s="11"/>
      <c r="LMF180" s="11"/>
      <c r="LMG180" s="11"/>
      <c r="LMH180" s="11"/>
      <c r="LMI180" s="11"/>
      <c r="LMJ180" s="11"/>
      <c r="LMK180" s="11"/>
      <c r="LML180" s="11"/>
      <c r="LMM180" s="11"/>
      <c r="LMN180" s="11"/>
      <c r="LMO180" s="10"/>
      <c r="LMP180" s="10"/>
      <c r="LMQ180" s="11"/>
      <c r="LMR180" s="11"/>
      <c r="LMS180" s="11"/>
      <c r="LMT180" s="11"/>
      <c r="LMU180" s="11"/>
      <c r="LMV180" s="11"/>
      <c r="LMW180" s="11"/>
      <c r="LMX180" s="11"/>
      <c r="LMY180" s="11"/>
      <c r="LMZ180" s="11"/>
      <c r="LNA180" s="11"/>
      <c r="LNB180" s="11"/>
      <c r="LNC180" s="11"/>
      <c r="LND180" s="11"/>
      <c r="LNE180" s="10"/>
      <c r="LNF180" s="10"/>
      <c r="LNG180" s="11"/>
      <c r="LNH180" s="11"/>
      <c r="LNI180" s="11"/>
      <c r="LNJ180" s="11"/>
      <c r="LNK180" s="11"/>
      <c r="LNL180" s="11"/>
      <c r="LNM180" s="11"/>
      <c r="LNN180" s="11"/>
      <c r="LNO180" s="11"/>
      <c r="LNP180" s="11"/>
      <c r="LNQ180" s="11"/>
      <c r="LNR180" s="11"/>
      <c r="LNS180" s="11"/>
      <c r="LNT180" s="11"/>
      <c r="LNU180" s="10"/>
      <c r="LNV180" s="10"/>
      <c r="LNW180" s="11"/>
      <c r="LNX180" s="11"/>
      <c r="LNY180" s="11"/>
      <c r="LNZ180" s="11"/>
      <c r="LOA180" s="11"/>
      <c r="LOB180" s="11"/>
      <c r="LOC180" s="11"/>
      <c r="LOD180" s="11"/>
      <c r="LOE180" s="11"/>
      <c r="LOF180" s="11"/>
      <c r="LOG180" s="11"/>
      <c r="LOH180" s="11"/>
      <c r="LOI180" s="11"/>
      <c r="LOJ180" s="11"/>
      <c r="LOK180" s="10"/>
      <c r="LOL180" s="10"/>
      <c r="LOM180" s="11"/>
      <c r="LON180" s="11"/>
      <c r="LOO180" s="11"/>
      <c r="LOP180" s="11"/>
      <c r="LOQ180" s="11"/>
      <c r="LOR180" s="11"/>
      <c r="LOS180" s="11"/>
      <c r="LOT180" s="11"/>
      <c r="LOU180" s="11"/>
      <c r="LOV180" s="11"/>
      <c r="LOW180" s="11"/>
      <c r="LOX180" s="11"/>
      <c r="LOY180" s="11"/>
      <c r="LOZ180" s="11"/>
      <c r="LPA180" s="10"/>
      <c r="LPB180" s="10"/>
      <c r="LPC180" s="11"/>
      <c r="LPD180" s="11"/>
      <c r="LPE180" s="11"/>
      <c r="LPF180" s="11"/>
      <c r="LPG180" s="11"/>
      <c r="LPH180" s="11"/>
      <c r="LPI180" s="11"/>
      <c r="LPJ180" s="11"/>
      <c r="LPK180" s="11"/>
      <c r="LPL180" s="11"/>
      <c r="LPM180" s="11"/>
      <c r="LPN180" s="11"/>
      <c r="LPO180" s="11"/>
      <c r="LPP180" s="11"/>
      <c r="LPQ180" s="10"/>
      <c r="LPR180" s="10"/>
      <c r="LPS180" s="11"/>
      <c r="LPT180" s="11"/>
      <c r="LPU180" s="11"/>
      <c r="LPV180" s="11"/>
      <c r="LPW180" s="11"/>
      <c r="LPX180" s="11"/>
      <c r="LPY180" s="11"/>
      <c r="LPZ180" s="11"/>
      <c r="LQA180" s="11"/>
      <c r="LQB180" s="11"/>
      <c r="LQC180" s="11"/>
      <c r="LQD180" s="11"/>
      <c r="LQE180" s="11"/>
      <c r="LQF180" s="11"/>
      <c r="LQG180" s="10"/>
      <c r="LQH180" s="10"/>
      <c r="LQI180" s="11"/>
      <c r="LQJ180" s="11"/>
      <c r="LQK180" s="11"/>
      <c r="LQL180" s="11"/>
      <c r="LQM180" s="11"/>
      <c r="LQN180" s="11"/>
      <c r="LQO180" s="11"/>
      <c r="LQP180" s="11"/>
      <c r="LQQ180" s="11"/>
      <c r="LQR180" s="11"/>
      <c r="LQS180" s="11"/>
      <c r="LQT180" s="11"/>
      <c r="LQU180" s="11"/>
      <c r="LQV180" s="11"/>
      <c r="LQW180" s="10"/>
      <c r="LQX180" s="10"/>
      <c r="LQY180" s="11"/>
      <c r="LQZ180" s="11"/>
      <c r="LRA180" s="11"/>
      <c r="LRB180" s="11"/>
      <c r="LRC180" s="11"/>
      <c r="LRD180" s="11"/>
      <c r="LRE180" s="11"/>
      <c r="LRF180" s="11"/>
      <c r="LRG180" s="11"/>
      <c r="LRH180" s="11"/>
      <c r="LRI180" s="11"/>
      <c r="LRJ180" s="11"/>
      <c r="LRK180" s="11"/>
      <c r="LRL180" s="11"/>
      <c r="LRM180" s="10"/>
      <c r="LRN180" s="10"/>
      <c r="LRO180" s="11"/>
      <c r="LRP180" s="11"/>
      <c r="LRQ180" s="11"/>
      <c r="LRR180" s="11"/>
      <c r="LRS180" s="11"/>
      <c r="LRT180" s="11"/>
      <c r="LRU180" s="11"/>
      <c r="LRV180" s="11"/>
      <c r="LRW180" s="11"/>
      <c r="LRX180" s="11"/>
      <c r="LRY180" s="11"/>
      <c r="LRZ180" s="11"/>
      <c r="LSA180" s="11"/>
      <c r="LSB180" s="11"/>
      <c r="LSC180" s="10"/>
      <c r="LSD180" s="10"/>
      <c r="LSE180" s="11"/>
      <c r="LSF180" s="11"/>
      <c r="LSG180" s="11"/>
      <c r="LSH180" s="11"/>
      <c r="LSI180" s="11"/>
      <c r="LSJ180" s="11"/>
      <c r="LSK180" s="11"/>
      <c r="LSL180" s="11"/>
      <c r="LSM180" s="11"/>
      <c r="LSN180" s="11"/>
      <c r="LSO180" s="11"/>
      <c r="LSP180" s="11"/>
      <c r="LSQ180" s="11"/>
      <c r="LSR180" s="11"/>
      <c r="LSS180" s="10"/>
      <c r="LST180" s="10"/>
      <c r="LSU180" s="11"/>
      <c r="LSV180" s="11"/>
      <c r="LSW180" s="11"/>
      <c r="LSX180" s="11"/>
      <c r="LSY180" s="11"/>
      <c r="LSZ180" s="11"/>
      <c r="LTA180" s="11"/>
      <c r="LTB180" s="11"/>
      <c r="LTC180" s="11"/>
      <c r="LTD180" s="11"/>
      <c r="LTE180" s="11"/>
      <c r="LTF180" s="11"/>
      <c r="LTG180" s="11"/>
      <c r="LTH180" s="11"/>
      <c r="LTI180" s="10"/>
      <c r="LTJ180" s="10"/>
      <c r="LTK180" s="11"/>
      <c r="LTL180" s="11"/>
      <c r="LTM180" s="11"/>
      <c r="LTN180" s="11"/>
      <c r="LTO180" s="11"/>
      <c r="LTP180" s="11"/>
      <c r="LTQ180" s="11"/>
      <c r="LTR180" s="11"/>
      <c r="LTS180" s="11"/>
      <c r="LTT180" s="11"/>
      <c r="LTU180" s="11"/>
      <c r="LTV180" s="11"/>
      <c r="LTW180" s="11"/>
      <c r="LTX180" s="11"/>
      <c r="LTY180" s="10"/>
      <c r="LTZ180" s="10"/>
      <c r="LUA180" s="11"/>
      <c r="LUB180" s="11"/>
      <c r="LUC180" s="11"/>
      <c r="LUD180" s="11"/>
      <c r="LUE180" s="11"/>
      <c r="LUF180" s="11"/>
      <c r="LUG180" s="11"/>
      <c r="LUH180" s="11"/>
      <c r="LUI180" s="11"/>
      <c r="LUJ180" s="11"/>
      <c r="LUK180" s="11"/>
      <c r="LUL180" s="11"/>
      <c r="LUM180" s="11"/>
      <c r="LUN180" s="11"/>
      <c r="LUO180" s="10"/>
      <c r="LUP180" s="10"/>
      <c r="LUQ180" s="11"/>
      <c r="LUR180" s="11"/>
      <c r="LUS180" s="11"/>
      <c r="LUT180" s="11"/>
      <c r="LUU180" s="11"/>
      <c r="LUV180" s="11"/>
      <c r="LUW180" s="11"/>
      <c r="LUX180" s="11"/>
      <c r="LUY180" s="11"/>
      <c r="LUZ180" s="11"/>
      <c r="LVA180" s="11"/>
      <c r="LVB180" s="11"/>
      <c r="LVC180" s="11"/>
      <c r="LVD180" s="11"/>
      <c r="LVE180" s="10"/>
      <c r="LVF180" s="10"/>
      <c r="LVG180" s="11"/>
      <c r="LVH180" s="11"/>
      <c r="LVI180" s="11"/>
      <c r="LVJ180" s="11"/>
      <c r="LVK180" s="11"/>
      <c r="LVL180" s="11"/>
      <c r="LVM180" s="11"/>
      <c r="LVN180" s="11"/>
      <c r="LVO180" s="11"/>
      <c r="LVP180" s="11"/>
      <c r="LVQ180" s="11"/>
      <c r="LVR180" s="11"/>
      <c r="LVS180" s="11"/>
      <c r="LVT180" s="11"/>
      <c r="LVU180" s="10"/>
      <c r="LVV180" s="10"/>
      <c r="LVW180" s="11"/>
      <c r="LVX180" s="11"/>
      <c r="LVY180" s="11"/>
      <c r="LVZ180" s="11"/>
      <c r="LWA180" s="11"/>
      <c r="LWB180" s="11"/>
      <c r="LWC180" s="11"/>
      <c r="LWD180" s="11"/>
      <c r="LWE180" s="11"/>
      <c r="LWF180" s="11"/>
      <c r="LWG180" s="11"/>
      <c r="LWH180" s="11"/>
      <c r="LWI180" s="11"/>
      <c r="LWJ180" s="11"/>
      <c r="LWK180" s="10"/>
      <c r="LWL180" s="10"/>
      <c r="LWM180" s="11"/>
      <c r="LWN180" s="11"/>
      <c r="LWO180" s="11"/>
      <c r="LWP180" s="11"/>
      <c r="LWQ180" s="11"/>
      <c r="LWR180" s="11"/>
      <c r="LWS180" s="11"/>
      <c r="LWT180" s="11"/>
      <c r="LWU180" s="11"/>
      <c r="LWV180" s="11"/>
      <c r="LWW180" s="11"/>
      <c r="LWX180" s="11"/>
      <c r="LWY180" s="11"/>
      <c r="LWZ180" s="11"/>
      <c r="LXA180" s="10"/>
      <c r="LXB180" s="10"/>
      <c r="LXC180" s="11"/>
      <c r="LXD180" s="11"/>
      <c r="LXE180" s="11"/>
      <c r="LXF180" s="11"/>
      <c r="LXG180" s="11"/>
      <c r="LXH180" s="11"/>
      <c r="LXI180" s="11"/>
      <c r="LXJ180" s="11"/>
      <c r="LXK180" s="11"/>
      <c r="LXL180" s="11"/>
      <c r="LXM180" s="11"/>
      <c r="LXN180" s="11"/>
      <c r="LXO180" s="11"/>
      <c r="LXP180" s="11"/>
      <c r="LXQ180" s="10"/>
      <c r="LXR180" s="10"/>
      <c r="LXS180" s="11"/>
      <c r="LXT180" s="11"/>
      <c r="LXU180" s="11"/>
      <c r="LXV180" s="11"/>
      <c r="LXW180" s="11"/>
      <c r="LXX180" s="11"/>
      <c r="LXY180" s="11"/>
      <c r="LXZ180" s="11"/>
      <c r="LYA180" s="11"/>
      <c r="LYB180" s="11"/>
      <c r="LYC180" s="11"/>
      <c r="LYD180" s="11"/>
      <c r="LYE180" s="11"/>
      <c r="LYF180" s="11"/>
      <c r="LYG180" s="10"/>
      <c r="LYH180" s="10"/>
      <c r="LYI180" s="11"/>
      <c r="LYJ180" s="11"/>
      <c r="LYK180" s="11"/>
      <c r="LYL180" s="11"/>
      <c r="LYM180" s="11"/>
      <c r="LYN180" s="11"/>
      <c r="LYO180" s="11"/>
      <c r="LYP180" s="11"/>
      <c r="LYQ180" s="11"/>
      <c r="LYR180" s="11"/>
      <c r="LYS180" s="11"/>
      <c r="LYT180" s="11"/>
      <c r="LYU180" s="11"/>
      <c r="LYV180" s="11"/>
      <c r="LYW180" s="10"/>
      <c r="LYX180" s="10"/>
      <c r="LYY180" s="11"/>
      <c r="LYZ180" s="11"/>
      <c r="LZA180" s="11"/>
      <c r="LZB180" s="11"/>
      <c r="LZC180" s="11"/>
      <c r="LZD180" s="11"/>
      <c r="LZE180" s="11"/>
      <c r="LZF180" s="11"/>
      <c r="LZG180" s="11"/>
      <c r="LZH180" s="11"/>
      <c r="LZI180" s="11"/>
      <c r="LZJ180" s="11"/>
      <c r="LZK180" s="11"/>
      <c r="LZL180" s="11"/>
      <c r="LZM180" s="10"/>
      <c r="LZN180" s="10"/>
      <c r="LZO180" s="11"/>
      <c r="LZP180" s="11"/>
      <c r="LZQ180" s="11"/>
      <c r="LZR180" s="11"/>
      <c r="LZS180" s="11"/>
      <c r="LZT180" s="11"/>
      <c r="LZU180" s="11"/>
      <c r="LZV180" s="11"/>
      <c r="LZW180" s="11"/>
      <c r="LZX180" s="11"/>
      <c r="LZY180" s="11"/>
      <c r="LZZ180" s="11"/>
      <c r="MAA180" s="11"/>
      <c r="MAB180" s="11"/>
      <c r="MAC180" s="10"/>
      <c r="MAD180" s="10"/>
      <c r="MAE180" s="11"/>
      <c r="MAF180" s="11"/>
      <c r="MAG180" s="11"/>
      <c r="MAH180" s="11"/>
      <c r="MAI180" s="11"/>
      <c r="MAJ180" s="11"/>
      <c r="MAK180" s="11"/>
      <c r="MAL180" s="11"/>
      <c r="MAM180" s="11"/>
      <c r="MAN180" s="11"/>
      <c r="MAO180" s="11"/>
      <c r="MAP180" s="11"/>
      <c r="MAQ180" s="11"/>
      <c r="MAR180" s="11"/>
      <c r="MAS180" s="10"/>
      <c r="MAT180" s="10"/>
      <c r="MAU180" s="11"/>
      <c r="MAV180" s="11"/>
      <c r="MAW180" s="11"/>
      <c r="MAX180" s="11"/>
      <c r="MAY180" s="11"/>
      <c r="MAZ180" s="11"/>
      <c r="MBA180" s="11"/>
      <c r="MBB180" s="11"/>
      <c r="MBC180" s="11"/>
      <c r="MBD180" s="11"/>
      <c r="MBE180" s="11"/>
      <c r="MBF180" s="11"/>
      <c r="MBG180" s="11"/>
      <c r="MBH180" s="11"/>
      <c r="MBI180" s="10"/>
      <c r="MBJ180" s="10"/>
      <c r="MBK180" s="11"/>
      <c r="MBL180" s="11"/>
      <c r="MBM180" s="11"/>
      <c r="MBN180" s="11"/>
      <c r="MBO180" s="11"/>
      <c r="MBP180" s="11"/>
      <c r="MBQ180" s="11"/>
      <c r="MBR180" s="11"/>
      <c r="MBS180" s="11"/>
      <c r="MBT180" s="11"/>
      <c r="MBU180" s="11"/>
      <c r="MBV180" s="11"/>
      <c r="MBW180" s="11"/>
      <c r="MBX180" s="11"/>
      <c r="MBY180" s="10"/>
      <c r="MBZ180" s="10"/>
      <c r="MCA180" s="11"/>
      <c r="MCB180" s="11"/>
      <c r="MCC180" s="11"/>
      <c r="MCD180" s="11"/>
      <c r="MCE180" s="11"/>
      <c r="MCF180" s="11"/>
      <c r="MCG180" s="11"/>
      <c r="MCH180" s="11"/>
      <c r="MCI180" s="11"/>
      <c r="MCJ180" s="11"/>
      <c r="MCK180" s="11"/>
      <c r="MCL180" s="11"/>
      <c r="MCM180" s="11"/>
      <c r="MCN180" s="11"/>
      <c r="MCO180" s="10"/>
      <c r="MCP180" s="10"/>
      <c r="MCQ180" s="11"/>
      <c r="MCR180" s="11"/>
      <c r="MCS180" s="11"/>
      <c r="MCT180" s="11"/>
      <c r="MCU180" s="11"/>
      <c r="MCV180" s="11"/>
      <c r="MCW180" s="11"/>
      <c r="MCX180" s="11"/>
      <c r="MCY180" s="11"/>
      <c r="MCZ180" s="11"/>
      <c r="MDA180" s="11"/>
      <c r="MDB180" s="11"/>
      <c r="MDC180" s="11"/>
      <c r="MDD180" s="11"/>
      <c r="MDE180" s="10"/>
      <c r="MDF180" s="10"/>
      <c r="MDG180" s="11"/>
      <c r="MDH180" s="11"/>
      <c r="MDI180" s="11"/>
      <c r="MDJ180" s="11"/>
      <c r="MDK180" s="11"/>
      <c r="MDL180" s="11"/>
      <c r="MDM180" s="11"/>
      <c r="MDN180" s="11"/>
      <c r="MDO180" s="11"/>
      <c r="MDP180" s="11"/>
      <c r="MDQ180" s="11"/>
      <c r="MDR180" s="11"/>
      <c r="MDS180" s="11"/>
      <c r="MDT180" s="11"/>
      <c r="MDU180" s="10"/>
      <c r="MDV180" s="10"/>
      <c r="MDW180" s="11"/>
      <c r="MDX180" s="11"/>
      <c r="MDY180" s="11"/>
      <c r="MDZ180" s="11"/>
      <c r="MEA180" s="11"/>
      <c r="MEB180" s="11"/>
      <c r="MEC180" s="11"/>
      <c r="MED180" s="11"/>
      <c r="MEE180" s="11"/>
      <c r="MEF180" s="11"/>
      <c r="MEG180" s="11"/>
      <c r="MEH180" s="11"/>
      <c r="MEI180" s="11"/>
      <c r="MEJ180" s="11"/>
      <c r="MEK180" s="10"/>
      <c r="MEL180" s="10"/>
      <c r="MEM180" s="11"/>
      <c r="MEN180" s="11"/>
      <c r="MEO180" s="11"/>
      <c r="MEP180" s="11"/>
      <c r="MEQ180" s="11"/>
      <c r="MER180" s="11"/>
      <c r="MES180" s="11"/>
      <c r="MET180" s="11"/>
      <c r="MEU180" s="11"/>
      <c r="MEV180" s="11"/>
      <c r="MEW180" s="11"/>
      <c r="MEX180" s="11"/>
      <c r="MEY180" s="11"/>
      <c r="MEZ180" s="11"/>
      <c r="MFA180" s="10"/>
      <c r="MFB180" s="10"/>
      <c r="MFC180" s="11"/>
      <c r="MFD180" s="11"/>
      <c r="MFE180" s="11"/>
      <c r="MFF180" s="11"/>
      <c r="MFG180" s="11"/>
      <c r="MFH180" s="11"/>
      <c r="MFI180" s="11"/>
      <c r="MFJ180" s="11"/>
      <c r="MFK180" s="11"/>
      <c r="MFL180" s="11"/>
      <c r="MFM180" s="11"/>
      <c r="MFN180" s="11"/>
      <c r="MFO180" s="11"/>
      <c r="MFP180" s="11"/>
      <c r="MFQ180" s="10"/>
      <c r="MFR180" s="10"/>
      <c r="MFS180" s="11"/>
      <c r="MFT180" s="11"/>
      <c r="MFU180" s="11"/>
      <c r="MFV180" s="11"/>
      <c r="MFW180" s="11"/>
      <c r="MFX180" s="11"/>
      <c r="MFY180" s="11"/>
      <c r="MFZ180" s="11"/>
      <c r="MGA180" s="11"/>
      <c r="MGB180" s="11"/>
      <c r="MGC180" s="11"/>
      <c r="MGD180" s="11"/>
      <c r="MGE180" s="11"/>
      <c r="MGF180" s="11"/>
      <c r="MGG180" s="10"/>
      <c r="MGH180" s="10"/>
      <c r="MGI180" s="11"/>
      <c r="MGJ180" s="11"/>
      <c r="MGK180" s="11"/>
      <c r="MGL180" s="11"/>
      <c r="MGM180" s="11"/>
      <c r="MGN180" s="11"/>
      <c r="MGO180" s="11"/>
      <c r="MGP180" s="11"/>
      <c r="MGQ180" s="11"/>
      <c r="MGR180" s="11"/>
      <c r="MGS180" s="11"/>
      <c r="MGT180" s="11"/>
      <c r="MGU180" s="11"/>
      <c r="MGV180" s="11"/>
      <c r="MGW180" s="10"/>
      <c r="MGX180" s="10"/>
      <c r="MGY180" s="11"/>
      <c r="MGZ180" s="11"/>
      <c r="MHA180" s="11"/>
      <c r="MHB180" s="11"/>
      <c r="MHC180" s="11"/>
      <c r="MHD180" s="11"/>
      <c r="MHE180" s="11"/>
      <c r="MHF180" s="11"/>
      <c r="MHG180" s="11"/>
      <c r="MHH180" s="11"/>
      <c r="MHI180" s="11"/>
      <c r="MHJ180" s="11"/>
      <c r="MHK180" s="11"/>
      <c r="MHL180" s="11"/>
      <c r="MHM180" s="10"/>
      <c r="MHN180" s="10"/>
      <c r="MHO180" s="11"/>
      <c r="MHP180" s="11"/>
      <c r="MHQ180" s="11"/>
      <c r="MHR180" s="11"/>
      <c r="MHS180" s="11"/>
      <c r="MHT180" s="11"/>
      <c r="MHU180" s="11"/>
      <c r="MHV180" s="11"/>
      <c r="MHW180" s="11"/>
      <c r="MHX180" s="11"/>
      <c r="MHY180" s="11"/>
      <c r="MHZ180" s="11"/>
      <c r="MIA180" s="11"/>
      <c r="MIB180" s="11"/>
      <c r="MIC180" s="10"/>
      <c r="MID180" s="10"/>
      <c r="MIE180" s="11"/>
      <c r="MIF180" s="11"/>
      <c r="MIG180" s="11"/>
      <c r="MIH180" s="11"/>
      <c r="MII180" s="11"/>
      <c r="MIJ180" s="11"/>
      <c r="MIK180" s="11"/>
      <c r="MIL180" s="11"/>
      <c r="MIM180" s="11"/>
      <c r="MIN180" s="11"/>
      <c r="MIO180" s="11"/>
      <c r="MIP180" s="11"/>
      <c r="MIQ180" s="11"/>
      <c r="MIR180" s="11"/>
      <c r="MIS180" s="10"/>
      <c r="MIT180" s="10"/>
      <c r="MIU180" s="11"/>
      <c r="MIV180" s="11"/>
      <c r="MIW180" s="11"/>
      <c r="MIX180" s="11"/>
      <c r="MIY180" s="11"/>
      <c r="MIZ180" s="11"/>
      <c r="MJA180" s="11"/>
      <c r="MJB180" s="11"/>
      <c r="MJC180" s="11"/>
      <c r="MJD180" s="11"/>
      <c r="MJE180" s="11"/>
      <c r="MJF180" s="11"/>
      <c r="MJG180" s="11"/>
      <c r="MJH180" s="11"/>
      <c r="MJI180" s="10"/>
      <c r="MJJ180" s="10"/>
      <c r="MJK180" s="11"/>
      <c r="MJL180" s="11"/>
      <c r="MJM180" s="11"/>
      <c r="MJN180" s="11"/>
      <c r="MJO180" s="11"/>
      <c r="MJP180" s="11"/>
      <c r="MJQ180" s="11"/>
      <c r="MJR180" s="11"/>
      <c r="MJS180" s="11"/>
      <c r="MJT180" s="11"/>
      <c r="MJU180" s="11"/>
      <c r="MJV180" s="11"/>
      <c r="MJW180" s="11"/>
      <c r="MJX180" s="11"/>
      <c r="MJY180" s="10"/>
      <c r="MJZ180" s="10"/>
      <c r="MKA180" s="11"/>
      <c r="MKB180" s="11"/>
      <c r="MKC180" s="11"/>
      <c r="MKD180" s="11"/>
      <c r="MKE180" s="11"/>
      <c r="MKF180" s="11"/>
      <c r="MKG180" s="11"/>
      <c r="MKH180" s="11"/>
      <c r="MKI180" s="11"/>
      <c r="MKJ180" s="11"/>
      <c r="MKK180" s="11"/>
      <c r="MKL180" s="11"/>
      <c r="MKM180" s="11"/>
      <c r="MKN180" s="11"/>
      <c r="MKO180" s="10"/>
      <c r="MKP180" s="10"/>
      <c r="MKQ180" s="11"/>
      <c r="MKR180" s="11"/>
      <c r="MKS180" s="11"/>
      <c r="MKT180" s="11"/>
      <c r="MKU180" s="11"/>
      <c r="MKV180" s="11"/>
      <c r="MKW180" s="11"/>
      <c r="MKX180" s="11"/>
      <c r="MKY180" s="11"/>
      <c r="MKZ180" s="11"/>
      <c r="MLA180" s="11"/>
      <c r="MLB180" s="11"/>
      <c r="MLC180" s="11"/>
      <c r="MLD180" s="11"/>
      <c r="MLE180" s="10"/>
      <c r="MLF180" s="10"/>
      <c r="MLG180" s="11"/>
      <c r="MLH180" s="11"/>
      <c r="MLI180" s="11"/>
      <c r="MLJ180" s="11"/>
      <c r="MLK180" s="11"/>
      <c r="MLL180" s="11"/>
      <c r="MLM180" s="11"/>
      <c r="MLN180" s="11"/>
      <c r="MLO180" s="11"/>
      <c r="MLP180" s="11"/>
      <c r="MLQ180" s="11"/>
      <c r="MLR180" s="11"/>
      <c r="MLS180" s="11"/>
      <c r="MLT180" s="11"/>
      <c r="MLU180" s="10"/>
      <c r="MLV180" s="10"/>
      <c r="MLW180" s="11"/>
      <c r="MLX180" s="11"/>
      <c r="MLY180" s="11"/>
      <c r="MLZ180" s="11"/>
      <c r="MMA180" s="11"/>
      <c r="MMB180" s="11"/>
      <c r="MMC180" s="11"/>
      <c r="MMD180" s="11"/>
      <c r="MME180" s="11"/>
      <c r="MMF180" s="11"/>
      <c r="MMG180" s="11"/>
      <c r="MMH180" s="11"/>
      <c r="MMI180" s="11"/>
      <c r="MMJ180" s="11"/>
      <c r="MMK180" s="10"/>
      <c r="MML180" s="10"/>
      <c r="MMM180" s="11"/>
      <c r="MMN180" s="11"/>
      <c r="MMO180" s="11"/>
      <c r="MMP180" s="11"/>
      <c r="MMQ180" s="11"/>
      <c r="MMR180" s="11"/>
      <c r="MMS180" s="11"/>
      <c r="MMT180" s="11"/>
      <c r="MMU180" s="11"/>
      <c r="MMV180" s="11"/>
      <c r="MMW180" s="11"/>
      <c r="MMX180" s="11"/>
      <c r="MMY180" s="11"/>
      <c r="MMZ180" s="11"/>
      <c r="MNA180" s="10"/>
      <c r="MNB180" s="10"/>
      <c r="MNC180" s="11"/>
      <c r="MND180" s="11"/>
      <c r="MNE180" s="11"/>
      <c r="MNF180" s="11"/>
      <c r="MNG180" s="11"/>
      <c r="MNH180" s="11"/>
      <c r="MNI180" s="11"/>
      <c r="MNJ180" s="11"/>
      <c r="MNK180" s="11"/>
      <c r="MNL180" s="11"/>
      <c r="MNM180" s="11"/>
      <c r="MNN180" s="11"/>
      <c r="MNO180" s="11"/>
      <c r="MNP180" s="11"/>
      <c r="MNQ180" s="10"/>
      <c r="MNR180" s="10"/>
      <c r="MNS180" s="11"/>
      <c r="MNT180" s="11"/>
      <c r="MNU180" s="11"/>
      <c r="MNV180" s="11"/>
      <c r="MNW180" s="11"/>
      <c r="MNX180" s="11"/>
      <c r="MNY180" s="11"/>
      <c r="MNZ180" s="11"/>
      <c r="MOA180" s="11"/>
      <c r="MOB180" s="11"/>
      <c r="MOC180" s="11"/>
      <c r="MOD180" s="11"/>
      <c r="MOE180" s="11"/>
      <c r="MOF180" s="11"/>
      <c r="MOG180" s="10"/>
      <c r="MOH180" s="10"/>
      <c r="MOI180" s="11"/>
      <c r="MOJ180" s="11"/>
      <c r="MOK180" s="11"/>
      <c r="MOL180" s="11"/>
      <c r="MOM180" s="11"/>
      <c r="MON180" s="11"/>
      <c r="MOO180" s="11"/>
      <c r="MOP180" s="11"/>
      <c r="MOQ180" s="11"/>
      <c r="MOR180" s="11"/>
      <c r="MOS180" s="11"/>
      <c r="MOT180" s="11"/>
      <c r="MOU180" s="11"/>
      <c r="MOV180" s="11"/>
      <c r="MOW180" s="10"/>
      <c r="MOX180" s="10"/>
      <c r="MOY180" s="11"/>
      <c r="MOZ180" s="11"/>
      <c r="MPA180" s="11"/>
      <c r="MPB180" s="11"/>
      <c r="MPC180" s="11"/>
      <c r="MPD180" s="11"/>
      <c r="MPE180" s="11"/>
      <c r="MPF180" s="11"/>
      <c r="MPG180" s="11"/>
      <c r="MPH180" s="11"/>
      <c r="MPI180" s="11"/>
      <c r="MPJ180" s="11"/>
      <c r="MPK180" s="11"/>
      <c r="MPL180" s="11"/>
      <c r="MPM180" s="10"/>
      <c r="MPN180" s="10"/>
      <c r="MPO180" s="11"/>
      <c r="MPP180" s="11"/>
      <c r="MPQ180" s="11"/>
      <c r="MPR180" s="11"/>
      <c r="MPS180" s="11"/>
      <c r="MPT180" s="11"/>
      <c r="MPU180" s="11"/>
      <c r="MPV180" s="11"/>
      <c r="MPW180" s="11"/>
      <c r="MPX180" s="11"/>
      <c r="MPY180" s="11"/>
      <c r="MPZ180" s="11"/>
      <c r="MQA180" s="11"/>
      <c r="MQB180" s="11"/>
      <c r="MQC180" s="10"/>
      <c r="MQD180" s="10"/>
      <c r="MQE180" s="11"/>
      <c r="MQF180" s="11"/>
      <c r="MQG180" s="11"/>
      <c r="MQH180" s="11"/>
      <c r="MQI180" s="11"/>
      <c r="MQJ180" s="11"/>
      <c r="MQK180" s="11"/>
      <c r="MQL180" s="11"/>
      <c r="MQM180" s="11"/>
      <c r="MQN180" s="11"/>
      <c r="MQO180" s="11"/>
      <c r="MQP180" s="11"/>
      <c r="MQQ180" s="11"/>
      <c r="MQR180" s="11"/>
      <c r="MQS180" s="10"/>
      <c r="MQT180" s="10"/>
      <c r="MQU180" s="11"/>
      <c r="MQV180" s="11"/>
      <c r="MQW180" s="11"/>
      <c r="MQX180" s="11"/>
      <c r="MQY180" s="11"/>
      <c r="MQZ180" s="11"/>
      <c r="MRA180" s="11"/>
      <c r="MRB180" s="11"/>
      <c r="MRC180" s="11"/>
      <c r="MRD180" s="11"/>
      <c r="MRE180" s="11"/>
      <c r="MRF180" s="11"/>
      <c r="MRG180" s="11"/>
      <c r="MRH180" s="11"/>
      <c r="MRI180" s="10"/>
      <c r="MRJ180" s="10"/>
      <c r="MRK180" s="11"/>
      <c r="MRL180" s="11"/>
      <c r="MRM180" s="11"/>
      <c r="MRN180" s="11"/>
      <c r="MRO180" s="11"/>
      <c r="MRP180" s="11"/>
      <c r="MRQ180" s="11"/>
      <c r="MRR180" s="11"/>
      <c r="MRS180" s="11"/>
      <c r="MRT180" s="11"/>
      <c r="MRU180" s="11"/>
      <c r="MRV180" s="11"/>
      <c r="MRW180" s="11"/>
      <c r="MRX180" s="11"/>
      <c r="MRY180" s="10"/>
      <c r="MRZ180" s="10"/>
      <c r="MSA180" s="11"/>
      <c r="MSB180" s="11"/>
      <c r="MSC180" s="11"/>
      <c r="MSD180" s="11"/>
      <c r="MSE180" s="11"/>
      <c r="MSF180" s="11"/>
      <c r="MSG180" s="11"/>
      <c r="MSH180" s="11"/>
      <c r="MSI180" s="11"/>
      <c r="MSJ180" s="11"/>
      <c r="MSK180" s="11"/>
      <c r="MSL180" s="11"/>
      <c r="MSM180" s="11"/>
      <c r="MSN180" s="11"/>
      <c r="MSO180" s="10"/>
      <c r="MSP180" s="10"/>
      <c r="MSQ180" s="11"/>
      <c r="MSR180" s="11"/>
      <c r="MSS180" s="11"/>
      <c r="MST180" s="11"/>
      <c r="MSU180" s="11"/>
      <c r="MSV180" s="11"/>
      <c r="MSW180" s="11"/>
      <c r="MSX180" s="11"/>
      <c r="MSY180" s="11"/>
      <c r="MSZ180" s="11"/>
      <c r="MTA180" s="11"/>
      <c r="MTB180" s="11"/>
      <c r="MTC180" s="11"/>
      <c r="MTD180" s="11"/>
      <c r="MTE180" s="10"/>
      <c r="MTF180" s="10"/>
      <c r="MTG180" s="11"/>
      <c r="MTH180" s="11"/>
      <c r="MTI180" s="11"/>
      <c r="MTJ180" s="11"/>
      <c r="MTK180" s="11"/>
      <c r="MTL180" s="11"/>
      <c r="MTM180" s="11"/>
      <c r="MTN180" s="11"/>
      <c r="MTO180" s="11"/>
      <c r="MTP180" s="11"/>
      <c r="MTQ180" s="11"/>
      <c r="MTR180" s="11"/>
      <c r="MTS180" s="11"/>
      <c r="MTT180" s="11"/>
      <c r="MTU180" s="10"/>
      <c r="MTV180" s="10"/>
      <c r="MTW180" s="11"/>
      <c r="MTX180" s="11"/>
      <c r="MTY180" s="11"/>
      <c r="MTZ180" s="11"/>
      <c r="MUA180" s="11"/>
      <c r="MUB180" s="11"/>
      <c r="MUC180" s="11"/>
      <c r="MUD180" s="11"/>
      <c r="MUE180" s="11"/>
      <c r="MUF180" s="11"/>
      <c r="MUG180" s="11"/>
      <c r="MUH180" s="11"/>
      <c r="MUI180" s="11"/>
      <c r="MUJ180" s="11"/>
      <c r="MUK180" s="10"/>
      <c r="MUL180" s="10"/>
      <c r="MUM180" s="11"/>
      <c r="MUN180" s="11"/>
      <c r="MUO180" s="11"/>
      <c r="MUP180" s="11"/>
      <c r="MUQ180" s="11"/>
      <c r="MUR180" s="11"/>
      <c r="MUS180" s="11"/>
      <c r="MUT180" s="11"/>
      <c r="MUU180" s="11"/>
      <c r="MUV180" s="11"/>
      <c r="MUW180" s="11"/>
      <c r="MUX180" s="11"/>
      <c r="MUY180" s="11"/>
      <c r="MUZ180" s="11"/>
      <c r="MVA180" s="10"/>
      <c r="MVB180" s="10"/>
      <c r="MVC180" s="11"/>
      <c r="MVD180" s="11"/>
      <c r="MVE180" s="11"/>
      <c r="MVF180" s="11"/>
      <c r="MVG180" s="11"/>
      <c r="MVH180" s="11"/>
      <c r="MVI180" s="11"/>
      <c r="MVJ180" s="11"/>
      <c r="MVK180" s="11"/>
      <c r="MVL180" s="11"/>
      <c r="MVM180" s="11"/>
      <c r="MVN180" s="11"/>
      <c r="MVO180" s="11"/>
      <c r="MVP180" s="11"/>
      <c r="MVQ180" s="10"/>
      <c r="MVR180" s="10"/>
      <c r="MVS180" s="11"/>
      <c r="MVT180" s="11"/>
      <c r="MVU180" s="11"/>
      <c r="MVV180" s="11"/>
      <c r="MVW180" s="11"/>
      <c r="MVX180" s="11"/>
      <c r="MVY180" s="11"/>
      <c r="MVZ180" s="11"/>
      <c r="MWA180" s="11"/>
      <c r="MWB180" s="11"/>
      <c r="MWC180" s="11"/>
      <c r="MWD180" s="11"/>
      <c r="MWE180" s="11"/>
      <c r="MWF180" s="11"/>
      <c r="MWG180" s="10"/>
      <c r="MWH180" s="10"/>
      <c r="MWI180" s="11"/>
      <c r="MWJ180" s="11"/>
      <c r="MWK180" s="11"/>
      <c r="MWL180" s="11"/>
      <c r="MWM180" s="11"/>
      <c r="MWN180" s="11"/>
      <c r="MWO180" s="11"/>
      <c r="MWP180" s="11"/>
      <c r="MWQ180" s="11"/>
      <c r="MWR180" s="11"/>
      <c r="MWS180" s="11"/>
      <c r="MWT180" s="11"/>
      <c r="MWU180" s="11"/>
      <c r="MWV180" s="11"/>
      <c r="MWW180" s="10"/>
      <c r="MWX180" s="10"/>
      <c r="MWY180" s="11"/>
      <c r="MWZ180" s="11"/>
      <c r="MXA180" s="11"/>
      <c r="MXB180" s="11"/>
      <c r="MXC180" s="11"/>
      <c r="MXD180" s="11"/>
      <c r="MXE180" s="11"/>
      <c r="MXF180" s="11"/>
      <c r="MXG180" s="11"/>
      <c r="MXH180" s="11"/>
      <c r="MXI180" s="11"/>
      <c r="MXJ180" s="11"/>
      <c r="MXK180" s="11"/>
      <c r="MXL180" s="11"/>
      <c r="MXM180" s="10"/>
      <c r="MXN180" s="10"/>
      <c r="MXO180" s="11"/>
      <c r="MXP180" s="11"/>
      <c r="MXQ180" s="11"/>
      <c r="MXR180" s="11"/>
      <c r="MXS180" s="11"/>
      <c r="MXT180" s="11"/>
      <c r="MXU180" s="11"/>
      <c r="MXV180" s="11"/>
      <c r="MXW180" s="11"/>
      <c r="MXX180" s="11"/>
      <c r="MXY180" s="11"/>
      <c r="MXZ180" s="11"/>
      <c r="MYA180" s="11"/>
      <c r="MYB180" s="11"/>
      <c r="MYC180" s="10"/>
      <c r="MYD180" s="10"/>
      <c r="MYE180" s="11"/>
      <c r="MYF180" s="11"/>
      <c r="MYG180" s="11"/>
      <c r="MYH180" s="11"/>
      <c r="MYI180" s="11"/>
      <c r="MYJ180" s="11"/>
      <c r="MYK180" s="11"/>
      <c r="MYL180" s="11"/>
      <c r="MYM180" s="11"/>
      <c r="MYN180" s="11"/>
      <c r="MYO180" s="11"/>
      <c r="MYP180" s="11"/>
      <c r="MYQ180" s="11"/>
      <c r="MYR180" s="11"/>
      <c r="MYS180" s="10"/>
      <c r="MYT180" s="10"/>
      <c r="MYU180" s="11"/>
      <c r="MYV180" s="11"/>
      <c r="MYW180" s="11"/>
      <c r="MYX180" s="11"/>
      <c r="MYY180" s="11"/>
      <c r="MYZ180" s="11"/>
      <c r="MZA180" s="11"/>
      <c r="MZB180" s="11"/>
      <c r="MZC180" s="11"/>
      <c r="MZD180" s="11"/>
      <c r="MZE180" s="11"/>
      <c r="MZF180" s="11"/>
      <c r="MZG180" s="11"/>
      <c r="MZH180" s="11"/>
      <c r="MZI180" s="10"/>
      <c r="MZJ180" s="10"/>
      <c r="MZK180" s="11"/>
      <c r="MZL180" s="11"/>
      <c r="MZM180" s="11"/>
      <c r="MZN180" s="11"/>
      <c r="MZO180" s="11"/>
      <c r="MZP180" s="11"/>
      <c r="MZQ180" s="11"/>
      <c r="MZR180" s="11"/>
      <c r="MZS180" s="11"/>
      <c r="MZT180" s="11"/>
      <c r="MZU180" s="11"/>
      <c r="MZV180" s="11"/>
      <c r="MZW180" s="11"/>
      <c r="MZX180" s="11"/>
      <c r="MZY180" s="10"/>
      <c r="MZZ180" s="10"/>
      <c r="NAA180" s="11"/>
      <c r="NAB180" s="11"/>
      <c r="NAC180" s="11"/>
      <c r="NAD180" s="11"/>
      <c r="NAE180" s="11"/>
      <c r="NAF180" s="11"/>
      <c r="NAG180" s="11"/>
      <c r="NAH180" s="11"/>
      <c r="NAI180" s="11"/>
      <c r="NAJ180" s="11"/>
      <c r="NAK180" s="11"/>
      <c r="NAL180" s="11"/>
      <c r="NAM180" s="11"/>
      <c r="NAN180" s="11"/>
      <c r="NAO180" s="10"/>
      <c r="NAP180" s="10"/>
      <c r="NAQ180" s="11"/>
      <c r="NAR180" s="11"/>
      <c r="NAS180" s="11"/>
      <c r="NAT180" s="11"/>
      <c r="NAU180" s="11"/>
      <c r="NAV180" s="11"/>
      <c r="NAW180" s="11"/>
      <c r="NAX180" s="11"/>
      <c r="NAY180" s="11"/>
      <c r="NAZ180" s="11"/>
      <c r="NBA180" s="11"/>
      <c r="NBB180" s="11"/>
      <c r="NBC180" s="11"/>
      <c r="NBD180" s="11"/>
      <c r="NBE180" s="10"/>
      <c r="NBF180" s="10"/>
      <c r="NBG180" s="11"/>
      <c r="NBH180" s="11"/>
      <c r="NBI180" s="11"/>
      <c r="NBJ180" s="11"/>
      <c r="NBK180" s="11"/>
      <c r="NBL180" s="11"/>
      <c r="NBM180" s="11"/>
      <c r="NBN180" s="11"/>
      <c r="NBO180" s="11"/>
      <c r="NBP180" s="11"/>
      <c r="NBQ180" s="11"/>
      <c r="NBR180" s="11"/>
      <c r="NBS180" s="11"/>
      <c r="NBT180" s="11"/>
      <c r="NBU180" s="10"/>
      <c r="NBV180" s="10"/>
      <c r="NBW180" s="11"/>
      <c r="NBX180" s="11"/>
      <c r="NBY180" s="11"/>
      <c r="NBZ180" s="11"/>
      <c r="NCA180" s="11"/>
      <c r="NCB180" s="11"/>
      <c r="NCC180" s="11"/>
      <c r="NCD180" s="11"/>
      <c r="NCE180" s="11"/>
      <c r="NCF180" s="11"/>
      <c r="NCG180" s="11"/>
      <c r="NCH180" s="11"/>
      <c r="NCI180" s="11"/>
      <c r="NCJ180" s="11"/>
      <c r="NCK180" s="10"/>
      <c r="NCL180" s="10"/>
      <c r="NCM180" s="11"/>
      <c r="NCN180" s="11"/>
      <c r="NCO180" s="11"/>
      <c r="NCP180" s="11"/>
      <c r="NCQ180" s="11"/>
      <c r="NCR180" s="11"/>
      <c r="NCS180" s="11"/>
      <c r="NCT180" s="11"/>
      <c r="NCU180" s="11"/>
      <c r="NCV180" s="11"/>
      <c r="NCW180" s="11"/>
      <c r="NCX180" s="11"/>
      <c r="NCY180" s="11"/>
      <c r="NCZ180" s="11"/>
      <c r="NDA180" s="10"/>
      <c r="NDB180" s="10"/>
      <c r="NDC180" s="11"/>
      <c r="NDD180" s="11"/>
      <c r="NDE180" s="11"/>
      <c r="NDF180" s="11"/>
      <c r="NDG180" s="11"/>
      <c r="NDH180" s="11"/>
      <c r="NDI180" s="11"/>
      <c r="NDJ180" s="11"/>
      <c r="NDK180" s="11"/>
      <c r="NDL180" s="11"/>
      <c r="NDM180" s="11"/>
      <c r="NDN180" s="11"/>
      <c r="NDO180" s="11"/>
      <c r="NDP180" s="11"/>
      <c r="NDQ180" s="10"/>
      <c r="NDR180" s="10"/>
      <c r="NDS180" s="11"/>
      <c r="NDT180" s="11"/>
      <c r="NDU180" s="11"/>
      <c r="NDV180" s="11"/>
      <c r="NDW180" s="11"/>
      <c r="NDX180" s="11"/>
      <c r="NDY180" s="11"/>
      <c r="NDZ180" s="11"/>
      <c r="NEA180" s="11"/>
      <c r="NEB180" s="11"/>
      <c r="NEC180" s="11"/>
      <c r="NED180" s="11"/>
      <c r="NEE180" s="11"/>
      <c r="NEF180" s="11"/>
      <c r="NEG180" s="10"/>
      <c r="NEH180" s="10"/>
      <c r="NEI180" s="11"/>
      <c r="NEJ180" s="11"/>
      <c r="NEK180" s="11"/>
      <c r="NEL180" s="11"/>
      <c r="NEM180" s="11"/>
      <c r="NEN180" s="11"/>
      <c r="NEO180" s="11"/>
      <c r="NEP180" s="11"/>
      <c r="NEQ180" s="11"/>
      <c r="NER180" s="11"/>
      <c r="NES180" s="11"/>
      <c r="NET180" s="11"/>
      <c r="NEU180" s="11"/>
      <c r="NEV180" s="11"/>
      <c r="NEW180" s="10"/>
      <c r="NEX180" s="10"/>
      <c r="NEY180" s="11"/>
      <c r="NEZ180" s="11"/>
      <c r="NFA180" s="11"/>
      <c r="NFB180" s="11"/>
      <c r="NFC180" s="11"/>
      <c r="NFD180" s="11"/>
      <c r="NFE180" s="11"/>
      <c r="NFF180" s="11"/>
      <c r="NFG180" s="11"/>
      <c r="NFH180" s="11"/>
      <c r="NFI180" s="11"/>
      <c r="NFJ180" s="11"/>
      <c r="NFK180" s="11"/>
      <c r="NFL180" s="11"/>
      <c r="NFM180" s="10"/>
      <c r="NFN180" s="10"/>
      <c r="NFO180" s="11"/>
      <c r="NFP180" s="11"/>
      <c r="NFQ180" s="11"/>
      <c r="NFR180" s="11"/>
      <c r="NFS180" s="11"/>
      <c r="NFT180" s="11"/>
      <c r="NFU180" s="11"/>
      <c r="NFV180" s="11"/>
      <c r="NFW180" s="11"/>
      <c r="NFX180" s="11"/>
      <c r="NFY180" s="11"/>
      <c r="NFZ180" s="11"/>
      <c r="NGA180" s="11"/>
      <c r="NGB180" s="11"/>
      <c r="NGC180" s="10"/>
      <c r="NGD180" s="10"/>
      <c r="NGE180" s="11"/>
      <c r="NGF180" s="11"/>
      <c r="NGG180" s="11"/>
      <c r="NGH180" s="11"/>
      <c r="NGI180" s="11"/>
      <c r="NGJ180" s="11"/>
      <c r="NGK180" s="11"/>
      <c r="NGL180" s="11"/>
      <c r="NGM180" s="11"/>
      <c r="NGN180" s="11"/>
      <c r="NGO180" s="11"/>
      <c r="NGP180" s="11"/>
      <c r="NGQ180" s="11"/>
      <c r="NGR180" s="11"/>
      <c r="NGS180" s="10"/>
      <c r="NGT180" s="10"/>
      <c r="NGU180" s="11"/>
      <c r="NGV180" s="11"/>
      <c r="NGW180" s="11"/>
      <c r="NGX180" s="11"/>
      <c r="NGY180" s="11"/>
      <c r="NGZ180" s="11"/>
      <c r="NHA180" s="11"/>
      <c r="NHB180" s="11"/>
      <c r="NHC180" s="11"/>
      <c r="NHD180" s="11"/>
      <c r="NHE180" s="11"/>
      <c r="NHF180" s="11"/>
      <c r="NHG180" s="11"/>
      <c r="NHH180" s="11"/>
      <c r="NHI180" s="10"/>
      <c r="NHJ180" s="10"/>
      <c r="NHK180" s="11"/>
      <c r="NHL180" s="11"/>
      <c r="NHM180" s="11"/>
      <c r="NHN180" s="11"/>
      <c r="NHO180" s="11"/>
      <c r="NHP180" s="11"/>
      <c r="NHQ180" s="11"/>
      <c r="NHR180" s="11"/>
      <c r="NHS180" s="11"/>
      <c r="NHT180" s="11"/>
      <c r="NHU180" s="11"/>
      <c r="NHV180" s="11"/>
      <c r="NHW180" s="11"/>
      <c r="NHX180" s="11"/>
      <c r="NHY180" s="10"/>
      <c r="NHZ180" s="10"/>
      <c r="NIA180" s="11"/>
      <c r="NIB180" s="11"/>
      <c r="NIC180" s="11"/>
      <c r="NID180" s="11"/>
      <c r="NIE180" s="11"/>
      <c r="NIF180" s="11"/>
      <c r="NIG180" s="11"/>
      <c r="NIH180" s="11"/>
      <c r="NII180" s="11"/>
      <c r="NIJ180" s="11"/>
      <c r="NIK180" s="11"/>
      <c r="NIL180" s="11"/>
      <c r="NIM180" s="11"/>
      <c r="NIN180" s="11"/>
      <c r="NIO180" s="10"/>
      <c r="NIP180" s="10"/>
      <c r="NIQ180" s="11"/>
      <c r="NIR180" s="11"/>
      <c r="NIS180" s="11"/>
      <c r="NIT180" s="11"/>
      <c r="NIU180" s="11"/>
      <c r="NIV180" s="11"/>
      <c r="NIW180" s="11"/>
      <c r="NIX180" s="11"/>
      <c r="NIY180" s="11"/>
      <c r="NIZ180" s="11"/>
      <c r="NJA180" s="11"/>
      <c r="NJB180" s="11"/>
      <c r="NJC180" s="11"/>
      <c r="NJD180" s="11"/>
      <c r="NJE180" s="10"/>
      <c r="NJF180" s="10"/>
      <c r="NJG180" s="11"/>
      <c r="NJH180" s="11"/>
      <c r="NJI180" s="11"/>
      <c r="NJJ180" s="11"/>
      <c r="NJK180" s="11"/>
      <c r="NJL180" s="11"/>
      <c r="NJM180" s="11"/>
      <c r="NJN180" s="11"/>
      <c r="NJO180" s="11"/>
      <c r="NJP180" s="11"/>
      <c r="NJQ180" s="11"/>
      <c r="NJR180" s="11"/>
      <c r="NJS180" s="11"/>
      <c r="NJT180" s="11"/>
      <c r="NJU180" s="10"/>
      <c r="NJV180" s="10"/>
      <c r="NJW180" s="11"/>
      <c r="NJX180" s="11"/>
      <c r="NJY180" s="11"/>
      <c r="NJZ180" s="11"/>
      <c r="NKA180" s="11"/>
      <c r="NKB180" s="11"/>
      <c r="NKC180" s="11"/>
      <c r="NKD180" s="11"/>
      <c r="NKE180" s="11"/>
      <c r="NKF180" s="11"/>
      <c r="NKG180" s="11"/>
      <c r="NKH180" s="11"/>
      <c r="NKI180" s="11"/>
      <c r="NKJ180" s="11"/>
      <c r="NKK180" s="10"/>
      <c r="NKL180" s="10"/>
      <c r="NKM180" s="11"/>
      <c r="NKN180" s="11"/>
      <c r="NKO180" s="11"/>
      <c r="NKP180" s="11"/>
      <c r="NKQ180" s="11"/>
      <c r="NKR180" s="11"/>
      <c r="NKS180" s="11"/>
      <c r="NKT180" s="11"/>
      <c r="NKU180" s="11"/>
      <c r="NKV180" s="11"/>
      <c r="NKW180" s="11"/>
      <c r="NKX180" s="11"/>
      <c r="NKY180" s="11"/>
      <c r="NKZ180" s="11"/>
      <c r="NLA180" s="10"/>
      <c r="NLB180" s="10"/>
      <c r="NLC180" s="11"/>
      <c r="NLD180" s="11"/>
      <c r="NLE180" s="11"/>
      <c r="NLF180" s="11"/>
      <c r="NLG180" s="11"/>
      <c r="NLH180" s="11"/>
      <c r="NLI180" s="11"/>
      <c r="NLJ180" s="11"/>
      <c r="NLK180" s="11"/>
      <c r="NLL180" s="11"/>
      <c r="NLM180" s="11"/>
      <c r="NLN180" s="11"/>
      <c r="NLO180" s="11"/>
      <c r="NLP180" s="11"/>
      <c r="NLQ180" s="10"/>
      <c r="NLR180" s="10"/>
      <c r="NLS180" s="11"/>
      <c r="NLT180" s="11"/>
      <c r="NLU180" s="11"/>
      <c r="NLV180" s="11"/>
      <c r="NLW180" s="11"/>
      <c r="NLX180" s="11"/>
      <c r="NLY180" s="11"/>
      <c r="NLZ180" s="11"/>
      <c r="NMA180" s="11"/>
      <c r="NMB180" s="11"/>
      <c r="NMC180" s="11"/>
      <c r="NMD180" s="11"/>
      <c r="NME180" s="11"/>
      <c r="NMF180" s="11"/>
      <c r="NMG180" s="10"/>
      <c r="NMH180" s="10"/>
      <c r="NMI180" s="11"/>
      <c r="NMJ180" s="11"/>
      <c r="NMK180" s="11"/>
      <c r="NML180" s="11"/>
      <c r="NMM180" s="11"/>
      <c r="NMN180" s="11"/>
      <c r="NMO180" s="11"/>
      <c r="NMP180" s="11"/>
      <c r="NMQ180" s="11"/>
      <c r="NMR180" s="11"/>
      <c r="NMS180" s="11"/>
      <c r="NMT180" s="11"/>
      <c r="NMU180" s="11"/>
      <c r="NMV180" s="11"/>
      <c r="NMW180" s="10"/>
      <c r="NMX180" s="10"/>
      <c r="NMY180" s="11"/>
      <c r="NMZ180" s="11"/>
      <c r="NNA180" s="11"/>
      <c r="NNB180" s="11"/>
      <c r="NNC180" s="11"/>
      <c r="NND180" s="11"/>
      <c r="NNE180" s="11"/>
      <c r="NNF180" s="11"/>
      <c r="NNG180" s="11"/>
      <c r="NNH180" s="11"/>
      <c r="NNI180" s="11"/>
      <c r="NNJ180" s="11"/>
      <c r="NNK180" s="11"/>
      <c r="NNL180" s="11"/>
      <c r="NNM180" s="10"/>
      <c r="NNN180" s="10"/>
      <c r="NNO180" s="11"/>
      <c r="NNP180" s="11"/>
      <c r="NNQ180" s="11"/>
      <c r="NNR180" s="11"/>
      <c r="NNS180" s="11"/>
      <c r="NNT180" s="11"/>
      <c r="NNU180" s="11"/>
      <c r="NNV180" s="11"/>
      <c r="NNW180" s="11"/>
      <c r="NNX180" s="11"/>
      <c r="NNY180" s="11"/>
      <c r="NNZ180" s="11"/>
      <c r="NOA180" s="11"/>
      <c r="NOB180" s="11"/>
      <c r="NOC180" s="10"/>
      <c r="NOD180" s="10"/>
      <c r="NOE180" s="11"/>
      <c r="NOF180" s="11"/>
      <c r="NOG180" s="11"/>
      <c r="NOH180" s="11"/>
      <c r="NOI180" s="11"/>
      <c r="NOJ180" s="11"/>
      <c r="NOK180" s="11"/>
      <c r="NOL180" s="11"/>
      <c r="NOM180" s="11"/>
      <c r="NON180" s="11"/>
      <c r="NOO180" s="11"/>
      <c r="NOP180" s="11"/>
      <c r="NOQ180" s="11"/>
      <c r="NOR180" s="11"/>
      <c r="NOS180" s="10"/>
      <c r="NOT180" s="10"/>
      <c r="NOU180" s="11"/>
      <c r="NOV180" s="11"/>
      <c r="NOW180" s="11"/>
      <c r="NOX180" s="11"/>
      <c r="NOY180" s="11"/>
      <c r="NOZ180" s="11"/>
      <c r="NPA180" s="11"/>
      <c r="NPB180" s="11"/>
      <c r="NPC180" s="11"/>
      <c r="NPD180" s="11"/>
      <c r="NPE180" s="11"/>
      <c r="NPF180" s="11"/>
      <c r="NPG180" s="11"/>
      <c r="NPH180" s="11"/>
      <c r="NPI180" s="10"/>
      <c r="NPJ180" s="10"/>
      <c r="NPK180" s="11"/>
      <c r="NPL180" s="11"/>
      <c r="NPM180" s="11"/>
      <c r="NPN180" s="11"/>
      <c r="NPO180" s="11"/>
      <c r="NPP180" s="11"/>
      <c r="NPQ180" s="11"/>
      <c r="NPR180" s="11"/>
      <c r="NPS180" s="11"/>
      <c r="NPT180" s="11"/>
      <c r="NPU180" s="11"/>
      <c r="NPV180" s="11"/>
      <c r="NPW180" s="11"/>
      <c r="NPX180" s="11"/>
      <c r="NPY180" s="10"/>
      <c r="NPZ180" s="10"/>
      <c r="NQA180" s="11"/>
      <c r="NQB180" s="11"/>
      <c r="NQC180" s="11"/>
      <c r="NQD180" s="11"/>
      <c r="NQE180" s="11"/>
      <c r="NQF180" s="11"/>
      <c r="NQG180" s="11"/>
      <c r="NQH180" s="11"/>
      <c r="NQI180" s="11"/>
      <c r="NQJ180" s="11"/>
      <c r="NQK180" s="11"/>
      <c r="NQL180" s="11"/>
      <c r="NQM180" s="11"/>
      <c r="NQN180" s="11"/>
      <c r="NQO180" s="10"/>
      <c r="NQP180" s="10"/>
      <c r="NQQ180" s="11"/>
      <c r="NQR180" s="11"/>
      <c r="NQS180" s="11"/>
      <c r="NQT180" s="11"/>
      <c r="NQU180" s="11"/>
      <c r="NQV180" s="11"/>
      <c r="NQW180" s="11"/>
      <c r="NQX180" s="11"/>
      <c r="NQY180" s="11"/>
      <c r="NQZ180" s="11"/>
      <c r="NRA180" s="11"/>
      <c r="NRB180" s="11"/>
      <c r="NRC180" s="11"/>
      <c r="NRD180" s="11"/>
      <c r="NRE180" s="10"/>
      <c r="NRF180" s="10"/>
      <c r="NRG180" s="11"/>
      <c r="NRH180" s="11"/>
      <c r="NRI180" s="11"/>
      <c r="NRJ180" s="11"/>
      <c r="NRK180" s="11"/>
      <c r="NRL180" s="11"/>
      <c r="NRM180" s="11"/>
      <c r="NRN180" s="11"/>
      <c r="NRO180" s="11"/>
      <c r="NRP180" s="11"/>
      <c r="NRQ180" s="11"/>
      <c r="NRR180" s="11"/>
      <c r="NRS180" s="11"/>
      <c r="NRT180" s="11"/>
      <c r="NRU180" s="10"/>
      <c r="NRV180" s="10"/>
      <c r="NRW180" s="11"/>
      <c r="NRX180" s="11"/>
      <c r="NRY180" s="11"/>
      <c r="NRZ180" s="11"/>
      <c r="NSA180" s="11"/>
      <c r="NSB180" s="11"/>
      <c r="NSC180" s="11"/>
      <c r="NSD180" s="11"/>
      <c r="NSE180" s="11"/>
      <c r="NSF180" s="11"/>
      <c r="NSG180" s="11"/>
      <c r="NSH180" s="11"/>
      <c r="NSI180" s="11"/>
      <c r="NSJ180" s="11"/>
      <c r="NSK180" s="10"/>
      <c r="NSL180" s="10"/>
      <c r="NSM180" s="11"/>
      <c r="NSN180" s="11"/>
      <c r="NSO180" s="11"/>
      <c r="NSP180" s="11"/>
      <c r="NSQ180" s="11"/>
      <c r="NSR180" s="11"/>
      <c r="NSS180" s="11"/>
      <c r="NST180" s="11"/>
      <c r="NSU180" s="11"/>
      <c r="NSV180" s="11"/>
      <c r="NSW180" s="11"/>
      <c r="NSX180" s="11"/>
      <c r="NSY180" s="11"/>
      <c r="NSZ180" s="11"/>
      <c r="NTA180" s="10"/>
      <c r="NTB180" s="10"/>
      <c r="NTC180" s="11"/>
      <c r="NTD180" s="11"/>
      <c r="NTE180" s="11"/>
      <c r="NTF180" s="11"/>
      <c r="NTG180" s="11"/>
      <c r="NTH180" s="11"/>
      <c r="NTI180" s="11"/>
      <c r="NTJ180" s="11"/>
      <c r="NTK180" s="11"/>
      <c r="NTL180" s="11"/>
      <c r="NTM180" s="11"/>
      <c r="NTN180" s="11"/>
      <c r="NTO180" s="11"/>
      <c r="NTP180" s="11"/>
      <c r="NTQ180" s="10"/>
      <c r="NTR180" s="10"/>
      <c r="NTS180" s="11"/>
      <c r="NTT180" s="11"/>
      <c r="NTU180" s="11"/>
      <c r="NTV180" s="11"/>
      <c r="NTW180" s="11"/>
      <c r="NTX180" s="11"/>
      <c r="NTY180" s="11"/>
      <c r="NTZ180" s="11"/>
      <c r="NUA180" s="11"/>
      <c r="NUB180" s="11"/>
      <c r="NUC180" s="11"/>
      <c r="NUD180" s="11"/>
      <c r="NUE180" s="11"/>
      <c r="NUF180" s="11"/>
      <c r="NUG180" s="10"/>
      <c r="NUH180" s="10"/>
      <c r="NUI180" s="11"/>
      <c r="NUJ180" s="11"/>
      <c r="NUK180" s="11"/>
      <c r="NUL180" s="11"/>
      <c r="NUM180" s="11"/>
      <c r="NUN180" s="11"/>
      <c r="NUO180" s="11"/>
      <c r="NUP180" s="11"/>
      <c r="NUQ180" s="11"/>
      <c r="NUR180" s="11"/>
      <c r="NUS180" s="11"/>
      <c r="NUT180" s="11"/>
      <c r="NUU180" s="11"/>
      <c r="NUV180" s="11"/>
      <c r="NUW180" s="10"/>
      <c r="NUX180" s="10"/>
      <c r="NUY180" s="11"/>
      <c r="NUZ180" s="11"/>
      <c r="NVA180" s="11"/>
      <c r="NVB180" s="11"/>
      <c r="NVC180" s="11"/>
      <c r="NVD180" s="11"/>
      <c r="NVE180" s="11"/>
      <c r="NVF180" s="11"/>
      <c r="NVG180" s="11"/>
      <c r="NVH180" s="11"/>
      <c r="NVI180" s="11"/>
      <c r="NVJ180" s="11"/>
      <c r="NVK180" s="11"/>
      <c r="NVL180" s="11"/>
      <c r="NVM180" s="10"/>
      <c r="NVN180" s="10"/>
      <c r="NVO180" s="11"/>
      <c r="NVP180" s="11"/>
      <c r="NVQ180" s="11"/>
      <c r="NVR180" s="11"/>
      <c r="NVS180" s="11"/>
      <c r="NVT180" s="11"/>
      <c r="NVU180" s="11"/>
      <c r="NVV180" s="11"/>
      <c r="NVW180" s="11"/>
      <c r="NVX180" s="11"/>
      <c r="NVY180" s="11"/>
      <c r="NVZ180" s="11"/>
      <c r="NWA180" s="11"/>
      <c r="NWB180" s="11"/>
      <c r="NWC180" s="10"/>
      <c r="NWD180" s="10"/>
      <c r="NWE180" s="11"/>
      <c r="NWF180" s="11"/>
      <c r="NWG180" s="11"/>
      <c r="NWH180" s="11"/>
      <c r="NWI180" s="11"/>
      <c r="NWJ180" s="11"/>
      <c r="NWK180" s="11"/>
      <c r="NWL180" s="11"/>
      <c r="NWM180" s="11"/>
      <c r="NWN180" s="11"/>
      <c r="NWO180" s="11"/>
      <c r="NWP180" s="11"/>
      <c r="NWQ180" s="11"/>
      <c r="NWR180" s="11"/>
      <c r="NWS180" s="10"/>
      <c r="NWT180" s="10"/>
      <c r="NWU180" s="11"/>
      <c r="NWV180" s="11"/>
      <c r="NWW180" s="11"/>
      <c r="NWX180" s="11"/>
      <c r="NWY180" s="11"/>
      <c r="NWZ180" s="11"/>
      <c r="NXA180" s="11"/>
      <c r="NXB180" s="11"/>
      <c r="NXC180" s="11"/>
      <c r="NXD180" s="11"/>
      <c r="NXE180" s="11"/>
      <c r="NXF180" s="11"/>
      <c r="NXG180" s="11"/>
      <c r="NXH180" s="11"/>
      <c r="NXI180" s="10"/>
      <c r="NXJ180" s="10"/>
      <c r="NXK180" s="11"/>
      <c r="NXL180" s="11"/>
      <c r="NXM180" s="11"/>
      <c r="NXN180" s="11"/>
      <c r="NXO180" s="11"/>
      <c r="NXP180" s="11"/>
      <c r="NXQ180" s="11"/>
      <c r="NXR180" s="11"/>
      <c r="NXS180" s="11"/>
      <c r="NXT180" s="11"/>
      <c r="NXU180" s="11"/>
      <c r="NXV180" s="11"/>
      <c r="NXW180" s="11"/>
      <c r="NXX180" s="11"/>
      <c r="NXY180" s="10"/>
      <c r="NXZ180" s="10"/>
      <c r="NYA180" s="11"/>
      <c r="NYB180" s="11"/>
      <c r="NYC180" s="11"/>
      <c r="NYD180" s="11"/>
      <c r="NYE180" s="11"/>
      <c r="NYF180" s="11"/>
      <c r="NYG180" s="11"/>
      <c r="NYH180" s="11"/>
      <c r="NYI180" s="11"/>
      <c r="NYJ180" s="11"/>
      <c r="NYK180" s="11"/>
      <c r="NYL180" s="11"/>
      <c r="NYM180" s="11"/>
      <c r="NYN180" s="11"/>
      <c r="NYO180" s="10"/>
      <c r="NYP180" s="10"/>
      <c r="NYQ180" s="11"/>
      <c r="NYR180" s="11"/>
      <c r="NYS180" s="11"/>
      <c r="NYT180" s="11"/>
      <c r="NYU180" s="11"/>
      <c r="NYV180" s="11"/>
      <c r="NYW180" s="11"/>
      <c r="NYX180" s="11"/>
      <c r="NYY180" s="11"/>
      <c r="NYZ180" s="11"/>
      <c r="NZA180" s="11"/>
      <c r="NZB180" s="11"/>
      <c r="NZC180" s="11"/>
      <c r="NZD180" s="11"/>
      <c r="NZE180" s="10"/>
      <c r="NZF180" s="10"/>
      <c r="NZG180" s="11"/>
      <c r="NZH180" s="11"/>
      <c r="NZI180" s="11"/>
      <c r="NZJ180" s="11"/>
      <c r="NZK180" s="11"/>
      <c r="NZL180" s="11"/>
      <c r="NZM180" s="11"/>
      <c r="NZN180" s="11"/>
      <c r="NZO180" s="11"/>
      <c r="NZP180" s="11"/>
      <c r="NZQ180" s="11"/>
      <c r="NZR180" s="11"/>
      <c r="NZS180" s="11"/>
      <c r="NZT180" s="11"/>
      <c r="NZU180" s="10"/>
      <c r="NZV180" s="10"/>
      <c r="NZW180" s="11"/>
      <c r="NZX180" s="11"/>
      <c r="NZY180" s="11"/>
      <c r="NZZ180" s="11"/>
      <c r="OAA180" s="11"/>
      <c r="OAB180" s="11"/>
      <c r="OAC180" s="11"/>
      <c r="OAD180" s="11"/>
      <c r="OAE180" s="11"/>
      <c r="OAF180" s="11"/>
      <c r="OAG180" s="11"/>
      <c r="OAH180" s="11"/>
      <c r="OAI180" s="11"/>
      <c r="OAJ180" s="11"/>
      <c r="OAK180" s="10"/>
      <c r="OAL180" s="10"/>
      <c r="OAM180" s="11"/>
      <c r="OAN180" s="11"/>
      <c r="OAO180" s="11"/>
      <c r="OAP180" s="11"/>
      <c r="OAQ180" s="11"/>
      <c r="OAR180" s="11"/>
      <c r="OAS180" s="11"/>
      <c r="OAT180" s="11"/>
      <c r="OAU180" s="11"/>
      <c r="OAV180" s="11"/>
      <c r="OAW180" s="11"/>
      <c r="OAX180" s="11"/>
      <c r="OAY180" s="11"/>
      <c r="OAZ180" s="11"/>
      <c r="OBA180" s="10"/>
      <c r="OBB180" s="10"/>
      <c r="OBC180" s="11"/>
      <c r="OBD180" s="11"/>
      <c r="OBE180" s="11"/>
      <c r="OBF180" s="11"/>
      <c r="OBG180" s="11"/>
      <c r="OBH180" s="11"/>
      <c r="OBI180" s="11"/>
      <c r="OBJ180" s="11"/>
      <c r="OBK180" s="11"/>
      <c r="OBL180" s="11"/>
      <c r="OBM180" s="11"/>
      <c r="OBN180" s="11"/>
      <c r="OBO180" s="11"/>
      <c r="OBP180" s="11"/>
      <c r="OBQ180" s="10"/>
      <c r="OBR180" s="10"/>
      <c r="OBS180" s="11"/>
      <c r="OBT180" s="11"/>
      <c r="OBU180" s="11"/>
      <c r="OBV180" s="11"/>
      <c r="OBW180" s="11"/>
      <c r="OBX180" s="11"/>
      <c r="OBY180" s="11"/>
      <c r="OBZ180" s="11"/>
      <c r="OCA180" s="11"/>
      <c r="OCB180" s="11"/>
      <c r="OCC180" s="11"/>
      <c r="OCD180" s="11"/>
      <c r="OCE180" s="11"/>
      <c r="OCF180" s="11"/>
      <c r="OCG180" s="10"/>
      <c r="OCH180" s="10"/>
      <c r="OCI180" s="11"/>
      <c r="OCJ180" s="11"/>
      <c r="OCK180" s="11"/>
      <c r="OCL180" s="11"/>
      <c r="OCM180" s="11"/>
      <c r="OCN180" s="11"/>
      <c r="OCO180" s="11"/>
      <c r="OCP180" s="11"/>
      <c r="OCQ180" s="11"/>
      <c r="OCR180" s="11"/>
      <c r="OCS180" s="11"/>
      <c r="OCT180" s="11"/>
      <c r="OCU180" s="11"/>
      <c r="OCV180" s="11"/>
      <c r="OCW180" s="10"/>
      <c r="OCX180" s="10"/>
      <c r="OCY180" s="11"/>
      <c r="OCZ180" s="11"/>
      <c r="ODA180" s="11"/>
      <c r="ODB180" s="11"/>
      <c r="ODC180" s="11"/>
      <c r="ODD180" s="11"/>
      <c r="ODE180" s="11"/>
      <c r="ODF180" s="11"/>
      <c r="ODG180" s="11"/>
      <c r="ODH180" s="11"/>
      <c r="ODI180" s="11"/>
      <c r="ODJ180" s="11"/>
      <c r="ODK180" s="11"/>
      <c r="ODL180" s="11"/>
      <c r="ODM180" s="10"/>
      <c r="ODN180" s="10"/>
      <c r="ODO180" s="11"/>
      <c r="ODP180" s="11"/>
      <c r="ODQ180" s="11"/>
      <c r="ODR180" s="11"/>
      <c r="ODS180" s="11"/>
      <c r="ODT180" s="11"/>
      <c r="ODU180" s="11"/>
      <c r="ODV180" s="11"/>
      <c r="ODW180" s="11"/>
      <c r="ODX180" s="11"/>
      <c r="ODY180" s="11"/>
      <c r="ODZ180" s="11"/>
      <c r="OEA180" s="11"/>
      <c r="OEB180" s="11"/>
      <c r="OEC180" s="10"/>
      <c r="OED180" s="10"/>
      <c r="OEE180" s="11"/>
      <c r="OEF180" s="11"/>
      <c r="OEG180" s="11"/>
      <c r="OEH180" s="11"/>
      <c r="OEI180" s="11"/>
      <c r="OEJ180" s="11"/>
      <c r="OEK180" s="11"/>
      <c r="OEL180" s="11"/>
      <c r="OEM180" s="11"/>
      <c r="OEN180" s="11"/>
      <c r="OEO180" s="11"/>
      <c r="OEP180" s="11"/>
      <c r="OEQ180" s="11"/>
      <c r="OER180" s="11"/>
      <c r="OES180" s="10"/>
      <c r="OET180" s="10"/>
      <c r="OEU180" s="11"/>
      <c r="OEV180" s="11"/>
      <c r="OEW180" s="11"/>
      <c r="OEX180" s="11"/>
      <c r="OEY180" s="11"/>
      <c r="OEZ180" s="11"/>
      <c r="OFA180" s="11"/>
      <c r="OFB180" s="11"/>
      <c r="OFC180" s="11"/>
      <c r="OFD180" s="11"/>
      <c r="OFE180" s="11"/>
      <c r="OFF180" s="11"/>
      <c r="OFG180" s="11"/>
      <c r="OFH180" s="11"/>
      <c r="OFI180" s="10"/>
      <c r="OFJ180" s="10"/>
      <c r="OFK180" s="11"/>
      <c r="OFL180" s="11"/>
      <c r="OFM180" s="11"/>
      <c r="OFN180" s="11"/>
      <c r="OFO180" s="11"/>
      <c r="OFP180" s="11"/>
      <c r="OFQ180" s="11"/>
      <c r="OFR180" s="11"/>
      <c r="OFS180" s="11"/>
      <c r="OFT180" s="11"/>
      <c r="OFU180" s="11"/>
      <c r="OFV180" s="11"/>
      <c r="OFW180" s="11"/>
      <c r="OFX180" s="11"/>
      <c r="OFY180" s="10"/>
      <c r="OFZ180" s="10"/>
      <c r="OGA180" s="11"/>
      <c r="OGB180" s="11"/>
      <c r="OGC180" s="11"/>
      <c r="OGD180" s="11"/>
      <c r="OGE180" s="11"/>
      <c r="OGF180" s="11"/>
      <c r="OGG180" s="11"/>
      <c r="OGH180" s="11"/>
      <c r="OGI180" s="11"/>
      <c r="OGJ180" s="11"/>
      <c r="OGK180" s="11"/>
      <c r="OGL180" s="11"/>
      <c r="OGM180" s="11"/>
      <c r="OGN180" s="11"/>
      <c r="OGO180" s="10"/>
      <c r="OGP180" s="10"/>
      <c r="OGQ180" s="11"/>
      <c r="OGR180" s="11"/>
      <c r="OGS180" s="11"/>
      <c r="OGT180" s="11"/>
      <c r="OGU180" s="11"/>
      <c r="OGV180" s="11"/>
      <c r="OGW180" s="11"/>
      <c r="OGX180" s="11"/>
      <c r="OGY180" s="11"/>
      <c r="OGZ180" s="11"/>
      <c r="OHA180" s="11"/>
      <c r="OHB180" s="11"/>
      <c r="OHC180" s="11"/>
      <c r="OHD180" s="11"/>
      <c r="OHE180" s="10"/>
      <c r="OHF180" s="10"/>
      <c r="OHG180" s="11"/>
      <c r="OHH180" s="11"/>
      <c r="OHI180" s="11"/>
      <c r="OHJ180" s="11"/>
      <c r="OHK180" s="11"/>
      <c r="OHL180" s="11"/>
      <c r="OHM180" s="11"/>
      <c r="OHN180" s="11"/>
      <c r="OHO180" s="11"/>
      <c r="OHP180" s="11"/>
      <c r="OHQ180" s="11"/>
      <c r="OHR180" s="11"/>
      <c r="OHS180" s="11"/>
      <c r="OHT180" s="11"/>
      <c r="OHU180" s="10"/>
      <c r="OHV180" s="10"/>
      <c r="OHW180" s="11"/>
      <c r="OHX180" s="11"/>
      <c r="OHY180" s="11"/>
      <c r="OHZ180" s="11"/>
      <c r="OIA180" s="11"/>
      <c r="OIB180" s="11"/>
      <c r="OIC180" s="11"/>
      <c r="OID180" s="11"/>
      <c r="OIE180" s="11"/>
      <c r="OIF180" s="11"/>
      <c r="OIG180" s="11"/>
      <c r="OIH180" s="11"/>
      <c r="OII180" s="11"/>
      <c r="OIJ180" s="11"/>
      <c r="OIK180" s="10"/>
      <c r="OIL180" s="10"/>
      <c r="OIM180" s="11"/>
      <c r="OIN180" s="11"/>
      <c r="OIO180" s="11"/>
      <c r="OIP180" s="11"/>
      <c r="OIQ180" s="11"/>
      <c r="OIR180" s="11"/>
      <c r="OIS180" s="11"/>
      <c r="OIT180" s="11"/>
      <c r="OIU180" s="11"/>
      <c r="OIV180" s="11"/>
      <c r="OIW180" s="11"/>
      <c r="OIX180" s="11"/>
      <c r="OIY180" s="11"/>
      <c r="OIZ180" s="11"/>
      <c r="OJA180" s="10"/>
      <c r="OJB180" s="10"/>
      <c r="OJC180" s="11"/>
      <c r="OJD180" s="11"/>
      <c r="OJE180" s="11"/>
      <c r="OJF180" s="11"/>
      <c r="OJG180" s="11"/>
      <c r="OJH180" s="11"/>
      <c r="OJI180" s="11"/>
      <c r="OJJ180" s="11"/>
      <c r="OJK180" s="11"/>
      <c r="OJL180" s="11"/>
      <c r="OJM180" s="11"/>
      <c r="OJN180" s="11"/>
      <c r="OJO180" s="11"/>
      <c r="OJP180" s="11"/>
      <c r="OJQ180" s="10"/>
      <c r="OJR180" s="10"/>
      <c r="OJS180" s="11"/>
      <c r="OJT180" s="11"/>
      <c r="OJU180" s="11"/>
      <c r="OJV180" s="11"/>
      <c r="OJW180" s="11"/>
      <c r="OJX180" s="11"/>
      <c r="OJY180" s="11"/>
      <c r="OJZ180" s="11"/>
      <c r="OKA180" s="11"/>
      <c r="OKB180" s="11"/>
      <c r="OKC180" s="11"/>
      <c r="OKD180" s="11"/>
      <c r="OKE180" s="11"/>
      <c r="OKF180" s="11"/>
      <c r="OKG180" s="10"/>
      <c r="OKH180" s="10"/>
      <c r="OKI180" s="11"/>
      <c r="OKJ180" s="11"/>
      <c r="OKK180" s="11"/>
      <c r="OKL180" s="11"/>
      <c r="OKM180" s="11"/>
      <c r="OKN180" s="11"/>
      <c r="OKO180" s="11"/>
      <c r="OKP180" s="11"/>
      <c r="OKQ180" s="11"/>
      <c r="OKR180" s="11"/>
      <c r="OKS180" s="11"/>
      <c r="OKT180" s="11"/>
      <c r="OKU180" s="11"/>
      <c r="OKV180" s="11"/>
      <c r="OKW180" s="10"/>
      <c r="OKX180" s="10"/>
      <c r="OKY180" s="11"/>
      <c r="OKZ180" s="11"/>
      <c r="OLA180" s="11"/>
      <c r="OLB180" s="11"/>
      <c r="OLC180" s="11"/>
      <c r="OLD180" s="11"/>
      <c r="OLE180" s="11"/>
      <c r="OLF180" s="11"/>
      <c r="OLG180" s="11"/>
      <c r="OLH180" s="11"/>
      <c r="OLI180" s="11"/>
      <c r="OLJ180" s="11"/>
      <c r="OLK180" s="11"/>
      <c r="OLL180" s="11"/>
      <c r="OLM180" s="10"/>
      <c r="OLN180" s="10"/>
      <c r="OLO180" s="11"/>
      <c r="OLP180" s="11"/>
      <c r="OLQ180" s="11"/>
      <c r="OLR180" s="11"/>
      <c r="OLS180" s="11"/>
      <c r="OLT180" s="11"/>
      <c r="OLU180" s="11"/>
      <c r="OLV180" s="11"/>
      <c r="OLW180" s="11"/>
      <c r="OLX180" s="11"/>
      <c r="OLY180" s="11"/>
      <c r="OLZ180" s="11"/>
      <c r="OMA180" s="11"/>
      <c r="OMB180" s="11"/>
      <c r="OMC180" s="10"/>
      <c r="OMD180" s="10"/>
      <c r="OME180" s="11"/>
      <c r="OMF180" s="11"/>
      <c r="OMG180" s="11"/>
      <c r="OMH180" s="11"/>
      <c r="OMI180" s="11"/>
      <c r="OMJ180" s="11"/>
      <c r="OMK180" s="11"/>
      <c r="OML180" s="11"/>
      <c r="OMM180" s="11"/>
      <c r="OMN180" s="11"/>
      <c r="OMO180" s="11"/>
      <c r="OMP180" s="11"/>
      <c r="OMQ180" s="11"/>
      <c r="OMR180" s="11"/>
      <c r="OMS180" s="10"/>
      <c r="OMT180" s="10"/>
      <c r="OMU180" s="11"/>
      <c r="OMV180" s="11"/>
      <c r="OMW180" s="11"/>
      <c r="OMX180" s="11"/>
      <c r="OMY180" s="11"/>
      <c r="OMZ180" s="11"/>
      <c r="ONA180" s="11"/>
      <c r="ONB180" s="11"/>
      <c r="ONC180" s="11"/>
      <c r="OND180" s="11"/>
      <c r="ONE180" s="11"/>
      <c r="ONF180" s="11"/>
      <c r="ONG180" s="11"/>
      <c r="ONH180" s="11"/>
      <c r="ONI180" s="10"/>
      <c r="ONJ180" s="10"/>
      <c r="ONK180" s="11"/>
      <c r="ONL180" s="11"/>
      <c r="ONM180" s="11"/>
      <c r="ONN180" s="11"/>
      <c r="ONO180" s="11"/>
      <c r="ONP180" s="11"/>
      <c r="ONQ180" s="11"/>
      <c r="ONR180" s="11"/>
      <c r="ONS180" s="11"/>
      <c r="ONT180" s="11"/>
      <c r="ONU180" s="11"/>
      <c r="ONV180" s="11"/>
      <c r="ONW180" s="11"/>
      <c r="ONX180" s="11"/>
      <c r="ONY180" s="10"/>
      <c r="ONZ180" s="10"/>
      <c r="OOA180" s="11"/>
      <c r="OOB180" s="11"/>
      <c r="OOC180" s="11"/>
      <c r="OOD180" s="11"/>
      <c r="OOE180" s="11"/>
      <c r="OOF180" s="11"/>
      <c r="OOG180" s="11"/>
      <c r="OOH180" s="11"/>
      <c r="OOI180" s="11"/>
      <c r="OOJ180" s="11"/>
      <c r="OOK180" s="11"/>
      <c r="OOL180" s="11"/>
      <c r="OOM180" s="11"/>
      <c r="OON180" s="11"/>
      <c r="OOO180" s="10"/>
      <c r="OOP180" s="10"/>
      <c r="OOQ180" s="11"/>
      <c r="OOR180" s="11"/>
      <c r="OOS180" s="11"/>
      <c r="OOT180" s="11"/>
      <c r="OOU180" s="11"/>
      <c r="OOV180" s="11"/>
      <c r="OOW180" s="11"/>
      <c r="OOX180" s="11"/>
      <c r="OOY180" s="11"/>
      <c r="OOZ180" s="11"/>
      <c r="OPA180" s="11"/>
      <c r="OPB180" s="11"/>
      <c r="OPC180" s="11"/>
      <c r="OPD180" s="11"/>
      <c r="OPE180" s="10"/>
      <c r="OPF180" s="10"/>
      <c r="OPG180" s="11"/>
      <c r="OPH180" s="11"/>
      <c r="OPI180" s="11"/>
      <c r="OPJ180" s="11"/>
      <c r="OPK180" s="11"/>
      <c r="OPL180" s="11"/>
      <c r="OPM180" s="11"/>
      <c r="OPN180" s="11"/>
      <c r="OPO180" s="11"/>
      <c r="OPP180" s="11"/>
      <c r="OPQ180" s="11"/>
      <c r="OPR180" s="11"/>
      <c r="OPS180" s="11"/>
      <c r="OPT180" s="11"/>
      <c r="OPU180" s="10"/>
      <c r="OPV180" s="10"/>
      <c r="OPW180" s="11"/>
      <c r="OPX180" s="11"/>
      <c r="OPY180" s="11"/>
      <c r="OPZ180" s="11"/>
      <c r="OQA180" s="11"/>
      <c r="OQB180" s="11"/>
      <c r="OQC180" s="11"/>
      <c r="OQD180" s="11"/>
      <c r="OQE180" s="11"/>
      <c r="OQF180" s="11"/>
      <c r="OQG180" s="11"/>
      <c r="OQH180" s="11"/>
      <c r="OQI180" s="11"/>
      <c r="OQJ180" s="11"/>
      <c r="OQK180" s="10"/>
      <c r="OQL180" s="10"/>
      <c r="OQM180" s="11"/>
      <c r="OQN180" s="11"/>
      <c r="OQO180" s="11"/>
      <c r="OQP180" s="11"/>
      <c r="OQQ180" s="11"/>
      <c r="OQR180" s="11"/>
      <c r="OQS180" s="11"/>
      <c r="OQT180" s="11"/>
      <c r="OQU180" s="11"/>
      <c r="OQV180" s="11"/>
      <c r="OQW180" s="11"/>
      <c r="OQX180" s="11"/>
      <c r="OQY180" s="11"/>
      <c r="OQZ180" s="11"/>
      <c r="ORA180" s="10"/>
      <c r="ORB180" s="10"/>
      <c r="ORC180" s="11"/>
      <c r="ORD180" s="11"/>
      <c r="ORE180" s="11"/>
      <c r="ORF180" s="11"/>
      <c r="ORG180" s="11"/>
      <c r="ORH180" s="11"/>
      <c r="ORI180" s="11"/>
      <c r="ORJ180" s="11"/>
      <c r="ORK180" s="11"/>
      <c r="ORL180" s="11"/>
      <c r="ORM180" s="11"/>
      <c r="ORN180" s="11"/>
      <c r="ORO180" s="11"/>
      <c r="ORP180" s="11"/>
      <c r="ORQ180" s="10"/>
      <c r="ORR180" s="10"/>
      <c r="ORS180" s="11"/>
      <c r="ORT180" s="11"/>
      <c r="ORU180" s="11"/>
      <c r="ORV180" s="11"/>
      <c r="ORW180" s="11"/>
      <c r="ORX180" s="11"/>
      <c r="ORY180" s="11"/>
      <c r="ORZ180" s="11"/>
      <c r="OSA180" s="11"/>
      <c r="OSB180" s="11"/>
      <c r="OSC180" s="11"/>
      <c r="OSD180" s="11"/>
      <c r="OSE180" s="11"/>
      <c r="OSF180" s="11"/>
      <c r="OSG180" s="10"/>
      <c r="OSH180" s="10"/>
      <c r="OSI180" s="11"/>
      <c r="OSJ180" s="11"/>
      <c r="OSK180" s="11"/>
      <c r="OSL180" s="11"/>
      <c r="OSM180" s="11"/>
      <c r="OSN180" s="11"/>
      <c r="OSO180" s="11"/>
      <c r="OSP180" s="11"/>
      <c r="OSQ180" s="11"/>
      <c r="OSR180" s="11"/>
      <c r="OSS180" s="11"/>
      <c r="OST180" s="11"/>
      <c r="OSU180" s="11"/>
      <c r="OSV180" s="11"/>
      <c r="OSW180" s="10"/>
      <c r="OSX180" s="10"/>
      <c r="OSY180" s="11"/>
      <c r="OSZ180" s="11"/>
      <c r="OTA180" s="11"/>
      <c r="OTB180" s="11"/>
      <c r="OTC180" s="11"/>
      <c r="OTD180" s="11"/>
      <c r="OTE180" s="11"/>
      <c r="OTF180" s="11"/>
      <c r="OTG180" s="11"/>
      <c r="OTH180" s="11"/>
      <c r="OTI180" s="11"/>
      <c r="OTJ180" s="11"/>
      <c r="OTK180" s="11"/>
      <c r="OTL180" s="11"/>
      <c r="OTM180" s="10"/>
      <c r="OTN180" s="10"/>
      <c r="OTO180" s="11"/>
      <c r="OTP180" s="11"/>
      <c r="OTQ180" s="11"/>
      <c r="OTR180" s="11"/>
      <c r="OTS180" s="11"/>
      <c r="OTT180" s="11"/>
      <c r="OTU180" s="11"/>
      <c r="OTV180" s="11"/>
      <c r="OTW180" s="11"/>
      <c r="OTX180" s="11"/>
      <c r="OTY180" s="11"/>
      <c r="OTZ180" s="11"/>
      <c r="OUA180" s="11"/>
      <c r="OUB180" s="11"/>
      <c r="OUC180" s="10"/>
      <c r="OUD180" s="10"/>
      <c r="OUE180" s="11"/>
      <c r="OUF180" s="11"/>
      <c r="OUG180" s="11"/>
      <c r="OUH180" s="11"/>
      <c r="OUI180" s="11"/>
      <c r="OUJ180" s="11"/>
      <c r="OUK180" s="11"/>
      <c r="OUL180" s="11"/>
      <c r="OUM180" s="11"/>
      <c r="OUN180" s="11"/>
      <c r="OUO180" s="11"/>
      <c r="OUP180" s="11"/>
      <c r="OUQ180" s="11"/>
      <c r="OUR180" s="11"/>
      <c r="OUS180" s="10"/>
      <c r="OUT180" s="10"/>
      <c r="OUU180" s="11"/>
      <c r="OUV180" s="11"/>
      <c r="OUW180" s="11"/>
      <c r="OUX180" s="11"/>
      <c r="OUY180" s="11"/>
      <c r="OUZ180" s="11"/>
      <c r="OVA180" s="11"/>
      <c r="OVB180" s="11"/>
      <c r="OVC180" s="11"/>
      <c r="OVD180" s="11"/>
      <c r="OVE180" s="11"/>
      <c r="OVF180" s="11"/>
      <c r="OVG180" s="11"/>
      <c r="OVH180" s="11"/>
      <c r="OVI180" s="10"/>
      <c r="OVJ180" s="10"/>
      <c r="OVK180" s="11"/>
      <c r="OVL180" s="11"/>
      <c r="OVM180" s="11"/>
      <c r="OVN180" s="11"/>
      <c r="OVO180" s="11"/>
      <c r="OVP180" s="11"/>
      <c r="OVQ180" s="11"/>
      <c r="OVR180" s="11"/>
      <c r="OVS180" s="11"/>
      <c r="OVT180" s="11"/>
      <c r="OVU180" s="11"/>
      <c r="OVV180" s="11"/>
      <c r="OVW180" s="11"/>
      <c r="OVX180" s="11"/>
      <c r="OVY180" s="10"/>
      <c r="OVZ180" s="10"/>
      <c r="OWA180" s="11"/>
      <c r="OWB180" s="11"/>
      <c r="OWC180" s="11"/>
      <c r="OWD180" s="11"/>
      <c r="OWE180" s="11"/>
      <c r="OWF180" s="11"/>
      <c r="OWG180" s="11"/>
      <c r="OWH180" s="11"/>
      <c r="OWI180" s="11"/>
      <c r="OWJ180" s="11"/>
      <c r="OWK180" s="11"/>
      <c r="OWL180" s="11"/>
      <c r="OWM180" s="11"/>
      <c r="OWN180" s="11"/>
      <c r="OWO180" s="10"/>
      <c r="OWP180" s="10"/>
      <c r="OWQ180" s="11"/>
      <c r="OWR180" s="11"/>
      <c r="OWS180" s="11"/>
      <c r="OWT180" s="11"/>
      <c r="OWU180" s="11"/>
      <c r="OWV180" s="11"/>
      <c r="OWW180" s="11"/>
      <c r="OWX180" s="11"/>
      <c r="OWY180" s="11"/>
      <c r="OWZ180" s="11"/>
      <c r="OXA180" s="11"/>
      <c r="OXB180" s="11"/>
      <c r="OXC180" s="11"/>
      <c r="OXD180" s="11"/>
      <c r="OXE180" s="10"/>
      <c r="OXF180" s="10"/>
      <c r="OXG180" s="11"/>
      <c r="OXH180" s="11"/>
      <c r="OXI180" s="11"/>
      <c r="OXJ180" s="11"/>
      <c r="OXK180" s="11"/>
      <c r="OXL180" s="11"/>
      <c r="OXM180" s="11"/>
      <c r="OXN180" s="11"/>
      <c r="OXO180" s="11"/>
      <c r="OXP180" s="11"/>
      <c r="OXQ180" s="11"/>
      <c r="OXR180" s="11"/>
      <c r="OXS180" s="11"/>
      <c r="OXT180" s="11"/>
      <c r="OXU180" s="10"/>
      <c r="OXV180" s="10"/>
      <c r="OXW180" s="11"/>
      <c r="OXX180" s="11"/>
      <c r="OXY180" s="11"/>
      <c r="OXZ180" s="11"/>
      <c r="OYA180" s="11"/>
      <c r="OYB180" s="11"/>
      <c r="OYC180" s="11"/>
      <c r="OYD180" s="11"/>
      <c r="OYE180" s="11"/>
      <c r="OYF180" s="11"/>
      <c r="OYG180" s="11"/>
      <c r="OYH180" s="11"/>
      <c r="OYI180" s="11"/>
      <c r="OYJ180" s="11"/>
      <c r="OYK180" s="10"/>
      <c r="OYL180" s="10"/>
      <c r="OYM180" s="11"/>
      <c r="OYN180" s="11"/>
      <c r="OYO180" s="11"/>
      <c r="OYP180" s="11"/>
      <c r="OYQ180" s="11"/>
      <c r="OYR180" s="11"/>
      <c r="OYS180" s="11"/>
      <c r="OYT180" s="11"/>
      <c r="OYU180" s="11"/>
      <c r="OYV180" s="11"/>
      <c r="OYW180" s="11"/>
      <c r="OYX180" s="11"/>
      <c r="OYY180" s="11"/>
      <c r="OYZ180" s="11"/>
      <c r="OZA180" s="10"/>
      <c r="OZB180" s="10"/>
      <c r="OZC180" s="11"/>
      <c r="OZD180" s="11"/>
      <c r="OZE180" s="11"/>
      <c r="OZF180" s="11"/>
      <c r="OZG180" s="11"/>
      <c r="OZH180" s="11"/>
      <c r="OZI180" s="11"/>
      <c r="OZJ180" s="11"/>
      <c r="OZK180" s="11"/>
      <c r="OZL180" s="11"/>
      <c r="OZM180" s="11"/>
      <c r="OZN180" s="11"/>
      <c r="OZO180" s="11"/>
      <c r="OZP180" s="11"/>
      <c r="OZQ180" s="10"/>
      <c r="OZR180" s="10"/>
      <c r="OZS180" s="11"/>
      <c r="OZT180" s="11"/>
      <c r="OZU180" s="11"/>
      <c r="OZV180" s="11"/>
      <c r="OZW180" s="11"/>
      <c r="OZX180" s="11"/>
      <c r="OZY180" s="11"/>
      <c r="OZZ180" s="11"/>
      <c r="PAA180" s="11"/>
      <c r="PAB180" s="11"/>
      <c r="PAC180" s="11"/>
      <c r="PAD180" s="11"/>
      <c r="PAE180" s="11"/>
      <c r="PAF180" s="11"/>
      <c r="PAG180" s="10"/>
      <c r="PAH180" s="10"/>
      <c r="PAI180" s="11"/>
      <c r="PAJ180" s="11"/>
      <c r="PAK180" s="11"/>
      <c r="PAL180" s="11"/>
      <c r="PAM180" s="11"/>
      <c r="PAN180" s="11"/>
      <c r="PAO180" s="11"/>
      <c r="PAP180" s="11"/>
      <c r="PAQ180" s="11"/>
      <c r="PAR180" s="11"/>
      <c r="PAS180" s="11"/>
      <c r="PAT180" s="11"/>
      <c r="PAU180" s="11"/>
      <c r="PAV180" s="11"/>
      <c r="PAW180" s="10"/>
      <c r="PAX180" s="10"/>
      <c r="PAY180" s="11"/>
      <c r="PAZ180" s="11"/>
      <c r="PBA180" s="11"/>
      <c r="PBB180" s="11"/>
      <c r="PBC180" s="11"/>
      <c r="PBD180" s="11"/>
      <c r="PBE180" s="11"/>
      <c r="PBF180" s="11"/>
      <c r="PBG180" s="11"/>
      <c r="PBH180" s="11"/>
      <c r="PBI180" s="11"/>
      <c r="PBJ180" s="11"/>
      <c r="PBK180" s="11"/>
      <c r="PBL180" s="11"/>
      <c r="PBM180" s="10"/>
      <c r="PBN180" s="10"/>
      <c r="PBO180" s="11"/>
      <c r="PBP180" s="11"/>
      <c r="PBQ180" s="11"/>
      <c r="PBR180" s="11"/>
      <c r="PBS180" s="11"/>
      <c r="PBT180" s="11"/>
      <c r="PBU180" s="11"/>
      <c r="PBV180" s="11"/>
      <c r="PBW180" s="11"/>
      <c r="PBX180" s="11"/>
      <c r="PBY180" s="11"/>
      <c r="PBZ180" s="11"/>
      <c r="PCA180" s="11"/>
      <c r="PCB180" s="11"/>
      <c r="PCC180" s="10"/>
      <c r="PCD180" s="10"/>
      <c r="PCE180" s="11"/>
      <c r="PCF180" s="11"/>
      <c r="PCG180" s="11"/>
      <c r="PCH180" s="11"/>
      <c r="PCI180" s="11"/>
      <c r="PCJ180" s="11"/>
      <c r="PCK180" s="11"/>
      <c r="PCL180" s="11"/>
      <c r="PCM180" s="11"/>
      <c r="PCN180" s="11"/>
      <c r="PCO180" s="11"/>
      <c r="PCP180" s="11"/>
      <c r="PCQ180" s="11"/>
      <c r="PCR180" s="11"/>
      <c r="PCS180" s="10"/>
      <c r="PCT180" s="10"/>
      <c r="PCU180" s="11"/>
      <c r="PCV180" s="11"/>
      <c r="PCW180" s="11"/>
      <c r="PCX180" s="11"/>
      <c r="PCY180" s="11"/>
      <c r="PCZ180" s="11"/>
      <c r="PDA180" s="11"/>
      <c r="PDB180" s="11"/>
      <c r="PDC180" s="11"/>
      <c r="PDD180" s="11"/>
      <c r="PDE180" s="11"/>
      <c r="PDF180" s="11"/>
      <c r="PDG180" s="11"/>
      <c r="PDH180" s="11"/>
      <c r="PDI180" s="10"/>
      <c r="PDJ180" s="10"/>
      <c r="PDK180" s="11"/>
      <c r="PDL180" s="11"/>
      <c r="PDM180" s="11"/>
      <c r="PDN180" s="11"/>
      <c r="PDO180" s="11"/>
      <c r="PDP180" s="11"/>
      <c r="PDQ180" s="11"/>
      <c r="PDR180" s="11"/>
      <c r="PDS180" s="11"/>
      <c r="PDT180" s="11"/>
      <c r="PDU180" s="11"/>
      <c r="PDV180" s="11"/>
      <c r="PDW180" s="11"/>
      <c r="PDX180" s="11"/>
      <c r="PDY180" s="10"/>
      <c r="PDZ180" s="10"/>
      <c r="PEA180" s="11"/>
      <c r="PEB180" s="11"/>
      <c r="PEC180" s="11"/>
      <c r="PED180" s="11"/>
      <c r="PEE180" s="11"/>
      <c r="PEF180" s="11"/>
      <c r="PEG180" s="11"/>
      <c r="PEH180" s="11"/>
      <c r="PEI180" s="11"/>
      <c r="PEJ180" s="11"/>
      <c r="PEK180" s="11"/>
      <c r="PEL180" s="11"/>
      <c r="PEM180" s="11"/>
      <c r="PEN180" s="11"/>
      <c r="PEO180" s="10"/>
      <c r="PEP180" s="10"/>
      <c r="PEQ180" s="11"/>
      <c r="PER180" s="11"/>
      <c r="PES180" s="11"/>
      <c r="PET180" s="11"/>
      <c r="PEU180" s="11"/>
      <c r="PEV180" s="11"/>
      <c r="PEW180" s="11"/>
      <c r="PEX180" s="11"/>
      <c r="PEY180" s="11"/>
      <c r="PEZ180" s="11"/>
      <c r="PFA180" s="11"/>
      <c r="PFB180" s="11"/>
      <c r="PFC180" s="11"/>
      <c r="PFD180" s="11"/>
      <c r="PFE180" s="10"/>
      <c r="PFF180" s="10"/>
      <c r="PFG180" s="11"/>
      <c r="PFH180" s="11"/>
      <c r="PFI180" s="11"/>
      <c r="PFJ180" s="11"/>
      <c r="PFK180" s="11"/>
      <c r="PFL180" s="11"/>
      <c r="PFM180" s="11"/>
      <c r="PFN180" s="11"/>
      <c r="PFO180" s="11"/>
      <c r="PFP180" s="11"/>
      <c r="PFQ180" s="11"/>
      <c r="PFR180" s="11"/>
      <c r="PFS180" s="11"/>
      <c r="PFT180" s="11"/>
      <c r="PFU180" s="10"/>
      <c r="PFV180" s="10"/>
      <c r="PFW180" s="11"/>
      <c r="PFX180" s="11"/>
      <c r="PFY180" s="11"/>
      <c r="PFZ180" s="11"/>
      <c r="PGA180" s="11"/>
      <c r="PGB180" s="11"/>
      <c r="PGC180" s="11"/>
      <c r="PGD180" s="11"/>
      <c r="PGE180" s="11"/>
      <c r="PGF180" s="11"/>
      <c r="PGG180" s="11"/>
      <c r="PGH180" s="11"/>
      <c r="PGI180" s="11"/>
      <c r="PGJ180" s="11"/>
      <c r="PGK180" s="10"/>
      <c r="PGL180" s="10"/>
      <c r="PGM180" s="11"/>
      <c r="PGN180" s="11"/>
      <c r="PGO180" s="11"/>
      <c r="PGP180" s="11"/>
      <c r="PGQ180" s="11"/>
      <c r="PGR180" s="11"/>
      <c r="PGS180" s="11"/>
      <c r="PGT180" s="11"/>
      <c r="PGU180" s="11"/>
      <c r="PGV180" s="11"/>
      <c r="PGW180" s="11"/>
      <c r="PGX180" s="11"/>
      <c r="PGY180" s="11"/>
      <c r="PGZ180" s="11"/>
      <c r="PHA180" s="10"/>
      <c r="PHB180" s="10"/>
      <c r="PHC180" s="11"/>
      <c r="PHD180" s="11"/>
      <c r="PHE180" s="11"/>
      <c r="PHF180" s="11"/>
      <c r="PHG180" s="11"/>
      <c r="PHH180" s="11"/>
      <c r="PHI180" s="11"/>
      <c r="PHJ180" s="11"/>
      <c r="PHK180" s="11"/>
      <c r="PHL180" s="11"/>
      <c r="PHM180" s="11"/>
      <c r="PHN180" s="11"/>
      <c r="PHO180" s="11"/>
      <c r="PHP180" s="11"/>
      <c r="PHQ180" s="10"/>
      <c r="PHR180" s="10"/>
      <c r="PHS180" s="11"/>
      <c r="PHT180" s="11"/>
      <c r="PHU180" s="11"/>
      <c r="PHV180" s="11"/>
      <c r="PHW180" s="11"/>
      <c r="PHX180" s="11"/>
      <c r="PHY180" s="11"/>
      <c r="PHZ180" s="11"/>
      <c r="PIA180" s="11"/>
      <c r="PIB180" s="11"/>
      <c r="PIC180" s="11"/>
      <c r="PID180" s="11"/>
      <c r="PIE180" s="11"/>
      <c r="PIF180" s="11"/>
      <c r="PIG180" s="10"/>
      <c r="PIH180" s="10"/>
      <c r="PII180" s="11"/>
      <c r="PIJ180" s="11"/>
      <c r="PIK180" s="11"/>
      <c r="PIL180" s="11"/>
      <c r="PIM180" s="11"/>
      <c r="PIN180" s="11"/>
      <c r="PIO180" s="11"/>
      <c r="PIP180" s="11"/>
      <c r="PIQ180" s="11"/>
      <c r="PIR180" s="11"/>
      <c r="PIS180" s="11"/>
      <c r="PIT180" s="11"/>
      <c r="PIU180" s="11"/>
      <c r="PIV180" s="11"/>
      <c r="PIW180" s="10"/>
      <c r="PIX180" s="10"/>
      <c r="PIY180" s="11"/>
      <c r="PIZ180" s="11"/>
      <c r="PJA180" s="11"/>
      <c r="PJB180" s="11"/>
      <c r="PJC180" s="11"/>
      <c r="PJD180" s="11"/>
      <c r="PJE180" s="11"/>
      <c r="PJF180" s="11"/>
      <c r="PJG180" s="11"/>
      <c r="PJH180" s="11"/>
      <c r="PJI180" s="11"/>
      <c r="PJJ180" s="11"/>
      <c r="PJK180" s="11"/>
      <c r="PJL180" s="11"/>
      <c r="PJM180" s="10"/>
      <c r="PJN180" s="10"/>
      <c r="PJO180" s="11"/>
      <c r="PJP180" s="11"/>
      <c r="PJQ180" s="11"/>
      <c r="PJR180" s="11"/>
      <c r="PJS180" s="11"/>
      <c r="PJT180" s="11"/>
      <c r="PJU180" s="11"/>
      <c r="PJV180" s="11"/>
      <c r="PJW180" s="11"/>
      <c r="PJX180" s="11"/>
      <c r="PJY180" s="11"/>
      <c r="PJZ180" s="11"/>
      <c r="PKA180" s="11"/>
      <c r="PKB180" s="11"/>
      <c r="PKC180" s="10"/>
      <c r="PKD180" s="10"/>
      <c r="PKE180" s="11"/>
      <c r="PKF180" s="11"/>
      <c r="PKG180" s="11"/>
      <c r="PKH180" s="11"/>
      <c r="PKI180" s="11"/>
      <c r="PKJ180" s="11"/>
      <c r="PKK180" s="11"/>
      <c r="PKL180" s="11"/>
      <c r="PKM180" s="11"/>
      <c r="PKN180" s="11"/>
      <c r="PKO180" s="11"/>
      <c r="PKP180" s="11"/>
      <c r="PKQ180" s="11"/>
      <c r="PKR180" s="11"/>
      <c r="PKS180" s="10"/>
      <c r="PKT180" s="10"/>
      <c r="PKU180" s="11"/>
      <c r="PKV180" s="11"/>
      <c r="PKW180" s="11"/>
      <c r="PKX180" s="11"/>
      <c r="PKY180" s="11"/>
      <c r="PKZ180" s="11"/>
      <c r="PLA180" s="11"/>
      <c r="PLB180" s="11"/>
      <c r="PLC180" s="11"/>
      <c r="PLD180" s="11"/>
      <c r="PLE180" s="11"/>
      <c r="PLF180" s="11"/>
      <c r="PLG180" s="11"/>
      <c r="PLH180" s="11"/>
      <c r="PLI180" s="10"/>
      <c r="PLJ180" s="10"/>
      <c r="PLK180" s="11"/>
      <c r="PLL180" s="11"/>
      <c r="PLM180" s="11"/>
      <c r="PLN180" s="11"/>
      <c r="PLO180" s="11"/>
      <c r="PLP180" s="11"/>
      <c r="PLQ180" s="11"/>
      <c r="PLR180" s="11"/>
      <c r="PLS180" s="11"/>
      <c r="PLT180" s="11"/>
      <c r="PLU180" s="11"/>
      <c r="PLV180" s="11"/>
      <c r="PLW180" s="11"/>
      <c r="PLX180" s="11"/>
      <c r="PLY180" s="10"/>
      <c r="PLZ180" s="10"/>
      <c r="PMA180" s="11"/>
      <c r="PMB180" s="11"/>
      <c r="PMC180" s="11"/>
      <c r="PMD180" s="11"/>
      <c r="PME180" s="11"/>
      <c r="PMF180" s="11"/>
      <c r="PMG180" s="11"/>
      <c r="PMH180" s="11"/>
      <c r="PMI180" s="11"/>
      <c r="PMJ180" s="11"/>
      <c r="PMK180" s="11"/>
      <c r="PML180" s="11"/>
      <c r="PMM180" s="11"/>
      <c r="PMN180" s="11"/>
      <c r="PMO180" s="10"/>
      <c r="PMP180" s="10"/>
      <c r="PMQ180" s="11"/>
      <c r="PMR180" s="11"/>
      <c r="PMS180" s="11"/>
      <c r="PMT180" s="11"/>
      <c r="PMU180" s="11"/>
      <c r="PMV180" s="11"/>
      <c r="PMW180" s="11"/>
      <c r="PMX180" s="11"/>
      <c r="PMY180" s="11"/>
      <c r="PMZ180" s="11"/>
      <c r="PNA180" s="11"/>
      <c r="PNB180" s="11"/>
      <c r="PNC180" s="11"/>
      <c r="PND180" s="11"/>
      <c r="PNE180" s="10"/>
      <c r="PNF180" s="10"/>
      <c r="PNG180" s="11"/>
      <c r="PNH180" s="11"/>
      <c r="PNI180" s="11"/>
      <c r="PNJ180" s="11"/>
      <c r="PNK180" s="11"/>
      <c r="PNL180" s="11"/>
      <c r="PNM180" s="11"/>
      <c r="PNN180" s="11"/>
      <c r="PNO180" s="11"/>
      <c r="PNP180" s="11"/>
      <c r="PNQ180" s="11"/>
      <c r="PNR180" s="11"/>
      <c r="PNS180" s="11"/>
      <c r="PNT180" s="11"/>
      <c r="PNU180" s="10"/>
      <c r="PNV180" s="10"/>
      <c r="PNW180" s="11"/>
      <c r="PNX180" s="11"/>
      <c r="PNY180" s="11"/>
      <c r="PNZ180" s="11"/>
      <c r="POA180" s="11"/>
      <c r="POB180" s="11"/>
      <c r="POC180" s="11"/>
      <c r="POD180" s="11"/>
      <c r="POE180" s="11"/>
      <c r="POF180" s="11"/>
      <c r="POG180" s="11"/>
      <c r="POH180" s="11"/>
      <c r="POI180" s="11"/>
      <c r="POJ180" s="11"/>
      <c r="POK180" s="10"/>
      <c r="POL180" s="10"/>
      <c r="POM180" s="11"/>
      <c r="PON180" s="11"/>
      <c r="POO180" s="11"/>
      <c r="POP180" s="11"/>
      <c r="POQ180" s="11"/>
      <c r="POR180" s="11"/>
      <c r="POS180" s="11"/>
      <c r="POT180" s="11"/>
      <c r="POU180" s="11"/>
      <c r="POV180" s="11"/>
      <c r="POW180" s="11"/>
      <c r="POX180" s="11"/>
      <c r="POY180" s="11"/>
      <c r="POZ180" s="11"/>
      <c r="PPA180" s="10"/>
      <c r="PPB180" s="10"/>
      <c r="PPC180" s="11"/>
      <c r="PPD180" s="11"/>
      <c r="PPE180" s="11"/>
      <c r="PPF180" s="11"/>
      <c r="PPG180" s="11"/>
      <c r="PPH180" s="11"/>
      <c r="PPI180" s="11"/>
      <c r="PPJ180" s="11"/>
      <c r="PPK180" s="11"/>
      <c r="PPL180" s="11"/>
      <c r="PPM180" s="11"/>
      <c r="PPN180" s="11"/>
      <c r="PPO180" s="11"/>
      <c r="PPP180" s="11"/>
      <c r="PPQ180" s="10"/>
      <c r="PPR180" s="10"/>
      <c r="PPS180" s="11"/>
      <c r="PPT180" s="11"/>
      <c r="PPU180" s="11"/>
      <c r="PPV180" s="11"/>
      <c r="PPW180" s="11"/>
      <c r="PPX180" s="11"/>
      <c r="PPY180" s="11"/>
      <c r="PPZ180" s="11"/>
      <c r="PQA180" s="11"/>
      <c r="PQB180" s="11"/>
      <c r="PQC180" s="11"/>
      <c r="PQD180" s="11"/>
      <c r="PQE180" s="11"/>
      <c r="PQF180" s="11"/>
      <c r="PQG180" s="10"/>
      <c r="PQH180" s="10"/>
      <c r="PQI180" s="11"/>
      <c r="PQJ180" s="11"/>
      <c r="PQK180" s="11"/>
      <c r="PQL180" s="11"/>
      <c r="PQM180" s="11"/>
      <c r="PQN180" s="11"/>
      <c r="PQO180" s="11"/>
      <c r="PQP180" s="11"/>
      <c r="PQQ180" s="11"/>
      <c r="PQR180" s="11"/>
      <c r="PQS180" s="11"/>
      <c r="PQT180" s="11"/>
      <c r="PQU180" s="11"/>
      <c r="PQV180" s="11"/>
      <c r="PQW180" s="10"/>
      <c r="PQX180" s="10"/>
      <c r="PQY180" s="11"/>
      <c r="PQZ180" s="11"/>
      <c r="PRA180" s="11"/>
      <c r="PRB180" s="11"/>
      <c r="PRC180" s="11"/>
      <c r="PRD180" s="11"/>
      <c r="PRE180" s="11"/>
      <c r="PRF180" s="11"/>
      <c r="PRG180" s="11"/>
      <c r="PRH180" s="11"/>
      <c r="PRI180" s="11"/>
      <c r="PRJ180" s="11"/>
      <c r="PRK180" s="11"/>
      <c r="PRL180" s="11"/>
      <c r="PRM180" s="10"/>
      <c r="PRN180" s="10"/>
      <c r="PRO180" s="11"/>
      <c r="PRP180" s="11"/>
      <c r="PRQ180" s="11"/>
      <c r="PRR180" s="11"/>
      <c r="PRS180" s="11"/>
      <c r="PRT180" s="11"/>
      <c r="PRU180" s="11"/>
      <c r="PRV180" s="11"/>
      <c r="PRW180" s="11"/>
      <c r="PRX180" s="11"/>
      <c r="PRY180" s="11"/>
      <c r="PRZ180" s="11"/>
      <c r="PSA180" s="11"/>
      <c r="PSB180" s="11"/>
      <c r="PSC180" s="10"/>
      <c r="PSD180" s="10"/>
      <c r="PSE180" s="11"/>
      <c r="PSF180" s="11"/>
      <c r="PSG180" s="11"/>
      <c r="PSH180" s="11"/>
      <c r="PSI180" s="11"/>
      <c r="PSJ180" s="11"/>
      <c r="PSK180" s="11"/>
      <c r="PSL180" s="11"/>
      <c r="PSM180" s="11"/>
      <c r="PSN180" s="11"/>
      <c r="PSO180" s="11"/>
      <c r="PSP180" s="11"/>
      <c r="PSQ180" s="11"/>
      <c r="PSR180" s="11"/>
      <c r="PSS180" s="10"/>
      <c r="PST180" s="10"/>
      <c r="PSU180" s="11"/>
      <c r="PSV180" s="11"/>
      <c r="PSW180" s="11"/>
      <c r="PSX180" s="11"/>
      <c r="PSY180" s="11"/>
      <c r="PSZ180" s="11"/>
      <c r="PTA180" s="11"/>
      <c r="PTB180" s="11"/>
      <c r="PTC180" s="11"/>
      <c r="PTD180" s="11"/>
      <c r="PTE180" s="11"/>
      <c r="PTF180" s="11"/>
      <c r="PTG180" s="11"/>
      <c r="PTH180" s="11"/>
      <c r="PTI180" s="10"/>
      <c r="PTJ180" s="10"/>
      <c r="PTK180" s="11"/>
      <c r="PTL180" s="11"/>
      <c r="PTM180" s="11"/>
      <c r="PTN180" s="11"/>
      <c r="PTO180" s="11"/>
      <c r="PTP180" s="11"/>
      <c r="PTQ180" s="11"/>
      <c r="PTR180" s="11"/>
      <c r="PTS180" s="11"/>
      <c r="PTT180" s="11"/>
      <c r="PTU180" s="11"/>
      <c r="PTV180" s="11"/>
      <c r="PTW180" s="11"/>
      <c r="PTX180" s="11"/>
      <c r="PTY180" s="10"/>
      <c r="PTZ180" s="10"/>
      <c r="PUA180" s="11"/>
      <c r="PUB180" s="11"/>
      <c r="PUC180" s="11"/>
      <c r="PUD180" s="11"/>
      <c r="PUE180" s="11"/>
      <c r="PUF180" s="11"/>
      <c r="PUG180" s="11"/>
      <c r="PUH180" s="11"/>
      <c r="PUI180" s="11"/>
      <c r="PUJ180" s="11"/>
      <c r="PUK180" s="11"/>
      <c r="PUL180" s="11"/>
      <c r="PUM180" s="11"/>
      <c r="PUN180" s="11"/>
      <c r="PUO180" s="10"/>
      <c r="PUP180" s="10"/>
      <c r="PUQ180" s="11"/>
      <c r="PUR180" s="11"/>
      <c r="PUS180" s="11"/>
      <c r="PUT180" s="11"/>
      <c r="PUU180" s="11"/>
      <c r="PUV180" s="11"/>
      <c r="PUW180" s="11"/>
      <c r="PUX180" s="11"/>
      <c r="PUY180" s="11"/>
      <c r="PUZ180" s="11"/>
      <c r="PVA180" s="11"/>
      <c r="PVB180" s="11"/>
      <c r="PVC180" s="11"/>
      <c r="PVD180" s="11"/>
      <c r="PVE180" s="10"/>
      <c r="PVF180" s="10"/>
      <c r="PVG180" s="11"/>
      <c r="PVH180" s="11"/>
      <c r="PVI180" s="11"/>
      <c r="PVJ180" s="11"/>
      <c r="PVK180" s="11"/>
      <c r="PVL180" s="11"/>
      <c r="PVM180" s="11"/>
      <c r="PVN180" s="11"/>
      <c r="PVO180" s="11"/>
      <c r="PVP180" s="11"/>
      <c r="PVQ180" s="11"/>
      <c r="PVR180" s="11"/>
      <c r="PVS180" s="11"/>
      <c r="PVT180" s="11"/>
      <c r="PVU180" s="10"/>
      <c r="PVV180" s="10"/>
      <c r="PVW180" s="11"/>
      <c r="PVX180" s="11"/>
      <c r="PVY180" s="11"/>
      <c r="PVZ180" s="11"/>
      <c r="PWA180" s="11"/>
      <c r="PWB180" s="11"/>
      <c r="PWC180" s="11"/>
      <c r="PWD180" s="11"/>
      <c r="PWE180" s="11"/>
      <c r="PWF180" s="11"/>
      <c r="PWG180" s="11"/>
      <c r="PWH180" s="11"/>
      <c r="PWI180" s="11"/>
      <c r="PWJ180" s="11"/>
      <c r="PWK180" s="10"/>
      <c r="PWL180" s="10"/>
      <c r="PWM180" s="11"/>
      <c r="PWN180" s="11"/>
      <c r="PWO180" s="11"/>
      <c r="PWP180" s="11"/>
      <c r="PWQ180" s="11"/>
      <c r="PWR180" s="11"/>
      <c r="PWS180" s="11"/>
      <c r="PWT180" s="11"/>
      <c r="PWU180" s="11"/>
      <c r="PWV180" s="11"/>
      <c r="PWW180" s="11"/>
      <c r="PWX180" s="11"/>
      <c r="PWY180" s="11"/>
      <c r="PWZ180" s="11"/>
      <c r="PXA180" s="10"/>
      <c r="PXB180" s="10"/>
      <c r="PXC180" s="11"/>
      <c r="PXD180" s="11"/>
      <c r="PXE180" s="11"/>
      <c r="PXF180" s="11"/>
      <c r="PXG180" s="11"/>
      <c r="PXH180" s="11"/>
      <c r="PXI180" s="11"/>
      <c r="PXJ180" s="11"/>
      <c r="PXK180" s="11"/>
      <c r="PXL180" s="11"/>
      <c r="PXM180" s="11"/>
      <c r="PXN180" s="11"/>
      <c r="PXO180" s="11"/>
      <c r="PXP180" s="11"/>
      <c r="PXQ180" s="10"/>
      <c r="PXR180" s="10"/>
      <c r="PXS180" s="11"/>
      <c r="PXT180" s="11"/>
      <c r="PXU180" s="11"/>
      <c r="PXV180" s="11"/>
      <c r="PXW180" s="11"/>
      <c r="PXX180" s="11"/>
      <c r="PXY180" s="11"/>
      <c r="PXZ180" s="11"/>
      <c r="PYA180" s="11"/>
      <c r="PYB180" s="11"/>
      <c r="PYC180" s="11"/>
      <c r="PYD180" s="11"/>
      <c r="PYE180" s="11"/>
      <c r="PYF180" s="11"/>
      <c r="PYG180" s="10"/>
      <c r="PYH180" s="10"/>
      <c r="PYI180" s="11"/>
      <c r="PYJ180" s="11"/>
      <c r="PYK180" s="11"/>
      <c r="PYL180" s="11"/>
      <c r="PYM180" s="11"/>
      <c r="PYN180" s="11"/>
      <c r="PYO180" s="11"/>
      <c r="PYP180" s="11"/>
      <c r="PYQ180" s="11"/>
      <c r="PYR180" s="11"/>
      <c r="PYS180" s="11"/>
      <c r="PYT180" s="11"/>
      <c r="PYU180" s="11"/>
      <c r="PYV180" s="11"/>
      <c r="PYW180" s="10"/>
      <c r="PYX180" s="10"/>
      <c r="PYY180" s="11"/>
      <c r="PYZ180" s="11"/>
      <c r="PZA180" s="11"/>
      <c r="PZB180" s="11"/>
      <c r="PZC180" s="11"/>
      <c r="PZD180" s="11"/>
      <c r="PZE180" s="11"/>
      <c r="PZF180" s="11"/>
      <c r="PZG180" s="11"/>
      <c r="PZH180" s="11"/>
      <c r="PZI180" s="11"/>
      <c r="PZJ180" s="11"/>
      <c r="PZK180" s="11"/>
      <c r="PZL180" s="11"/>
      <c r="PZM180" s="10"/>
      <c r="PZN180" s="10"/>
      <c r="PZO180" s="11"/>
      <c r="PZP180" s="11"/>
      <c r="PZQ180" s="11"/>
      <c r="PZR180" s="11"/>
      <c r="PZS180" s="11"/>
      <c r="PZT180" s="11"/>
      <c r="PZU180" s="11"/>
      <c r="PZV180" s="11"/>
      <c r="PZW180" s="11"/>
      <c r="PZX180" s="11"/>
      <c r="PZY180" s="11"/>
      <c r="PZZ180" s="11"/>
      <c r="QAA180" s="11"/>
      <c r="QAB180" s="11"/>
      <c r="QAC180" s="10"/>
      <c r="QAD180" s="10"/>
      <c r="QAE180" s="11"/>
      <c r="QAF180" s="11"/>
      <c r="QAG180" s="11"/>
      <c r="QAH180" s="11"/>
      <c r="QAI180" s="11"/>
      <c r="QAJ180" s="11"/>
      <c r="QAK180" s="11"/>
      <c r="QAL180" s="11"/>
      <c r="QAM180" s="11"/>
      <c r="QAN180" s="11"/>
      <c r="QAO180" s="11"/>
      <c r="QAP180" s="11"/>
      <c r="QAQ180" s="11"/>
      <c r="QAR180" s="11"/>
      <c r="QAS180" s="10"/>
      <c r="QAT180" s="10"/>
      <c r="QAU180" s="11"/>
      <c r="QAV180" s="11"/>
      <c r="QAW180" s="11"/>
      <c r="QAX180" s="11"/>
      <c r="QAY180" s="11"/>
      <c r="QAZ180" s="11"/>
      <c r="QBA180" s="11"/>
      <c r="QBB180" s="11"/>
      <c r="QBC180" s="11"/>
      <c r="QBD180" s="11"/>
      <c r="QBE180" s="11"/>
      <c r="QBF180" s="11"/>
      <c r="QBG180" s="11"/>
      <c r="QBH180" s="11"/>
      <c r="QBI180" s="10"/>
      <c r="QBJ180" s="10"/>
      <c r="QBK180" s="11"/>
      <c r="QBL180" s="11"/>
      <c r="QBM180" s="11"/>
      <c r="QBN180" s="11"/>
      <c r="QBO180" s="11"/>
      <c r="QBP180" s="11"/>
      <c r="QBQ180" s="11"/>
      <c r="QBR180" s="11"/>
      <c r="QBS180" s="11"/>
      <c r="QBT180" s="11"/>
      <c r="QBU180" s="11"/>
      <c r="QBV180" s="11"/>
      <c r="QBW180" s="11"/>
      <c r="QBX180" s="11"/>
      <c r="QBY180" s="10"/>
      <c r="QBZ180" s="10"/>
      <c r="QCA180" s="11"/>
      <c r="QCB180" s="11"/>
      <c r="QCC180" s="11"/>
      <c r="QCD180" s="11"/>
      <c r="QCE180" s="11"/>
      <c r="QCF180" s="11"/>
      <c r="QCG180" s="11"/>
      <c r="QCH180" s="11"/>
      <c r="QCI180" s="11"/>
      <c r="QCJ180" s="11"/>
      <c r="QCK180" s="11"/>
      <c r="QCL180" s="11"/>
      <c r="QCM180" s="11"/>
      <c r="QCN180" s="11"/>
      <c r="QCO180" s="10"/>
      <c r="QCP180" s="10"/>
      <c r="QCQ180" s="11"/>
      <c r="QCR180" s="11"/>
      <c r="QCS180" s="11"/>
      <c r="QCT180" s="11"/>
      <c r="QCU180" s="11"/>
      <c r="QCV180" s="11"/>
      <c r="QCW180" s="11"/>
      <c r="QCX180" s="11"/>
      <c r="QCY180" s="11"/>
      <c r="QCZ180" s="11"/>
      <c r="QDA180" s="11"/>
      <c r="QDB180" s="11"/>
      <c r="QDC180" s="11"/>
      <c r="QDD180" s="11"/>
      <c r="QDE180" s="10"/>
      <c r="QDF180" s="10"/>
      <c r="QDG180" s="11"/>
      <c r="QDH180" s="11"/>
      <c r="QDI180" s="11"/>
      <c r="QDJ180" s="11"/>
      <c r="QDK180" s="11"/>
      <c r="QDL180" s="11"/>
      <c r="QDM180" s="11"/>
      <c r="QDN180" s="11"/>
      <c r="QDO180" s="11"/>
      <c r="QDP180" s="11"/>
      <c r="QDQ180" s="11"/>
      <c r="QDR180" s="11"/>
      <c r="QDS180" s="11"/>
      <c r="QDT180" s="11"/>
      <c r="QDU180" s="10"/>
      <c r="QDV180" s="10"/>
      <c r="QDW180" s="11"/>
      <c r="QDX180" s="11"/>
      <c r="QDY180" s="11"/>
      <c r="QDZ180" s="11"/>
      <c r="QEA180" s="11"/>
      <c r="QEB180" s="11"/>
      <c r="QEC180" s="11"/>
      <c r="QED180" s="11"/>
      <c r="QEE180" s="11"/>
      <c r="QEF180" s="11"/>
      <c r="QEG180" s="11"/>
      <c r="QEH180" s="11"/>
      <c r="QEI180" s="11"/>
      <c r="QEJ180" s="11"/>
      <c r="QEK180" s="10"/>
      <c r="QEL180" s="10"/>
      <c r="QEM180" s="11"/>
      <c r="QEN180" s="11"/>
      <c r="QEO180" s="11"/>
      <c r="QEP180" s="11"/>
      <c r="QEQ180" s="11"/>
      <c r="QER180" s="11"/>
      <c r="QES180" s="11"/>
      <c r="QET180" s="11"/>
      <c r="QEU180" s="11"/>
      <c r="QEV180" s="11"/>
      <c r="QEW180" s="11"/>
      <c r="QEX180" s="11"/>
      <c r="QEY180" s="11"/>
      <c r="QEZ180" s="11"/>
      <c r="QFA180" s="10"/>
      <c r="QFB180" s="10"/>
      <c r="QFC180" s="11"/>
      <c r="QFD180" s="11"/>
      <c r="QFE180" s="11"/>
      <c r="QFF180" s="11"/>
      <c r="QFG180" s="11"/>
      <c r="QFH180" s="11"/>
      <c r="QFI180" s="11"/>
      <c r="QFJ180" s="11"/>
      <c r="QFK180" s="11"/>
      <c r="QFL180" s="11"/>
      <c r="QFM180" s="11"/>
      <c r="QFN180" s="11"/>
      <c r="QFO180" s="11"/>
      <c r="QFP180" s="11"/>
      <c r="QFQ180" s="10"/>
      <c r="QFR180" s="10"/>
      <c r="QFS180" s="11"/>
      <c r="QFT180" s="11"/>
      <c r="QFU180" s="11"/>
      <c r="QFV180" s="11"/>
      <c r="QFW180" s="11"/>
      <c r="QFX180" s="11"/>
      <c r="QFY180" s="11"/>
      <c r="QFZ180" s="11"/>
      <c r="QGA180" s="11"/>
      <c r="QGB180" s="11"/>
      <c r="QGC180" s="11"/>
      <c r="QGD180" s="11"/>
      <c r="QGE180" s="11"/>
      <c r="QGF180" s="11"/>
      <c r="QGG180" s="10"/>
      <c r="QGH180" s="10"/>
      <c r="QGI180" s="11"/>
      <c r="QGJ180" s="11"/>
      <c r="QGK180" s="11"/>
      <c r="QGL180" s="11"/>
      <c r="QGM180" s="11"/>
      <c r="QGN180" s="11"/>
      <c r="QGO180" s="11"/>
      <c r="QGP180" s="11"/>
      <c r="QGQ180" s="11"/>
      <c r="QGR180" s="11"/>
      <c r="QGS180" s="11"/>
      <c r="QGT180" s="11"/>
      <c r="QGU180" s="11"/>
      <c r="QGV180" s="11"/>
      <c r="QGW180" s="10"/>
      <c r="QGX180" s="10"/>
      <c r="QGY180" s="11"/>
      <c r="QGZ180" s="11"/>
      <c r="QHA180" s="11"/>
      <c r="QHB180" s="11"/>
      <c r="QHC180" s="11"/>
      <c r="QHD180" s="11"/>
      <c r="QHE180" s="11"/>
      <c r="QHF180" s="11"/>
      <c r="QHG180" s="11"/>
      <c r="QHH180" s="11"/>
      <c r="QHI180" s="11"/>
      <c r="QHJ180" s="11"/>
      <c r="QHK180" s="11"/>
      <c r="QHL180" s="11"/>
      <c r="QHM180" s="10"/>
      <c r="QHN180" s="10"/>
      <c r="QHO180" s="11"/>
      <c r="QHP180" s="11"/>
      <c r="QHQ180" s="11"/>
      <c r="QHR180" s="11"/>
      <c r="QHS180" s="11"/>
      <c r="QHT180" s="11"/>
      <c r="QHU180" s="11"/>
      <c r="QHV180" s="11"/>
      <c r="QHW180" s="11"/>
      <c r="QHX180" s="11"/>
      <c r="QHY180" s="11"/>
      <c r="QHZ180" s="11"/>
      <c r="QIA180" s="11"/>
      <c r="QIB180" s="11"/>
      <c r="QIC180" s="10"/>
      <c r="QID180" s="10"/>
      <c r="QIE180" s="11"/>
      <c r="QIF180" s="11"/>
      <c r="QIG180" s="11"/>
      <c r="QIH180" s="11"/>
      <c r="QII180" s="11"/>
      <c r="QIJ180" s="11"/>
      <c r="QIK180" s="11"/>
      <c r="QIL180" s="11"/>
      <c r="QIM180" s="11"/>
      <c r="QIN180" s="11"/>
      <c r="QIO180" s="11"/>
      <c r="QIP180" s="11"/>
      <c r="QIQ180" s="11"/>
      <c r="QIR180" s="11"/>
      <c r="QIS180" s="10"/>
      <c r="QIT180" s="10"/>
      <c r="QIU180" s="11"/>
      <c r="QIV180" s="11"/>
      <c r="QIW180" s="11"/>
      <c r="QIX180" s="11"/>
      <c r="QIY180" s="11"/>
      <c r="QIZ180" s="11"/>
      <c r="QJA180" s="11"/>
      <c r="QJB180" s="11"/>
      <c r="QJC180" s="11"/>
      <c r="QJD180" s="11"/>
      <c r="QJE180" s="11"/>
      <c r="QJF180" s="11"/>
      <c r="QJG180" s="11"/>
      <c r="QJH180" s="11"/>
      <c r="QJI180" s="10"/>
      <c r="QJJ180" s="10"/>
      <c r="QJK180" s="11"/>
      <c r="QJL180" s="11"/>
      <c r="QJM180" s="11"/>
      <c r="QJN180" s="11"/>
      <c r="QJO180" s="11"/>
      <c r="QJP180" s="11"/>
      <c r="QJQ180" s="11"/>
      <c r="QJR180" s="11"/>
      <c r="QJS180" s="11"/>
      <c r="QJT180" s="11"/>
      <c r="QJU180" s="11"/>
      <c r="QJV180" s="11"/>
      <c r="QJW180" s="11"/>
      <c r="QJX180" s="11"/>
      <c r="QJY180" s="10"/>
      <c r="QJZ180" s="10"/>
      <c r="QKA180" s="11"/>
      <c r="QKB180" s="11"/>
      <c r="QKC180" s="11"/>
      <c r="QKD180" s="11"/>
      <c r="QKE180" s="11"/>
      <c r="QKF180" s="11"/>
      <c r="QKG180" s="11"/>
      <c r="QKH180" s="11"/>
      <c r="QKI180" s="11"/>
      <c r="QKJ180" s="11"/>
      <c r="QKK180" s="11"/>
      <c r="QKL180" s="11"/>
      <c r="QKM180" s="11"/>
      <c r="QKN180" s="11"/>
      <c r="QKO180" s="10"/>
      <c r="QKP180" s="10"/>
      <c r="QKQ180" s="11"/>
      <c r="QKR180" s="11"/>
      <c r="QKS180" s="11"/>
      <c r="QKT180" s="11"/>
      <c r="QKU180" s="11"/>
      <c r="QKV180" s="11"/>
      <c r="QKW180" s="11"/>
      <c r="QKX180" s="11"/>
      <c r="QKY180" s="11"/>
      <c r="QKZ180" s="11"/>
      <c r="QLA180" s="11"/>
      <c r="QLB180" s="11"/>
      <c r="QLC180" s="11"/>
      <c r="QLD180" s="11"/>
      <c r="QLE180" s="10"/>
      <c r="QLF180" s="10"/>
      <c r="QLG180" s="11"/>
      <c r="QLH180" s="11"/>
      <c r="QLI180" s="11"/>
      <c r="QLJ180" s="11"/>
      <c r="QLK180" s="11"/>
      <c r="QLL180" s="11"/>
      <c r="QLM180" s="11"/>
      <c r="QLN180" s="11"/>
      <c r="QLO180" s="11"/>
      <c r="QLP180" s="11"/>
      <c r="QLQ180" s="11"/>
      <c r="QLR180" s="11"/>
      <c r="QLS180" s="11"/>
      <c r="QLT180" s="11"/>
      <c r="QLU180" s="10"/>
      <c r="QLV180" s="10"/>
      <c r="QLW180" s="11"/>
      <c r="QLX180" s="11"/>
      <c r="QLY180" s="11"/>
      <c r="QLZ180" s="11"/>
      <c r="QMA180" s="11"/>
      <c r="QMB180" s="11"/>
      <c r="QMC180" s="11"/>
      <c r="QMD180" s="11"/>
      <c r="QME180" s="11"/>
      <c r="QMF180" s="11"/>
      <c r="QMG180" s="11"/>
      <c r="QMH180" s="11"/>
      <c r="QMI180" s="11"/>
      <c r="QMJ180" s="11"/>
      <c r="QMK180" s="10"/>
      <c r="QML180" s="10"/>
      <c r="QMM180" s="11"/>
      <c r="QMN180" s="11"/>
      <c r="QMO180" s="11"/>
      <c r="QMP180" s="11"/>
      <c r="QMQ180" s="11"/>
      <c r="QMR180" s="11"/>
      <c r="QMS180" s="11"/>
      <c r="QMT180" s="11"/>
      <c r="QMU180" s="11"/>
      <c r="QMV180" s="11"/>
      <c r="QMW180" s="11"/>
      <c r="QMX180" s="11"/>
      <c r="QMY180" s="11"/>
      <c r="QMZ180" s="11"/>
      <c r="QNA180" s="10"/>
      <c r="QNB180" s="10"/>
      <c r="QNC180" s="11"/>
      <c r="QND180" s="11"/>
      <c r="QNE180" s="11"/>
      <c r="QNF180" s="11"/>
      <c r="QNG180" s="11"/>
      <c r="QNH180" s="11"/>
      <c r="QNI180" s="11"/>
      <c r="QNJ180" s="11"/>
      <c r="QNK180" s="11"/>
      <c r="QNL180" s="11"/>
      <c r="QNM180" s="11"/>
      <c r="QNN180" s="11"/>
      <c r="QNO180" s="11"/>
      <c r="QNP180" s="11"/>
      <c r="QNQ180" s="10"/>
      <c r="QNR180" s="10"/>
      <c r="QNS180" s="11"/>
      <c r="QNT180" s="11"/>
      <c r="QNU180" s="11"/>
      <c r="QNV180" s="11"/>
      <c r="QNW180" s="11"/>
      <c r="QNX180" s="11"/>
      <c r="QNY180" s="11"/>
      <c r="QNZ180" s="11"/>
      <c r="QOA180" s="11"/>
      <c r="QOB180" s="11"/>
      <c r="QOC180" s="11"/>
      <c r="QOD180" s="11"/>
      <c r="QOE180" s="11"/>
      <c r="QOF180" s="11"/>
      <c r="QOG180" s="10"/>
      <c r="QOH180" s="10"/>
      <c r="QOI180" s="11"/>
      <c r="QOJ180" s="11"/>
      <c r="QOK180" s="11"/>
      <c r="QOL180" s="11"/>
      <c r="QOM180" s="11"/>
      <c r="QON180" s="11"/>
      <c r="QOO180" s="11"/>
      <c r="QOP180" s="11"/>
      <c r="QOQ180" s="11"/>
      <c r="QOR180" s="11"/>
      <c r="QOS180" s="11"/>
      <c r="QOT180" s="11"/>
      <c r="QOU180" s="11"/>
      <c r="QOV180" s="11"/>
      <c r="QOW180" s="10"/>
      <c r="QOX180" s="10"/>
      <c r="QOY180" s="11"/>
      <c r="QOZ180" s="11"/>
      <c r="QPA180" s="11"/>
      <c r="QPB180" s="11"/>
      <c r="QPC180" s="11"/>
      <c r="QPD180" s="11"/>
      <c r="QPE180" s="11"/>
      <c r="QPF180" s="11"/>
      <c r="QPG180" s="11"/>
      <c r="QPH180" s="11"/>
      <c r="QPI180" s="11"/>
      <c r="QPJ180" s="11"/>
      <c r="QPK180" s="11"/>
      <c r="QPL180" s="11"/>
      <c r="QPM180" s="10"/>
      <c r="QPN180" s="10"/>
      <c r="QPO180" s="11"/>
      <c r="QPP180" s="11"/>
      <c r="QPQ180" s="11"/>
      <c r="QPR180" s="11"/>
      <c r="QPS180" s="11"/>
      <c r="QPT180" s="11"/>
      <c r="QPU180" s="11"/>
      <c r="QPV180" s="11"/>
      <c r="QPW180" s="11"/>
      <c r="QPX180" s="11"/>
      <c r="QPY180" s="11"/>
      <c r="QPZ180" s="11"/>
      <c r="QQA180" s="11"/>
      <c r="QQB180" s="11"/>
      <c r="QQC180" s="10"/>
      <c r="QQD180" s="10"/>
      <c r="QQE180" s="11"/>
      <c r="QQF180" s="11"/>
      <c r="QQG180" s="11"/>
      <c r="QQH180" s="11"/>
      <c r="QQI180" s="11"/>
      <c r="QQJ180" s="11"/>
      <c r="QQK180" s="11"/>
      <c r="QQL180" s="11"/>
      <c r="QQM180" s="11"/>
      <c r="QQN180" s="11"/>
      <c r="QQO180" s="11"/>
      <c r="QQP180" s="11"/>
      <c r="QQQ180" s="11"/>
      <c r="QQR180" s="11"/>
      <c r="QQS180" s="10"/>
      <c r="QQT180" s="10"/>
      <c r="QQU180" s="11"/>
      <c r="QQV180" s="11"/>
      <c r="QQW180" s="11"/>
      <c r="QQX180" s="11"/>
      <c r="QQY180" s="11"/>
      <c r="QQZ180" s="11"/>
      <c r="QRA180" s="11"/>
      <c r="QRB180" s="11"/>
      <c r="QRC180" s="11"/>
      <c r="QRD180" s="11"/>
      <c r="QRE180" s="11"/>
      <c r="QRF180" s="11"/>
      <c r="QRG180" s="11"/>
      <c r="QRH180" s="11"/>
      <c r="QRI180" s="10"/>
      <c r="QRJ180" s="10"/>
      <c r="QRK180" s="11"/>
      <c r="QRL180" s="11"/>
      <c r="QRM180" s="11"/>
      <c r="QRN180" s="11"/>
      <c r="QRO180" s="11"/>
      <c r="QRP180" s="11"/>
      <c r="QRQ180" s="11"/>
      <c r="QRR180" s="11"/>
      <c r="QRS180" s="11"/>
      <c r="QRT180" s="11"/>
      <c r="QRU180" s="11"/>
      <c r="QRV180" s="11"/>
      <c r="QRW180" s="11"/>
      <c r="QRX180" s="11"/>
      <c r="QRY180" s="10"/>
      <c r="QRZ180" s="10"/>
      <c r="QSA180" s="11"/>
      <c r="QSB180" s="11"/>
      <c r="QSC180" s="11"/>
      <c r="QSD180" s="11"/>
      <c r="QSE180" s="11"/>
      <c r="QSF180" s="11"/>
      <c r="QSG180" s="11"/>
      <c r="QSH180" s="11"/>
      <c r="QSI180" s="11"/>
      <c r="QSJ180" s="11"/>
      <c r="QSK180" s="11"/>
      <c r="QSL180" s="11"/>
      <c r="QSM180" s="11"/>
      <c r="QSN180" s="11"/>
      <c r="QSO180" s="10"/>
      <c r="QSP180" s="10"/>
      <c r="QSQ180" s="11"/>
      <c r="QSR180" s="11"/>
      <c r="QSS180" s="11"/>
      <c r="QST180" s="11"/>
      <c r="QSU180" s="11"/>
      <c r="QSV180" s="11"/>
      <c r="QSW180" s="11"/>
      <c r="QSX180" s="11"/>
      <c r="QSY180" s="11"/>
      <c r="QSZ180" s="11"/>
      <c r="QTA180" s="11"/>
      <c r="QTB180" s="11"/>
      <c r="QTC180" s="11"/>
      <c r="QTD180" s="11"/>
      <c r="QTE180" s="10"/>
      <c r="QTF180" s="10"/>
      <c r="QTG180" s="11"/>
      <c r="QTH180" s="11"/>
      <c r="QTI180" s="11"/>
      <c r="QTJ180" s="11"/>
      <c r="QTK180" s="11"/>
      <c r="QTL180" s="11"/>
      <c r="QTM180" s="11"/>
      <c r="QTN180" s="11"/>
      <c r="QTO180" s="11"/>
      <c r="QTP180" s="11"/>
      <c r="QTQ180" s="11"/>
      <c r="QTR180" s="11"/>
      <c r="QTS180" s="11"/>
      <c r="QTT180" s="11"/>
      <c r="QTU180" s="10"/>
      <c r="QTV180" s="10"/>
      <c r="QTW180" s="11"/>
      <c r="QTX180" s="11"/>
      <c r="QTY180" s="11"/>
      <c r="QTZ180" s="11"/>
      <c r="QUA180" s="11"/>
      <c r="QUB180" s="11"/>
      <c r="QUC180" s="11"/>
      <c r="QUD180" s="11"/>
      <c r="QUE180" s="11"/>
      <c r="QUF180" s="11"/>
      <c r="QUG180" s="11"/>
      <c r="QUH180" s="11"/>
      <c r="QUI180" s="11"/>
      <c r="QUJ180" s="11"/>
      <c r="QUK180" s="10"/>
      <c r="QUL180" s="10"/>
      <c r="QUM180" s="11"/>
      <c r="QUN180" s="11"/>
      <c r="QUO180" s="11"/>
      <c r="QUP180" s="11"/>
      <c r="QUQ180" s="11"/>
      <c r="QUR180" s="11"/>
      <c r="QUS180" s="11"/>
      <c r="QUT180" s="11"/>
      <c r="QUU180" s="11"/>
      <c r="QUV180" s="11"/>
      <c r="QUW180" s="11"/>
      <c r="QUX180" s="11"/>
      <c r="QUY180" s="11"/>
      <c r="QUZ180" s="11"/>
      <c r="QVA180" s="10"/>
      <c r="QVB180" s="10"/>
      <c r="QVC180" s="11"/>
      <c r="QVD180" s="11"/>
      <c r="QVE180" s="11"/>
      <c r="QVF180" s="11"/>
      <c r="QVG180" s="11"/>
      <c r="QVH180" s="11"/>
      <c r="QVI180" s="11"/>
      <c r="QVJ180" s="11"/>
      <c r="QVK180" s="11"/>
      <c r="QVL180" s="11"/>
      <c r="QVM180" s="11"/>
      <c r="QVN180" s="11"/>
      <c r="QVO180" s="11"/>
      <c r="QVP180" s="11"/>
      <c r="QVQ180" s="10"/>
      <c r="QVR180" s="10"/>
      <c r="QVS180" s="11"/>
      <c r="QVT180" s="11"/>
      <c r="QVU180" s="11"/>
      <c r="QVV180" s="11"/>
      <c r="QVW180" s="11"/>
      <c r="QVX180" s="11"/>
      <c r="QVY180" s="11"/>
      <c r="QVZ180" s="11"/>
      <c r="QWA180" s="11"/>
      <c r="QWB180" s="11"/>
      <c r="QWC180" s="11"/>
      <c r="QWD180" s="11"/>
      <c r="QWE180" s="11"/>
      <c r="QWF180" s="11"/>
      <c r="QWG180" s="10"/>
      <c r="QWH180" s="10"/>
      <c r="QWI180" s="11"/>
      <c r="QWJ180" s="11"/>
      <c r="QWK180" s="11"/>
      <c r="QWL180" s="11"/>
      <c r="QWM180" s="11"/>
      <c r="QWN180" s="11"/>
      <c r="QWO180" s="11"/>
      <c r="QWP180" s="11"/>
      <c r="QWQ180" s="11"/>
      <c r="QWR180" s="11"/>
      <c r="QWS180" s="11"/>
      <c r="QWT180" s="11"/>
      <c r="QWU180" s="11"/>
      <c r="QWV180" s="11"/>
      <c r="QWW180" s="10"/>
      <c r="QWX180" s="10"/>
      <c r="QWY180" s="11"/>
      <c r="QWZ180" s="11"/>
      <c r="QXA180" s="11"/>
      <c r="QXB180" s="11"/>
      <c r="QXC180" s="11"/>
      <c r="QXD180" s="11"/>
      <c r="QXE180" s="11"/>
      <c r="QXF180" s="11"/>
      <c r="QXG180" s="11"/>
      <c r="QXH180" s="11"/>
      <c r="QXI180" s="11"/>
      <c r="QXJ180" s="11"/>
      <c r="QXK180" s="11"/>
      <c r="QXL180" s="11"/>
      <c r="QXM180" s="10"/>
      <c r="QXN180" s="10"/>
      <c r="QXO180" s="11"/>
      <c r="QXP180" s="11"/>
      <c r="QXQ180" s="11"/>
      <c r="QXR180" s="11"/>
      <c r="QXS180" s="11"/>
      <c r="QXT180" s="11"/>
      <c r="QXU180" s="11"/>
      <c r="QXV180" s="11"/>
      <c r="QXW180" s="11"/>
      <c r="QXX180" s="11"/>
      <c r="QXY180" s="11"/>
      <c r="QXZ180" s="11"/>
      <c r="QYA180" s="11"/>
      <c r="QYB180" s="11"/>
      <c r="QYC180" s="10"/>
      <c r="QYD180" s="10"/>
      <c r="QYE180" s="11"/>
      <c r="QYF180" s="11"/>
      <c r="QYG180" s="11"/>
      <c r="QYH180" s="11"/>
      <c r="QYI180" s="11"/>
      <c r="QYJ180" s="11"/>
      <c r="QYK180" s="11"/>
      <c r="QYL180" s="11"/>
      <c r="QYM180" s="11"/>
      <c r="QYN180" s="11"/>
      <c r="QYO180" s="11"/>
      <c r="QYP180" s="11"/>
      <c r="QYQ180" s="11"/>
      <c r="QYR180" s="11"/>
      <c r="QYS180" s="10"/>
      <c r="QYT180" s="10"/>
      <c r="QYU180" s="11"/>
      <c r="QYV180" s="11"/>
      <c r="QYW180" s="11"/>
      <c r="QYX180" s="11"/>
      <c r="QYY180" s="11"/>
      <c r="QYZ180" s="11"/>
      <c r="QZA180" s="11"/>
      <c r="QZB180" s="11"/>
      <c r="QZC180" s="11"/>
      <c r="QZD180" s="11"/>
      <c r="QZE180" s="11"/>
      <c r="QZF180" s="11"/>
      <c r="QZG180" s="11"/>
      <c r="QZH180" s="11"/>
      <c r="QZI180" s="10"/>
      <c r="QZJ180" s="10"/>
      <c r="QZK180" s="11"/>
      <c r="QZL180" s="11"/>
      <c r="QZM180" s="11"/>
      <c r="QZN180" s="11"/>
      <c r="QZO180" s="11"/>
      <c r="QZP180" s="11"/>
      <c r="QZQ180" s="11"/>
      <c r="QZR180" s="11"/>
      <c r="QZS180" s="11"/>
      <c r="QZT180" s="11"/>
      <c r="QZU180" s="11"/>
      <c r="QZV180" s="11"/>
      <c r="QZW180" s="11"/>
      <c r="QZX180" s="11"/>
      <c r="QZY180" s="10"/>
      <c r="QZZ180" s="10"/>
      <c r="RAA180" s="11"/>
      <c r="RAB180" s="11"/>
      <c r="RAC180" s="11"/>
      <c r="RAD180" s="11"/>
      <c r="RAE180" s="11"/>
      <c r="RAF180" s="11"/>
      <c r="RAG180" s="11"/>
      <c r="RAH180" s="11"/>
      <c r="RAI180" s="11"/>
      <c r="RAJ180" s="11"/>
      <c r="RAK180" s="11"/>
      <c r="RAL180" s="11"/>
      <c r="RAM180" s="11"/>
      <c r="RAN180" s="11"/>
      <c r="RAO180" s="10"/>
      <c r="RAP180" s="10"/>
      <c r="RAQ180" s="11"/>
      <c r="RAR180" s="11"/>
      <c r="RAS180" s="11"/>
      <c r="RAT180" s="11"/>
      <c r="RAU180" s="11"/>
      <c r="RAV180" s="11"/>
      <c r="RAW180" s="11"/>
      <c r="RAX180" s="11"/>
      <c r="RAY180" s="11"/>
      <c r="RAZ180" s="11"/>
      <c r="RBA180" s="11"/>
      <c r="RBB180" s="11"/>
      <c r="RBC180" s="11"/>
      <c r="RBD180" s="11"/>
      <c r="RBE180" s="10"/>
      <c r="RBF180" s="10"/>
      <c r="RBG180" s="11"/>
      <c r="RBH180" s="11"/>
      <c r="RBI180" s="11"/>
      <c r="RBJ180" s="11"/>
      <c r="RBK180" s="11"/>
      <c r="RBL180" s="11"/>
      <c r="RBM180" s="11"/>
      <c r="RBN180" s="11"/>
      <c r="RBO180" s="11"/>
      <c r="RBP180" s="11"/>
      <c r="RBQ180" s="11"/>
      <c r="RBR180" s="11"/>
      <c r="RBS180" s="11"/>
      <c r="RBT180" s="11"/>
      <c r="RBU180" s="10"/>
      <c r="RBV180" s="10"/>
      <c r="RBW180" s="11"/>
      <c r="RBX180" s="11"/>
      <c r="RBY180" s="11"/>
      <c r="RBZ180" s="11"/>
      <c r="RCA180" s="11"/>
      <c r="RCB180" s="11"/>
      <c r="RCC180" s="11"/>
      <c r="RCD180" s="11"/>
      <c r="RCE180" s="11"/>
      <c r="RCF180" s="11"/>
      <c r="RCG180" s="11"/>
      <c r="RCH180" s="11"/>
      <c r="RCI180" s="11"/>
      <c r="RCJ180" s="11"/>
      <c r="RCK180" s="10"/>
      <c r="RCL180" s="10"/>
      <c r="RCM180" s="11"/>
      <c r="RCN180" s="11"/>
      <c r="RCO180" s="11"/>
      <c r="RCP180" s="11"/>
      <c r="RCQ180" s="11"/>
      <c r="RCR180" s="11"/>
      <c r="RCS180" s="11"/>
      <c r="RCT180" s="11"/>
      <c r="RCU180" s="11"/>
      <c r="RCV180" s="11"/>
      <c r="RCW180" s="11"/>
      <c r="RCX180" s="11"/>
      <c r="RCY180" s="11"/>
      <c r="RCZ180" s="11"/>
      <c r="RDA180" s="10"/>
      <c r="RDB180" s="10"/>
      <c r="RDC180" s="11"/>
      <c r="RDD180" s="11"/>
      <c r="RDE180" s="11"/>
      <c r="RDF180" s="11"/>
      <c r="RDG180" s="11"/>
      <c r="RDH180" s="11"/>
      <c r="RDI180" s="11"/>
      <c r="RDJ180" s="11"/>
      <c r="RDK180" s="11"/>
      <c r="RDL180" s="11"/>
      <c r="RDM180" s="11"/>
      <c r="RDN180" s="11"/>
      <c r="RDO180" s="11"/>
      <c r="RDP180" s="11"/>
      <c r="RDQ180" s="10"/>
      <c r="RDR180" s="10"/>
      <c r="RDS180" s="11"/>
      <c r="RDT180" s="11"/>
      <c r="RDU180" s="11"/>
      <c r="RDV180" s="11"/>
      <c r="RDW180" s="11"/>
      <c r="RDX180" s="11"/>
      <c r="RDY180" s="11"/>
      <c r="RDZ180" s="11"/>
      <c r="REA180" s="11"/>
      <c r="REB180" s="11"/>
      <c r="REC180" s="11"/>
      <c r="RED180" s="11"/>
      <c r="REE180" s="11"/>
      <c r="REF180" s="11"/>
      <c r="REG180" s="10"/>
      <c r="REH180" s="10"/>
      <c r="REI180" s="11"/>
      <c r="REJ180" s="11"/>
      <c r="REK180" s="11"/>
      <c r="REL180" s="11"/>
      <c r="REM180" s="11"/>
      <c r="REN180" s="11"/>
      <c r="REO180" s="11"/>
      <c r="REP180" s="11"/>
      <c r="REQ180" s="11"/>
      <c r="RER180" s="11"/>
      <c r="RES180" s="11"/>
      <c r="RET180" s="11"/>
      <c r="REU180" s="11"/>
      <c r="REV180" s="11"/>
      <c r="REW180" s="10"/>
      <c r="REX180" s="10"/>
      <c r="REY180" s="11"/>
      <c r="REZ180" s="11"/>
      <c r="RFA180" s="11"/>
      <c r="RFB180" s="11"/>
      <c r="RFC180" s="11"/>
      <c r="RFD180" s="11"/>
      <c r="RFE180" s="11"/>
      <c r="RFF180" s="11"/>
      <c r="RFG180" s="11"/>
      <c r="RFH180" s="11"/>
      <c r="RFI180" s="11"/>
      <c r="RFJ180" s="11"/>
      <c r="RFK180" s="11"/>
      <c r="RFL180" s="11"/>
      <c r="RFM180" s="10"/>
      <c r="RFN180" s="10"/>
      <c r="RFO180" s="11"/>
      <c r="RFP180" s="11"/>
      <c r="RFQ180" s="11"/>
      <c r="RFR180" s="11"/>
      <c r="RFS180" s="11"/>
      <c r="RFT180" s="11"/>
      <c r="RFU180" s="11"/>
      <c r="RFV180" s="11"/>
      <c r="RFW180" s="11"/>
      <c r="RFX180" s="11"/>
      <c r="RFY180" s="11"/>
      <c r="RFZ180" s="11"/>
      <c r="RGA180" s="11"/>
      <c r="RGB180" s="11"/>
      <c r="RGC180" s="10"/>
      <c r="RGD180" s="10"/>
      <c r="RGE180" s="11"/>
      <c r="RGF180" s="11"/>
      <c r="RGG180" s="11"/>
      <c r="RGH180" s="11"/>
      <c r="RGI180" s="11"/>
      <c r="RGJ180" s="11"/>
      <c r="RGK180" s="11"/>
      <c r="RGL180" s="11"/>
      <c r="RGM180" s="11"/>
      <c r="RGN180" s="11"/>
      <c r="RGO180" s="11"/>
      <c r="RGP180" s="11"/>
      <c r="RGQ180" s="11"/>
      <c r="RGR180" s="11"/>
      <c r="RGS180" s="10"/>
      <c r="RGT180" s="10"/>
      <c r="RGU180" s="11"/>
      <c r="RGV180" s="11"/>
      <c r="RGW180" s="11"/>
      <c r="RGX180" s="11"/>
      <c r="RGY180" s="11"/>
      <c r="RGZ180" s="11"/>
      <c r="RHA180" s="11"/>
      <c r="RHB180" s="11"/>
      <c r="RHC180" s="11"/>
      <c r="RHD180" s="11"/>
      <c r="RHE180" s="11"/>
      <c r="RHF180" s="11"/>
      <c r="RHG180" s="11"/>
      <c r="RHH180" s="11"/>
      <c r="RHI180" s="10"/>
      <c r="RHJ180" s="10"/>
      <c r="RHK180" s="11"/>
      <c r="RHL180" s="11"/>
      <c r="RHM180" s="11"/>
      <c r="RHN180" s="11"/>
      <c r="RHO180" s="11"/>
      <c r="RHP180" s="11"/>
      <c r="RHQ180" s="11"/>
      <c r="RHR180" s="11"/>
      <c r="RHS180" s="11"/>
      <c r="RHT180" s="11"/>
      <c r="RHU180" s="11"/>
      <c r="RHV180" s="11"/>
      <c r="RHW180" s="11"/>
      <c r="RHX180" s="11"/>
      <c r="RHY180" s="10"/>
      <c r="RHZ180" s="10"/>
      <c r="RIA180" s="11"/>
      <c r="RIB180" s="11"/>
      <c r="RIC180" s="11"/>
      <c r="RID180" s="11"/>
      <c r="RIE180" s="11"/>
      <c r="RIF180" s="11"/>
      <c r="RIG180" s="11"/>
      <c r="RIH180" s="11"/>
      <c r="RII180" s="11"/>
      <c r="RIJ180" s="11"/>
      <c r="RIK180" s="11"/>
      <c r="RIL180" s="11"/>
      <c r="RIM180" s="11"/>
      <c r="RIN180" s="11"/>
      <c r="RIO180" s="10"/>
      <c r="RIP180" s="10"/>
      <c r="RIQ180" s="11"/>
      <c r="RIR180" s="11"/>
      <c r="RIS180" s="11"/>
      <c r="RIT180" s="11"/>
      <c r="RIU180" s="11"/>
      <c r="RIV180" s="11"/>
      <c r="RIW180" s="11"/>
      <c r="RIX180" s="11"/>
      <c r="RIY180" s="11"/>
      <c r="RIZ180" s="11"/>
      <c r="RJA180" s="11"/>
      <c r="RJB180" s="11"/>
      <c r="RJC180" s="11"/>
      <c r="RJD180" s="11"/>
      <c r="RJE180" s="10"/>
      <c r="RJF180" s="10"/>
      <c r="RJG180" s="11"/>
      <c r="RJH180" s="11"/>
      <c r="RJI180" s="11"/>
      <c r="RJJ180" s="11"/>
      <c r="RJK180" s="11"/>
      <c r="RJL180" s="11"/>
      <c r="RJM180" s="11"/>
      <c r="RJN180" s="11"/>
      <c r="RJO180" s="11"/>
      <c r="RJP180" s="11"/>
      <c r="RJQ180" s="11"/>
      <c r="RJR180" s="11"/>
      <c r="RJS180" s="11"/>
      <c r="RJT180" s="11"/>
      <c r="RJU180" s="10"/>
      <c r="RJV180" s="10"/>
      <c r="RJW180" s="11"/>
      <c r="RJX180" s="11"/>
      <c r="RJY180" s="11"/>
      <c r="RJZ180" s="11"/>
      <c r="RKA180" s="11"/>
      <c r="RKB180" s="11"/>
      <c r="RKC180" s="11"/>
      <c r="RKD180" s="11"/>
      <c r="RKE180" s="11"/>
      <c r="RKF180" s="11"/>
      <c r="RKG180" s="11"/>
      <c r="RKH180" s="11"/>
      <c r="RKI180" s="11"/>
      <c r="RKJ180" s="11"/>
      <c r="RKK180" s="10"/>
      <c r="RKL180" s="10"/>
      <c r="RKM180" s="11"/>
      <c r="RKN180" s="11"/>
      <c r="RKO180" s="11"/>
      <c r="RKP180" s="11"/>
      <c r="RKQ180" s="11"/>
      <c r="RKR180" s="11"/>
      <c r="RKS180" s="11"/>
      <c r="RKT180" s="11"/>
      <c r="RKU180" s="11"/>
      <c r="RKV180" s="11"/>
      <c r="RKW180" s="11"/>
      <c r="RKX180" s="11"/>
      <c r="RKY180" s="11"/>
      <c r="RKZ180" s="11"/>
      <c r="RLA180" s="10"/>
      <c r="RLB180" s="10"/>
      <c r="RLC180" s="11"/>
      <c r="RLD180" s="11"/>
      <c r="RLE180" s="11"/>
      <c r="RLF180" s="11"/>
      <c r="RLG180" s="11"/>
      <c r="RLH180" s="11"/>
      <c r="RLI180" s="11"/>
      <c r="RLJ180" s="11"/>
      <c r="RLK180" s="11"/>
      <c r="RLL180" s="11"/>
      <c r="RLM180" s="11"/>
      <c r="RLN180" s="11"/>
      <c r="RLO180" s="11"/>
      <c r="RLP180" s="11"/>
      <c r="RLQ180" s="10"/>
      <c r="RLR180" s="10"/>
      <c r="RLS180" s="11"/>
      <c r="RLT180" s="11"/>
      <c r="RLU180" s="11"/>
      <c r="RLV180" s="11"/>
      <c r="RLW180" s="11"/>
      <c r="RLX180" s="11"/>
      <c r="RLY180" s="11"/>
      <c r="RLZ180" s="11"/>
      <c r="RMA180" s="11"/>
      <c r="RMB180" s="11"/>
      <c r="RMC180" s="11"/>
      <c r="RMD180" s="11"/>
      <c r="RME180" s="11"/>
      <c r="RMF180" s="11"/>
      <c r="RMG180" s="10"/>
      <c r="RMH180" s="10"/>
      <c r="RMI180" s="11"/>
      <c r="RMJ180" s="11"/>
      <c r="RMK180" s="11"/>
      <c r="RML180" s="11"/>
      <c r="RMM180" s="11"/>
      <c r="RMN180" s="11"/>
      <c r="RMO180" s="11"/>
      <c r="RMP180" s="11"/>
      <c r="RMQ180" s="11"/>
      <c r="RMR180" s="11"/>
      <c r="RMS180" s="11"/>
      <c r="RMT180" s="11"/>
      <c r="RMU180" s="11"/>
      <c r="RMV180" s="11"/>
      <c r="RMW180" s="10"/>
      <c r="RMX180" s="10"/>
      <c r="RMY180" s="11"/>
      <c r="RMZ180" s="11"/>
      <c r="RNA180" s="11"/>
      <c r="RNB180" s="11"/>
      <c r="RNC180" s="11"/>
      <c r="RND180" s="11"/>
      <c r="RNE180" s="11"/>
      <c r="RNF180" s="11"/>
      <c r="RNG180" s="11"/>
      <c r="RNH180" s="11"/>
      <c r="RNI180" s="11"/>
      <c r="RNJ180" s="11"/>
      <c r="RNK180" s="11"/>
      <c r="RNL180" s="11"/>
      <c r="RNM180" s="10"/>
      <c r="RNN180" s="10"/>
      <c r="RNO180" s="11"/>
      <c r="RNP180" s="11"/>
      <c r="RNQ180" s="11"/>
      <c r="RNR180" s="11"/>
      <c r="RNS180" s="11"/>
      <c r="RNT180" s="11"/>
      <c r="RNU180" s="11"/>
      <c r="RNV180" s="11"/>
      <c r="RNW180" s="11"/>
      <c r="RNX180" s="11"/>
      <c r="RNY180" s="11"/>
      <c r="RNZ180" s="11"/>
      <c r="ROA180" s="11"/>
      <c r="ROB180" s="11"/>
      <c r="ROC180" s="10"/>
      <c r="ROD180" s="10"/>
      <c r="ROE180" s="11"/>
      <c r="ROF180" s="11"/>
      <c r="ROG180" s="11"/>
      <c r="ROH180" s="11"/>
      <c r="ROI180" s="11"/>
      <c r="ROJ180" s="11"/>
      <c r="ROK180" s="11"/>
      <c r="ROL180" s="11"/>
      <c r="ROM180" s="11"/>
      <c r="RON180" s="11"/>
      <c r="ROO180" s="11"/>
      <c r="ROP180" s="11"/>
      <c r="ROQ180" s="11"/>
      <c r="ROR180" s="11"/>
      <c r="ROS180" s="10"/>
      <c r="ROT180" s="10"/>
      <c r="ROU180" s="11"/>
      <c r="ROV180" s="11"/>
      <c r="ROW180" s="11"/>
      <c r="ROX180" s="11"/>
      <c r="ROY180" s="11"/>
      <c r="ROZ180" s="11"/>
      <c r="RPA180" s="11"/>
      <c r="RPB180" s="11"/>
      <c r="RPC180" s="11"/>
      <c r="RPD180" s="11"/>
      <c r="RPE180" s="11"/>
      <c r="RPF180" s="11"/>
      <c r="RPG180" s="11"/>
      <c r="RPH180" s="11"/>
      <c r="RPI180" s="10"/>
      <c r="RPJ180" s="10"/>
      <c r="RPK180" s="11"/>
      <c r="RPL180" s="11"/>
      <c r="RPM180" s="11"/>
      <c r="RPN180" s="11"/>
      <c r="RPO180" s="11"/>
      <c r="RPP180" s="11"/>
      <c r="RPQ180" s="11"/>
      <c r="RPR180" s="11"/>
      <c r="RPS180" s="11"/>
      <c r="RPT180" s="11"/>
      <c r="RPU180" s="11"/>
      <c r="RPV180" s="11"/>
      <c r="RPW180" s="11"/>
      <c r="RPX180" s="11"/>
      <c r="RPY180" s="10"/>
      <c r="RPZ180" s="10"/>
      <c r="RQA180" s="11"/>
      <c r="RQB180" s="11"/>
      <c r="RQC180" s="11"/>
      <c r="RQD180" s="11"/>
      <c r="RQE180" s="11"/>
      <c r="RQF180" s="11"/>
      <c r="RQG180" s="11"/>
      <c r="RQH180" s="11"/>
      <c r="RQI180" s="11"/>
      <c r="RQJ180" s="11"/>
      <c r="RQK180" s="11"/>
      <c r="RQL180" s="11"/>
      <c r="RQM180" s="11"/>
      <c r="RQN180" s="11"/>
      <c r="RQO180" s="10"/>
      <c r="RQP180" s="10"/>
      <c r="RQQ180" s="11"/>
      <c r="RQR180" s="11"/>
      <c r="RQS180" s="11"/>
      <c r="RQT180" s="11"/>
      <c r="RQU180" s="11"/>
      <c r="RQV180" s="11"/>
      <c r="RQW180" s="11"/>
      <c r="RQX180" s="11"/>
      <c r="RQY180" s="11"/>
      <c r="RQZ180" s="11"/>
      <c r="RRA180" s="11"/>
      <c r="RRB180" s="11"/>
      <c r="RRC180" s="11"/>
      <c r="RRD180" s="11"/>
      <c r="RRE180" s="10"/>
      <c r="RRF180" s="10"/>
      <c r="RRG180" s="11"/>
      <c r="RRH180" s="11"/>
      <c r="RRI180" s="11"/>
      <c r="RRJ180" s="11"/>
      <c r="RRK180" s="11"/>
      <c r="RRL180" s="11"/>
      <c r="RRM180" s="11"/>
      <c r="RRN180" s="11"/>
      <c r="RRO180" s="11"/>
      <c r="RRP180" s="11"/>
      <c r="RRQ180" s="11"/>
      <c r="RRR180" s="11"/>
      <c r="RRS180" s="11"/>
      <c r="RRT180" s="11"/>
      <c r="RRU180" s="10"/>
      <c r="RRV180" s="10"/>
      <c r="RRW180" s="11"/>
      <c r="RRX180" s="11"/>
      <c r="RRY180" s="11"/>
      <c r="RRZ180" s="11"/>
      <c r="RSA180" s="11"/>
      <c r="RSB180" s="11"/>
      <c r="RSC180" s="11"/>
      <c r="RSD180" s="11"/>
      <c r="RSE180" s="11"/>
      <c r="RSF180" s="11"/>
      <c r="RSG180" s="11"/>
      <c r="RSH180" s="11"/>
      <c r="RSI180" s="11"/>
      <c r="RSJ180" s="11"/>
      <c r="RSK180" s="10"/>
      <c r="RSL180" s="10"/>
      <c r="RSM180" s="11"/>
      <c r="RSN180" s="11"/>
      <c r="RSO180" s="11"/>
      <c r="RSP180" s="11"/>
      <c r="RSQ180" s="11"/>
      <c r="RSR180" s="11"/>
      <c r="RSS180" s="11"/>
      <c r="RST180" s="11"/>
      <c r="RSU180" s="11"/>
      <c r="RSV180" s="11"/>
      <c r="RSW180" s="11"/>
      <c r="RSX180" s="11"/>
      <c r="RSY180" s="11"/>
      <c r="RSZ180" s="11"/>
      <c r="RTA180" s="10"/>
      <c r="RTB180" s="10"/>
      <c r="RTC180" s="11"/>
      <c r="RTD180" s="11"/>
      <c r="RTE180" s="11"/>
      <c r="RTF180" s="11"/>
      <c r="RTG180" s="11"/>
      <c r="RTH180" s="11"/>
      <c r="RTI180" s="11"/>
      <c r="RTJ180" s="11"/>
      <c r="RTK180" s="11"/>
      <c r="RTL180" s="11"/>
      <c r="RTM180" s="11"/>
      <c r="RTN180" s="11"/>
      <c r="RTO180" s="11"/>
      <c r="RTP180" s="11"/>
      <c r="RTQ180" s="10"/>
      <c r="RTR180" s="10"/>
      <c r="RTS180" s="11"/>
      <c r="RTT180" s="11"/>
      <c r="RTU180" s="11"/>
      <c r="RTV180" s="11"/>
      <c r="RTW180" s="11"/>
      <c r="RTX180" s="11"/>
      <c r="RTY180" s="11"/>
      <c r="RTZ180" s="11"/>
      <c r="RUA180" s="11"/>
      <c r="RUB180" s="11"/>
      <c r="RUC180" s="11"/>
      <c r="RUD180" s="11"/>
      <c r="RUE180" s="11"/>
      <c r="RUF180" s="11"/>
      <c r="RUG180" s="10"/>
      <c r="RUH180" s="10"/>
      <c r="RUI180" s="11"/>
      <c r="RUJ180" s="11"/>
      <c r="RUK180" s="11"/>
      <c r="RUL180" s="11"/>
      <c r="RUM180" s="11"/>
      <c r="RUN180" s="11"/>
      <c r="RUO180" s="11"/>
      <c r="RUP180" s="11"/>
      <c r="RUQ180" s="11"/>
      <c r="RUR180" s="11"/>
      <c r="RUS180" s="11"/>
      <c r="RUT180" s="11"/>
      <c r="RUU180" s="11"/>
      <c r="RUV180" s="11"/>
      <c r="RUW180" s="10"/>
      <c r="RUX180" s="10"/>
      <c r="RUY180" s="11"/>
      <c r="RUZ180" s="11"/>
      <c r="RVA180" s="11"/>
      <c r="RVB180" s="11"/>
      <c r="RVC180" s="11"/>
      <c r="RVD180" s="11"/>
      <c r="RVE180" s="11"/>
      <c r="RVF180" s="11"/>
      <c r="RVG180" s="11"/>
      <c r="RVH180" s="11"/>
      <c r="RVI180" s="11"/>
      <c r="RVJ180" s="11"/>
      <c r="RVK180" s="11"/>
      <c r="RVL180" s="11"/>
      <c r="RVM180" s="10"/>
      <c r="RVN180" s="10"/>
      <c r="RVO180" s="11"/>
      <c r="RVP180" s="11"/>
      <c r="RVQ180" s="11"/>
      <c r="RVR180" s="11"/>
      <c r="RVS180" s="11"/>
      <c r="RVT180" s="11"/>
      <c r="RVU180" s="11"/>
      <c r="RVV180" s="11"/>
      <c r="RVW180" s="11"/>
      <c r="RVX180" s="11"/>
      <c r="RVY180" s="11"/>
      <c r="RVZ180" s="11"/>
      <c r="RWA180" s="11"/>
      <c r="RWB180" s="11"/>
      <c r="RWC180" s="10"/>
      <c r="RWD180" s="10"/>
      <c r="RWE180" s="11"/>
      <c r="RWF180" s="11"/>
      <c r="RWG180" s="11"/>
      <c r="RWH180" s="11"/>
      <c r="RWI180" s="11"/>
      <c r="RWJ180" s="11"/>
      <c r="RWK180" s="11"/>
      <c r="RWL180" s="11"/>
      <c r="RWM180" s="11"/>
      <c r="RWN180" s="11"/>
      <c r="RWO180" s="11"/>
      <c r="RWP180" s="11"/>
      <c r="RWQ180" s="11"/>
      <c r="RWR180" s="11"/>
      <c r="RWS180" s="10"/>
      <c r="RWT180" s="10"/>
      <c r="RWU180" s="11"/>
      <c r="RWV180" s="11"/>
      <c r="RWW180" s="11"/>
      <c r="RWX180" s="11"/>
      <c r="RWY180" s="11"/>
      <c r="RWZ180" s="11"/>
      <c r="RXA180" s="11"/>
      <c r="RXB180" s="11"/>
      <c r="RXC180" s="11"/>
      <c r="RXD180" s="11"/>
      <c r="RXE180" s="11"/>
      <c r="RXF180" s="11"/>
      <c r="RXG180" s="11"/>
      <c r="RXH180" s="11"/>
      <c r="RXI180" s="10"/>
      <c r="RXJ180" s="10"/>
      <c r="RXK180" s="11"/>
      <c r="RXL180" s="11"/>
      <c r="RXM180" s="11"/>
      <c r="RXN180" s="11"/>
      <c r="RXO180" s="11"/>
      <c r="RXP180" s="11"/>
      <c r="RXQ180" s="11"/>
      <c r="RXR180" s="11"/>
      <c r="RXS180" s="11"/>
      <c r="RXT180" s="11"/>
      <c r="RXU180" s="11"/>
      <c r="RXV180" s="11"/>
      <c r="RXW180" s="11"/>
      <c r="RXX180" s="11"/>
      <c r="RXY180" s="10"/>
      <c r="RXZ180" s="10"/>
      <c r="RYA180" s="11"/>
      <c r="RYB180" s="11"/>
      <c r="RYC180" s="11"/>
      <c r="RYD180" s="11"/>
      <c r="RYE180" s="11"/>
      <c r="RYF180" s="11"/>
      <c r="RYG180" s="11"/>
      <c r="RYH180" s="11"/>
      <c r="RYI180" s="11"/>
      <c r="RYJ180" s="11"/>
      <c r="RYK180" s="11"/>
      <c r="RYL180" s="11"/>
      <c r="RYM180" s="11"/>
      <c r="RYN180" s="11"/>
      <c r="RYO180" s="10"/>
      <c r="RYP180" s="10"/>
      <c r="RYQ180" s="11"/>
      <c r="RYR180" s="11"/>
      <c r="RYS180" s="11"/>
      <c r="RYT180" s="11"/>
      <c r="RYU180" s="11"/>
      <c r="RYV180" s="11"/>
      <c r="RYW180" s="11"/>
      <c r="RYX180" s="11"/>
      <c r="RYY180" s="11"/>
      <c r="RYZ180" s="11"/>
      <c r="RZA180" s="11"/>
      <c r="RZB180" s="11"/>
      <c r="RZC180" s="11"/>
      <c r="RZD180" s="11"/>
      <c r="RZE180" s="10"/>
      <c r="RZF180" s="10"/>
      <c r="RZG180" s="11"/>
      <c r="RZH180" s="11"/>
      <c r="RZI180" s="11"/>
      <c r="RZJ180" s="11"/>
      <c r="RZK180" s="11"/>
      <c r="RZL180" s="11"/>
      <c r="RZM180" s="11"/>
      <c r="RZN180" s="11"/>
      <c r="RZO180" s="11"/>
      <c r="RZP180" s="11"/>
      <c r="RZQ180" s="11"/>
      <c r="RZR180" s="11"/>
      <c r="RZS180" s="11"/>
      <c r="RZT180" s="11"/>
      <c r="RZU180" s="10"/>
      <c r="RZV180" s="10"/>
      <c r="RZW180" s="11"/>
      <c r="RZX180" s="11"/>
      <c r="RZY180" s="11"/>
      <c r="RZZ180" s="11"/>
      <c r="SAA180" s="11"/>
      <c r="SAB180" s="11"/>
      <c r="SAC180" s="11"/>
      <c r="SAD180" s="11"/>
      <c r="SAE180" s="11"/>
      <c r="SAF180" s="11"/>
      <c r="SAG180" s="11"/>
      <c r="SAH180" s="11"/>
      <c r="SAI180" s="11"/>
      <c r="SAJ180" s="11"/>
      <c r="SAK180" s="10"/>
      <c r="SAL180" s="10"/>
      <c r="SAM180" s="11"/>
      <c r="SAN180" s="11"/>
      <c r="SAO180" s="11"/>
      <c r="SAP180" s="11"/>
      <c r="SAQ180" s="11"/>
      <c r="SAR180" s="11"/>
      <c r="SAS180" s="11"/>
      <c r="SAT180" s="11"/>
      <c r="SAU180" s="11"/>
      <c r="SAV180" s="11"/>
      <c r="SAW180" s="11"/>
      <c r="SAX180" s="11"/>
      <c r="SAY180" s="11"/>
      <c r="SAZ180" s="11"/>
      <c r="SBA180" s="10"/>
      <c r="SBB180" s="10"/>
      <c r="SBC180" s="11"/>
      <c r="SBD180" s="11"/>
      <c r="SBE180" s="11"/>
      <c r="SBF180" s="11"/>
      <c r="SBG180" s="11"/>
      <c r="SBH180" s="11"/>
      <c r="SBI180" s="11"/>
      <c r="SBJ180" s="11"/>
      <c r="SBK180" s="11"/>
      <c r="SBL180" s="11"/>
      <c r="SBM180" s="11"/>
      <c r="SBN180" s="11"/>
      <c r="SBO180" s="11"/>
      <c r="SBP180" s="11"/>
      <c r="SBQ180" s="10"/>
      <c r="SBR180" s="10"/>
      <c r="SBS180" s="11"/>
      <c r="SBT180" s="11"/>
      <c r="SBU180" s="11"/>
      <c r="SBV180" s="11"/>
      <c r="SBW180" s="11"/>
      <c r="SBX180" s="11"/>
      <c r="SBY180" s="11"/>
      <c r="SBZ180" s="11"/>
      <c r="SCA180" s="11"/>
      <c r="SCB180" s="11"/>
      <c r="SCC180" s="11"/>
      <c r="SCD180" s="11"/>
      <c r="SCE180" s="11"/>
      <c r="SCF180" s="11"/>
      <c r="SCG180" s="10"/>
      <c r="SCH180" s="10"/>
      <c r="SCI180" s="11"/>
      <c r="SCJ180" s="11"/>
      <c r="SCK180" s="11"/>
      <c r="SCL180" s="11"/>
      <c r="SCM180" s="11"/>
      <c r="SCN180" s="11"/>
      <c r="SCO180" s="11"/>
      <c r="SCP180" s="11"/>
      <c r="SCQ180" s="11"/>
      <c r="SCR180" s="11"/>
      <c r="SCS180" s="11"/>
      <c r="SCT180" s="11"/>
      <c r="SCU180" s="11"/>
      <c r="SCV180" s="11"/>
      <c r="SCW180" s="10"/>
      <c r="SCX180" s="10"/>
      <c r="SCY180" s="11"/>
      <c r="SCZ180" s="11"/>
      <c r="SDA180" s="11"/>
      <c r="SDB180" s="11"/>
      <c r="SDC180" s="11"/>
      <c r="SDD180" s="11"/>
      <c r="SDE180" s="11"/>
      <c r="SDF180" s="11"/>
      <c r="SDG180" s="11"/>
      <c r="SDH180" s="11"/>
      <c r="SDI180" s="11"/>
      <c r="SDJ180" s="11"/>
      <c r="SDK180" s="11"/>
      <c r="SDL180" s="11"/>
      <c r="SDM180" s="10"/>
      <c r="SDN180" s="10"/>
      <c r="SDO180" s="11"/>
      <c r="SDP180" s="11"/>
      <c r="SDQ180" s="11"/>
      <c r="SDR180" s="11"/>
      <c r="SDS180" s="11"/>
      <c r="SDT180" s="11"/>
      <c r="SDU180" s="11"/>
      <c r="SDV180" s="11"/>
      <c r="SDW180" s="11"/>
      <c r="SDX180" s="11"/>
      <c r="SDY180" s="11"/>
      <c r="SDZ180" s="11"/>
      <c r="SEA180" s="11"/>
      <c r="SEB180" s="11"/>
      <c r="SEC180" s="10"/>
      <c r="SED180" s="10"/>
      <c r="SEE180" s="11"/>
      <c r="SEF180" s="11"/>
      <c r="SEG180" s="11"/>
      <c r="SEH180" s="11"/>
      <c r="SEI180" s="11"/>
      <c r="SEJ180" s="11"/>
      <c r="SEK180" s="11"/>
      <c r="SEL180" s="11"/>
      <c r="SEM180" s="11"/>
      <c r="SEN180" s="11"/>
      <c r="SEO180" s="11"/>
      <c r="SEP180" s="11"/>
      <c r="SEQ180" s="11"/>
      <c r="SER180" s="11"/>
      <c r="SES180" s="10"/>
      <c r="SET180" s="10"/>
      <c r="SEU180" s="11"/>
      <c r="SEV180" s="11"/>
      <c r="SEW180" s="11"/>
      <c r="SEX180" s="11"/>
      <c r="SEY180" s="11"/>
      <c r="SEZ180" s="11"/>
      <c r="SFA180" s="11"/>
      <c r="SFB180" s="11"/>
      <c r="SFC180" s="11"/>
      <c r="SFD180" s="11"/>
      <c r="SFE180" s="11"/>
      <c r="SFF180" s="11"/>
      <c r="SFG180" s="11"/>
      <c r="SFH180" s="11"/>
      <c r="SFI180" s="10"/>
      <c r="SFJ180" s="10"/>
      <c r="SFK180" s="11"/>
      <c r="SFL180" s="11"/>
      <c r="SFM180" s="11"/>
      <c r="SFN180" s="11"/>
      <c r="SFO180" s="11"/>
      <c r="SFP180" s="11"/>
      <c r="SFQ180" s="11"/>
      <c r="SFR180" s="11"/>
      <c r="SFS180" s="11"/>
      <c r="SFT180" s="11"/>
      <c r="SFU180" s="11"/>
      <c r="SFV180" s="11"/>
      <c r="SFW180" s="11"/>
      <c r="SFX180" s="11"/>
      <c r="SFY180" s="10"/>
      <c r="SFZ180" s="10"/>
      <c r="SGA180" s="11"/>
      <c r="SGB180" s="11"/>
      <c r="SGC180" s="11"/>
      <c r="SGD180" s="11"/>
      <c r="SGE180" s="11"/>
      <c r="SGF180" s="11"/>
      <c r="SGG180" s="11"/>
      <c r="SGH180" s="11"/>
      <c r="SGI180" s="11"/>
      <c r="SGJ180" s="11"/>
      <c r="SGK180" s="11"/>
      <c r="SGL180" s="11"/>
      <c r="SGM180" s="11"/>
      <c r="SGN180" s="11"/>
      <c r="SGO180" s="10"/>
      <c r="SGP180" s="10"/>
      <c r="SGQ180" s="11"/>
      <c r="SGR180" s="11"/>
      <c r="SGS180" s="11"/>
      <c r="SGT180" s="11"/>
      <c r="SGU180" s="11"/>
      <c r="SGV180" s="11"/>
      <c r="SGW180" s="11"/>
      <c r="SGX180" s="11"/>
      <c r="SGY180" s="11"/>
      <c r="SGZ180" s="11"/>
      <c r="SHA180" s="11"/>
      <c r="SHB180" s="11"/>
      <c r="SHC180" s="11"/>
      <c r="SHD180" s="11"/>
      <c r="SHE180" s="10"/>
      <c r="SHF180" s="10"/>
      <c r="SHG180" s="11"/>
      <c r="SHH180" s="11"/>
      <c r="SHI180" s="11"/>
      <c r="SHJ180" s="11"/>
      <c r="SHK180" s="11"/>
      <c r="SHL180" s="11"/>
      <c r="SHM180" s="11"/>
      <c r="SHN180" s="11"/>
      <c r="SHO180" s="11"/>
      <c r="SHP180" s="11"/>
      <c r="SHQ180" s="11"/>
      <c r="SHR180" s="11"/>
      <c r="SHS180" s="11"/>
      <c r="SHT180" s="11"/>
      <c r="SHU180" s="10"/>
      <c r="SHV180" s="10"/>
      <c r="SHW180" s="11"/>
      <c r="SHX180" s="11"/>
      <c r="SHY180" s="11"/>
      <c r="SHZ180" s="11"/>
      <c r="SIA180" s="11"/>
      <c r="SIB180" s="11"/>
      <c r="SIC180" s="11"/>
      <c r="SID180" s="11"/>
      <c r="SIE180" s="11"/>
      <c r="SIF180" s="11"/>
      <c r="SIG180" s="11"/>
      <c r="SIH180" s="11"/>
      <c r="SII180" s="11"/>
      <c r="SIJ180" s="11"/>
      <c r="SIK180" s="10"/>
      <c r="SIL180" s="10"/>
      <c r="SIM180" s="11"/>
      <c r="SIN180" s="11"/>
      <c r="SIO180" s="11"/>
      <c r="SIP180" s="11"/>
      <c r="SIQ180" s="11"/>
      <c r="SIR180" s="11"/>
      <c r="SIS180" s="11"/>
      <c r="SIT180" s="11"/>
      <c r="SIU180" s="11"/>
      <c r="SIV180" s="11"/>
      <c r="SIW180" s="11"/>
      <c r="SIX180" s="11"/>
      <c r="SIY180" s="11"/>
      <c r="SIZ180" s="11"/>
      <c r="SJA180" s="10"/>
      <c r="SJB180" s="10"/>
      <c r="SJC180" s="11"/>
      <c r="SJD180" s="11"/>
      <c r="SJE180" s="11"/>
      <c r="SJF180" s="11"/>
      <c r="SJG180" s="11"/>
      <c r="SJH180" s="11"/>
      <c r="SJI180" s="11"/>
      <c r="SJJ180" s="11"/>
      <c r="SJK180" s="11"/>
      <c r="SJL180" s="11"/>
      <c r="SJM180" s="11"/>
      <c r="SJN180" s="11"/>
      <c r="SJO180" s="11"/>
      <c r="SJP180" s="11"/>
      <c r="SJQ180" s="10"/>
      <c r="SJR180" s="10"/>
      <c r="SJS180" s="11"/>
      <c r="SJT180" s="11"/>
      <c r="SJU180" s="11"/>
      <c r="SJV180" s="11"/>
      <c r="SJW180" s="11"/>
      <c r="SJX180" s="11"/>
      <c r="SJY180" s="11"/>
      <c r="SJZ180" s="11"/>
      <c r="SKA180" s="11"/>
      <c r="SKB180" s="11"/>
      <c r="SKC180" s="11"/>
      <c r="SKD180" s="11"/>
      <c r="SKE180" s="11"/>
      <c r="SKF180" s="11"/>
      <c r="SKG180" s="10"/>
      <c r="SKH180" s="10"/>
      <c r="SKI180" s="11"/>
      <c r="SKJ180" s="11"/>
      <c r="SKK180" s="11"/>
      <c r="SKL180" s="11"/>
      <c r="SKM180" s="11"/>
      <c r="SKN180" s="11"/>
      <c r="SKO180" s="11"/>
      <c r="SKP180" s="11"/>
      <c r="SKQ180" s="11"/>
      <c r="SKR180" s="11"/>
      <c r="SKS180" s="11"/>
      <c r="SKT180" s="11"/>
      <c r="SKU180" s="11"/>
      <c r="SKV180" s="11"/>
      <c r="SKW180" s="10"/>
      <c r="SKX180" s="10"/>
      <c r="SKY180" s="11"/>
      <c r="SKZ180" s="11"/>
      <c r="SLA180" s="11"/>
      <c r="SLB180" s="11"/>
      <c r="SLC180" s="11"/>
      <c r="SLD180" s="11"/>
      <c r="SLE180" s="11"/>
      <c r="SLF180" s="11"/>
      <c r="SLG180" s="11"/>
      <c r="SLH180" s="11"/>
      <c r="SLI180" s="11"/>
      <c r="SLJ180" s="11"/>
      <c r="SLK180" s="11"/>
      <c r="SLL180" s="11"/>
      <c r="SLM180" s="10"/>
      <c r="SLN180" s="10"/>
      <c r="SLO180" s="11"/>
      <c r="SLP180" s="11"/>
      <c r="SLQ180" s="11"/>
      <c r="SLR180" s="11"/>
      <c r="SLS180" s="11"/>
      <c r="SLT180" s="11"/>
      <c r="SLU180" s="11"/>
      <c r="SLV180" s="11"/>
      <c r="SLW180" s="11"/>
      <c r="SLX180" s="11"/>
      <c r="SLY180" s="11"/>
      <c r="SLZ180" s="11"/>
      <c r="SMA180" s="11"/>
      <c r="SMB180" s="11"/>
      <c r="SMC180" s="10"/>
      <c r="SMD180" s="10"/>
      <c r="SME180" s="11"/>
      <c r="SMF180" s="11"/>
      <c r="SMG180" s="11"/>
      <c r="SMH180" s="11"/>
      <c r="SMI180" s="11"/>
      <c r="SMJ180" s="11"/>
      <c r="SMK180" s="11"/>
      <c r="SML180" s="11"/>
      <c r="SMM180" s="11"/>
      <c r="SMN180" s="11"/>
      <c r="SMO180" s="11"/>
      <c r="SMP180" s="11"/>
      <c r="SMQ180" s="11"/>
      <c r="SMR180" s="11"/>
      <c r="SMS180" s="10"/>
      <c r="SMT180" s="10"/>
      <c r="SMU180" s="11"/>
      <c r="SMV180" s="11"/>
      <c r="SMW180" s="11"/>
      <c r="SMX180" s="11"/>
      <c r="SMY180" s="11"/>
      <c r="SMZ180" s="11"/>
      <c r="SNA180" s="11"/>
      <c r="SNB180" s="11"/>
      <c r="SNC180" s="11"/>
      <c r="SND180" s="11"/>
      <c r="SNE180" s="11"/>
      <c r="SNF180" s="11"/>
      <c r="SNG180" s="11"/>
      <c r="SNH180" s="11"/>
      <c r="SNI180" s="10"/>
      <c r="SNJ180" s="10"/>
      <c r="SNK180" s="11"/>
      <c r="SNL180" s="11"/>
      <c r="SNM180" s="11"/>
      <c r="SNN180" s="11"/>
      <c r="SNO180" s="11"/>
      <c r="SNP180" s="11"/>
      <c r="SNQ180" s="11"/>
      <c r="SNR180" s="11"/>
      <c r="SNS180" s="11"/>
      <c r="SNT180" s="11"/>
      <c r="SNU180" s="11"/>
      <c r="SNV180" s="11"/>
      <c r="SNW180" s="11"/>
      <c r="SNX180" s="11"/>
      <c r="SNY180" s="10"/>
      <c r="SNZ180" s="10"/>
      <c r="SOA180" s="11"/>
      <c r="SOB180" s="11"/>
      <c r="SOC180" s="11"/>
      <c r="SOD180" s="11"/>
      <c r="SOE180" s="11"/>
      <c r="SOF180" s="11"/>
      <c r="SOG180" s="11"/>
      <c r="SOH180" s="11"/>
      <c r="SOI180" s="11"/>
      <c r="SOJ180" s="11"/>
      <c r="SOK180" s="11"/>
      <c r="SOL180" s="11"/>
      <c r="SOM180" s="11"/>
      <c r="SON180" s="11"/>
      <c r="SOO180" s="10"/>
      <c r="SOP180" s="10"/>
      <c r="SOQ180" s="11"/>
      <c r="SOR180" s="11"/>
      <c r="SOS180" s="11"/>
      <c r="SOT180" s="11"/>
      <c r="SOU180" s="11"/>
      <c r="SOV180" s="11"/>
      <c r="SOW180" s="11"/>
      <c r="SOX180" s="11"/>
      <c r="SOY180" s="11"/>
      <c r="SOZ180" s="11"/>
      <c r="SPA180" s="11"/>
      <c r="SPB180" s="11"/>
      <c r="SPC180" s="11"/>
      <c r="SPD180" s="11"/>
      <c r="SPE180" s="10"/>
      <c r="SPF180" s="10"/>
      <c r="SPG180" s="11"/>
      <c r="SPH180" s="11"/>
      <c r="SPI180" s="11"/>
      <c r="SPJ180" s="11"/>
      <c r="SPK180" s="11"/>
      <c r="SPL180" s="11"/>
      <c r="SPM180" s="11"/>
      <c r="SPN180" s="11"/>
      <c r="SPO180" s="11"/>
      <c r="SPP180" s="11"/>
      <c r="SPQ180" s="11"/>
      <c r="SPR180" s="11"/>
      <c r="SPS180" s="11"/>
      <c r="SPT180" s="11"/>
      <c r="SPU180" s="10"/>
      <c r="SPV180" s="10"/>
      <c r="SPW180" s="11"/>
      <c r="SPX180" s="11"/>
      <c r="SPY180" s="11"/>
      <c r="SPZ180" s="11"/>
      <c r="SQA180" s="11"/>
      <c r="SQB180" s="11"/>
      <c r="SQC180" s="11"/>
      <c r="SQD180" s="11"/>
      <c r="SQE180" s="11"/>
      <c r="SQF180" s="11"/>
      <c r="SQG180" s="11"/>
      <c r="SQH180" s="11"/>
      <c r="SQI180" s="11"/>
      <c r="SQJ180" s="11"/>
      <c r="SQK180" s="10"/>
      <c r="SQL180" s="10"/>
      <c r="SQM180" s="11"/>
      <c r="SQN180" s="11"/>
      <c r="SQO180" s="11"/>
      <c r="SQP180" s="11"/>
      <c r="SQQ180" s="11"/>
      <c r="SQR180" s="11"/>
      <c r="SQS180" s="11"/>
      <c r="SQT180" s="11"/>
      <c r="SQU180" s="11"/>
      <c r="SQV180" s="11"/>
      <c r="SQW180" s="11"/>
      <c r="SQX180" s="11"/>
      <c r="SQY180" s="11"/>
      <c r="SQZ180" s="11"/>
      <c r="SRA180" s="10"/>
      <c r="SRB180" s="10"/>
      <c r="SRC180" s="11"/>
      <c r="SRD180" s="11"/>
      <c r="SRE180" s="11"/>
      <c r="SRF180" s="11"/>
      <c r="SRG180" s="11"/>
      <c r="SRH180" s="11"/>
      <c r="SRI180" s="11"/>
      <c r="SRJ180" s="11"/>
      <c r="SRK180" s="11"/>
      <c r="SRL180" s="11"/>
      <c r="SRM180" s="11"/>
      <c r="SRN180" s="11"/>
      <c r="SRO180" s="11"/>
      <c r="SRP180" s="11"/>
      <c r="SRQ180" s="10"/>
      <c r="SRR180" s="10"/>
      <c r="SRS180" s="11"/>
      <c r="SRT180" s="11"/>
      <c r="SRU180" s="11"/>
      <c r="SRV180" s="11"/>
      <c r="SRW180" s="11"/>
      <c r="SRX180" s="11"/>
      <c r="SRY180" s="11"/>
      <c r="SRZ180" s="11"/>
      <c r="SSA180" s="11"/>
      <c r="SSB180" s="11"/>
      <c r="SSC180" s="11"/>
      <c r="SSD180" s="11"/>
      <c r="SSE180" s="11"/>
      <c r="SSF180" s="11"/>
      <c r="SSG180" s="10"/>
      <c r="SSH180" s="10"/>
      <c r="SSI180" s="11"/>
      <c r="SSJ180" s="11"/>
      <c r="SSK180" s="11"/>
      <c r="SSL180" s="11"/>
      <c r="SSM180" s="11"/>
      <c r="SSN180" s="11"/>
      <c r="SSO180" s="11"/>
      <c r="SSP180" s="11"/>
      <c r="SSQ180" s="11"/>
      <c r="SSR180" s="11"/>
      <c r="SSS180" s="11"/>
      <c r="SST180" s="11"/>
      <c r="SSU180" s="11"/>
      <c r="SSV180" s="11"/>
      <c r="SSW180" s="10"/>
      <c r="SSX180" s="10"/>
      <c r="SSY180" s="11"/>
      <c r="SSZ180" s="11"/>
      <c r="STA180" s="11"/>
      <c r="STB180" s="11"/>
      <c r="STC180" s="11"/>
      <c r="STD180" s="11"/>
      <c r="STE180" s="11"/>
      <c r="STF180" s="11"/>
      <c r="STG180" s="11"/>
      <c r="STH180" s="11"/>
      <c r="STI180" s="11"/>
      <c r="STJ180" s="11"/>
      <c r="STK180" s="11"/>
      <c r="STL180" s="11"/>
      <c r="STM180" s="10"/>
      <c r="STN180" s="10"/>
      <c r="STO180" s="11"/>
      <c r="STP180" s="11"/>
      <c r="STQ180" s="11"/>
      <c r="STR180" s="11"/>
      <c r="STS180" s="11"/>
      <c r="STT180" s="11"/>
      <c r="STU180" s="11"/>
      <c r="STV180" s="11"/>
      <c r="STW180" s="11"/>
      <c r="STX180" s="11"/>
      <c r="STY180" s="11"/>
      <c r="STZ180" s="11"/>
      <c r="SUA180" s="11"/>
      <c r="SUB180" s="11"/>
      <c r="SUC180" s="10"/>
      <c r="SUD180" s="10"/>
      <c r="SUE180" s="11"/>
      <c r="SUF180" s="11"/>
      <c r="SUG180" s="11"/>
      <c r="SUH180" s="11"/>
      <c r="SUI180" s="11"/>
      <c r="SUJ180" s="11"/>
      <c r="SUK180" s="11"/>
      <c r="SUL180" s="11"/>
      <c r="SUM180" s="11"/>
      <c r="SUN180" s="11"/>
      <c r="SUO180" s="11"/>
      <c r="SUP180" s="11"/>
      <c r="SUQ180" s="11"/>
      <c r="SUR180" s="11"/>
      <c r="SUS180" s="10"/>
      <c r="SUT180" s="10"/>
      <c r="SUU180" s="11"/>
      <c r="SUV180" s="11"/>
      <c r="SUW180" s="11"/>
      <c r="SUX180" s="11"/>
      <c r="SUY180" s="11"/>
      <c r="SUZ180" s="11"/>
      <c r="SVA180" s="11"/>
      <c r="SVB180" s="11"/>
      <c r="SVC180" s="11"/>
      <c r="SVD180" s="11"/>
      <c r="SVE180" s="11"/>
      <c r="SVF180" s="11"/>
      <c r="SVG180" s="11"/>
      <c r="SVH180" s="11"/>
      <c r="SVI180" s="10"/>
      <c r="SVJ180" s="10"/>
      <c r="SVK180" s="11"/>
      <c r="SVL180" s="11"/>
      <c r="SVM180" s="11"/>
      <c r="SVN180" s="11"/>
      <c r="SVO180" s="11"/>
      <c r="SVP180" s="11"/>
      <c r="SVQ180" s="11"/>
      <c r="SVR180" s="11"/>
      <c r="SVS180" s="11"/>
      <c r="SVT180" s="11"/>
      <c r="SVU180" s="11"/>
      <c r="SVV180" s="11"/>
      <c r="SVW180" s="11"/>
      <c r="SVX180" s="11"/>
      <c r="SVY180" s="10"/>
      <c r="SVZ180" s="10"/>
      <c r="SWA180" s="11"/>
      <c r="SWB180" s="11"/>
      <c r="SWC180" s="11"/>
      <c r="SWD180" s="11"/>
      <c r="SWE180" s="11"/>
      <c r="SWF180" s="11"/>
      <c r="SWG180" s="11"/>
      <c r="SWH180" s="11"/>
      <c r="SWI180" s="11"/>
      <c r="SWJ180" s="11"/>
      <c r="SWK180" s="11"/>
      <c r="SWL180" s="11"/>
      <c r="SWM180" s="11"/>
      <c r="SWN180" s="11"/>
      <c r="SWO180" s="10"/>
      <c r="SWP180" s="10"/>
      <c r="SWQ180" s="11"/>
      <c r="SWR180" s="11"/>
      <c r="SWS180" s="11"/>
      <c r="SWT180" s="11"/>
      <c r="SWU180" s="11"/>
      <c r="SWV180" s="11"/>
      <c r="SWW180" s="11"/>
      <c r="SWX180" s="11"/>
      <c r="SWY180" s="11"/>
      <c r="SWZ180" s="11"/>
      <c r="SXA180" s="11"/>
      <c r="SXB180" s="11"/>
      <c r="SXC180" s="11"/>
      <c r="SXD180" s="11"/>
      <c r="SXE180" s="10"/>
      <c r="SXF180" s="10"/>
      <c r="SXG180" s="11"/>
      <c r="SXH180" s="11"/>
      <c r="SXI180" s="11"/>
      <c r="SXJ180" s="11"/>
      <c r="SXK180" s="11"/>
      <c r="SXL180" s="11"/>
      <c r="SXM180" s="11"/>
      <c r="SXN180" s="11"/>
      <c r="SXO180" s="11"/>
      <c r="SXP180" s="11"/>
      <c r="SXQ180" s="11"/>
      <c r="SXR180" s="11"/>
      <c r="SXS180" s="11"/>
      <c r="SXT180" s="11"/>
      <c r="SXU180" s="10"/>
      <c r="SXV180" s="10"/>
      <c r="SXW180" s="11"/>
      <c r="SXX180" s="11"/>
      <c r="SXY180" s="11"/>
      <c r="SXZ180" s="11"/>
      <c r="SYA180" s="11"/>
      <c r="SYB180" s="11"/>
      <c r="SYC180" s="11"/>
      <c r="SYD180" s="11"/>
      <c r="SYE180" s="11"/>
      <c r="SYF180" s="11"/>
      <c r="SYG180" s="11"/>
      <c r="SYH180" s="11"/>
      <c r="SYI180" s="11"/>
      <c r="SYJ180" s="11"/>
      <c r="SYK180" s="10"/>
      <c r="SYL180" s="10"/>
      <c r="SYM180" s="11"/>
      <c r="SYN180" s="11"/>
      <c r="SYO180" s="11"/>
      <c r="SYP180" s="11"/>
      <c r="SYQ180" s="11"/>
      <c r="SYR180" s="11"/>
      <c r="SYS180" s="11"/>
      <c r="SYT180" s="11"/>
      <c r="SYU180" s="11"/>
      <c r="SYV180" s="11"/>
      <c r="SYW180" s="11"/>
      <c r="SYX180" s="11"/>
      <c r="SYY180" s="11"/>
      <c r="SYZ180" s="11"/>
      <c r="SZA180" s="10"/>
      <c r="SZB180" s="10"/>
      <c r="SZC180" s="11"/>
      <c r="SZD180" s="11"/>
      <c r="SZE180" s="11"/>
      <c r="SZF180" s="11"/>
      <c r="SZG180" s="11"/>
      <c r="SZH180" s="11"/>
      <c r="SZI180" s="11"/>
      <c r="SZJ180" s="11"/>
      <c r="SZK180" s="11"/>
      <c r="SZL180" s="11"/>
      <c r="SZM180" s="11"/>
      <c r="SZN180" s="11"/>
      <c r="SZO180" s="11"/>
      <c r="SZP180" s="11"/>
      <c r="SZQ180" s="10"/>
      <c r="SZR180" s="10"/>
      <c r="SZS180" s="11"/>
      <c r="SZT180" s="11"/>
      <c r="SZU180" s="11"/>
      <c r="SZV180" s="11"/>
      <c r="SZW180" s="11"/>
      <c r="SZX180" s="11"/>
      <c r="SZY180" s="11"/>
      <c r="SZZ180" s="11"/>
      <c r="TAA180" s="11"/>
      <c r="TAB180" s="11"/>
      <c r="TAC180" s="11"/>
      <c r="TAD180" s="11"/>
      <c r="TAE180" s="11"/>
      <c r="TAF180" s="11"/>
      <c r="TAG180" s="10"/>
      <c r="TAH180" s="10"/>
      <c r="TAI180" s="11"/>
      <c r="TAJ180" s="11"/>
      <c r="TAK180" s="11"/>
      <c r="TAL180" s="11"/>
      <c r="TAM180" s="11"/>
      <c r="TAN180" s="11"/>
      <c r="TAO180" s="11"/>
      <c r="TAP180" s="11"/>
      <c r="TAQ180" s="11"/>
      <c r="TAR180" s="11"/>
      <c r="TAS180" s="11"/>
      <c r="TAT180" s="11"/>
      <c r="TAU180" s="11"/>
      <c r="TAV180" s="11"/>
      <c r="TAW180" s="10"/>
      <c r="TAX180" s="10"/>
      <c r="TAY180" s="11"/>
      <c r="TAZ180" s="11"/>
      <c r="TBA180" s="11"/>
      <c r="TBB180" s="11"/>
      <c r="TBC180" s="11"/>
      <c r="TBD180" s="11"/>
      <c r="TBE180" s="11"/>
      <c r="TBF180" s="11"/>
      <c r="TBG180" s="11"/>
      <c r="TBH180" s="11"/>
      <c r="TBI180" s="11"/>
      <c r="TBJ180" s="11"/>
      <c r="TBK180" s="11"/>
      <c r="TBL180" s="11"/>
      <c r="TBM180" s="10"/>
      <c r="TBN180" s="10"/>
      <c r="TBO180" s="11"/>
      <c r="TBP180" s="11"/>
      <c r="TBQ180" s="11"/>
      <c r="TBR180" s="11"/>
      <c r="TBS180" s="11"/>
      <c r="TBT180" s="11"/>
      <c r="TBU180" s="11"/>
      <c r="TBV180" s="11"/>
      <c r="TBW180" s="11"/>
      <c r="TBX180" s="11"/>
      <c r="TBY180" s="11"/>
      <c r="TBZ180" s="11"/>
      <c r="TCA180" s="11"/>
      <c r="TCB180" s="11"/>
      <c r="TCC180" s="10"/>
      <c r="TCD180" s="10"/>
      <c r="TCE180" s="11"/>
      <c r="TCF180" s="11"/>
      <c r="TCG180" s="11"/>
      <c r="TCH180" s="11"/>
      <c r="TCI180" s="11"/>
      <c r="TCJ180" s="11"/>
      <c r="TCK180" s="11"/>
      <c r="TCL180" s="11"/>
      <c r="TCM180" s="11"/>
      <c r="TCN180" s="11"/>
      <c r="TCO180" s="11"/>
      <c r="TCP180" s="11"/>
      <c r="TCQ180" s="11"/>
      <c r="TCR180" s="11"/>
      <c r="TCS180" s="10"/>
      <c r="TCT180" s="10"/>
      <c r="TCU180" s="11"/>
      <c r="TCV180" s="11"/>
      <c r="TCW180" s="11"/>
      <c r="TCX180" s="11"/>
      <c r="TCY180" s="11"/>
      <c r="TCZ180" s="11"/>
      <c r="TDA180" s="11"/>
      <c r="TDB180" s="11"/>
      <c r="TDC180" s="11"/>
      <c r="TDD180" s="11"/>
      <c r="TDE180" s="11"/>
      <c r="TDF180" s="11"/>
      <c r="TDG180" s="11"/>
      <c r="TDH180" s="11"/>
      <c r="TDI180" s="10"/>
      <c r="TDJ180" s="10"/>
      <c r="TDK180" s="11"/>
      <c r="TDL180" s="11"/>
      <c r="TDM180" s="11"/>
      <c r="TDN180" s="11"/>
      <c r="TDO180" s="11"/>
      <c r="TDP180" s="11"/>
      <c r="TDQ180" s="11"/>
      <c r="TDR180" s="11"/>
      <c r="TDS180" s="11"/>
      <c r="TDT180" s="11"/>
      <c r="TDU180" s="11"/>
      <c r="TDV180" s="11"/>
      <c r="TDW180" s="11"/>
      <c r="TDX180" s="11"/>
      <c r="TDY180" s="10"/>
      <c r="TDZ180" s="10"/>
      <c r="TEA180" s="11"/>
      <c r="TEB180" s="11"/>
      <c r="TEC180" s="11"/>
      <c r="TED180" s="11"/>
      <c r="TEE180" s="11"/>
      <c r="TEF180" s="11"/>
      <c r="TEG180" s="11"/>
      <c r="TEH180" s="11"/>
      <c r="TEI180" s="11"/>
      <c r="TEJ180" s="11"/>
      <c r="TEK180" s="11"/>
      <c r="TEL180" s="11"/>
      <c r="TEM180" s="11"/>
      <c r="TEN180" s="11"/>
      <c r="TEO180" s="10"/>
      <c r="TEP180" s="10"/>
      <c r="TEQ180" s="11"/>
      <c r="TER180" s="11"/>
      <c r="TES180" s="11"/>
      <c r="TET180" s="11"/>
      <c r="TEU180" s="11"/>
      <c r="TEV180" s="11"/>
      <c r="TEW180" s="11"/>
      <c r="TEX180" s="11"/>
      <c r="TEY180" s="11"/>
      <c r="TEZ180" s="11"/>
      <c r="TFA180" s="11"/>
      <c r="TFB180" s="11"/>
      <c r="TFC180" s="11"/>
      <c r="TFD180" s="11"/>
      <c r="TFE180" s="10"/>
      <c r="TFF180" s="10"/>
      <c r="TFG180" s="11"/>
      <c r="TFH180" s="11"/>
      <c r="TFI180" s="11"/>
      <c r="TFJ180" s="11"/>
      <c r="TFK180" s="11"/>
      <c r="TFL180" s="11"/>
      <c r="TFM180" s="11"/>
      <c r="TFN180" s="11"/>
      <c r="TFO180" s="11"/>
      <c r="TFP180" s="11"/>
      <c r="TFQ180" s="11"/>
      <c r="TFR180" s="11"/>
      <c r="TFS180" s="11"/>
      <c r="TFT180" s="11"/>
      <c r="TFU180" s="10"/>
      <c r="TFV180" s="10"/>
      <c r="TFW180" s="11"/>
      <c r="TFX180" s="11"/>
      <c r="TFY180" s="11"/>
      <c r="TFZ180" s="11"/>
      <c r="TGA180" s="11"/>
      <c r="TGB180" s="11"/>
      <c r="TGC180" s="11"/>
      <c r="TGD180" s="11"/>
      <c r="TGE180" s="11"/>
      <c r="TGF180" s="11"/>
      <c r="TGG180" s="11"/>
      <c r="TGH180" s="11"/>
      <c r="TGI180" s="11"/>
      <c r="TGJ180" s="11"/>
      <c r="TGK180" s="10"/>
      <c r="TGL180" s="10"/>
      <c r="TGM180" s="11"/>
      <c r="TGN180" s="11"/>
      <c r="TGO180" s="11"/>
      <c r="TGP180" s="11"/>
      <c r="TGQ180" s="11"/>
      <c r="TGR180" s="11"/>
      <c r="TGS180" s="11"/>
      <c r="TGT180" s="11"/>
      <c r="TGU180" s="11"/>
      <c r="TGV180" s="11"/>
      <c r="TGW180" s="11"/>
      <c r="TGX180" s="11"/>
      <c r="TGY180" s="11"/>
      <c r="TGZ180" s="11"/>
      <c r="THA180" s="10"/>
      <c r="THB180" s="10"/>
      <c r="THC180" s="11"/>
      <c r="THD180" s="11"/>
      <c r="THE180" s="11"/>
      <c r="THF180" s="11"/>
      <c r="THG180" s="11"/>
      <c r="THH180" s="11"/>
      <c r="THI180" s="11"/>
      <c r="THJ180" s="11"/>
      <c r="THK180" s="11"/>
      <c r="THL180" s="11"/>
      <c r="THM180" s="11"/>
      <c r="THN180" s="11"/>
      <c r="THO180" s="11"/>
      <c r="THP180" s="11"/>
      <c r="THQ180" s="10"/>
      <c r="THR180" s="10"/>
      <c r="THS180" s="11"/>
      <c r="THT180" s="11"/>
      <c r="THU180" s="11"/>
      <c r="THV180" s="11"/>
      <c r="THW180" s="11"/>
      <c r="THX180" s="11"/>
      <c r="THY180" s="11"/>
      <c r="THZ180" s="11"/>
      <c r="TIA180" s="11"/>
      <c r="TIB180" s="11"/>
      <c r="TIC180" s="11"/>
      <c r="TID180" s="11"/>
      <c r="TIE180" s="11"/>
      <c r="TIF180" s="11"/>
      <c r="TIG180" s="10"/>
      <c r="TIH180" s="10"/>
      <c r="TII180" s="11"/>
      <c r="TIJ180" s="11"/>
      <c r="TIK180" s="11"/>
      <c r="TIL180" s="11"/>
      <c r="TIM180" s="11"/>
      <c r="TIN180" s="11"/>
      <c r="TIO180" s="11"/>
      <c r="TIP180" s="11"/>
      <c r="TIQ180" s="11"/>
      <c r="TIR180" s="11"/>
      <c r="TIS180" s="11"/>
      <c r="TIT180" s="11"/>
      <c r="TIU180" s="11"/>
      <c r="TIV180" s="11"/>
      <c r="TIW180" s="10"/>
      <c r="TIX180" s="10"/>
      <c r="TIY180" s="11"/>
      <c r="TIZ180" s="11"/>
      <c r="TJA180" s="11"/>
      <c r="TJB180" s="11"/>
      <c r="TJC180" s="11"/>
      <c r="TJD180" s="11"/>
      <c r="TJE180" s="11"/>
      <c r="TJF180" s="11"/>
      <c r="TJG180" s="11"/>
      <c r="TJH180" s="11"/>
      <c r="TJI180" s="11"/>
      <c r="TJJ180" s="11"/>
      <c r="TJK180" s="11"/>
      <c r="TJL180" s="11"/>
      <c r="TJM180" s="10"/>
      <c r="TJN180" s="10"/>
      <c r="TJO180" s="11"/>
      <c r="TJP180" s="11"/>
      <c r="TJQ180" s="11"/>
      <c r="TJR180" s="11"/>
      <c r="TJS180" s="11"/>
      <c r="TJT180" s="11"/>
      <c r="TJU180" s="11"/>
      <c r="TJV180" s="11"/>
      <c r="TJW180" s="11"/>
      <c r="TJX180" s="11"/>
      <c r="TJY180" s="11"/>
      <c r="TJZ180" s="11"/>
      <c r="TKA180" s="11"/>
      <c r="TKB180" s="11"/>
      <c r="TKC180" s="10"/>
      <c r="TKD180" s="10"/>
      <c r="TKE180" s="11"/>
      <c r="TKF180" s="11"/>
      <c r="TKG180" s="11"/>
      <c r="TKH180" s="11"/>
      <c r="TKI180" s="11"/>
      <c r="TKJ180" s="11"/>
      <c r="TKK180" s="11"/>
      <c r="TKL180" s="11"/>
      <c r="TKM180" s="11"/>
      <c r="TKN180" s="11"/>
      <c r="TKO180" s="11"/>
      <c r="TKP180" s="11"/>
      <c r="TKQ180" s="11"/>
      <c r="TKR180" s="11"/>
      <c r="TKS180" s="10"/>
      <c r="TKT180" s="10"/>
      <c r="TKU180" s="11"/>
      <c r="TKV180" s="11"/>
      <c r="TKW180" s="11"/>
      <c r="TKX180" s="11"/>
      <c r="TKY180" s="11"/>
      <c r="TKZ180" s="11"/>
      <c r="TLA180" s="11"/>
      <c r="TLB180" s="11"/>
      <c r="TLC180" s="11"/>
      <c r="TLD180" s="11"/>
      <c r="TLE180" s="11"/>
      <c r="TLF180" s="11"/>
      <c r="TLG180" s="11"/>
      <c r="TLH180" s="11"/>
      <c r="TLI180" s="10"/>
      <c r="TLJ180" s="10"/>
      <c r="TLK180" s="11"/>
      <c r="TLL180" s="11"/>
      <c r="TLM180" s="11"/>
      <c r="TLN180" s="11"/>
      <c r="TLO180" s="11"/>
      <c r="TLP180" s="11"/>
      <c r="TLQ180" s="11"/>
      <c r="TLR180" s="11"/>
      <c r="TLS180" s="11"/>
      <c r="TLT180" s="11"/>
      <c r="TLU180" s="11"/>
      <c r="TLV180" s="11"/>
      <c r="TLW180" s="11"/>
      <c r="TLX180" s="11"/>
      <c r="TLY180" s="10"/>
      <c r="TLZ180" s="10"/>
      <c r="TMA180" s="11"/>
      <c r="TMB180" s="11"/>
      <c r="TMC180" s="11"/>
      <c r="TMD180" s="11"/>
      <c r="TME180" s="11"/>
      <c r="TMF180" s="11"/>
      <c r="TMG180" s="11"/>
      <c r="TMH180" s="11"/>
      <c r="TMI180" s="11"/>
      <c r="TMJ180" s="11"/>
      <c r="TMK180" s="11"/>
      <c r="TML180" s="11"/>
      <c r="TMM180" s="11"/>
      <c r="TMN180" s="11"/>
      <c r="TMO180" s="10"/>
      <c r="TMP180" s="10"/>
      <c r="TMQ180" s="11"/>
      <c r="TMR180" s="11"/>
      <c r="TMS180" s="11"/>
      <c r="TMT180" s="11"/>
      <c r="TMU180" s="11"/>
      <c r="TMV180" s="11"/>
      <c r="TMW180" s="11"/>
      <c r="TMX180" s="11"/>
      <c r="TMY180" s="11"/>
      <c r="TMZ180" s="11"/>
      <c r="TNA180" s="11"/>
      <c r="TNB180" s="11"/>
      <c r="TNC180" s="11"/>
      <c r="TND180" s="11"/>
      <c r="TNE180" s="10"/>
      <c r="TNF180" s="10"/>
      <c r="TNG180" s="11"/>
      <c r="TNH180" s="11"/>
      <c r="TNI180" s="11"/>
      <c r="TNJ180" s="11"/>
      <c r="TNK180" s="11"/>
      <c r="TNL180" s="11"/>
      <c r="TNM180" s="11"/>
      <c r="TNN180" s="11"/>
      <c r="TNO180" s="11"/>
      <c r="TNP180" s="11"/>
      <c r="TNQ180" s="11"/>
      <c r="TNR180" s="11"/>
      <c r="TNS180" s="11"/>
      <c r="TNT180" s="11"/>
      <c r="TNU180" s="10"/>
      <c r="TNV180" s="10"/>
      <c r="TNW180" s="11"/>
      <c r="TNX180" s="11"/>
      <c r="TNY180" s="11"/>
      <c r="TNZ180" s="11"/>
      <c r="TOA180" s="11"/>
      <c r="TOB180" s="11"/>
      <c r="TOC180" s="11"/>
      <c r="TOD180" s="11"/>
      <c r="TOE180" s="11"/>
      <c r="TOF180" s="11"/>
      <c r="TOG180" s="11"/>
      <c r="TOH180" s="11"/>
      <c r="TOI180" s="11"/>
      <c r="TOJ180" s="11"/>
      <c r="TOK180" s="10"/>
      <c r="TOL180" s="10"/>
      <c r="TOM180" s="11"/>
      <c r="TON180" s="11"/>
      <c r="TOO180" s="11"/>
      <c r="TOP180" s="11"/>
      <c r="TOQ180" s="11"/>
      <c r="TOR180" s="11"/>
      <c r="TOS180" s="11"/>
      <c r="TOT180" s="11"/>
      <c r="TOU180" s="11"/>
      <c r="TOV180" s="11"/>
      <c r="TOW180" s="11"/>
      <c r="TOX180" s="11"/>
      <c r="TOY180" s="11"/>
      <c r="TOZ180" s="11"/>
      <c r="TPA180" s="10"/>
      <c r="TPB180" s="10"/>
      <c r="TPC180" s="11"/>
      <c r="TPD180" s="11"/>
      <c r="TPE180" s="11"/>
      <c r="TPF180" s="11"/>
      <c r="TPG180" s="11"/>
      <c r="TPH180" s="11"/>
      <c r="TPI180" s="11"/>
      <c r="TPJ180" s="11"/>
      <c r="TPK180" s="11"/>
      <c r="TPL180" s="11"/>
      <c r="TPM180" s="11"/>
      <c r="TPN180" s="11"/>
      <c r="TPO180" s="11"/>
      <c r="TPP180" s="11"/>
      <c r="TPQ180" s="10"/>
      <c r="TPR180" s="10"/>
      <c r="TPS180" s="11"/>
      <c r="TPT180" s="11"/>
      <c r="TPU180" s="11"/>
      <c r="TPV180" s="11"/>
      <c r="TPW180" s="11"/>
      <c r="TPX180" s="11"/>
      <c r="TPY180" s="11"/>
      <c r="TPZ180" s="11"/>
      <c r="TQA180" s="11"/>
      <c r="TQB180" s="11"/>
      <c r="TQC180" s="11"/>
      <c r="TQD180" s="11"/>
      <c r="TQE180" s="11"/>
      <c r="TQF180" s="11"/>
      <c r="TQG180" s="10"/>
      <c r="TQH180" s="10"/>
      <c r="TQI180" s="11"/>
      <c r="TQJ180" s="11"/>
      <c r="TQK180" s="11"/>
      <c r="TQL180" s="11"/>
      <c r="TQM180" s="11"/>
      <c r="TQN180" s="11"/>
      <c r="TQO180" s="11"/>
      <c r="TQP180" s="11"/>
      <c r="TQQ180" s="11"/>
      <c r="TQR180" s="11"/>
      <c r="TQS180" s="11"/>
      <c r="TQT180" s="11"/>
      <c r="TQU180" s="11"/>
      <c r="TQV180" s="11"/>
      <c r="TQW180" s="10"/>
      <c r="TQX180" s="10"/>
      <c r="TQY180" s="11"/>
      <c r="TQZ180" s="11"/>
      <c r="TRA180" s="11"/>
      <c r="TRB180" s="11"/>
      <c r="TRC180" s="11"/>
      <c r="TRD180" s="11"/>
      <c r="TRE180" s="11"/>
      <c r="TRF180" s="11"/>
      <c r="TRG180" s="11"/>
      <c r="TRH180" s="11"/>
      <c r="TRI180" s="11"/>
      <c r="TRJ180" s="11"/>
      <c r="TRK180" s="11"/>
      <c r="TRL180" s="11"/>
      <c r="TRM180" s="10"/>
      <c r="TRN180" s="10"/>
      <c r="TRO180" s="11"/>
      <c r="TRP180" s="11"/>
      <c r="TRQ180" s="11"/>
      <c r="TRR180" s="11"/>
      <c r="TRS180" s="11"/>
      <c r="TRT180" s="11"/>
      <c r="TRU180" s="11"/>
      <c r="TRV180" s="11"/>
      <c r="TRW180" s="11"/>
      <c r="TRX180" s="11"/>
      <c r="TRY180" s="11"/>
      <c r="TRZ180" s="11"/>
      <c r="TSA180" s="11"/>
      <c r="TSB180" s="11"/>
      <c r="TSC180" s="10"/>
      <c r="TSD180" s="10"/>
      <c r="TSE180" s="11"/>
      <c r="TSF180" s="11"/>
      <c r="TSG180" s="11"/>
      <c r="TSH180" s="11"/>
      <c r="TSI180" s="11"/>
      <c r="TSJ180" s="11"/>
      <c r="TSK180" s="11"/>
      <c r="TSL180" s="11"/>
      <c r="TSM180" s="11"/>
      <c r="TSN180" s="11"/>
      <c r="TSO180" s="11"/>
      <c r="TSP180" s="11"/>
      <c r="TSQ180" s="11"/>
      <c r="TSR180" s="11"/>
      <c r="TSS180" s="10"/>
      <c r="TST180" s="10"/>
      <c r="TSU180" s="11"/>
      <c r="TSV180" s="11"/>
      <c r="TSW180" s="11"/>
      <c r="TSX180" s="11"/>
      <c r="TSY180" s="11"/>
      <c r="TSZ180" s="11"/>
      <c r="TTA180" s="11"/>
      <c r="TTB180" s="11"/>
      <c r="TTC180" s="11"/>
      <c r="TTD180" s="11"/>
      <c r="TTE180" s="11"/>
      <c r="TTF180" s="11"/>
      <c r="TTG180" s="11"/>
      <c r="TTH180" s="11"/>
      <c r="TTI180" s="10"/>
      <c r="TTJ180" s="10"/>
      <c r="TTK180" s="11"/>
      <c r="TTL180" s="11"/>
      <c r="TTM180" s="11"/>
      <c r="TTN180" s="11"/>
      <c r="TTO180" s="11"/>
      <c r="TTP180" s="11"/>
      <c r="TTQ180" s="11"/>
      <c r="TTR180" s="11"/>
      <c r="TTS180" s="11"/>
      <c r="TTT180" s="11"/>
      <c r="TTU180" s="11"/>
      <c r="TTV180" s="11"/>
      <c r="TTW180" s="11"/>
      <c r="TTX180" s="11"/>
      <c r="TTY180" s="10"/>
      <c r="TTZ180" s="10"/>
      <c r="TUA180" s="11"/>
      <c r="TUB180" s="11"/>
      <c r="TUC180" s="11"/>
      <c r="TUD180" s="11"/>
      <c r="TUE180" s="11"/>
      <c r="TUF180" s="11"/>
      <c r="TUG180" s="11"/>
      <c r="TUH180" s="11"/>
      <c r="TUI180" s="11"/>
      <c r="TUJ180" s="11"/>
      <c r="TUK180" s="11"/>
      <c r="TUL180" s="11"/>
      <c r="TUM180" s="11"/>
      <c r="TUN180" s="11"/>
      <c r="TUO180" s="10"/>
      <c r="TUP180" s="10"/>
      <c r="TUQ180" s="11"/>
      <c r="TUR180" s="11"/>
      <c r="TUS180" s="11"/>
      <c r="TUT180" s="11"/>
      <c r="TUU180" s="11"/>
      <c r="TUV180" s="11"/>
      <c r="TUW180" s="11"/>
      <c r="TUX180" s="11"/>
      <c r="TUY180" s="11"/>
      <c r="TUZ180" s="11"/>
      <c r="TVA180" s="11"/>
      <c r="TVB180" s="11"/>
      <c r="TVC180" s="11"/>
      <c r="TVD180" s="11"/>
      <c r="TVE180" s="10"/>
      <c r="TVF180" s="10"/>
      <c r="TVG180" s="11"/>
      <c r="TVH180" s="11"/>
      <c r="TVI180" s="11"/>
      <c r="TVJ180" s="11"/>
      <c r="TVK180" s="11"/>
      <c r="TVL180" s="11"/>
      <c r="TVM180" s="11"/>
      <c r="TVN180" s="11"/>
      <c r="TVO180" s="11"/>
      <c r="TVP180" s="11"/>
      <c r="TVQ180" s="11"/>
      <c r="TVR180" s="11"/>
      <c r="TVS180" s="11"/>
      <c r="TVT180" s="11"/>
      <c r="TVU180" s="10"/>
      <c r="TVV180" s="10"/>
      <c r="TVW180" s="11"/>
      <c r="TVX180" s="11"/>
      <c r="TVY180" s="11"/>
      <c r="TVZ180" s="11"/>
      <c r="TWA180" s="11"/>
      <c r="TWB180" s="11"/>
      <c r="TWC180" s="11"/>
      <c r="TWD180" s="11"/>
      <c r="TWE180" s="11"/>
      <c r="TWF180" s="11"/>
      <c r="TWG180" s="11"/>
      <c r="TWH180" s="11"/>
      <c r="TWI180" s="11"/>
      <c r="TWJ180" s="11"/>
      <c r="TWK180" s="10"/>
      <c r="TWL180" s="10"/>
      <c r="TWM180" s="11"/>
      <c r="TWN180" s="11"/>
      <c r="TWO180" s="11"/>
      <c r="TWP180" s="11"/>
      <c r="TWQ180" s="11"/>
      <c r="TWR180" s="11"/>
      <c r="TWS180" s="11"/>
      <c r="TWT180" s="11"/>
      <c r="TWU180" s="11"/>
      <c r="TWV180" s="11"/>
      <c r="TWW180" s="11"/>
      <c r="TWX180" s="11"/>
      <c r="TWY180" s="11"/>
      <c r="TWZ180" s="11"/>
      <c r="TXA180" s="10"/>
      <c r="TXB180" s="10"/>
      <c r="TXC180" s="11"/>
      <c r="TXD180" s="11"/>
      <c r="TXE180" s="11"/>
      <c r="TXF180" s="11"/>
      <c r="TXG180" s="11"/>
      <c r="TXH180" s="11"/>
      <c r="TXI180" s="11"/>
      <c r="TXJ180" s="11"/>
      <c r="TXK180" s="11"/>
      <c r="TXL180" s="11"/>
      <c r="TXM180" s="11"/>
      <c r="TXN180" s="11"/>
      <c r="TXO180" s="11"/>
      <c r="TXP180" s="11"/>
      <c r="TXQ180" s="10"/>
      <c r="TXR180" s="10"/>
      <c r="TXS180" s="11"/>
      <c r="TXT180" s="11"/>
      <c r="TXU180" s="11"/>
      <c r="TXV180" s="11"/>
      <c r="TXW180" s="11"/>
      <c r="TXX180" s="11"/>
      <c r="TXY180" s="11"/>
      <c r="TXZ180" s="11"/>
      <c r="TYA180" s="11"/>
      <c r="TYB180" s="11"/>
      <c r="TYC180" s="11"/>
      <c r="TYD180" s="11"/>
      <c r="TYE180" s="11"/>
      <c r="TYF180" s="11"/>
      <c r="TYG180" s="10"/>
      <c r="TYH180" s="10"/>
      <c r="TYI180" s="11"/>
      <c r="TYJ180" s="11"/>
      <c r="TYK180" s="11"/>
      <c r="TYL180" s="11"/>
      <c r="TYM180" s="11"/>
      <c r="TYN180" s="11"/>
      <c r="TYO180" s="11"/>
      <c r="TYP180" s="11"/>
      <c r="TYQ180" s="11"/>
      <c r="TYR180" s="11"/>
      <c r="TYS180" s="11"/>
      <c r="TYT180" s="11"/>
      <c r="TYU180" s="11"/>
      <c r="TYV180" s="11"/>
      <c r="TYW180" s="10"/>
      <c r="TYX180" s="10"/>
      <c r="TYY180" s="11"/>
      <c r="TYZ180" s="11"/>
      <c r="TZA180" s="11"/>
      <c r="TZB180" s="11"/>
      <c r="TZC180" s="11"/>
      <c r="TZD180" s="11"/>
      <c r="TZE180" s="11"/>
      <c r="TZF180" s="11"/>
      <c r="TZG180" s="11"/>
      <c r="TZH180" s="11"/>
      <c r="TZI180" s="11"/>
      <c r="TZJ180" s="11"/>
      <c r="TZK180" s="11"/>
      <c r="TZL180" s="11"/>
      <c r="TZM180" s="10"/>
      <c r="TZN180" s="10"/>
      <c r="TZO180" s="11"/>
      <c r="TZP180" s="11"/>
      <c r="TZQ180" s="11"/>
      <c r="TZR180" s="11"/>
      <c r="TZS180" s="11"/>
      <c r="TZT180" s="11"/>
      <c r="TZU180" s="11"/>
      <c r="TZV180" s="11"/>
      <c r="TZW180" s="11"/>
      <c r="TZX180" s="11"/>
      <c r="TZY180" s="11"/>
      <c r="TZZ180" s="11"/>
      <c r="UAA180" s="11"/>
      <c r="UAB180" s="11"/>
      <c r="UAC180" s="10"/>
      <c r="UAD180" s="10"/>
      <c r="UAE180" s="11"/>
      <c r="UAF180" s="11"/>
      <c r="UAG180" s="11"/>
      <c r="UAH180" s="11"/>
      <c r="UAI180" s="11"/>
      <c r="UAJ180" s="11"/>
      <c r="UAK180" s="11"/>
      <c r="UAL180" s="11"/>
      <c r="UAM180" s="11"/>
      <c r="UAN180" s="11"/>
      <c r="UAO180" s="11"/>
      <c r="UAP180" s="11"/>
      <c r="UAQ180" s="11"/>
      <c r="UAR180" s="11"/>
      <c r="UAS180" s="10"/>
      <c r="UAT180" s="10"/>
      <c r="UAU180" s="11"/>
      <c r="UAV180" s="11"/>
      <c r="UAW180" s="11"/>
      <c r="UAX180" s="11"/>
      <c r="UAY180" s="11"/>
      <c r="UAZ180" s="11"/>
      <c r="UBA180" s="11"/>
      <c r="UBB180" s="11"/>
      <c r="UBC180" s="11"/>
      <c r="UBD180" s="11"/>
      <c r="UBE180" s="11"/>
      <c r="UBF180" s="11"/>
      <c r="UBG180" s="11"/>
      <c r="UBH180" s="11"/>
      <c r="UBI180" s="10"/>
      <c r="UBJ180" s="10"/>
      <c r="UBK180" s="11"/>
      <c r="UBL180" s="11"/>
      <c r="UBM180" s="11"/>
      <c r="UBN180" s="11"/>
      <c r="UBO180" s="11"/>
      <c r="UBP180" s="11"/>
      <c r="UBQ180" s="11"/>
      <c r="UBR180" s="11"/>
      <c r="UBS180" s="11"/>
      <c r="UBT180" s="11"/>
      <c r="UBU180" s="11"/>
      <c r="UBV180" s="11"/>
      <c r="UBW180" s="11"/>
      <c r="UBX180" s="11"/>
      <c r="UBY180" s="10"/>
      <c r="UBZ180" s="10"/>
      <c r="UCA180" s="11"/>
      <c r="UCB180" s="11"/>
      <c r="UCC180" s="11"/>
      <c r="UCD180" s="11"/>
      <c r="UCE180" s="11"/>
      <c r="UCF180" s="11"/>
      <c r="UCG180" s="11"/>
      <c r="UCH180" s="11"/>
      <c r="UCI180" s="11"/>
      <c r="UCJ180" s="11"/>
      <c r="UCK180" s="11"/>
      <c r="UCL180" s="11"/>
      <c r="UCM180" s="11"/>
      <c r="UCN180" s="11"/>
      <c r="UCO180" s="10"/>
      <c r="UCP180" s="10"/>
      <c r="UCQ180" s="11"/>
      <c r="UCR180" s="11"/>
      <c r="UCS180" s="11"/>
      <c r="UCT180" s="11"/>
      <c r="UCU180" s="11"/>
      <c r="UCV180" s="11"/>
      <c r="UCW180" s="11"/>
      <c r="UCX180" s="11"/>
      <c r="UCY180" s="11"/>
      <c r="UCZ180" s="11"/>
      <c r="UDA180" s="11"/>
      <c r="UDB180" s="11"/>
      <c r="UDC180" s="11"/>
      <c r="UDD180" s="11"/>
      <c r="UDE180" s="10"/>
      <c r="UDF180" s="10"/>
      <c r="UDG180" s="11"/>
      <c r="UDH180" s="11"/>
      <c r="UDI180" s="11"/>
      <c r="UDJ180" s="11"/>
      <c r="UDK180" s="11"/>
      <c r="UDL180" s="11"/>
      <c r="UDM180" s="11"/>
      <c r="UDN180" s="11"/>
      <c r="UDO180" s="11"/>
      <c r="UDP180" s="11"/>
      <c r="UDQ180" s="11"/>
      <c r="UDR180" s="11"/>
      <c r="UDS180" s="11"/>
      <c r="UDT180" s="11"/>
      <c r="UDU180" s="10"/>
      <c r="UDV180" s="10"/>
      <c r="UDW180" s="11"/>
      <c r="UDX180" s="11"/>
      <c r="UDY180" s="11"/>
      <c r="UDZ180" s="11"/>
      <c r="UEA180" s="11"/>
      <c r="UEB180" s="11"/>
      <c r="UEC180" s="11"/>
      <c r="UED180" s="11"/>
      <c r="UEE180" s="11"/>
      <c r="UEF180" s="11"/>
      <c r="UEG180" s="11"/>
      <c r="UEH180" s="11"/>
      <c r="UEI180" s="11"/>
      <c r="UEJ180" s="11"/>
      <c r="UEK180" s="10"/>
      <c r="UEL180" s="10"/>
      <c r="UEM180" s="11"/>
      <c r="UEN180" s="11"/>
      <c r="UEO180" s="11"/>
      <c r="UEP180" s="11"/>
      <c r="UEQ180" s="11"/>
      <c r="UER180" s="11"/>
      <c r="UES180" s="11"/>
      <c r="UET180" s="11"/>
      <c r="UEU180" s="11"/>
      <c r="UEV180" s="11"/>
      <c r="UEW180" s="11"/>
      <c r="UEX180" s="11"/>
      <c r="UEY180" s="11"/>
      <c r="UEZ180" s="11"/>
      <c r="UFA180" s="10"/>
      <c r="UFB180" s="10"/>
      <c r="UFC180" s="11"/>
      <c r="UFD180" s="11"/>
      <c r="UFE180" s="11"/>
      <c r="UFF180" s="11"/>
      <c r="UFG180" s="11"/>
      <c r="UFH180" s="11"/>
      <c r="UFI180" s="11"/>
      <c r="UFJ180" s="11"/>
      <c r="UFK180" s="11"/>
      <c r="UFL180" s="11"/>
      <c r="UFM180" s="11"/>
      <c r="UFN180" s="11"/>
      <c r="UFO180" s="11"/>
      <c r="UFP180" s="11"/>
      <c r="UFQ180" s="10"/>
      <c r="UFR180" s="10"/>
      <c r="UFS180" s="11"/>
      <c r="UFT180" s="11"/>
      <c r="UFU180" s="11"/>
      <c r="UFV180" s="11"/>
      <c r="UFW180" s="11"/>
      <c r="UFX180" s="11"/>
      <c r="UFY180" s="11"/>
      <c r="UFZ180" s="11"/>
      <c r="UGA180" s="11"/>
      <c r="UGB180" s="11"/>
      <c r="UGC180" s="11"/>
      <c r="UGD180" s="11"/>
      <c r="UGE180" s="11"/>
      <c r="UGF180" s="11"/>
      <c r="UGG180" s="10"/>
      <c r="UGH180" s="10"/>
      <c r="UGI180" s="11"/>
      <c r="UGJ180" s="11"/>
      <c r="UGK180" s="11"/>
      <c r="UGL180" s="11"/>
      <c r="UGM180" s="11"/>
      <c r="UGN180" s="11"/>
      <c r="UGO180" s="11"/>
      <c r="UGP180" s="11"/>
      <c r="UGQ180" s="11"/>
      <c r="UGR180" s="11"/>
      <c r="UGS180" s="11"/>
      <c r="UGT180" s="11"/>
      <c r="UGU180" s="11"/>
      <c r="UGV180" s="11"/>
      <c r="UGW180" s="10"/>
      <c r="UGX180" s="10"/>
      <c r="UGY180" s="11"/>
      <c r="UGZ180" s="11"/>
      <c r="UHA180" s="11"/>
      <c r="UHB180" s="11"/>
      <c r="UHC180" s="11"/>
      <c r="UHD180" s="11"/>
      <c r="UHE180" s="11"/>
      <c r="UHF180" s="11"/>
      <c r="UHG180" s="11"/>
      <c r="UHH180" s="11"/>
      <c r="UHI180" s="11"/>
      <c r="UHJ180" s="11"/>
      <c r="UHK180" s="11"/>
      <c r="UHL180" s="11"/>
      <c r="UHM180" s="10"/>
      <c r="UHN180" s="10"/>
      <c r="UHO180" s="11"/>
      <c r="UHP180" s="11"/>
      <c r="UHQ180" s="11"/>
      <c r="UHR180" s="11"/>
      <c r="UHS180" s="11"/>
      <c r="UHT180" s="11"/>
      <c r="UHU180" s="11"/>
      <c r="UHV180" s="11"/>
      <c r="UHW180" s="11"/>
      <c r="UHX180" s="11"/>
      <c r="UHY180" s="11"/>
      <c r="UHZ180" s="11"/>
      <c r="UIA180" s="11"/>
      <c r="UIB180" s="11"/>
      <c r="UIC180" s="10"/>
      <c r="UID180" s="10"/>
      <c r="UIE180" s="11"/>
      <c r="UIF180" s="11"/>
      <c r="UIG180" s="11"/>
      <c r="UIH180" s="11"/>
      <c r="UII180" s="11"/>
      <c r="UIJ180" s="11"/>
      <c r="UIK180" s="11"/>
      <c r="UIL180" s="11"/>
      <c r="UIM180" s="11"/>
      <c r="UIN180" s="11"/>
      <c r="UIO180" s="11"/>
      <c r="UIP180" s="11"/>
      <c r="UIQ180" s="11"/>
      <c r="UIR180" s="11"/>
      <c r="UIS180" s="10"/>
      <c r="UIT180" s="10"/>
      <c r="UIU180" s="11"/>
      <c r="UIV180" s="11"/>
      <c r="UIW180" s="11"/>
      <c r="UIX180" s="11"/>
      <c r="UIY180" s="11"/>
      <c r="UIZ180" s="11"/>
      <c r="UJA180" s="11"/>
      <c r="UJB180" s="11"/>
      <c r="UJC180" s="11"/>
      <c r="UJD180" s="11"/>
      <c r="UJE180" s="11"/>
      <c r="UJF180" s="11"/>
      <c r="UJG180" s="11"/>
      <c r="UJH180" s="11"/>
      <c r="UJI180" s="10"/>
      <c r="UJJ180" s="10"/>
      <c r="UJK180" s="11"/>
      <c r="UJL180" s="11"/>
      <c r="UJM180" s="11"/>
      <c r="UJN180" s="11"/>
      <c r="UJO180" s="11"/>
      <c r="UJP180" s="11"/>
      <c r="UJQ180" s="11"/>
      <c r="UJR180" s="11"/>
      <c r="UJS180" s="11"/>
      <c r="UJT180" s="11"/>
      <c r="UJU180" s="11"/>
      <c r="UJV180" s="11"/>
      <c r="UJW180" s="11"/>
      <c r="UJX180" s="11"/>
      <c r="UJY180" s="10"/>
      <c r="UJZ180" s="10"/>
      <c r="UKA180" s="11"/>
      <c r="UKB180" s="11"/>
      <c r="UKC180" s="11"/>
      <c r="UKD180" s="11"/>
      <c r="UKE180" s="11"/>
      <c r="UKF180" s="11"/>
      <c r="UKG180" s="11"/>
      <c r="UKH180" s="11"/>
      <c r="UKI180" s="11"/>
      <c r="UKJ180" s="11"/>
      <c r="UKK180" s="11"/>
      <c r="UKL180" s="11"/>
      <c r="UKM180" s="11"/>
      <c r="UKN180" s="11"/>
      <c r="UKO180" s="10"/>
      <c r="UKP180" s="10"/>
      <c r="UKQ180" s="11"/>
      <c r="UKR180" s="11"/>
      <c r="UKS180" s="11"/>
      <c r="UKT180" s="11"/>
      <c r="UKU180" s="11"/>
      <c r="UKV180" s="11"/>
      <c r="UKW180" s="11"/>
      <c r="UKX180" s="11"/>
      <c r="UKY180" s="11"/>
      <c r="UKZ180" s="11"/>
      <c r="ULA180" s="11"/>
      <c r="ULB180" s="11"/>
      <c r="ULC180" s="11"/>
      <c r="ULD180" s="11"/>
      <c r="ULE180" s="10"/>
      <c r="ULF180" s="10"/>
      <c r="ULG180" s="11"/>
      <c r="ULH180" s="11"/>
      <c r="ULI180" s="11"/>
      <c r="ULJ180" s="11"/>
      <c r="ULK180" s="11"/>
      <c r="ULL180" s="11"/>
      <c r="ULM180" s="11"/>
      <c r="ULN180" s="11"/>
      <c r="ULO180" s="11"/>
      <c r="ULP180" s="11"/>
      <c r="ULQ180" s="11"/>
      <c r="ULR180" s="11"/>
      <c r="ULS180" s="11"/>
      <c r="ULT180" s="11"/>
      <c r="ULU180" s="10"/>
      <c r="ULV180" s="10"/>
      <c r="ULW180" s="11"/>
      <c r="ULX180" s="11"/>
      <c r="ULY180" s="11"/>
      <c r="ULZ180" s="11"/>
      <c r="UMA180" s="11"/>
      <c r="UMB180" s="11"/>
      <c r="UMC180" s="11"/>
      <c r="UMD180" s="11"/>
      <c r="UME180" s="11"/>
      <c r="UMF180" s="11"/>
      <c r="UMG180" s="11"/>
      <c r="UMH180" s="11"/>
      <c r="UMI180" s="11"/>
      <c r="UMJ180" s="11"/>
      <c r="UMK180" s="10"/>
      <c r="UML180" s="10"/>
      <c r="UMM180" s="11"/>
      <c r="UMN180" s="11"/>
      <c r="UMO180" s="11"/>
      <c r="UMP180" s="11"/>
      <c r="UMQ180" s="11"/>
      <c r="UMR180" s="11"/>
      <c r="UMS180" s="11"/>
      <c r="UMT180" s="11"/>
      <c r="UMU180" s="11"/>
      <c r="UMV180" s="11"/>
      <c r="UMW180" s="11"/>
      <c r="UMX180" s="11"/>
      <c r="UMY180" s="11"/>
      <c r="UMZ180" s="11"/>
      <c r="UNA180" s="10"/>
      <c r="UNB180" s="10"/>
      <c r="UNC180" s="11"/>
      <c r="UND180" s="11"/>
      <c r="UNE180" s="11"/>
      <c r="UNF180" s="11"/>
      <c r="UNG180" s="11"/>
      <c r="UNH180" s="11"/>
      <c r="UNI180" s="11"/>
      <c r="UNJ180" s="11"/>
      <c r="UNK180" s="11"/>
      <c r="UNL180" s="11"/>
      <c r="UNM180" s="11"/>
      <c r="UNN180" s="11"/>
      <c r="UNO180" s="11"/>
      <c r="UNP180" s="11"/>
      <c r="UNQ180" s="10"/>
      <c r="UNR180" s="10"/>
      <c r="UNS180" s="11"/>
      <c r="UNT180" s="11"/>
      <c r="UNU180" s="11"/>
      <c r="UNV180" s="11"/>
      <c r="UNW180" s="11"/>
      <c r="UNX180" s="11"/>
      <c r="UNY180" s="11"/>
      <c r="UNZ180" s="11"/>
      <c r="UOA180" s="11"/>
      <c r="UOB180" s="11"/>
      <c r="UOC180" s="11"/>
      <c r="UOD180" s="11"/>
      <c r="UOE180" s="11"/>
      <c r="UOF180" s="11"/>
      <c r="UOG180" s="10"/>
      <c r="UOH180" s="10"/>
      <c r="UOI180" s="11"/>
      <c r="UOJ180" s="11"/>
      <c r="UOK180" s="11"/>
      <c r="UOL180" s="11"/>
      <c r="UOM180" s="11"/>
      <c r="UON180" s="11"/>
      <c r="UOO180" s="11"/>
      <c r="UOP180" s="11"/>
      <c r="UOQ180" s="11"/>
      <c r="UOR180" s="11"/>
      <c r="UOS180" s="11"/>
      <c r="UOT180" s="11"/>
      <c r="UOU180" s="11"/>
      <c r="UOV180" s="11"/>
      <c r="UOW180" s="10"/>
      <c r="UOX180" s="10"/>
      <c r="UOY180" s="11"/>
      <c r="UOZ180" s="11"/>
      <c r="UPA180" s="11"/>
      <c r="UPB180" s="11"/>
      <c r="UPC180" s="11"/>
      <c r="UPD180" s="11"/>
      <c r="UPE180" s="11"/>
      <c r="UPF180" s="11"/>
      <c r="UPG180" s="11"/>
      <c r="UPH180" s="11"/>
      <c r="UPI180" s="11"/>
      <c r="UPJ180" s="11"/>
      <c r="UPK180" s="11"/>
      <c r="UPL180" s="11"/>
      <c r="UPM180" s="10"/>
      <c r="UPN180" s="10"/>
      <c r="UPO180" s="11"/>
      <c r="UPP180" s="11"/>
      <c r="UPQ180" s="11"/>
      <c r="UPR180" s="11"/>
      <c r="UPS180" s="11"/>
      <c r="UPT180" s="11"/>
      <c r="UPU180" s="11"/>
      <c r="UPV180" s="11"/>
      <c r="UPW180" s="11"/>
      <c r="UPX180" s="11"/>
      <c r="UPY180" s="11"/>
      <c r="UPZ180" s="11"/>
      <c r="UQA180" s="11"/>
      <c r="UQB180" s="11"/>
      <c r="UQC180" s="10"/>
      <c r="UQD180" s="10"/>
      <c r="UQE180" s="11"/>
      <c r="UQF180" s="11"/>
      <c r="UQG180" s="11"/>
      <c r="UQH180" s="11"/>
      <c r="UQI180" s="11"/>
      <c r="UQJ180" s="11"/>
      <c r="UQK180" s="11"/>
      <c r="UQL180" s="11"/>
      <c r="UQM180" s="11"/>
      <c r="UQN180" s="11"/>
      <c r="UQO180" s="11"/>
      <c r="UQP180" s="11"/>
      <c r="UQQ180" s="11"/>
      <c r="UQR180" s="11"/>
      <c r="UQS180" s="10"/>
      <c r="UQT180" s="10"/>
      <c r="UQU180" s="11"/>
      <c r="UQV180" s="11"/>
      <c r="UQW180" s="11"/>
      <c r="UQX180" s="11"/>
      <c r="UQY180" s="11"/>
      <c r="UQZ180" s="11"/>
      <c r="URA180" s="11"/>
      <c r="URB180" s="11"/>
      <c r="URC180" s="11"/>
      <c r="URD180" s="11"/>
      <c r="URE180" s="11"/>
      <c r="URF180" s="11"/>
      <c r="URG180" s="11"/>
      <c r="URH180" s="11"/>
      <c r="URI180" s="10"/>
      <c r="URJ180" s="10"/>
      <c r="URK180" s="11"/>
      <c r="URL180" s="11"/>
      <c r="URM180" s="11"/>
      <c r="URN180" s="11"/>
      <c r="URO180" s="11"/>
      <c r="URP180" s="11"/>
      <c r="URQ180" s="11"/>
      <c r="URR180" s="11"/>
      <c r="URS180" s="11"/>
      <c r="URT180" s="11"/>
      <c r="URU180" s="11"/>
      <c r="URV180" s="11"/>
      <c r="URW180" s="11"/>
      <c r="URX180" s="11"/>
      <c r="URY180" s="10"/>
      <c r="URZ180" s="10"/>
      <c r="USA180" s="11"/>
      <c r="USB180" s="11"/>
      <c r="USC180" s="11"/>
      <c r="USD180" s="11"/>
      <c r="USE180" s="11"/>
      <c r="USF180" s="11"/>
      <c r="USG180" s="11"/>
      <c r="USH180" s="11"/>
      <c r="USI180" s="11"/>
      <c r="USJ180" s="11"/>
      <c r="USK180" s="11"/>
      <c r="USL180" s="11"/>
      <c r="USM180" s="11"/>
      <c r="USN180" s="11"/>
      <c r="USO180" s="10"/>
      <c r="USP180" s="10"/>
      <c r="USQ180" s="11"/>
      <c r="USR180" s="11"/>
      <c r="USS180" s="11"/>
      <c r="UST180" s="11"/>
      <c r="USU180" s="11"/>
      <c r="USV180" s="11"/>
      <c r="USW180" s="11"/>
      <c r="USX180" s="11"/>
      <c r="USY180" s="11"/>
      <c r="USZ180" s="11"/>
      <c r="UTA180" s="11"/>
      <c r="UTB180" s="11"/>
      <c r="UTC180" s="11"/>
      <c r="UTD180" s="11"/>
      <c r="UTE180" s="10"/>
      <c r="UTF180" s="10"/>
      <c r="UTG180" s="11"/>
      <c r="UTH180" s="11"/>
      <c r="UTI180" s="11"/>
      <c r="UTJ180" s="11"/>
      <c r="UTK180" s="11"/>
      <c r="UTL180" s="11"/>
      <c r="UTM180" s="11"/>
      <c r="UTN180" s="11"/>
      <c r="UTO180" s="11"/>
      <c r="UTP180" s="11"/>
      <c r="UTQ180" s="11"/>
      <c r="UTR180" s="11"/>
      <c r="UTS180" s="11"/>
      <c r="UTT180" s="11"/>
      <c r="UTU180" s="10"/>
      <c r="UTV180" s="10"/>
      <c r="UTW180" s="11"/>
      <c r="UTX180" s="11"/>
      <c r="UTY180" s="11"/>
      <c r="UTZ180" s="11"/>
      <c r="UUA180" s="11"/>
      <c r="UUB180" s="11"/>
      <c r="UUC180" s="11"/>
      <c r="UUD180" s="11"/>
      <c r="UUE180" s="11"/>
      <c r="UUF180" s="11"/>
      <c r="UUG180" s="11"/>
      <c r="UUH180" s="11"/>
      <c r="UUI180" s="11"/>
      <c r="UUJ180" s="11"/>
      <c r="UUK180" s="10"/>
      <c r="UUL180" s="10"/>
      <c r="UUM180" s="11"/>
      <c r="UUN180" s="11"/>
      <c r="UUO180" s="11"/>
      <c r="UUP180" s="11"/>
      <c r="UUQ180" s="11"/>
      <c r="UUR180" s="11"/>
      <c r="UUS180" s="11"/>
      <c r="UUT180" s="11"/>
      <c r="UUU180" s="11"/>
      <c r="UUV180" s="11"/>
      <c r="UUW180" s="11"/>
      <c r="UUX180" s="11"/>
      <c r="UUY180" s="11"/>
      <c r="UUZ180" s="11"/>
      <c r="UVA180" s="10"/>
      <c r="UVB180" s="10"/>
      <c r="UVC180" s="11"/>
      <c r="UVD180" s="11"/>
      <c r="UVE180" s="11"/>
      <c r="UVF180" s="11"/>
      <c r="UVG180" s="11"/>
      <c r="UVH180" s="11"/>
      <c r="UVI180" s="11"/>
      <c r="UVJ180" s="11"/>
      <c r="UVK180" s="11"/>
      <c r="UVL180" s="11"/>
      <c r="UVM180" s="11"/>
      <c r="UVN180" s="11"/>
      <c r="UVO180" s="11"/>
      <c r="UVP180" s="11"/>
      <c r="UVQ180" s="10"/>
      <c r="UVR180" s="10"/>
      <c r="UVS180" s="11"/>
      <c r="UVT180" s="11"/>
      <c r="UVU180" s="11"/>
      <c r="UVV180" s="11"/>
      <c r="UVW180" s="11"/>
      <c r="UVX180" s="11"/>
      <c r="UVY180" s="11"/>
      <c r="UVZ180" s="11"/>
      <c r="UWA180" s="11"/>
      <c r="UWB180" s="11"/>
      <c r="UWC180" s="11"/>
      <c r="UWD180" s="11"/>
      <c r="UWE180" s="11"/>
      <c r="UWF180" s="11"/>
      <c r="UWG180" s="10"/>
      <c r="UWH180" s="10"/>
      <c r="UWI180" s="11"/>
      <c r="UWJ180" s="11"/>
      <c r="UWK180" s="11"/>
      <c r="UWL180" s="11"/>
      <c r="UWM180" s="11"/>
      <c r="UWN180" s="11"/>
      <c r="UWO180" s="11"/>
      <c r="UWP180" s="11"/>
      <c r="UWQ180" s="11"/>
      <c r="UWR180" s="11"/>
      <c r="UWS180" s="11"/>
      <c r="UWT180" s="11"/>
      <c r="UWU180" s="11"/>
      <c r="UWV180" s="11"/>
      <c r="UWW180" s="10"/>
      <c r="UWX180" s="10"/>
      <c r="UWY180" s="11"/>
      <c r="UWZ180" s="11"/>
      <c r="UXA180" s="11"/>
      <c r="UXB180" s="11"/>
      <c r="UXC180" s="11"/>
      <c r="UXD180" s="11"/>
      <c r="UXE180" s="11"/>
      <c r="UXF180" s="11"/>
      <c r="UXG180" s="11"/>
      <c r="UXH180" s="11"/>
      <c r="UXI180" s="11"/>
      <c r="UXJ180" s="11"/>
      <c r="UXK180" s="11"/>
      <c r="UXL180" s="11"/>
      <c r="UXM180" s="10"/>
      <c r="UXN180" s="10"/>
      <c r="UXO180" s="11"/>
      <c r="UXP180" s="11"/>
      <c r="UXQ180" s="11"/>
      <c r="UXR180" s="11"/>
      <c r="UXS180" s="11"/>
      <c r="UXT180" s="11"/>
      <c r="UXU180" s="11"/>
      <c r="UXV180" s="11"/>
      <c r="UXW180" s="11"/>
      <c r="UXX180" s="11"/>
      <c r="UXY180" s="11"/>
      <c r="UXZ180" s="11"/>
      <c r="UYA180" s="11"/>
      <c r="UYB180" s="11"/>
      <c r="UYC180" s="10"/>
      <c r="UYD180" s="10"/>
      <c r="UYE180" s="11"/>
      <c r="UYF180" s="11"/>
      <c r="UYG180" s="11"/>
      <c r="UYH180" s="11"/>
      <c r="UYI180" s="11"/>
      <c r="UYJ180" s="11"/>
      <c r="UYK180" s="11"/>
      <c r="UYL180" s="11"/>
      <c r="UYM180" s="11"/>
      <c r="UYN180" s="11"/>
      <c r="UYO180" s="11"/>
      <c r="UYP180" s="11"/>
      <c r="UYQ180" s="11"/>
      <c r="UYR180" s="11"/>
      <c r="UYS180" s="10"/>
      <c r="UYT180" s="10"/>
      <c r="UYU180" s="11"/>
      <c r="UYV180" s="11"/>
      <c r="UYW180" s="11"/>
      <c r="UYX180" s="11"/>
      <c r="UYY180" s="11"/>
      <c r="UYZ180" s="11"/>
      <c r="UZA180" s="11"/>
      <c r="UZB180" s="11"/>
      <c r="UZC180" s="11"/>
      <c r="UZD180" s="11"/>
      <c r="UZE180" s="11"/>
      <c r="UZF180" s="11"/>
      <c r="UZG180" s="11"/>
      <c r="UZH180" s="11"/>
      <c r="UZI180" s="10"/>
      <c r="UZJ180" s="10"/>
      <c r="UZK180" s="11"/>
      <c r="UZL180" s="11"/>
      <c r="UZM180" s="11"/>
      <c r="UZN180" s="11"/>
      <c r="UZO180" s="11"/>
      <c r="UZP180" s="11"/>
      <c r="UZQ180" s="11"/>
      <c r="UZR180" s="11"/>
      <c r="UZS180" s="11"/>
      <c r="UZT180" s="11"/>
      <c r="UZU180" s="11"/>
      <c r="UZV180" s="11"/>
      <c r="UZW180" s="11"/>
      <c r="UZX180" s="11"/>
      <c r="UZY180" s="10"/>
      <c r="UZZ180" s="10"/>
      <c r="VAA180" s="11"/>
      <c r="VAB180" s="11"/>
      <c r="VAC180" s="11"/>
      <c r="VAD180" s="11"/>
      <c r="VAE180" s="11"/>
      <c r="VAF180" s="11"/>
      <c r="VAG180" s="11"/>
      <c r="VAH180" s="11"/>
      <c r="VAI180" s="11"/>
      <c r="VAJ180" s="11"/>
      <c r="VAK180" s="11"/>
      <c r="VAL180" s="11"/>
      <c r="VAM180" s="11"/>
      <c r="VAN180" s="11"/>
      <c r="VAO180" s="10"/>
      <c r="VAP180" s="10"/>
      <c r="VAQ180" s="11"/>
      <c r="VAR180" s="11"/>
      <c r="VAS180" s="11"/>
      <c r="VAT180" s="11"/>
      <c r="VAU180" s="11"/>
      <c r="VAV180" s="11"/>
      <c r="VAW180" s="11"/>
      <c r="VAX180" s="11"/>
      <c r="VAY180" s="11"/>
      <c r="VAZ180" s="11"/>
      <c r="VBA180" s="11"/>
      <c r="VBB180" s="11"/>
      <c r="VBC180" s="11"/>
      <c r="VBD180" s="11"/>
      <c r="VBE180" s="10"/>
      <c r="VBF180" s="10"/>
      <c r="VBG180" s="11"/>
      <c r="VBH180" s="11"/>
      <c r="VBI180" s="11"/>
      <c r="VBJ180" s="11"/>
      <c r="VBK180" s="11"/>
      <c r="VBL180" s="11"/>
      <c r="VBM180" s="11"/>
      <c r="VBN180" s="11"/>
      <c r="VBO180" s="11"/>
      <c r="VBP180" s="11"/>
      <c r="VBQ180" s="11"/>
      <c r="VBR180" s="11"/>
      <c r="VBS180" s="11"/>
      <c r="VBT180" s="11"/>
      <c r="VBU180" s="10"/>
      <c r="VBV180" s="10"/>
      <c r="VBW180" s="11"/>
      <c r="VBX180" s="11"/>
      <c r="VBY180" s="11"/>
      <c r="VBZ180" s="11"/>
      <c r="VCA180" s="11"/>
      <c r="VCB180" s="11"/>
      <c r="VCC180" s="11"/>
      <c r="VCD180" s="11"/>
      <c r="VCE180" s="11"/>
      <c r="VCF180" s="11"/>
      <c r="VCG180" s="11"/>
      <c r="VCH180" s="11"/>
      <c r="VCI180" s="11"/>
      <c r="VCJ180" s="11"/>
      <c r="VCK180" s="10"/>
      <c r="VCL180" s="10"/>
      <c r="VCM180" s="11"/>
      <c r="VCN180" s="11"/>
      <c r="VCO180" s="11"/>
      <c r="VCP180" s="11"/>
      <c r="VCQ180" s="11"/>
      <c r="VCR180" s="11"/>
      <c r="VCS180" s="11"/>
      <c r="VCT180" s="11"/>
      <c r="VCU180" s="11"/>
      <c r="VCV180" s="11"/>
      <c r="VCW180" s="11"/>
      <c r="VCX180" s="11"/>
      <c r="VCY180" s="11"/>
      <c r="VCZ180" s="11"/>
      <c r="VDA180" s="10"/>
      <c r="VDB180" s="10"/>
      <c r="VDC180" s="11"/>
      <c r="VDD180" s="11"/>
      <c r="VDE180" s="11"/>
      <c r="VDF180" s="11"/>
      <c r="VDG180" s="11"/>
      <c r="VDH180" s="11"/>
      <c r="VDI180" s="11"/>
      <c r="VDJ180" s="11"/>
      <c r="VDK180" s="11"/>
      <c r="VDL180" s="11"/>
      <c r="VDM180" s="11"/>
      <c r="VDN180" s="11"/>
      <c r="VDO180" s="11"/>
      <c r="VDP180" s="11"/>
      <c r="VDQ180" s="10"/>
      <c r="VDR180" s="10"/>
      <c r="VDS180" s="11"/>
      <c r="VDT180" s="11"/>
      <c r="VDU180" s="11"/>
      <c r="VDV180" s="11"/>
      <c r="VDW180" s="11"/>
      <c r="VDX180" s="11"/>
      <c r="VDY180" s="11"/>
      <c r="VDZ180" s="11"/>
      <c r="VEA180" s="11"/>
      <c r="VEB180" s="11"/>
      <c r="VEC180" s="11"/>
      <c r="VED180" s="11"/>
      <c r="VEE180" s="11"/>
      <c r="VEF180" s="11"/>
      <c r="VEG180" s="10"/>
      <c r="VEH180" s="10"/>
      <c r="VEI180" s="11"/>
      <c r="VEJ180" s="11"/>
      <c r="VEK180" s="11"/>
      <c r="VEL180" s="11"/>
      <c r="VEM180" s="11"/>
      <c r="VEN180" s="11"/>
      <c r="VEO180" s="11"/>
      <c r="VEP180" s="11"/>
      <c r="VEQ180" s="11"/>
      <c r="VER180" s="11"/>
      <c r="VES180" s="11"/>
      <c r="VET180" s="11"/>
      <c r="VEU180" s="11"/>
      <c r="VEV180" s="11"/>
      <c r="VEW180" s="10"/>
      <c r="VEX180" s="10"/>
      <c r="VEY180" s="11"/>
      <c r="VEZ180" s="11"/>
      <c r="VFA180" s="11"/>
      <c r="VFB180" s="11"/>
      <c r="VFC180" s="11"/>
      <c r="VFD180" s="11"/>
      <c r="VFE180" s="11"/>
      <c r="VFF180" s="11"/>
      <c r="VFG180" s="11"/>
      <c r="VFH180" s="11"/>
      <c r="VFI180" s="11"/>
      <c r="VFJ180" s="11"/>
      <c r="VFK180" s="11"/>
      <c r="VFL180" s="11"/>
      <c r="VFM180" s="10"/>
      <c r="VFN180" s="10"/>
      <c r="VFO180" s="11"/>
      <c r="VFP180" s="11"/>
      <c r="VFQ180" s="11"/>
      <c r="VFR180" s="11"/>
      <c r="VFS180" s="11"/>
      <c r="VFT180" s="11"/>
      <c r="VFU180" s="11"/>
      <c r="VFV180" s="11"/>
      <c r="VFW180" s="11"/>
      <c r="VFX180" s="11"/>
      <c r="VFY180" s="11"/>
      <c r="VFZ180" s="11"/>
      <c r="VGA180" s="11"/>
      <c r="VGB180" s="11"/>
      <c r="VGC180" s="10"/>
      <c r="VGD180" s="10"/>
      <c r="VGE180" s="11"/>
      <c r="VGF180" s="11"/>
      <c r="VGG180" s="11"/>
      <c r="VGH180" s="11"/>
      <c r="VGI180" s="11"/>
      <c r="VGJ180" s="11"/>
      <c r="VGK180" s="11"/>
      <c r="VGL180" s="11"/>
      <c r="VGM180" s="11"/>
      <c r="VGN180" s="11"/>
      <c r="VGO180" s="11"/>
      <c r="VGP180" s="11"/>
      <c r="VGQ180" s="11"/>
      <c r="VGR180" s="11"/>
      <c r="VGS180" s="10"/>
      <c r="VGT180" s="10"/>
      <c r="VGU180" s="11"/>
      <c r="VGV180" s="11"/>
      <c r="VGW180" s="11"/>
      <c r="VGX180" s="11"/>
      <c r="VGY180" s="11"/>
      <c r="VGZ180" s="11"/>
      <c r="VHA180" s="11"/>
      <c r="VHB180" s="11"/>
      <c r="VHC180" s="11"/>
      <c r="VHD180" s="11"/>
      <c r="VHE180" s="11"/>
      <c r="VHF180" s="11"/>
      <c r="VHG180" s="11"/>
      <c r="VHH180" s="11"/>
      <c r="VHI180" s="10"/>
      <c r="VHJ180" s="10"/>
      <c r="VHK180" s="11"/>
      <c r="VHL180" s="11"/>
      <c r="VHM180" s="11"/>
      <c r="VHN180" s="11"/>
      <c r="VHO180" s="11"/>
      <c r="VHP180" s="11"/>
      <c r="VHQ180" s="11"/>
      <c r="VHR180" s="11"/>
      <c r="VHS180" s="11"/>
      <c r="VHT180" s="11"/>
      <c r="VHU180" s="11"/>
      <c r="VHV180" s="11"/>
      <c r="VHW180" s="11"/>
      <c r="VHX180" s="11"/>
      <c r="VHY180" s="10"/>
      <c r="VHZ180" s="10"/>
      <c r="VIA180" s="11"/>
      <c r="VIB180" s="11"/>
      <c r="VIC180" s="11"/>
      <c r="VID180" s="11"/>
      <c r="VIE180" s="11"/>
      <c r="VIF180" s="11"/>
      <c r="VIG180" s="11"/>
      <c r="VIH180" s="11"/>
      <c r="VII180" s="11"/>
      <c r="VIJ180" s="11"/>
      <c r="VIK180" s="11"/>
      <c r="VIL180" s="11"/>
      <c r="VIM180" s="11"/>
      <c r="VIN180" s="11"/>
      <c r="VIO180" s="10"/>
      <c r="VIP180" s="10"/>
      <c r="VIQ180" s="11"/>
      <c r="VIR180" s="11"/>
      <c r="VIS180" s="11"/>
      <c r="VIT180" s="11"/>
      <c r="VIU180" s="11"/>
      <c r="VIV180" s="11"/>
      <c r="VIW180" s="11"/>
      <c r="VIX180" s="11"/>
      <c r="VIY180" s="11"/>
      <c r="VIZ180" s="11"/>
      <c r="VJA180" s="11"/>
      <c r="VJB180" s="11"/>
      <c r="VJC180" s="11"/>
      <c r="VJD180" s="11"/>
      <c r="VJE180" s="10"/>
      <c r="VJF180" s="10"/>
      <c r="VJG180" s="11"/>
      <c r="VJH180" s="11"/>
      <c r="VJI180" s="11"/>
      <c r="VJJ180" s="11"/>
      <c r="VJK180" s="11"/>
      <c r="VJL180" s="11"/>
      <c r="VJM180" s="11"/>
      <c r="VJN180" s="11"/>
      <c r="VJO180" s="11"/>
      <c r="VJP180" s="11"/>
      <c r="VJQ180" s="11"/>
      <c r="VJR180" s="11"/>
      <c r="VJS180" s="11"/>
      <c r="VJT180" s="11"/>
      <c r="VJU180" s="10"/>
      <c r="VJV180" s="10"/>
      <c r="VJW180" s="11"/>
      <c r="VJX180" s="11"/>
      <c r="VJY180" s="11"/>
      <c r="VJZ180" s="11"/>
      <c r="VKA180" s="11"/>
      <c r="VKB180" s="11"/>
      <c r="VKC180" s="11"/>
      <c r="VKD180" s="11"/>
      <c r="VKE180" s="11"/>
      <c r="VKF180" s="11"/>
      <c r="VKG180" s="11"/>
      <c r="VKH180" s="11"/>
      <c r="VKI180" s="11"/>
      <c r="VKJ180" s="11"/>
      <c r="VKK180" s="10"/>
      <c r="VKL180" s="10"/>
      <c r="VKM180" s="11"/>
      <c r="VKN180" s="11"/>
      <c r="VKO180" s="11"/>
      <c r="VKP180" s="11"/>
      <c r="VKQ180" s="11"/>
      <c r="VKR180" s="11"/>
      <c r="VKS180" s="11"/>
      <c r="VKT180" s="11"/>
      <c r="VKU180" s="11"/>
      <c r="VKV180" s="11"/>
      <c r="VKW180" s="11"/>
      <c r="VKX180" s="11"/>
      <c r="VKY180" s="11"/>
      <c r="VKZ180" s="11"/>
      <c r="VLA180" s="10"/>
      <c r="VLB180" s="10"/>
      <c r="VLC180" s="11"/>
      <c r="VLD180" s="11"/>
      <c r="VLE180" s="11"/>
      <c r="VLF180" s="11"/>
      <c r="VLG180" s="11"/>
      <c r="VLH180" s="11"/>
      <c r="VLI180" s="11"/>
      <c r="VLJ180" s="11"/>
      <c r="VLK180" s="11"/>
      <c r="VLL180" s="11"/>
      <c r="VLM180" s="11"/>
      <c r="VLN180" s="11"/>
      <c r="VLO180" s="11"/>
      <c r="VLP180" s="11"/>
      <c r="VLQ180" s="10"/>
      <c r="VLR180" s="10"/>
      <c r="VLS180" s="11"/>
      <c r="VLT180" s="11"/>
      <c r="VLU180" s="11"/>
      <c r="VLV180" s="11"/>
      <c r="VLW180" s="11"/>
      <c r="VLX180" s="11"/>
      <c r="VLY180" s="11"/>
      <c r="VLZ180" s="11"/>
      <c r="VMA180" s="11"/>
      <c r="VMB180" s="11"/>
      <c r="VMC180" s="11"/>
      <c r="VMD180" s="11"/>
      <c r="VME180" s="11"/>
      <c r="VMF180" s="11"/>
      <c r="VMG180" s="10"/>
      <c r="VMH180" s="10"/>
      <c r="VMI180" s="11"/>
      <c r="VMJ180" s="11"/>
      <c r="VMK180" s="11"/>
      <c r="VML180" s="11"/>
      <c r="VMM180" s="11"/>
      <c r="VMN180" s="11"/>
      <c r="VMO180" s="11"/>
      <c r="VMP180" s="11"/>
      <c r="VMQ180" s="11"/>
      <c r="VMR180" s="11"/>
      <c r="VMS180" s="11"/>
      <c r="VMT180" s="11"/>
      <c r="VMU180" s="11"/>
      <c r="VMV180" s="11"/>
      <c r="VMW180" s="10"/>
      <c r="VMX180" s="10"/>
      <c r="VMY180" s="11"/>
      <c r="VMZ180" s="11"/>
      <c r="VNA180" s="11"/>
      <c r="VNB180" s="11"/>
      <c r="VNC180" s="11"/>
      <c r="VND180" s="11"/>
      <c r="VNE180" s="11"/>
      <c r="VNF180" s="11"/>
      <c r="VNG180" s="11"/>
      <c r="VNH180" s="11"/>
      <c r="VNI180" s="11"/>
      <c r="VNJ180" s="11"/>
      <c r="VNK180" s="11"/>
      <c r="VNL180" s="11"/>
      <c r="VNM180" s="10"/>
      <c r="VNN180" s="10"/>
      <c r="VNO180" s="11"/>
      <c r="VNP180" s="11"/>
      <c r="VNQ180" s="11"/>
      <c r="VNR180" s="11"/>
      <c r="VNS180" s="11"/>
      <c r="VNT180" s="11"/>
      <c r="VNU180" s="11"/>
      <c r="VNV180" s="11"/>
      <c r="VNW180" s="11"/>
      <c r="VNX180" s="11"/>
      <c r="VNY180" s="11"/>
      <c r="VNZ180" s="11"/>
      <c r="VOA180" s="11"/>
      <c r="VOB180" s="11"/>
      <c r="VOC180" s="10"/>
      <c r="VOD180" s="10"/>
      <c r="VOE180" s="11"/>
      <c r="VOF180" s="11"/>
      <c r="VOG180" s="11"/>
      <c r="VOH180" s="11"/>
      <c r="VOI180" s="11"/>
      <c r="VOJ180" s="11"/>
      <c r="VOK180" s="11"/>
      <c r="VOL180" s="11"/>
      <c r="VOM180" s="11"/>
      <c r="VON180" s="11"/>
      <c r="VOO180" s="11"/>
      <c r="VOP180" s="11"/>
      <c r="VOQ180" s="11"/>
      <c r="VOR180" s="11"/>
      <c r="VOS180" s="10"/>
      <c r="VOT180" s="10"/>
      <c r="VOU180" s="11"/>
      <c r="VOV180" s="11"/>
      <c r="VOW180" s="11"/>
      <c r="VOX180" s="11"/>
      <c r="VOY180" s="11"/>
      <c r="VOZ180" s="11"/>
      <c r="VPA180" s="11"/>
      <c r="VPB180" s="11"/>
      <c r="VPC180" s="11"/>
      <c r="VPD180" s="11"/>
      <c r="VPE180" s="11"/>
      <c r="VPF180" s="11"/>
      <c r="VPG180" s="11"/>
      <c r="VPH180" s="11"/>
      <c r="VPI180" s="10"/>
      <c r="VPJ180" s="10"/>
      <c r="VPK180" s="11"/>
      <c r="VPL180" s="11"/>
      <c r="VPM180" s="11"/>
      <c r="VPN180" s="11"/>
      <c r="VPO180" s="11"/>
      <c r="VPP180" s="11"/>
      <c r="VPQ180" s="11"/>
      <c r="VPR180" s="11"/>
      <c r="VPS180" s="11"/>
      <c r="VPT180" s="11"/>
      <c r="VPU180" s="11"/>
      <c r="VPV180" s="11"/>
      <c r="VPW180" s="11"/>
      <c r="VPX180" s="11"/>
      <c r="VPY180" s="10"/>
      <c r="VPZ180" s="10"/>
      <c r="VQA180" s="11"/>
      <c r="VQB180" s="11"/>
      <c r="VQC180" s="11"/>
      <c r="VQD180" s="11"/>
      <c r="VQE180" s="11"/>
      <c r="VQF180" s="11"/>
      <c r="VQG180" s="11"/>
      <c r="VQH180" s="11"/>
      <c r="VQI180" s="11"/>
      <c r="VQJ180" s="11"/>
      <c r="VQK180" s="11"/>
      <c r="VQL180" s="11"/>
      <c r="VQM180" s="11"/>
      <c r="VQN180" s="11"/>
      <c r="VQO180" s="10"/>
      <c r="VQP180" s="10"/>
      <c r="VQQ180" s="11"/>
      <c r="VQR180" s="11"/>
      <c r="VQS180" s="11"/>
      <c r="VQT180" s="11"/>
      <c r="VQU180" s="11"/>
      <c r="VQV180" s="11"/>
      <c r="VQW180" s="11"/>
      <c r="VQX180" s="11"/>
      <c r="VQY180" s="11"/>
      <c r="VQZ180" s="11"/>
      <c r="VRA180" s="11"/>
      <c r="VRB180" s="11"/>
      <c r="VRC180" s="11"/>
      <c r="VRD180" s="11"/>
      <c r="VRE180" s="10"/>
      <c r="VRF180" s="10"/>
      <c r="VRG180" s="11"/>
      <c r="VRH180" s="11"/>
      <c r="VRI180" s="11"/>
      <c r="VRJ180" s="11"/>
      <c r="VRK180" s="11"/>
      <c r="VRL180" s="11"/>
      <c r="VRM180" s="11"/>
      <c r="VRN180" s="11"/>
      <c r="VRO180" s="11"/>
      <c r="VRP180" s="11"/>
      <c r="VRQ180" s="11"/>
      <c r="VRR180" s="11"/>
      <c r="VRS180" s="11"/>
      <c r="VRT180" s="11"/>
      <c r="VRU180" s="10"/>
      <c r="VRV180" s="10"/>
      <c r="VRW180" s="11"/>
      <c r="VRX180" s="11"/>
      <c r="VRY180" s="11"/>
      <c r="VRZ180" s="11"/>
      <c r="VSA180" s="11"/>
      <c r="VSB180" s="11"/>
      <c r="VSC180" s="11"/>
      <c r="VSD180" s="11"/>
      <c r="VSE180" s="11"/>
      <c r="VSF180" s="11"/>
      <c r="VSG180" s="11"/>
      <c r="VSH180" s="11"/>
      <c r="VSI180" s="11"/>
      <c r="VSJ180" s="11"/>
      <c r="VSK180" s="10"/>
      <c r="VSL180" s="10"/>
      <c r="VSM180" s="11"/>
      <c r="VSN180" s="11"/>
      <c r="VSO180" s="11"/>
      <c r="VSP180" s="11"/>
      <c r="VSQ180" s="11"/>
      <c r="VSR180" s="11"/>
      <c r="VSS180" s="11"/>
      <c r="VST180" s="11"/>
      <c r="VSU180" s="11"/>
      <c r="VSV180" s="11"/>
      <c r="VSW180" s="11"/>
      <c r="VSX180" s="11"/>
      <c r="VSY180" s="11"/>
      <c r="VSZ180" s="11"/>
      <c r="VTA180" s="10"/>
      <c r="VTB180" s="10"/>
      <c r="VTC180" s="11"/>
      <c r="VTD180" s="11"/>
      <c r="VTE180" s="11"/>
      <c r="VTF180" s="11"/>
      <c r="VTG180" s="11"/>
      <c r="VTH180" s="11"/>
      <c r="VTI180" s="11"/>
      <c r="VTJ180" s="11"/>
      <c r="VTK180" s="11"/>
      <c r="VTL180" s="11"/>
      <c r="VTM180" s="11"/>
      <c r="VTN180" s="11"/>
      <c r="VTO180" s="11"/>
      <c r="VTP180" s="11"/>
      <c r="VTQ180" s="10"/>
      <c r="VTR180" s="10"/>
      <c r="VTS180" s="11"/>
      <c r="VTT180" s="11"/>
      <c r="VTU180" s="11"/>
      <c r="VTV180" s="11"/>
      <c r="VTW180" s="11"/>
      <c r="VTX180" s="11"/>
      <c r="VTY180" s="11"/>
      <c r="VTZ180" s="11"/>
      <c r="VUA180" s="11"/>
      <c r="VUB180" s="11"/>
      <c r="VUC180" s="11"/>
      <c r="VUD180" s="11"/>
      <c r="VUE180" s="11"/>
      <c r="VUF180" s="11"/>
      <c r="VUG180" s="10"/>
      <c r="VUH180" s="10"/>
      <c r="VUI180" s="11"/>
      <c r="VUJ180" s="11"/>
      <c r="VUK180" s="11"/>
      <c r="VUL180" s="11"/>
      <c r="VUM180" s="11"/>
      <c r="VUN180" s="11"/>
      <c r="VUO180" s="11"/>
      <c r="VUP180" s="11"/>
      <c r="VUQ180" s="11"/>
      <c r="VUR180" s="11"/>
      <c r="VUS180" s="11"/>
      <c r="VUT180" s="11"/>
      <c r="VUU180" s="11"/>
      <c r="VUV180" s="11"/>
      <c r="VUW180" s="10"/>
      <c r="VUX180" s="10"/>
      <c r="VUY180" s="11"/>
      <c r="VUZ180" s="11"/>
      <c r="VVA180" s="11"/>
      <c r="VVB180" s="11"/>
      <c r="VVC180" s="11"/>
      <c r="VVD180" s="11"/>
      <c r="VVE180" s="11"/>
      <c r="VVF180" s="11"/>
      <c r="VVG180" s="11"/>
      <c r="VVH180" s="11"/>
      <c r="VVI180" s="11"/>
      <c r="VVJ180" s="11"/>
      <c r="VVK180" s="11"/>
      <c r="VVL180" s="11"/>
      <c r="VVM180" s="10"/>
      <c r="VVN180" s="10"/>
      <c r="VVO180" s="11"/>
      <c r="VVP180" s="11"/>
      <c r="VVQ180" s="11"/>
      <c r="VVR180" s="11"/>
      <c r="VVS180" s="11"/>
      <c r="VVT180" s="11"/>
      <c r="VVU180" s="11"/>
      <c r="VVV180" s="11"/>
      <c r="VVW180" s="11"/>
      <c r="VVX180" s="11"/>
      <c r="VVY180" s="11"/>
      <c r="VVZ180" s="11"/>
      <c r="VWA180" s="11"/>
      <c r="VWB180" s="11"/>
      <c r="VWC180" s="10"/>
      <c r="VWD180" s="10"/>
      <c r="VWE180" s="11"/>
      <c r="VWF180" s="11"/>
      <c r="VWG180" s="11"/>
      <c r="VWH180" s="11"/>
      <c r="VWI180" s="11"/>
      <c r="VWJ180" s="11"/>
      <c r="VWK180" s="11"/>
      <c r="VWL180" s="11"/>
      <c r="VWM180" s="11"/>
      <c r="VWN180" s="11"/>
      <c r="VWO180" s="11"/>
      <c r="VWP180" s="11"/>
      <c r="VWQ180" s="11"/>
      <c r="VWR180" s="11"/>
      <c r="VWS180" s="10"/>
      <c r="VWT180" s="10"/>
      <c r="VWU180" s="11"/>
      <c r="VWV180" s="11"/>
      <c r="VWW180" s="11"/>
      <c r="VWX180" s="11"/>
      <c r="VWY180" s="11"/>
      <c r="VWZ180" s="11"/>
      <c r="VXA180" s="11"/>
      <c r="VXB180" s="11"/>
      <c r="VXC180" s="11"/>
      <c r="VXD180" s="11"/>
      <c r="VXE180" s="11"/>
      <c r="VXF180" s="11"/>
      <c r="VXG180" s="11"/>
      <c r="VXH180" s="11"/>
      <c r="VXI180" s="10"/>
      <c r="VXJ180" s="10"/>
      <c r="VXK180" s="11"/>
      <c r="VXL180" s="11"/>
      <c r="VXM180" s="11"/>
      <c r="VXN180" s="11"/>
      <c r="VXO180" s="11"/>
      <c r="VXP180" s="11"/>
      <c r="VXQ180" s="11"/>
      <c r="VXR180" s="11"/>
      <c r="VXS180" s="11"/>
      <c r="VXT180" s="11"/>
      <c r="VXU180" s="11"/>
      <c r="VXV180" s="11"/>
      <c r="VXW180" s="11"/>
      <c r="VXX180" s="11"/>
      <c r="VXY180" s="10"/>
      <c r="VXZ180" s="10"/>
      <c r="VYA180" s="11"/>
      <c r="VYB180" s="11"/>
      <c r="VYC180" s="11"/>
      <c r="VYD180" s="11"/>
      <c r="VYE180" s="11"/>
      <c r="VYF180" s="11"/>
      <c r="VYG180" s="11"/>
      <c r="VYH180" s="11"/>
      <c r="VYI180" s="11"/>
      <c r="VYJ180" s="11"/>
      <c r="VYK180" s="11"/>
      <c r="VYL180" s="11"/>
      <c r="VYM180" s="11"/>
      <c r="VYN180" s="11"/>
      <c r="VYO180" s="10"/>
      <c r="VYP180" s="10"/>
      <c r="VYQ180" s="11"/>
      <c r="VYR180" s="11"/>
      <c r="VYS180" s="11"/>
      <c r="VYT180" s="11"/>
      <c r="VYU180" s="11"/>
      <c r="VYV180" s="11"/>
      <c r="VYW180" s="11"/>
      <c r="VYX180" s="11"/>
      <c r="VYY180" s="11"/>
      <c r="VYZ180" s="11"/>
      <c r="VZA180" s="11"/>
      <c r="VZB180" s="11"/>
      <c r="VZC180" s="11"/>
      <c r="VZD180" s="11"/>
      <c r="VZE180" s="10"/>
      <c r="VZF180" s="10"/>
      <c r="VZG180" s="11"/>
      <c r="VZH180" s="11"/>
      <c r="VZI180" s="11"/>
      <c r="VZJ180" s="11"/>
      <c r="VZK180" s="11"/>
      <c r="VZL180" s="11"/>
      <c r="VZM180" s="11"/>
      <c r="VZN180" s="11"/>
      <c r="VZO180" s="11"/>
      <c r="VZP180" s="11"/>
      <c r="VZQ180" s="11"/>
      <c r="VZR180" s="11"/>
      <c r="VZS180" s="11"/>
      <c r="VZT180" s="11"/>
      <c r="VZU180" s="10"/>
      <c r="VZV180" s="10"/>
      <c r="VZW180" s="11"/>
      <c r="VZX180" s="11"/>
      <c r="VZY180" s="11"/>
      <c r="VZZ180" s="11"/>
      <c r="WAA180" s="11"/>
      <c r="WAB180" s="11"/>
      <c r="WAC180" s="11"/>
      <c r="WAD180" s="11"/>
      <c r="WAE180" s="11"/>
      <c r="WAF180" s="11"/>
      <c r="WAG180" s="11"/>
      <c r="WAH180" s="11"/>
      <c r="WAI180" s="11"/>
      <c r="WAJ180" s="11"/>
      <c r="WAK180" s="10"/>
      <c r="WAL180" s="10"/>
      <c r="WAM180" s="11"/>
      <c r="WAN180" s="11"/>
      <c r="WAO180" s="11"/>
      <c r="WAP180" s="11"/>
      <c r="WAQ180" s="11"/>
      <c r="WAR180" s="11"/>
      <c r="WAS180" s="11"/>
      <c r="WAT180" s="11"/>
      <c r="WAU180" s="11"/>
      <c r="WAV180" s="11"/>
      <c r="WAW180" s="11"/>
      <c r="WAX180" s="11"/>
      <c r="WAY180" s="11"/>
      <c r="WAZ180" s="11"/>
      <c r="WBA180" s="10"/>
      <c r="WBB180" s="10"/>
      <c r="WBC180" s="11"/>
      <c r="WBD180" s="11"/>
      <c r="WBE180" s="11"/>
      <c r="WBF180" s="11"/>
      <c r="WBG180" s="11"/>
      <c r="WBH180" s="11"/>
      <c r="WBI180" s="11"/>
      <c r="WBJ180" s="11"/>
      <c r="WBK180" s="11"/>
      <c r="WBL180" s="11"/>
      <c r="WBM180" s="11"/>
      <c r="WBN180" s="11"/>
      <c r="WBO180" s="11"/>
      <c r="WBP180" s="11"/>
      <c r="WBQ180" s="10"/>
      <c r="WBR180" s="10"/>
      <c r="WBS180" s="11"/>
      <c r="WBT180" s="11"/>
      <c r="WBU180" s="11"/>
      <c r="WBV180" s="11"/>
      <c r="WBW180" s="11"/>
      <c r="WBX180" s="11"/>
      <c r="WBY180" s="11"/>
      <c r="WBZ180" s="11"/>
      <c r="WCA180" s="11"/>
      <c r="WCB180" s="11"/>
      <c r="WCC180" s="11"/>
      <c r="WCD180" s="11"/>
      <c r="WCE180" s="11"/>
      <c r="WCF180" s="11"/>
      <c r="WCG180" s="10"/>
      <c r="WCH180" s="10"/>
      <c r="WCI180" s="11"/>
      <c r="WCJ180" s="11"/>
      <c r="WCK180" s="11"/>
      <c r="WCL180" s="11"/>
      <c r="WCM180" s="11"/>
      <c r="WCN180" s="11"/>
      <c r="WCO180" s="11"/>
      <c r="WCP180" s="11"/>
      <c r="WCQ180" s="11"/>
      <c r="WCR180" s="11"/>
      <c r="WCS180" s="11"/>
      <c r="WCT180" s="11"/>
      <c r="WCU180" s="11"/>
      <c r="WCV180" s="11"/>
      <c r="WCW180" s="10"/>
      <c r="WCX180" s="10"/>
      <c r="WCY180" s="11"/>
      <c r="WCZ180" s="11"/>
      <c r="WDA180" s="11"/>
      <c r="WDB180" s="11"/>
      <c r="WDC180" s="11"/>
      <c r="WDD180" s="11"/>
      <c r="WDE180" s="11"/>
      <c r="WDF180" s="11"/>
      <c r="WDG180" s="11"/>
      <c r="WDH180" s="11"/>
      <c r="WDI180" s="11"/>
      <c r="WDJ180" s="11"/>
      <c r="WDK180" s="11"/>
      <c r="WDL180" s="11"/>
      <c r="WDM180" s="10"/>
      <c r="WDN180" s="10"/>
      <c r="WDO180" s="11"/>
      <c r="WDP180" s="11"/>
      <c r="WDQ180" s="11"/>
      <c r="WDR180" s="11"/>
      <c r="WDS180" s="11"/>
      <c r="WDT180" s="11"/>
      <c r="WDU180" s="11"/>
      <c r="WDV180" s="11"/>
      <c r="WDW180" s="11"/>
      <c r="WDX180" s="11"/>
      <c r="WDY180" s="11"/>
      <c r="WDZ180" s="11"/>
      <c r="WEA180" s="11"/>
      <c r="WEB180" s="11"/>
      <c r="WEC180" s="10"/>
      <c r="WED180" s="10"/>
      <c r="WEE180" s="11"/>
      <c r="WEF180" s="11"/>
      <c r="WEG180" s="11"/>
      <c r="WEH180" s="11"/>
      <c r="WEI180" s="11"/>
      <c r="WEJ180" s="11"/>
      <c r="WEK180" s="11"/>
      <c r="WEL180" s="11"/>
      <c r="WEM180" s="11"/>
      <c r="WEN180" s="11"/>
      <c r="WEO180" s="11"/>
      <c r="WEP180" s="11"/>
      <c r="WEQ180" s="11"/>
      <c r="WER180" s="11"/>
      <c r="WES180" s="10"/>
      <c r="WET180" s="10"/>
      <c r="WEU180" s="11"/>
      <c r="WEV180" s="11"/>
      <c r="WEW180" s="11"/>
      <c r="WEX180" s="11"/>
      <c r="WEY180" s="11"/>
      <c r="WEZ180" s="11"/>
      <c r="WFA180" s="11"/>
      <c r="WFB180" s="11"/>
      <c r="WFC180" s="11"/>
      <c r="WFD180" s="11"/>
      <c r="WFE180" s="11"/>
      <c r="WFF180" s="11"/>
      <c r="WFG180" s="11"/>
      <c r="WFH180" s="11"/>
      <c r="WFI180" s="10"/>
      <c r="WFJ180" s="10"/>
      <c r="WFK180" s="11"/>
      <c r="WFL180" s="11"/>
      <c r="WFM180" s="11"/>
      <c r="WFN180" s="11"/>
      <c r="WFO180" s="11"/>
      <c r="WFP180" s="11"/>
      <c r="WFQ180" s="11"/>
      <c r="WFR180" s="11"/>
      <c r="WFS180" s="11"/>
      <c r="WFT180" s="11"/>
      <c r="WFU180" s="11"/>
      <c r="WFV180" s="11"/>
      <c r="WFW180" s="11"/>
      <c r="WFX180" s="11"/>
      <c r="WFY180" s="10"/>
      <c r="WFZ180" s="10"/>
      <c r="WGA180" s="11"/>
      <c r="WGB180" s="11"/>
      <c r="WGC180" s="11"/>
      <c r="WGD180" s="11"/>
      <c r="WGE180" s="11"/>
      <c r="WGF180" s="11"/>
      <c r="WGG180" s="11"/>
      <c r="WGH180" s="11"/>
      <c r="WGI180" s="11"/>
      <c r="WGJ180" s="11"/>
      <c r="WGK180" s="11"/>
      <c r="WGL180" s="11"/>
      <c r="WGM180" s="11"/>
      <c r="WGN180" s="11"/>
      <c r="WGO180" s="10"/>
      <c r="WGP180" s="10"/>
      <c r="WGQ180" s="11"/>
      <c r="WGR180" s="11"/>
      <c r="WGS180" s="11"/>
      <c r="WGT180" s="11"/>
      <c r="WGU180" s="11"/>
      <c r="WGV180" s="11"/>
      <c r="WGW180" s="11"/>
      <c r="WGX180" s="11"/>
      <c r="WGY180" s="11"/>
      <c r="WGZ180" s="11"/>
      <c r="WHA180" s="11"/>
      <c r="WHB180" s="11"/>
      <c r="WHC180" s="11"/>
      <c r="WHD180" s="11"/>
      <c r="WHE180" s="10"/>
      <c r="WHF180" s="10"/>
      <c r="WHG180" s="11"/>
      <c r="WHH180" s="11"/>
      <c r="WHI180" s="11"/>
      <c r="WHJ180" s="11"/>
      <c r="WHK180" s="11"/>
      <c r="WHL180" s="11"/>
      <c r="WHM180" s="11"/>
      <c r="WHN180" s="11"/>
      <c r="WHO180" s="11"/>
      <c r="WHP180" s="11"/>
      <c r="WHQ180" s="11"/>
      <c r="WHR180" s="11"/>
      <c r="WHS180" s="11"/>
      <c r="WHT180" s="11"/>
      <c r="WHU180" s="10"/>
      <c r="WHV180" s="10"/>
      <c r="WHW180" s="11"/>
      <c r="WHX180" s="11"/>
      <c r="WHY180" s="11"/>
      <c r="WHZ180" s="11"/>
      <c r="WIA180" s="11"/>
      <c r="WIB180" s="11"/>
      <c r="WIC180" s="11"/>
      <c r="WID180" s="11"/>
      <c r="WIE180" s="11"/>
      <c r="WIF180" s="11"/>
      <c r="WIG180" s="11"/>
      <c r="WIH180" s="11"/>
      <c r="WII180" s="11"/>
      <c r="WIJ180" s="11"/>
      <c r="WIK180" s="10"/>
      <c r="WIL180" s="10"/>
      <c r="WIM180" s="11"/>
      <c r="WIN180" s="11"/>
      <c r="WIO180" s="11"/>
      <c r="WIP180" s="11"/>
      <c r="WIQ180" s="11"/>
      <c r="WIR180" s="11"/>
      <c r="WIS180" s="11"/>
      <c r="WIT180" s="11"/>
      <c r="WIU180" s="11"/>
      <c r="WIV180" s="11"/>
      <c r="WIW180" s="11"/>
      <c r="WIX180" s="11"/>
      <c r="WIY180" s="11"/>
      <c r="WIZ180" s="11"/>
      <c r="WJA180" s="10"/>
      <c r="WJB180" s="10"/>
      <c r="WJC180" s="11"/>
      <c r="WJD180" s="11"/>
      <c r="WJE180" s="11"/>
      <c r="WJF180" s="11"/>
      <c r="WJG180" s="11"/>
      <c r="WJH180" s="11"/>
      <c r="WJI180" s="11"/>
      <c r="WJJ180" s="11"/>
      <c r="WJK180" s="11"/>
      <c r="WJL180" s="11"/>
      <c r="WJM180" s="11"/>
      <c r="WJN180" s="11"/>
      <c r="WJO180" s="11"/>
      <c r="WJP180" s="11"/>
      <c r="WJQ180" s="10"/>
      <c r="WJR180" s="10"/>
      <c r="WJS180" s="11"/>
      <c r="WJT180" s="11"/>
      <c r="WJU180" s="11"/>
      <c r="WJV180" s="11"/>
      <c r="WJW180" s="11"/>
      <c r="WJX180" s="11"/>
      <c r="WJY180" s="11"/>
      <c r="WJZ180" s="11"/>
      <c r="WKA180" s="11"/>
      <c r="WKB180" s="11"/>
      <c r="WKC180" s="11"/>
      <c r="WKD180" s="11"/>
      <c r="WKE180" s="11"/>
      <c r="WKF180" s="11"/>
      <c r="WKG180" s="10"/>
      <c r="WKH180" s="10"/>
      <c r="WKI180" s="11"/>
      <c r="WKJ180" s="11"/>
      <c r="WKK180" s="11"/>
      <c r="WKL180" s="11"/>
      <c r="WKM180" s="11"/>
      <c r="WKN180" s="11"/>
      <c r="WKO180" s="11"/>
      <c r="WKP180" s="11"/>
      <c r="WKQ180" s="11"/>
      <c r="WKR180" s="11"/>
      <c r="WKS180" s="11"/>
      <c r="WKT180" s="11"/>
      <c r="WKU180" s="11"/>
      <c r="WKV180" s="11"/>
      <c r="WKW180" s="10"/>
      <c r="WKX180" s="10"/>
      <c r="WKY180" s="11"/>
      <c r="WKZ180" s="11"/>
      <c r="WLA180" s="11"/>
      <c r="WLB180" s="11"/>
      <c r="WLC180" s="11"/>
      <c r="WLD180" s="11"/>
      <c r="WLE180" s="11"/>
      <c r="WLF180" s="11"/>
      <c r="WLG180" s="11"/>
      <c r="WLH180" s="11"/>
      <c r="WLI180" s="11"/>
      <c r="WLJ180" s="11"/>
      <c r="WLK180" s="11"/>
      <c r="WLL180" s="11"/>
      <c r="WLM180" s="10"/>
      <c r="WLN180" s="10"/>
      <c r="WLO180" s="11"/>
      <c r="WLP180" s="11"/>
      <c r="WLQ180" s="11"/>
      <c r="WLR180" s="11"/>
      <c r="WLS180" s="11"/>
      <c r="WLT180" s="11"/>
      <c r="WLU180" s="11"/>
      <c r="WLV180" s="11"/>
      <c r="WLW180" s="11"/>
      <c r="WLX180" s="11"/>
      <c r="WLY180" s="11"/>
      <c r="WLZ180" s="11"/>
      <c r="WMA180" s="11"/>
      <c r="WMB180" s="11"/>
      <c r="WMC180" s="10"/>
      <c r="WMD180" s="10"/>
      <c r="WME180" s="11"/>
      <c r="WMF180" s="11"/>
      <c r="WMG180" s="11"/>
      <c r="WMH180" s="11"/>
      <c r="WMI180" s="11"/>
      <c r="WMJ180" s="11"/>
      <c r="WMK180" s="11"/>
      <c r="WML180" s="11"/>
      <c r="WMM180" s="11"/>
      <c r="WMN180" s="11"/>
      <c r="WMO180" s="11"/>
      <c r="WMP180" s="11"/>
      <c r="WMQ180" s="11"/>
      <c r="WMR180" s="11"/>
      <c r="WMS180" s="10"/>
      <c r="WMT180" s="10"/>
      <c r="WMU180" s="11"/>
      <c r="WMV180" s="11"/>
      <c r="WMW180" s="11"/>
      <c r="WMX180" s="11"/>
      <c r="WMY180" s="11"/>
      <c r="WMZ180" s="11"/>
      <c r="WNA180" s="11"/>
      <c r="WNB180" s="11"/>
      <c r="WNC180" s="11"/>
      <c r="WND180" s="11"/>
      <c r="WNE180" s="11"/>
      <c r="WNF180" s="11"/>
      <c r="WNG180" s="11"/>
      <c r="WNH180" s="11"/>
      <c r="WNI180" s="10"/>
      <c r="WNJ180" s="10"/>
      <c r="WNK180" s="11"/>
      <c r="WNL180" s="11"/>
      <c r="WNM180" s="11"/>
      <c r="WNN180" s="11"/>
      <c r="WNO180" s="11"/>
      <c r="WNP180" s="11"/>
      <c r="WNQ180" s="11"/>
      <c r="WNR180" s="11"/>
      <c r="WNS180" s="11"/>
      <c r="WNT180" s="11"/>
      <c r="WNU180" s="11"/>
      <c r="WNV180" s="11"/>
      <c r="WNW180" s="11"/>
      <c r="WNX180" s="11"/>
      <c r="WNY180" s="10"/>
      <c r="WNZ180" s="10"/>
      <c r="WOA180" s="11"/>
      <c r="WOB180" s="11"/>
      <c r="WOC180" s="11"/>
      <c r="WOD180" s="11"/>
      <c r="WOE180" s="11"/>
      <c r="WOF180" s="11"/>
      <c r="WOG180" s="11"/>
      <c r="WOH180" s="11"/>
      <c r="WOI180" s="11"/>
      <c r="WOJ180" s="11"/>
      <c r="WOK180" s="11"/>
      <c r="WOL180" s="11"/>
      <c r="WOM180" s="11"/>
      <c r="WON180" s="11"/>
      <c r="WOO180" s="10"/>
      <c r="WOP180" s="10"/>
      <c r="WOQ180" s="11"/>
      <c r="WOR180" s="11"/>
      <c r="WOS180" s="11"/>
      <c r="WOT180" s="11"/>
      <c r="WOU180" s="11"/>
      <c r="WOV180" s="11"/>
      <c r="WOW180" s="11"/>
      <c r="WOX180" s="11"/>
      <c r="WOY180" s="11"/>
      <c r="WOZ180" s="11"/>
      <c r="WPA180" s="11"/>
      <c r="WPB180" s="11"/>
      <c r="WPC180" s="11"/>
      <c r="WPD180" s="11"/>
      <c r="WPE180" s="10"/>
      <c r="WPF180" s="10"/>
      <c r="WPG180" s="11"/>
      <c r="WPH180" s="11"/>
      <c r="WPI180" s="11"/>
      <c r="WPJ180" s="11"/>
      <c r="WPK180" s="11"/>
      <c r="WPL180" s="11"/>
      <c r="WPM180" s="11"/>
      <c r="WPN180" s="11"/>
      <c r="WPO180" s="11"/>
      <c r="WPP180" s="11"/>
      <c r="WPQ180" s="11"/>
      <c r="WPR180" s="11"/>
      <c r="WPS180" s="11"/>
      <c r="WPT180" s="11"/>
      <c r="WPU180" s="10"/>
      <c r="WPV180" s="10"/>
      <c r="WPW180" s="11"/>
      <c r="WPX180" s="11"/>
      <c r="WPY180" s="11"/>
      <c r="WPZ180" s="11"/>
      <c r="WQA180" s="11"/>
      <c r="WQB180" s="11"/>
      <c r="WQC180" s="11"/>
      <c r="WQD180" s="11"/>
      <c r="WQE180" s="11"/>
      <c r="WQF180" s="11"/>
      <c r="WQG180" s="11"/>
      <c r="WQH180" s="11"/>
      <c r="WQI180" s="11"/>
      <c r="WQJ180" s="11"/>
      <c r="WQK180" s="10"/>
      <c r="WQL180" s="10"/>
      <c r="WQM180" s="11"/>
      <c r="WQN180" s="11"/>
      <c r="WQO180" s="11"/>
      <c r="WQP180" s="11"/>
      <c r="WQQ180" s="11"/>
      <c r="WQR180" s="11"/>
      <c r="WQS180" s="11"/>
      <c r="WQT180" s="11"/>
      <c r="WQU180" s="11"/>
      <c r="WQV180" s="11"/>
      <c r="WQW180" s="11"/>
      <c r="WQX180" s="11"/>
      <c r="WQY180" s="11"/>
      <c r="WQZ180" s="11"/>
      <c r="WRA180" s="10"/>
      <c r="WRB180" s="10"/>
      <c r="WRC180" s="11"/>
      <c r="WRD180" s="11"/>
      <c r="WRE180" s="11"/>
      <c r="WRF180" s="11"/>
      <c r="WRG180" s="11"/>
      <c r="WRH180" s="11"/>
      <c r="WRI180" s="11"/>
      <c r="WRJ180" s="11"/>
      <c r="WRK180" s="11"/>
      <c r="WRL180" s="11"/>
      <c r="WRM180" s="11"/>
      <c r="WRN180" s="11"/>
      <c r="WRO180" s="11"/>
      <c r="WRP180" s="11"/>
      <c r="WRQ180" s="10"/>
      <c r="WRR180" s="10"/>
      <c r="WRS180" s="11"/>
      <c r="WRT180" s="11"/>
      <c r="WRU180" s="11"/>
      <c r="WRV180" s="11"/>
      <c r="WRW180" s="11"/>
      <c r="WRX180" s="11"/>
      <c r="WRY180" s="11"/>
      <c r="WRZ180" s="11"/>
      <c r="WSA180" s="11"/>
      <c r="WSB180" s="11"/>
      <c r="WSC180" s="11"/>
      <c r="WSD180" s="11"/>
      <c r="WSE180" s="11"/>
      <c r="WSF180" s="11"/>
      <c r="WSG180" s="10"/>
      <c r="WSH180" s="10"/>
      <c r="WSI180" s="11"/>
      <c r="WSJ180" s="11"/>
      <c r="WSK180" s="11"/>
      <c r="WSL180" s="11"/>
      <c r="WSM180" s="11"/>
      <c r="WSN180" s="11"/>
      <c r="WSO180" s="11"/>
      <c r="WSP180" s="11"/>
      <c r="WSQ180" s="11"/>
      <c r="WSR180" s="11"/>
      <c r="WSS180" s="11"/>
      <c r="WST180" s="11"/>
      <c r="WSU180" s="11"/>
      <c r="WSV180" s="11"/>
      <c r="WSW180" s="10"/>
      <c r="WSX180" s="10"/>
      <c r="WSY180" s="11"/>
      <c r="WSZ180" s="11"/>
      <c r="WTA180" s="11"/>
      <c r="WTB180" s="11"/>
      <c r="WTC180" s="11"/>
      <c r="WTD180" s="11"/>
      <c r="WTE180" s="11"/>
      <c r="WTF180" s="11"/>
      <c r="WTG180" s="11"/>
      <c r="WTH180" s="11"/>
      <c r="WTI180" s="11"/>
      <c r="WTJ180" s="11"/>
      <c r="WTK180" s="11"/>
      <c r="WTL180" s="11"/>
      <c r="WTM180" s="10"/>
      <c r="WTN180" s="10"/>
      <c r="WTO180" s="11"/>
      <c r="WTP180" s="11"/>
      <c r="WTQ180" s="11"/>
      <c r="WTR180" s="11"/>
      <c r="WTS180" s="11"/>
      <c r="WTT180" s="11"/>
      <c r="WTU180" s="11"/>
      <c r="WTV180" s="11"/>
      <c r="WTW180" s="11"/>
      <c r="WTX180" s="11"/>
      <c r="WTY180" s="11"/>
      <c r="WTZ180" s="11"/>
      <c r="WUA180" s="11"/>
      <c r="WUB180" s="11"/>
      <c r="WUC180" s="10"/>
      <c r="WUD180" s="10"/>
      <c r="WUE180" s="11"/>
      <c r="WUF180" s="11"/>
      <c r="WUG180" s="11"/>
      <c r="WUH180" s="11"/>
      <c r="WUI180" s="11"/>
      <c r="WUJ180" s="11"/>
      <c r="WUK180" s="11"/>
      <c r="WUL180" s="11"/>
      <c r="WUM180" s="11"/>
      <c r="WUN180" s="11"/>
      <c r="WUO180" s="11"/>
      <c r="WUP180" s="11"/>
      <c r="WUQ180" s="11"/>
      <c r="WUR180" s="11"/>
      <c r="WUS180" s="10"/>
      <c r="WUT180" s="10"/>
      <c r="WUU180" s="11"/>
      <c r="WUV180" s="11"/>
      <c r="WUW180" s="11"/>
      <c r="WUX180" s="11"/>
      <c r="WUY180" s="11"/>
      <c r="WUZ180" s="11"/>
      <c r="WVA180" s="11"/>
      <c r="WVB180" s="11"/>
      <c r="WVC180" s="11"/>
      <c r="WVD180" s="11"/>
      <c r="WVE180" s="11"/>
      <c r="WVF180" s="11"/>
      <c r="WVG180" s="11"/>
      <c r="WVH180" s="11"/>
      <c r="WVI180" s="10"/>
      <c r="WVJ180" s="10"/>
      <c r="WVK180" s="11"/>
      <c r="WVL180" s="11"/>
      <c r="WVM180" s="11"/>
      <c r="WVN180" s="11"/>
      <c r="WVO180" s="11"/>
      <c r="WVP180" s="11"/>
      <c r="WVQ180" s="11"/>
      <c r="WVR180" s="11"/>
      <c r="WVS180" s="11"/>
      <c r="WVT180" s="11"/>
      <c r="WVU180" s="11"/>
      <c r="WVV180" s="11"/>
      <c r="WVW180" s="11"/>
      <c r="WVX180" s="11"/>
      <c r="WVY180" s="10"/>
      <c r="WVZ180" s="10"/>
      <c r="WWA180" s="11"/>
      <c r="WWB180" s="11"/>
      <c r="WWC180" s="11"/>
      <c r="WWD180" s="11"/>
      <c r="WWE180" s="11"/>
      <c r="WWF180" s="11"/>
      <c r="WWG180" s="11"/>
      <c r="WWH180" s="11"/>
      <c r="WWI180" s="11"/>
      <c r="WWJ180" s="11"/>
      <c r="WWK180" s="11"/>
      <c r="WWL180" s="11"/>
      <c r="WWM180" s="11"/>
      <c r="WWN180" s="11"/>
      <c r="WWO180" s="10"/>
      <c r="WWP180" s="10"/>
      <c r="WWQ180" s="11"/>
      <c r="WWR180" s="11"/>
      <c r="WWS180" s="11"/>
      <c r="WWT180" s="11"/>
      <c r="WWU180" s="11"/>
      <c r="WWV180" s="11"/>
      <c r="WWW180" s="11"/>
      <c r="WWX180" s="11"/>
      <c r="WWY180" s="11"/>
      <c r="WWZ180" s="11"/>
      <c r="WXA180" s="11"/>
      <c r="WXB180" s="11"/>
      <c r="WXC180" s="11"/>
      <c r="WXD180" s="11"/>
      <c r="WXE180" s="10"/>
      <c r="WXF180" s="10"/>
      <c r="WXG180" s="11"/>
      <c r="WXH180" s="11"/>
      <c r="WXI180" s="11"/>
      <c r="WXJ180" s="11"/>
      <c r="WXK180" s="11"/>
      <c r="WXL180" s="11"/>
      <c r="WXM180" s="11"/>
      <c r="WXN180" s="11"/>
      <c r="WXO180" s="11"/>
      <c r="WXP180" s="11"/>
      <c r="WXQ180" s="11"/>
      <c r="WXR180" s="11"/>
      <c r="WXS180" s="11"/>
      <c r="WXT180" s="11"/>
      <c r="WXU180" s="10"/>
      <c r="WXV180" s="10"/>
      <c r="WXW180" s="11"/>
      <c r="WXX180" s="11"/>
      <c r="WXY180" s="11"/>
      <c r="WXZ180" s="11"/>
      <c r="WYA180" s="11"/>
      <c r="WYB180" s="11"/>
      <c r="WYC180" s="11"/>
      <c r="WYD180" s="11"/>
      <c r="WYE180" s="11"/>
      <c r="WYF180" s="11"/>
      <c r="WYG180" s="11"/>
      <c r="WYH180" s="11"/>
      <c r="WYI180" s="11"/>
      <c r="WYJ180" s="11"/>
      <c r="WYK180" s="10"/>
      <c r="WYL180" s="10"/>
      <c r="WYM180" s="11"/>
      <c r="WYN180" s="11"/>
      <c r="WYO180" s="11"/>
      <c r="WYP180" s="11"/>
      <c r="WYQ180" s="11"/>
      <c r="WYR180" s="11"/>
      <c r="WYS180" s="11"/>
      <c r="WYT180" s="11"/>
      <c r="WYU180" s="11"/>
      <c r="WYV180" s="11"/>
      <c r="WYW180" s="11"/>
      <c r="WYX180" s="11"/>
      <c r="WYY180" s="11"/>
      <c r="WYZ180" s="11"/>
      <c r="WZA180" s="10"/>
      <c r="WZB180" s="10"/>
      <c r="WZC180" s="11"/>
      <c r="WZD180" s="11"/>
      <c r="WZE180" s="11"/>
      <c r="WZF180" s="11"/>
      <c r="WZG180" s="11"/>
      <c r="WZH180" s="11"/>
      <c r="WZI180" s="11"/>
      <c r="WZJ180" s="11"/>
      <c r="WZK180" s="11"/>
      <c r="WZL180" s="11"/>
      <c r="WZM180" s="11"/>
      <c r="WZN180" s="11"/>
      <c r="WZO180" s="11"/>
      <c r="WZP180" s="11"/>
      <c r="WZQ180" s="10"/>
      <c r="WZR180" s="10"/>
      <c r="WZS180" s="11"/>
      <c r="WZT180" s="11"/>
      <c r="WZU180" s="11"/>
      <c r="WZV180" s="11"/>
      <c r="WZW180" s="11"/>
      <c r="WZX180" s="11"/>
      <c r="WZY180" s="11"/>
      <c r="WZZ180" s="11"/>
      <c r="XAA180" s="11"/>
      <c r="XAB180" s="11"/>
      <c r="XAC180" s="11"/>
      <c r="XAD180" s="11"/>
      <c r="XAE180" s="11"/>
      <c r="XAF180" s="11"/>
      <c r="XAG180" s="10"/>
      <c r="XAH180" s="10"/>
      <c r="XAI180" s="11"/>
      <c r="XAJ180" s="11"/>
      <c r="XAK180" s="11"/>
      <c r="XAL180" s="11"/>
      <c r="XAM180" s="11"/>
      <c r="XAN180" s="11"/>
      <c r="XAO180" s="11"/>
      <c r="XAP180" s="11"/>
      <c r="XAQ180" s="11"/>
      <c r="XAR180" s="11"/>
      <c r="XAS180" s="11"/>
      <c r="XAT180" s="11"/>
      <c r="XAU180" s="11"/>
      <c r="XAV180" s="11"/>
      <c r="XAW180" s="10"/>
      <c r="XAX180" s="10"/>
      <c r="XAY180" s="11"/>
      <c r="XAZ180" s="11"/>
      <c r="XBA180" s="11"/>
      <c r="XBB180" s="11"/>
      <c r="XBC180" s="11"/>
      <c r="XBD180" s="11"/>
      <c r="XBE180" s="11"/>
      <c r="XBF180" s="11"/>
      <c r="XBG180" s="11"/>
      <c r="XBH180" s="11"/>
      <c r="XBI180" s="11"/>
      <c r="XBJ180" s="11"/>
      <c r="XBK180" s="11"/>
      <c r="XBL180" s="11"/>
      <c r="XBM180" s="10"/>
      <c r="XBN180" s="10"/>
      <c r="XBO180" s="11"/>
      <c r="XBP180" s="11"/>
      <c r="XBQ180" s="11"/>
      <c r="XBR180" s="11"/>
      <c r="XBS180" s="11"/>
      <c r="XBT180" s="11"/>
      <c r="XBU180" s="11"/>
      <c r="XBV180" s="11"/>
      <c r="XBW180" s="11"/>
      <c r="XBX180" s="11"/>
      <c r="XBY180" s="11"/>
      <c r="XBZ180" s="11"/>
      <c r="XCA180" s="11"/>
      <c r="XCB180" s="11"/>
      <c r="XCC180" s="10"/>
      <c r="XCD180" s="10"/>
      <c r="XCE180" s="11"/>
      <c r="XCF180" s="11"/>
      <c r="XCG180" s="11"/>
      <c r="XCH180" s="11"/>
      <c r="XCI180" s="11"/>
      <c r="XCJ180" s="11"/>
      <c r="XCK180" s="11"/>
      <c r="XCL180" s="11"/>
      <c r="XCM180" s="11"/>
      <c r="XCN180" s="11"/>
      <c r="XCO180" s="11"/>
      <c r="XCP180" s="11"/>
      <c r="XCQ180" s="11"/>
      <c r="XCR180" s="11"/>
      <c r="XCS180" s="10"/>
      <c r="XCT180" s="10"/>
      <c r="XCU180" s="11"/>
      <c r="XCV180" s="11"/>
      <c r="XCW180" s="11"/>
      <c r="XCX180" s="11"/>
      <c r="XCY180" s="11"/>
      <c r="XCZ180" s="11"/>
      <c r="XDA180" s="11"/>
      <c r="XDB180" s="11"/>
      <c r="XDC180" s="11"/>
      <c r="XDD180" s="11"/>
      <c r="XDE180" s="11"/>
      <c r="XDF180" s="11"/>
      <c r="XDG180" s="11"/>
      <c r="XDH180" s="11"/>
      <c r="XDI180" s="10"/>
      <c r="XDJ180" s="10"/>
      <c r="XDK180" s="11"/>
      <c r="XDL180" s="11"/>
      <c r="XDM180" s="11"/>
      <c r="XDN180" s="11"/>
      <c r="XDO180" s="11"/>
      <c r="XDP180" s="11"/>
      <c r="XDQ180" s="11"/>
      <c r="XDR180" s="11"/>
      <c r="XDS180" s="11"/>
      <c r="XDT180" s="11"/>
      <c r="XDU180" s="11"/>
      <c r="XDV180" s="11"/>
      <c r="XDW180" s="11"/>
      <c r="XDX180" s="11"/>
      <c r="XDY180" s="10"/>
      <c r="XDZ180" s="10"/>
      <c r="XEA180" s="11"/>
      <c r="XEB180" s="11"/>
      <c r="XEC180" s="11"/>
      <c r="XED180" s="11"/>
      <c r="XEE180" s="11"/>
      <c r="XEF180" s="11"/>
      <c r="XEG180" s="11"/>
      <c r="XEH180" s="11"/>
      <c r="XEI180" s="11"/>
      <c r="XEJ180" s="11"/>
      <c r="XEK180" s="11"/>
      <c r="XEL180" s="11"/>
      <c r="XEM180" s="11"/>
      <c r="XEN180" s="11"/>
      <c r="XEO180" s="10"/>
      <c r="XEP180" s="10"/>
      <c r="XEQ180" s="11"/>
      <c r="XER180" s="11"/>
      <c r="XES180" s="11"/>
      <c r="XET180" s="11"/>
      <c r="XEU180" s="11"/>
      <c r="XEV180" s="11"/>
      <c r="XEW180" s="11"/>
      <c r="XEX180" s="11"/>
      <c r="XEY180" s="11"/>
      <c r="XEZ180" s="11"/>
      <c r="XFA180" s="11"/>
      <c r="XFB180" s="11"/>
      <c r="XFC180" s="11"/>
      <c r="XFD180" s="11"/>
    </row>
    <row r="181" spans="1:16384" s="17" customFormat="1" x14ac:dyDescent="0.25">
      <c r="A181" s="9" t="s">
        <v>200</v>
      </c>
      <c r="B181" s="10"/>
      <c r="C181" s="33">
        <v>100</v>
      </c>
      <c r="D181" s="34"/>
      <c r="E181" s="33">
        <v>100</v>
      </c>
      <c r="F181" s="34"/>
      <c r="G181" s="33">
        <v>100</v>
      </c>
      <c r="H181" s="34"/>
      <c r="I181" s="34"/>
      <c r="J181" s="33">
        <v>100</v>
      </c>
      <c r="K181" s="33">
        <v>100</v>
      </c>
      <c r="L181" s="34"/>
      <c r="M181" s="34"/>
      <c r="N181" s="34"/>
      <c r="O181" s="33">
        <v>100</v>
      </c>
      <c r="P181" s="41">
        <v>100</v>
      </c>
      <c r="Q181" s="42"/>
      <c r="R181" s="1">
        <f>(E180*E181*1200+(C180*C181+D180*D181+E180*E181+F180*F181+G180*G181+H180*H181+I180*I181+J180*J181+K180*K181+L180*L181+M180*M181+N180*N181+O180*O181+P180*P181)*400)*(1-R178/50)/2</f>
        <v>200000</v>
      </c>
      <c r="S181" s="2" t="s">
        <v>201</v>
      </c>
      <c r="T181" s="2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0"/>
      <c r="AH181" s="10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0"/>
      <c r="AX181" s="10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0"/>
      <c r="BN181" s="10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0"/>
      <c r="CD181" s="10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0"/>
      <c r="CT181" s="10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0"/>
      <c r="DJ181" s="10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0"/>
      <c r="DZ181" s="10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0"/>
      <c r="EP181" s="10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0"/>
      <c r="FF181" s="10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0"/>
      <c r="FV181" s="10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0"/>
      <c r="GL181" s="10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0"/>
      <c r="HB181" s="10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0"/>
      <c r="HR181" s="10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0"/>
      <c r="IH181" s="10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0"/>
      <c r="IX181" s="10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0"/>
      <c r="JN181" s="10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0"/>
      <c r="KD181" s="10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0"/>
      <c r="KT181" s="10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0"/>
      <c r="LJ181" s="10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0"/>
      <c r="LZ181" s="10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0"/>
      <c r="MP181" s="10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0"/>
      <c r="NF181" s="10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0"/>
      <c r="NV181" s="10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0"/>
      <c r="OL181" s="10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0"/>
      <c r="PB181" s="10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0"/>
      <c r="PR181" s="10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0"/>
      <c r="QH181" s="10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0"/>
      <c r="QX181" s="10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0"/>
      <c r="RN181" s="10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0"/>
      <c r="SD181" s="10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0"/>
      <c r="ST181" s="10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0"/>
      <c r="TJ181" s="10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0"/>
      <c r="TZ181" s="10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0"/>
      <c r="UP181" s="10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0"/>
      <c r="VF181" s="10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0"/>
      <c r="VV181" s="10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0"/>
      <c r="WL181" s="10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0"/>
      <c r="XB181" s="10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0"/>
      <c r="XR181" s="10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0"/>
      <c r="YH181" s="10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0"/>
      <c r="YX181" s="10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0"/>
      <c r="ZN181" s="10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0"/>
      <c r="AAD181" s="10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0"/>
      <c r="AAT181" s="10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0"/>
      <c r="ABJ181" s="10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0"/>
      <c r="ABZ181" s="10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0"/>
      <c r="ACP181" s="10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0"/>
      <c r="ADF181" s="10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0"/>
      <c r="ADV181" s="10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0"/>
      <c r="AEL181" s="10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0"/>
      <c r="AFB181" s="10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0"/>
      <c r="AFR181" s="10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0"/>
      <c r="AGH181" s="10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0"/>
      <c r="AGX181" s="10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0"/>
      <c r="AHN181" s="10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0"/>
      <c r="AID181" s="10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0"/>
      <c r="AIT181" s="10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0"/>
      <c r="AJJ181" s="10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0"/>
      <c r="AJZ181" s="10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0"/>
      <c r="AKP181" s="10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0"/>
      <c r="ALF181" s="10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0"/>
      <c r="ALV181" s="10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0"/>
      <c r="AML181" s="10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11"/>
      <c r="AMZ181" s="11"/>
      <c r="ANA181" s="10"/>
      <c r="ANB181" s="10"/>
      <c r="ANC181" s="11"/>
      <c r="AND181" s="11"/>
      <c r="ANE181" s="11"/>
      <c r="ANF181" s="11"/>
      <c r="ANG181" s="11"/>
      <c r="ANH181" s="11"/>
      <c r="ANI181" s="11"/>
      <c r="ANJ181" s="11"/>
      <c r="ANK181" s="11"/>
      <c r="ANL181" s="11"/>
      <c r="ANM181" s="11"/>
      <c r="ANN181" s="11"/>
      <c r="ANO181" s="11"/>
      <c r="ANP181" s="11"/>
      <c r="ANQ181" s="10"/>
      <c r="ANR181" s="10"/>
      <c r="ANS181" s="11"/>
      <c r="ANT181" s="11"/>
      <c r="ANU181" s="11"/>
      <c r="ANV181" s="11"/>
      <c r="ANW181" s="11"/>
      <c r="ANX181" s="11"/>
      <c r="ANY181" s="11"/>
      <c r="ANZ181" s="11"/>
      <c r="AOA181" s="11"/>
      <c r="AOB181" s="11"/>
      <c r="AOC181" s="11"/>
      <c r="AOD181" s="11"/>
      <c r="AOE181" s="11"/>
      <c r="AOF181" s="11"/>
      <c r="AOG181" s="10"/>
      <c r="AOH181" s="10"/>
      <c r="AOI181" s="11"/>
      <c r="AOJ181" s="11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10"/>
      <c r="AOX181" s="10"/>
      <c r="AOY181" s="11"/>
      <c r="AOZ181" s="11"/>
      <c r="APA181" s="11"/>
      <c r="APB181" s="11"/>
      <c r="APC181" s="11"/>
      <c r="APD181" s="11"/>
      <c r="APE181" s="11"/>
      <c r="APF181" s="11"/>
      <c r="APG181" s="11"/>
      <c r="APH181" s="11"/>
      <c r="API181" s="11"/>
      <c r="APJ181" s="11"/>
      <c r="APK181" s="11"/>
      <c r="APL181" s="11"/>
      <c r="APM181" s="10"/>
      <c r="APN181" s="10"/>
      <c r="APO181" s="11"/>
      <c r="APP181" s="11"/>
      <c r="APQ181" s="11"/>
      <c r="APR181" s="11"/>
      <c r="APS181" s="11"/>
      <c r="APT181" s="11"/>
      <c r="APU181" s="11"/>
      <c r="APV181" s="11"/>
      <c r="APW181" s="11"/>
      <c r="APX181" s="11"/>
      <c r="APY181" s="11"/>
      <c r="APZ181" s="11"/>
      <c r="AQA181" s="11"/>
      <c r="AQB181" s="11"/>
      <c r="AQC181" s="10"/>
      <c r="AQD181" s="10"/>
      <c r="AQE181" s="11"/>
      <c r="AQF181" s="11"/>
      <c r="AQG181" s="11"/>
      <c r="AQH181" s="11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0"/>
      <c r="AQT181" s="10"/>
      <c r="AQU181" s="11"/>
      <c r="AQV181" s="11"/>
      <c r="AQW181" s="11"/>
      <c r="AQX181" s="11"/>
      <c r="AQY181" s="11"/>
      <c r="AQZ181" s="11"/>
      <c r="ARA181" s="11"/>
      <c r="ARB181" s="11"/>
      <c r="ARC181" s="11"/>
      <c r="ARD181" s="11"/>
      <c r="ARE181" s="11"/>
      <c r="ARF181" s="11"/>
      <c r="ARG181" s="11"/>
      <c r="ARH181" s="11"/>
      <c r="ARI181" s="10"/>
      <c r="ARJ181" s="10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11"/>
      <c r="ARU181" s="11"/>
      <c r="ARV181" s="11"/>
      <c r="ARW181" s="11"/>
      <c r="ARX181" s="11"/>
      <c r="ARY181" s="10"/>
      <c r="ARZ181" s="10"/>
      <c r="ASA181" s="11"/>
      <c r="ASB181" s="11"/>
      <c r="ASC181" s="11"/>
      <c r="ASD181" s="11"/>
      <c r="ASE181" s="11"/>
      <c r="ASF181" s="11"/>
      <c r="ASG181" s="11"/>
      <c r="ASH181" s="11"/>
      <c r="ASI181" s="11"/>
      <c r="ASJ181" s="11"/>
      <c r="ASK181" s="11"/>
      <c r="ASL181" s="11"/>
      <c r="ASM181" s="11"/>
      <c r="ASN181" s="11"/>
      <c r="ASO181" s="10"/>
      <c r="ASP181" s="10"/>
      <c r="ASQ181" s="11"/>
      <c r="ASR181" s="11"/>
      <c r="ASS181" s="11"/>
      <c r="AST181" s="11"/>
      <c r="ASU181" s="11"/>
      <c r="ASV181" s="11"/>
      <c r="ASW181" s="11"/>
      <c r="ASX181" s="11"/>
      <c r="ASY181" s="11"/>
      <c r="ASZ181" s="11"/>
      <c r="ATA181" s="11"/>
      <c r="ATB181" s="11"/>
      <c r="ATC181" s="11"/>
      <c r="ATD181" s="11"/>
      <c r="ATE181" s="10"/>
      <c r="ATF181" s="10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11"/>
      <c r="ATS181" s="11"/>
      <c r="ATT181" s="11"/>
      <c r="ATU181" s="10"/>
      <c r="ATV181" s="10"/>
      <c r="ATW181" s="11"/>
      <c r="ATX181" s="11"/>
      <c r="ATY181" s="11"/>
      <c r="ATZ181" s="11"/>
      <c r="AUA181" s="11"/>
      <c r="AUB181" s="11"/>
      <c r="AUC181" s="11"/>
      <c r="AUD181" s="11"/>
      <c r="AUE181" s="11"/>
      <c r="AUF181" s="11"/>
      <c r="AUG181" s="11"/>
      <c r="AUH181" s="11"/>
      <c r="AUI181" s="11"/>
      <c r="AUJ181" s="11"/>
      <c r="AUK181" s="10"/>
      <c r="AUL181" s="10"/>
      <c r="AUM181" s="11"/>
      <c r="AUN181" s="11"/>
      <c r="AUO181" s="11"/>
      <c r="AUP181" s="11"/>
      <c r="AUQ181" s="11"/>
      <c r="AUR181" s="11"/>
      <c r="AUS181" s="11"/>
      <c r="AUT181" s="11"/>
      <c r="AUU181" s="11"/>
      <c r="AUV181" s="11"/>
      <c r="AUW181" s="11"/>
      <c r="AUX181" s="11"/>
      <c r="AUY181" s="11"/>
      <c r="AUZ181" s="11"/>
      <c r="AVA181" s="10"/>
      <c r="AVB181" s="10"/>
      <c r="AVC181" s="11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11"/>
      <c r="AVQ181" s="10"/>
      <c r="AVR181" s="10"/>
      <c r="AVS181" s="11"/>
      <c r="AVT181" s="11"/>
      <c r="AVU181" s="11"/>
      <c r="AVV181" s="11"/>
      <c r="AVW181" s="11"/>
      <c r="AVX181" s="11"/>
      <c r="AVY181" s="11"/>
      <c r="AVZ181" s="11"/>
      <c r="AWA181" s="11"/>
      <c r="AWB181" s="11"/>
      <c r="AWC181" s="11"/>
      <c r="AWD181" s="11"/>
      <c r="AWE181" s="11"/>
      <c r="AWF181" s="11"/>
      <c r="AWG181" s="10"/>
      <c r="AWH181" s="10"/>
      <c r="AWI181" s="11"/>
      <c r="AWJ181" s="11"/>
      <c r="AWK181" s="11"/>
      <c r="AWL181" s="11"/>
      <c r="AWM181" s="11"/>
      <c r="AWN181" s="11"/>
      <c r="AWO181" s="11"/>
      <c r="AWP181" s="11"/>
      <c r="AWQ181" s="11"/>
      <c r="AWR181" s="11"/>
      <c r="AWS181" s="11"/>
      <c r="AWT181" s="11"/>
      <c r="AWU181" s="11"/>
      <c r="AWV181" s="11"/>
      <c r="AWW181" s="10"/>
      <c r="AWX181" s="10"/>
      <c r="AWY181" s="11"/>
      <c r="AWZ181" s="11"/>
      <c r="AXA181" s="11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0"/>
      <c r="AXN181" s="10"/>
      <c r="AXO181" s="11"/>
      <c r="AXP181" s="11"/>
      <c r="AXQ181" s="11"/>
      <c r="AXR181" s="11"/>
      <c r="AXS181" s="11"/>
      <c r="AXT181" s="11"/>
      <c r="AXU181" s="11"/>
      <c r="AXV181" s="11"/>
      <c r="AXW181" s="11"/>
      <c r="AXX181" s="11"/>
      <c r="AXY181" s="11"/>
      <c r="AXZ181" s="11"/>
      <c r="AYA181" s="11"/>
      <c r="AYB181" s="11"/>
      <c r="AYC181" s="10"/>
      <c r="AYD181" s="10"/>
      <c r="AYE181" s="11"/>
      <c r="AYF181" s="11"/>
      <c r="AYG181" s="11"/>
      <c r="AYH181" s="11"/>
      <c r="AYI181" s="11"/>
      <c r="AYJ181" s="11"/>
      <c r="AYK181" s="11"/>
      <c r="AYL181" s="11"/>
      <c r="AYM181" s="11"/>
      <c r="AYN181" s="11"/>
      <c r="AYO181" s="11"/>
      <c r="AYP181" s="11"/>
      <c r="AYQ181" s="11"/>
      <c r="AYR181" s="11"/>
      <c r="AYS181" s="10"/>
      <c r="AYT181" s="10"/>
      <c r="AYU181" s="11"/>
      <c r="AYV181" s="11"/>
      <c r="AYW181" s="11"/>
      <c r="AYX181" s="11"/>
      <c r="AYY181" s="11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0"/>
      <c r="AZJ181" s="10"/>
      <c r="AZK181" s="11"/>
      <c r="AZL181" s="11"/>
      <c r="AZM181" s="11"/>
      <c r="AZN181" s="11"/>
      <c r="AZO181" s="11"/>
      <c r="AZP181" s="11"/>
      <c r="AZQ181" s="11"/>
      <c r="AZR181" s="11"/>
      <c r="AZS181" s="11"/>
      <c r="AZT181" s="11"/>
      <c r="AZU181" s="11"/>
      <c r="AZV181" s="11"/>
      <c r="AZW181" s="11"/>
      <c r="AZX181" s="11"/>
      <c r="AZY181" s="10"/>
      <c r="AZZ181" s="10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11"/>
      <c r="BAL181" s="11"/>
      <c r="BAM181" s="11"/>
      <c r="BAN181" s="11"/>
      <c r="BAO181" s="10"/>
      <c r="BAP181" s="10"/>
      <c r="BAQ181" s="11"/>
      <c r="BAR181" s="11"/>
      <c r="BAS181" s="11"/>
      <c r="BAT181" s="11"/>
      <c r="BAU181" s="11"/>
      <c r="BAV181" s="11"/>
      <c r="BAW181" s="11"/>
      <c r="BAX181" s="11"/>
      <c r="BAY181" s="11"/>
      <c r="BAZ181" s="11"/>
      <c r="BBA181" s="11"/>
      <c r="BBB181" s="11"/>
      <c r="BBC181" s="11"/>
      <c r="BBD181" s="11"/>
      <c r="BBE181" s="10"/>
      <c r="BBF181" s="10"/>
      <c r="BBG181" s="11"/>
      <c r="BBH181" s="11"/>
      <c r="BBI181" s="11"/>
      <c r="BBJ181" s="11"/>
      <c r="BBK181" s="11"/>
      <c r="BBL181" s="11"/>
      <c r="BBM181" s="11"/>
      <c r="BBN181" s="11"/>
      <c r="BBO181" s="11"/>
      <c r="BBP181" s="11"/>
      <c r="BBQ181" s="11"/>
      <c r="BBR181" s="11"/>
      <c r="BBS181" s="11"/>
      <c r="BBT181" s="11"/>
      <c r="BBU181" s="10"/>
      <c r="BBV181" s="10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11"/>
      <c r="BCJ181" s="11"/>
      <c r="BCK181" s="10"/>
      <c r="BCL181" s="10"/>
      <c r="BCM181" s="11"/>
      <c r="BCN181" s="11"/>
      <c r="BCO181" s="11"/>
      <c r="BCP181" s="11"/>
      <c r="BCQ181" s="11"/>
      <c r="BCR181" s="11"/>
      <c r="BCS181" s="11"/>
      <c r="BCT181" s="11"/>
      <c r="BCU181" s="11"/>
      <c r="BCV181" s="11"/>
      <c r="BCW181" s="11"/>
      <c r="BCX181" s="11"/>
      <c r="BCY181" s="11"/>
      <c r="BCZ181" s="11"/>
      <c r="BDA181" s="10"/>
      <c r="BDB181" s="10"/>
      <c r="BDC181" s="11"/>
      <c r="BDD181" s="11"/>
      <c r="BDE181" s="11"/>
      <c r="BDF181" s="11"/>
      <c r="BDG181" s="11"/>
      <c r="BDH181" s="11"/>
      <c r="BDI181" s="11"/>
      <c r="BDJ181" s="11"/>
      <c r="BDK181" s="11"/>
      <c r="BDL181" s="11"/>
      <c r="BDM181" s="11"/>
      <c r="BDN181" s="11"/>
      <c r="BDO181" s="11"/>
      <c r="BDP181" s="11"/>
      <c r="BDQ181" s="10"/>
      <c r="BDR181" s="10"/>
      <c r="BDS181" s="11"/>
      <c r="BDT181" s="11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10"/>
      <c r="BEH181" s="10"/>
      <c r="BEI181" s="11"/>
      <c r="BEJ181" s="11"/>
      <c r="BEK181" s="11"/>
      <c r="BEL181" s="11"/>
      <c r="BEM181" s="11"/>
      <c r="BEN181" s="11"/>
      <c r="BEO181" s="11"/>
      <c r="BEP181" s="11"/>
      <c r="BEQ181" s="11"/>
      <c r="BER181" s="11"/>
      <c r="BES181" s="11"/>
      <c r="BET181" s="11"/>
      <c r="BEU181" s="11"/>
      <c r="BEV181" s="11"/>
      <c r="BEW181" s="10"/>
      <c r="BEX181" s="10"/>
      <c r="BEY181" s="11"/>
      <c r="BEZ181" s="11"/>
      <c r="BFA181" s="11"/>
      <c r="BFB181" s="11"/>
      <c r="BFC181" s="11"/>
      <c r="BFD181" s="11"/>
      <c r="BFE181" s="11"/>
      <c r="BFF181" s="11"/>
      <c r="BFG181" s="11"/>
      <c r="BFH181" s="11"/>
      <c r="BFI181" s="11"/>
      <c r="BFJ181" s="11"/>
      <c r="BFK181" s="11"/>
      <c r="BFL181" s="11"/>
      <c r="BFM181" s="10"/>
      <c r="BFN181" s="10"/>
      <c r="BFO181" s="11"/>
      <c r="BFP181" s="11"/>
      <c r="BFQ181" s="11"/>
      <c r="BFR181" s="11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0"/>
      <c r="BGD181" s="10"/>
      <c r="BGE181" s="11"/>
      <c r="BGF181" s="11"/>
      <c r="BGG181" s="11"/>
      <c r="BGH181" s="11"/>
      <c r="BGI181" s="11"/>
      <c r="BGJ181" s="11"/>
      <c r="BGK181" s="11"/>
      <c r="BGL181" s="11"/>
      <c r="BGM181" s="11"/>
      <c r="BGN181" s="11"/>
      <c r="BGO181" s="11"/>
      <c r="BGP181" s="11"/>
      <c r="BGQ181" s="11"/>
      <c r="BGR181" s="11"/>
      <c r="BGS181" s="10"/>
      <c r="BGT181" s="10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11"/>
      <c r="BHE181" s="11"/>
      <c r="BHF181" s="11"/>
      <c r="BHG181" s="11"/>
      <c r="BHH181" s="11"/>
      <c r="BHI181" s="10"/>
      <c r="BHJ181" s="10"/>
      <c r="BHK181" s="11"/>
      <c r="BHL181" s="11"/>
      <c r="BHM181" s="11"/>
      <c r="BHN181" s="11"/>
      <c r="BHO181" s="11"/>
      <c r="BHP181" s="11"/>
      <c r="BHQ181" s="11"/>
      <c r="BHR181" s="11"/>
      <c r="BHS181" s="11"/>
      <c r="BHT181" s="11"/>
      <c r="BHU181" s="11"/>
      <c r="BHV181" s="11"/>
      <c r="BHW181" s="11"/>
      <c r="BHX181" s="11"/>
      <c r="BHY181" s="10"/>
      <c r="BHZ181" s="10"/>
      <c r="BIA181" s="11"/>
      <c r="BIB181" s="11"/>
      <c r="BIC181" s="11"/>
      <c r="BID181" s="11"/>
      <c r="BIE181" s="11"/>
      <c r="BIF181" s="11"/>
      <c r="BIG181" s="11"/>
      <c r="BIH181" s="11"/>
      <c r="BII181" s="11"/>
      <c r="BIJ181" s="11"/>
      <c r="BIK181" s="11"/>
      <c r="BIL181" s="11"/>
      <c r="BIM181" s="11"/>
      <c r="BIN181" s="11"/>
      <c r="BIO181" s="10"/>
      <c r="BIP181" s="10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11"/>
      <c r="BJC181" s="11"/>
      <c r="BJD181" s="11"/>
      <c r="BJE181" s="10"/>
      <c r="BJF181" s="10"/>
      <c r="BJG181" s="11"/>
      <c r="BJH181" s="11"/>
      <c r="BJI181" s="11"/>
      <c r="BJJ181" s="11"/>
      <c r="BJK181" s="11"/>
      <c r="BJL181" s="11"/>
      <c r="BJM181" s="11"/>
      <c r="BJN181" s="11"/>
      <c r="BJO181" s="11"/>
      <c r="BJP181" s="11"/>
      <c r="BJQ181" s="11"/>
      <c r="BJR181" s="11"/>
      <c r="BJS181" s="11"/>
      <c r="BJT181" s="11"/>
      <c r="BJU181" s="10"/>
      <c r="BJV181" s="10"/>
      <c r="BJW181" s="11"/>
      <c r="BJX181" s="11"/>
      <c r="BJY181" s="11"/>
      <c r="BJZ181" s="11"/>
      <c r="BKA181" s="11"/>
      <c r="BKB181" s="11"/>
      <c r="BKC181" s="11"/>
      <c r="BKD181" s="11"/>
      <c r="BKE181" s="11"/>
      <c r="BKF181" s="11"/>
      <c r="BKG181" s="11"/>
      <c r="BKH181" s="11"/>
      <c r="BKI181" s="11"/>
      <c r="BKJ181" s="11"/>
      <c r="BKK181" s="10"/>
      <c r="BKL181" s="10"/>
      <c r="BKM181" s="11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11"/>
      <c r="BLA181" s="10"/>
      <c r="BLB181" s="10"/>
      <c r="BLC181" s="11"/>
      <c r="BLD181" s="11"/>
      <c r="BLE181" s="11"/>
      <c r="BLF181" s="11"/>
      <c r="BLG181" s="11"/>
      <c r="BLH181" s="11"/>
      <c r="BLI181" s="11"/>
      <c r="BLJ181" s="11"/>
      <c r="BLK181" s="11"/>
      <c r="BLL181" s="11"/>
      <c r="BLM181" s="11"/>
      <c r="BLN181" s="11"/>
      <c r="BLO181" s="11"/>
      <c r="BLP181" s="11"/>
      <c r="BLQ181" s="10"/>
      <c r="BLR181" s="10"/>
      <c r="BLS181" s="11"/>
      <c r="BLT181" s="11"/>
      <c r="BLU181" s="11"/>
      <c r="BLV181" s="11"/>
      <c r="BLW181" s="11"/>
      <c r="BLX181" s="11"/>
      <c r="BLY181" s="11"/>
      <c r="BLZ181" s="11"/>
      <c r="BMA181" s="11"/>
      <c r="BMB181" s="11"/>
      <c r="BMC181" s="11"/>
      <c r="BMD181" s="11"/>
      <c r="BME181" s="11"/>
      <c r="BMF181" s="11"/>
      <c r="BMG181" s="10"/>
      <c r="BMH181" s="10"/>
      <c r="BMI181" s="11"/>
      <c r="BMJ181" s="11"/>
      <c r="BMK181" s="11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0"/>
      <c r="BMX181" s="10"/>
      <c r="BMY181" s="11"/>
      <c r="BMZ181" s="11"/>
      <c r="BNA181" s="11"/>
      <c r="BNB181" s="11"/>
      <c r="BNC181" s="11"/>
      <c r="BND181" s="11"/>
      <c r="BNE181" s="11"/>
      <c r="BNF181" s="11"/>
      <c r="BNG181" s="11"/>
      <c r="BNH181" s="11"/>
      <c r="BNI181" s="11"/>
      <c r="BNJ181" s="11"/>
      <c r="BNK181" s="11"/>
      <c r="BNL181" s="11"/>
      <c r="BNM181" s="10"/>
      <c r="BNN181" s="10"/>
      <c r="BNO181" s="11"/>
      <c r="BNP181" s="11"/>
      <c r="BNQ181" s="11"/>
      <c r="BNR181" s="11"/>
      <c r="BNS181" s="11"/>
      <c r="BNT181" s="11"/>
      <c r="BNU181" s="11"/>
      <c r="BNV181" s="11"/>
      <c r="BNW181" s="11"/>
      <c r="BNX181" s="11"/>
      <c r="BNY181" s="11"/>
      <c r="BNZ181" s="11"/>
      <c r="BOA181" s="11"/>
      <c r="BOB181" s="11"/>
      <c r="BOC181" s="10"/>
      <c r="BOD181" s="10"/>
      <c r="BOE181" s="11"/>
      <c r="BOF181" s="11"/>
      <c r="BOG181" s="11"/>
      <c r="BOH181" s="11"/>
      <c r="BOI181" s="11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0"/>
      <c r="BOT181" s="10"/>
      <c r="BOU181" s="11"/>
      <c r="BOV181" s="11"/>
      <c r="BOW181" s="11"/>
      <c r="BOX181" s="11"/>
      <c r="BOY181" s="11"/>
      <c r="BOZ181" s="11"/>
      <c r="BPA181" s="11"/>
      <c r="BPB181" s="11"/>
      <c r="BPC181" s="11"/>
      <c r="BPD181" s="11"/>
      <c r="BPE181" s="11"/>
      <c r="BPF181" s="11"/>
      <c r="BPG181" s="11"/>
      <c r="BPH181" s="11"/>
      <c r="BPI181" s="10"/>
      <c r="BPJ181" s="10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11"/>
      <c r="BPV181" s="11"/>
      <c r="BPW181" s="11"/>
      <c r="BPX181" s="11"/>
      <c r="BPY181" s="10"/>
      <c r="BPZ181" s="10"/>
      <c r="BQA181" s="11"/>
      <c r="BQB181" s="11"/>
      <c r="BQC181" s="11"/>
      <c r="BQD181" s="11"/>
      <c r="BQE181" s="11"/>
      <c r="BQF181" s="11"/>
      <c r="BQG181" s="11"/>
      <c r="BQH181" s="11"/>
      <c r="BQI181" s="11"/>
      <c r="BQJ181" s="11"/>
      <c r="BQK181" s="11"/>
      <c r="BQL181" s="11"/>
      <c r="BQM181" s="11"/>
      <c r="BQN181" s="11"/>
      <c r="BQO181" s="10"/>
      <c r="BQP181" s="10"/>
      <c r="BQQ181" s="11"/>
      <c r="BQR181" s="11"/>
      <c r="BQS181" s="11"/>
      <c r="BQT181" s="11"/>
      <c r="BQU181" s="11"/>
      <c r="BQV181" s="11"/>
      <c r="BQW181" s="11"/>
      <c r="BQX181" s="11"/>
      <c r="BQY181" s="11"/>
      <c r="BQZ181" s="11"/>
      <c r="BRA181" s="11"/>
      <c r="BRB181" s="11"/>
      <c r="BRC181" s="11"/>
      <c r="BRD181" s="11"/>
      <c r="BRE181" s="10"/>
      <c r="BRF181" s="10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11"/>
      <c r="BRT181" s="11"/>
      <c r="BRU181" s="10"/>
      <c r="BRV181" s="10"/>
      <c r="BRW181" s="11"/>
      <c r="BRX181" s="11"/>
      <c r="BRY181" s="11"/>
      <c r="BRZ181" s="11"/>
      <c r="BSA181" s="11"/>
      <c r="BSB181" s="11"/>
      <c r="BSC181" s="11"/>
      <c r="BSD181" s="11"/>
      <c r="BSE181" s="11"/>
      <c r="BSF181" s="11"/>
      <c r="BSG181" s="11"/>
      <c r="BSH181" s="11"/>
      <c r="BSI181" s="11"/>
      <c r="BSJ181" s="11"/>
      <c r="BSK181" s="10"/>
      <c r="BSL181" s="10"/>
      <c r="BSM181" s="11"/>
      <c r="BSN181" s="11"/>
      <c r="BSO181" s="11"/>
      <c r="BSP181" s="11"/>
      <c r="BSQ181" s="11"/>
      <c r="BSR181" s="11"/>
      <c r="BSS181" s="11"/>
      <c r="BST181" s="11"/>
      <c r="BSU181" s="11"/>
      <c r="BSV181" s="11"/>
      <c r="BSW181" s="11"/>
      <c r="BSX181" s="11"/>
      <c r="BSY181" s="11"/>
      <c r="BSZ181" s="11"/>
      <c r="BTA181" s="10"/>
      <c r="BTB181" s="10"/>
      <c r="BTC181" s="11"/>
      <c r="BTD181" s="11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10"/>
      <c r="BTR181" s="10"/>
      <c r="BTS181" s="11"/>
      <c r="BTT181" s="11"/>
      <c r="BTU181" s="11"/>
      <c r="BTV181" s="11"/>
      <c r="BTW181" s="11"/>
      <c r="BTX181" s="11"/>
      <c r="BTY181" s="11"/>
      <c r="BTZ181" s="11"/>
      <c r="BUA181" s="11"/>
      <c r="BUB181" s="11"/>
      <c r="BUC181" s="11"/>
      <c r="BUD181" s="11"/>
      <c r="BUE181" s="11"/>
      <c r="BUF181" s="11"/>
      <c r="BUG181" s="10"/>
      <c r="BUH181" s="10"/>
      <c r="BUI181" s="11"/>
      <c r="BUJ181" s="11"/>
      <c r="BUK181" s="11"/>
      <c r="BUL181" s="11"/>
      <c r="BUM181" s="11"/>
      <c r="BUN181" s="11"/>
      <c r="BUO181" s="11"/>
      <c r="BUP181" s="11"/>
      <c r="BUQ181" s="11"/>
      <c r="BUR181" s="11"/>
      <c r="BUS181" s="11"/>
      <c r="BUT181" s="11"/>
      <c r="BUU181" s="11"/>
      <c r="BUV181" s="11"/>
      <c r="BUW181" s="10"/>
      <c r="BUX181" s="10"/>
      <c r="BUY181" s="11"/>
      <c r="BUZ181" s="11"/>
      <c r="BVA181" s="11"/>
      <c r="BVB181" s="11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0"/>
      <c r="BVN181" s="10"/>
      <c r="BVO181" s="11"/>
      <c r="BVP181" s="11"/>
      <c r="BVQ181" s="11"/>
      <c r="BVR181" s="11"/>
      <c r="BVS181" s="11"/>
      <c r="BVT181" s="11"/>
      <c r="BVU181" s="11"/>
      <c r="BVV181" s="11"/>
      <c r="BVW181" s="11"/>
      <c r="BVX181" s="11"/>
      <c r="BVY181" s="11"/>
      <c r="BVZ181" s="11"/>
      <c r="BWA181" s="11"/>
      <c r="BWB181" s="11"/>
      <c r="BWC181" s="10"/>
      <c r="BWD181" s="10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11"/>
      <c r="BWO181" s="11"/>
      <c r="BWP181" s="11"/>
      <c r="BWQ181" s="11"/>
      <c r="BWR181" s="11"/>
      <c r="BWS181" s="10"/>
      <c r="BWT181" s="10"/>
      <c r="BWU181" s="11"/>
      <c r="BWV181" s="11"/>
      <c r="BWW181" s="11"/>
      <c r="BWX181" s="11"/>
      <c r="BWY181" s="11"/>
      <c r="BWZ181" s="11"/>
      <c r="BXA181" s="11"/>
      <c r="BXB181" s="11"/>
      <c r="BXC181" s="11"/>
      <c r="BXD181" s="11"/>
      <c r="BXE181" s="11"/>
      <c r="BXF181" s="11"/>
      <c r="BXG181" s="11"/>
      <c r="BXH181" s="11"/>
      <c r="BXI181" s="10"/>
      <c r="BXJ181" s="10"/>
      <c r="BXK181" s="11"/>
      <c r="BXL181" s="11"/>
      <c r="BXM181" s="11"/>
      <c r="BXN181" s="11"/>
      <c r="BXO181" s="11"/>
      <c r="BXP181" s="11"/>
      <c r="BXQ181" s="11"/>
      <c r="BXR181" s="11"/>
      <c r="BXS181" s="11"/>
      <c r="BXT181" s="11"/>
      <c r="BXU181" s="11"/>
      <c r="BXV181" s="11"/>
      <c r="BXW181" s="11"/>
      <c r="BXX181" s="11"/>
      <c r="BXY181" s="10"/>
      <c r="BXZ181" s="10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11"/>
      <c r="BYM181" s="11"/>
      <c r="BYN181" s="11"/>
      <c r="BYO181" s="10"/>
      <c r="BYP181" s="10"/>
      <c r="BYQ181" s="11"/>
      <c r="BYR181" s="11"/>
      <c r="BYS181" s="11"/>
      <c r="BYT181" s="11"/>
      <c r="BYU181" s="11"/>
      <c r="BYV181" s="11"/>
      <c r="BYW181" s="11"/>
      <c r="BYX181" s="11"/>
      <c r="BYY181" s="11"/>
      <c r="BYZ181" s="11"/>
      <c r="BZA181" s="11"/>
      <c r="BZB181" s="11"/>
      <c r="BZC181" s="11"/>
      <c r="BZD181" s="11"/>
      <c r="BZE181" s="10"/>
      <c r="BZF181" s="10"/>
      <c r="BZG181" s="11"/>
      <c r="BZH181" s="11"/>
      <c r="BZI181" s="11"/>
      <c r="BZJ181" s="11"/>
      <c r="BZK181" s="11"/>
      <c r="BZL181" s="11"/>
      <c r="BZM181" s="11"/>
      <c r="BZN181" s="11"/>
      <c r="BZO181" s="11"/>
      <c r="BZP181" s="11"/>
      <c r="BZQ181" s="11"/>
      <c r="BZR181" s="11"/>
      <c r="BZS181" s="11"/>
      <c r="BZT181" s="11"/>
      <c r="BZU181" s="10"/>
      <c r="BZV181" s="10"/>
      <c r="BZW181" s="11"/>
      <c r="BZX181" s="11"/>
      <c r="BZY181" s="11"/>
      <c r="BZZ181" s="11"/>
      <c r="CAA181" s="11"/>
      <c r="CAB181" s="11"/>
      <c r="CAC181" s="11"/>
      <c r="CAD181" s="11"/>
      <c r="CAE181" s="11"/>
      <c r="CAF181" s="11"/>
      <c r="CAG181" s="11"/>
      <c r="CAH181" s="11"/>
      <c r="CAI181" s="11"/>
      <c r="CAJ181" s="11"/>
      <c r="CAK181" s="10"/>
      <c r="CAL181" s="10"/>
      <c r="CAM181" s="11"/>
      <c r="CAN181" s="11"/>
      <c r="CAO181" s="11"/>
      <c r="CAP181" s="11"/>
      <c r="CAQ181" s="11"/>
      <c r="CAR181" s="11"/>
      <c r="CAS181" s="11"/>
      <c r="CAT181" s="11"/>
      <c r="CAU181" s="11"/>
      <c r="CAV181" s="11"/>
      <c r="CAW181" s="11"/>
      <c r="CAX181" s="11"/>
      <c r="CAY181" s="11"/>
      <c r="CAZ181" s="11"/>
      <c r="CBA181" s="10"/>
      <c r="CBB181" s="10"/>
      <c r="CBC181" s="11"/>
      <c r="CBD181" s="11"/>
      <c r="CBE181" s="11"/>
      <c r="CBF181" s="11"/>
      <c r="CBG181" s="11"/>
      <c r="CBH181" s="11"/>
      <c r="CBI181" s="11"/>
      <c r="CBJ181" s="11"/>
      <c r="CBK181" s="11"/>
      <c r="CBL181" s="11"/>
      <c r="CBM181" s="11"/>
      <c r="CBN181" s="11"/>
      <c r="CBO181" s="11"/>
      <c r="CBP181" s="11"/>
      <c r="CBQ181" s="10"/>
      <c r="CBR181" s="10"/>
      <c r="CBS181" s="11"/>
      <c r="CBT181" s="11"/>
      <c r="CBU181" s="11"/>
      <c r="CBV181" s="11"/>
      <c r="CBW181" s="11"/>
      <c r="CBX181" s="11"/>
      <c r="CBY181" s="11"/>
      <c r="CBZ181" s="11"/>
      <c r="CCA181" s="11"/>
      <c r="CCB181" s="11"/>
      <c r="CCC181" s="11"/>
      <c r="CCD181" s="11"/>
      <c r="CCE181" s="11"/>
      <c r="CCF181" s="11"/>
      <c r="CCG181" s="10"/>
      <c r="CCH181" s="10"/>
      <c r="CCI181" s="11"/>
      <c r="CCJ181" s="11"/>
      <c r="CCK181" s="11"/>
      <c r="CCL181" s="11"/>
      <c r="CCM181" s="11"/>
      <c r="CCN181" s="11"/>
      <c r="CCO181" s="11"/>
      <c r="CCP181" s="11"/>
      <c r="CCQ181" s="11"/>
      <c r="CCR181" s="11"/>
      <c r="CCS181" s="11"/>
      <c r="CCT181" s="11"/>
      <c r="CCU181" s="11"/>
      <c r="CCV181" s="11"/>
      <c r="CCW181" s="10"/>
      <c r="CCX181" s="10"/>
      <c r="CCY181" s="11"/>
      <c r="CCZ181" s="11"/>
      <c r="CDA181" s="11"/>
      <c r="CDB181" s="11"/>
      <c r="CDC181" s="11"/>
      <c r="CDD181" s="11"/>
      <c r="CDE181" s="11"/>
      <c r="CDF181" s="11"/>
      <c r="CDG181" s="11"/>
      <c r="CDH181" s="11"/>
      <c r="CDI181" s="11"/>
      <c r="CDJ181" s="11"/>
      <c r="CDK181" s="11"/>
      <c r="CDL181" s="11"/>
      <c r="CDM181" s="10"/>
      <c r="CDN181" s="10"/>
      <c r="CDO181" s="11"/>
      <c r="CDP181" s="11"/>
      <c r="CDQ181" s="11"/>
      <c r="CDR181" s="11"/>
      <c r="CDS181" s="11"/>
      <c r="CDT181" s="11"/>
      <c r="CDU181" s="11"/>
      <c r="CDV181" s="11"/>
      <c r="CDW181" s="11"/>
      <c r="CDX181" s="11"/>
      <c r="CDY181" s="11"/>
      <c r="CDZ181" s="11"/>
      <c r="CEA181" s="11"/>
      <c r="CEB181" s="11"/>
      <c r="CEC181" s="10"/>
      <c r="CED181" s="10"/>
      <c r="CEE181" s="11"/>
      <c r="CEF181" s="11"/>
      <c r="CEG181" s="11"/>
      <c r="CEH181" s="11"/>
      <c r="CEI181" s="11"/>
      <c r="CEJ181" s="11"/>
      <c r="CEK181" s="11"/>
      <c r="CEL181" s="11"/>
      <c r="CEM181" s="11"/>
      <c r="CEN181" s="11"/>
      <c r="CEO181" s="11"/>
      <c r="CEP181" s="11"/>
      <c r="CEQ181" s="11"/>
      <c r="CER181" s="11"/>
      <c r="CES181" s="10"/>
      <c r="CET181" s="10"/>
      <c r="CEU181" s="11"/>
      <c r="CEV181" s="11"/>
      <c r="CEW181" s="11"/>
      <c r="CEX181" s="11"/>
      <c r="CEY181" s="11"/>
      <c r="CEZ181" s="11"/>
      <c r="CFA181" s="11"/>
      <c r="CFB181" s="11"/>
      <c r="CFC181" s="11"/>
      <c r="CFD181" s="11"/>
      <c r="CFE181" s="11"/>
      <c r="CFF181" s="11"/>
      <c r="CFG181" s="11"/>
      <c r="CFH181" s="11"/>
      <c r="CFI181" s="10"/>
      <c r="CFJ181" s="10"/>
      <c r="CFK181" s="11"/>
      <c r="CFL181" s="11"/>
      <c r="CFM181" s="11"/>
      <c r="CFN181" s="11"/>
      <c r="CFO181" s="11"/>
      <c r="CFP181" s="11"/>
      <c r="CFQ181" s="11"/>
      <c r="CFR181" s="11"/>
      <c r="CFS181" s="11"/>
      <c r="CFT181" s="11"/>
      <c r="CFU181" s="11"/>
      <c r="CFV181" s="11"/>
      <c r="CFW181" s="11"/>
      <c r="CFX181" s="11"/>
      <c r="CFY181" s="10"/>
      <c r="CFZ181" s="10"/>
      <c r="CGA181" s="11"/>
      <c r="CGB181" s="11"/>
      <c r="CGC181" s="11"/>
      <c r="CGD181" s="11"/>
      <c r="CGE181" s="11"/>
      <c r="CGF181" s="11"/>
      <c r="CGG181" s="11"/>
      <c r="CGH181" s="11"/>
      <c r="CGI181" s="11"/>
      <c r="CGJ181" s="11"/>
      <c r="CGK181" s="11"/>
      <c r="CGL181" s="11"/>
      <c r="CGM181" s="11"/>
      <c r="CGN181" s="11"/>
      <c r="CGO181" s="10"/>
      <c r="CGP181" s="10"/>
      <c r="CGQ181" s="11"/>
      <c r="CGR181" s="11"/>
      <c r="CGS181" s="11"/>
      <c r="CGT181" s="11"/>
      <c r="CGU181" s="11"/>
      <c r="CGV181" s="11"/>
      <c r="CGW181" s="11"/>
      <c r="CGX181" s="11"/>
      <c r="CGY181" s="11"/>
      <c r="CGZ181" s="11"/>
      <c r="CHA181" s="11"/>
      <c r="CHB181" s="11"/>
      <c r="CHC181" s="11"/>
      <c r="CHD181" s="11"/>
      <c r="CHE181" s="10"/>
      <c r="CHF181" s="10"/>
      <c r="CHG181" s="11"/>
      <c r="CHH181" s="11"/>
      <c r="CHI181" s="11"/>
      <c r="CHJ181" s="11"/>
      <c r="CHK181" s="11"/>
      <c r="CHL181" s="11"/>
      <c r="CHM181" s="11"/>
      <c r="CHN181" s="11"/>
      <c r="CHO181" s="11"/>
      <c r="CHP181" s="11"/>
      <c r="CHQ181" s="11"/>
      <c r="CHR181" s="11"/>
      <c r="CHS181" s="11"/>
      <c r="CHT181" s="11"/>
      <c r="CHU181" s="10"/>
      <c r="CHV181" s="10"/>
      <c r="CHW181" s="11"/>
      <c r="CHX181" s="11"/>
      <c r="CHY181" s="11"/>
      <c r="CHZ181" s="11"/>
      <c r="CIA181" s="11"/>
      <c r="CIB181" s="11"/>
      <c r="CIC181" s="11"/>
      <c r="CID181" s="11"/>
      <c r="CIE181" s="11"/>
      <c r="CIF181" s="11"/>
      <c r="CIG181" s="11"/>
      <c r="CIH181" s="11"/>
      <c r="CII181" s="11"/>
      <c r="CIJ181" s="11"/>
      <c r="CIK181" s="10"/>
      <c r="CIL181" s="10"/>
      <c r="CIM181" s="11"/>
      <c r="CIN181" s="11"/>
      <c r="CIO181" s="11"/>
      <c r="CIP181" s="11"/>
      <c r="CIQ181" s="11"/>
      <c r="CIR181" s="11"/>
      <c r="CIS181" s="11"/>
      <c r="CIT181" s="11"/>
      <c r="CIU181" s="11"/>
      <c r="CIV181" s="11"/>
      <c r="CIW181" s="11"/>
      <c r="CIX181" s="11"/>
      <c r="CIY181" s="11"/>
      <c r="CIZ181" s="11"/>
      <c r="CJA181" s="10"/>
      <c r="CJB181" s="10"/>
      <c r="CJC181" s="11"/>
      <c r="CJD181" s="11"/>
      <c r="CJE181" s="11"/>
      <c r="CJF181" s="11"/>
      <c r="CJG181" s="11"/>
      <c r="CJH181" s="11"/>
      <c r="CJI181" s="11"/>
      <c r="CJJ181" s="11"/>
      <c r="CJK181" s="11"/>
      <c r="CJL181" s="11"/>
      <c r="CJM181" s="11"/>
      <c r="CJN181" s="11"/>
      <c r="CJO181" s="11"/>
      <c r="CJP181" s="11"/>
      <c r="CJQ181" s="10"/>
      <c r="CJR181" s="10"/>
      <c r="CJS181" s="11"/>
      <c r="CJT181" s="11"/>
      <c r="CJU181" s="11"/>
      <c r="CJV181" s="11"/>
      <c r="CJW181" s="11"/>
      <c r="CJX181" s="11"/>
      <c r="CJY181" s="11"/>
      <c r="CJZ181" s="11"/>
      <c r="CKA181" s="11"/>
      <c r="CKB181" s="11"/>
      <c r="CKC181" s="11"/>
      <c r="CKD181" s="11"/>
      <c r="CKE181" s="11"/>
      <c r="CKF181" s="11"/>
      <c r="CKG181" s="10"/>
      <c r="CKH181" s="10"/>
      <c r="CKI181" s="11"/>
      <c r="CKJ181" s="11"/>
      <c r="CKK181" s="11"/>
      <c r="CKL181" s="11"/>
      <c r="CKM181" s="11"/>
      <c r="CKN181" s="11"/>
      <c r="CKO181" s="11"/>
      <c r="CKP181" s="11"/>
      <c r="CKQ181" s="11"/>
      <c r="CKR181" s="11"/>
      <c r="CKS181" s="11"/>
      <c r="CKT181" s="11"/>
      <c r="CKU181" s="11"/>
      <c r="CKV181" s="11"/>
      <c r="CKW181" s="10"/>
      <c r="CKX181" s="10"/>
      <c r="CKY181" s="11"/>
      <c r="CKZ181" s="11"/>
      <c r="CLA181" s="11"/>
      <c r="CLB181" s="11"/>
      <c r="CLC181" s="11"/>
      <c r="CLD181" s="11"/>
      <c r="CLE181" s="11"/>
      <c r="CLF181" s="11"/>
      <c r="CLG181" s="11"/>
      <c r="CLH181" s="11"/>
      <c r="CLI181" s="11"/>
      <c r="CLJ181" s="11"/>
      <c r="CLK181" s="11"/>
      <c r="CLL181" s="11"/>
      <c r="CLM181" s="10"/>
      <c r="CLN181" s="10"/>
      <c r="CLO181" s="11"/>
      <c r="CLP181" s="11"/>
      <c r="CLQ181" s="11"/>
      <c r="CLR181" s="11"/>
      <c r="CLS181" s="11"/>
      <c r="CLT181" s="11"/>
      <c r="CLU181" s="11"/>
      <c r="CLV181" s="11"/>
      <c r="CLW181" s="11"/>
      <c r="CLX181" s="11"/>
      <c r="CLY181" s="11"/>
      <c r="CLZ181" s="11"/>
      <c r="CMA181" s="11"/>
      <c r="CMB181" s="11"/>
      <c r="CMC181" s="10"/>
      <c r="CMD181" s="10"/>
      <c r="CME181" s="11"/>
      <c r="CMF181" s="11"/>
      <c r="CMG181" s="11"/>
      <c r="CMH181" s="11"/>
      <c r="CMI181" s="11"/>
      <c r="CMJ181" s="11"/>
      <c r="CMK181" s="11"/>
      <c r="CML181" s="11"/>
      <c r="CMM181" s="11"/>
      <c r="CMN181" s="11"/>
      <c r="CMO181" s="11"/>
      <c r="CMP181" s="11"/>
      <c r="CMQ181" s="11"/>
      <c r="CMR181" s="11"/>
      <c r="CMS181" s="10"/>
      <c r="CMT181" s="10"/>
      <c r="CMU181" s="11"/>
      <c r="CMV181" s="11"/>
      <c r="CMW181" s="11"/>
      <c r="CMX181" s="11"/>
      <c r="CMY181" s="11"/>
      <c r="CMZ181" s="11"/>
      <c r="CNA181" s="11"/>
      <c r="CNB181" s="11"/>
      <c r="CNC181" s="11"/>
      <c r="CND181" s="11"/>
      <c r="CNE181" s="11"/>
      <c r="CNF181" s="11"/>
      <c r="CNG181" s="11"/>
      <c r="CNH181" s="11"/>
      <c r="CNI181" s="10"/>
      <c r="CNJ181" s="10"/>
      <c r="CNK181" s="11"/>
      <c r="CNL181" s="11"/>
      <c r="CNM181" s="11"/>
      <c r="CNN181" s="11"/>
      <c r="CNO181" s="11"/>
      <c r="CNP181" s="11"/>
      <c r="CNQ181" s="11"/>
      <c r="CNR181" s="11"/>
      <c r="CNS181" s="11"/>
      <c r="CNT181" s="11"/>
      <c r="CNU181" s="11"/>
      <c r="CNV181" s="11"/>
      <c r="CNW181" s="11"/>
      <c r="CNX181" s="11"/>
      <c r="CNY181" s="10"/>
      <c r="CNZ181" s="10"/>
      <c r="COA181" s="11"/>
      <c r="COB181" s="11"/>
      <c r="COC181" s="11"/>
      <c r="COD181" s="11"/>
      <c r="COE181" s="11"/>
      <c r="COF181" s="11"/>
      <c r="COG181" s="11"/>
      <c r="COH181" s="11"/>
      <c r="COI181" s="11"/>
      <c r="COJ181" s="11"/>
      <c r="COK181" s="11"/>
      <c r="COL181" s="11"/>
      <c r="COM181" s="11"/>
      <c r="CON181" s="11"/>
      <c r="COO181" s="10"/>
      <c r="COP181" s="10"/>
      <c r="COQ181" s="11"/>
      <c r="COR181" s="11"/>
      <c r="COS181" s="11"/>
      <c r="COT181" s="11"/>
      <c r="COU181" s="11"/>
      <c r="COV181" s="11"/>
      <c r="COW181" s="11"/>
      <c r="COX181" s="11"/>
      <c r="COY181" s="11"/>
      <c r="COZ181" s="11"/>
      <c r="CPA181" s="11"/>
      <c r="CPB181" s="11"/>
      <c r="CPC181" s="11"/>
      <c r="CPD181" s="11"/>
      <c r="CPE181" s="10"/>
      <c r="CPF181" s="10"/>
      <c r="CPG181" s="11"/>
      <c r="CPH181" s="11"/>
      <c r="CPI181" s="11"/>
      <c r="CPJ181" s="11"/>
      <c r="CPK181" s="11"/>
      <c r="CPL181" s="11"/>
      <c r="CPM181" s="11"/>
      <c r="CPN181" s="11"/>
      <c r="CPO181" s="11"/>
      <c r="CPP181" s="11"/>
      <c r="CPQ181" s="11"/>
      <c r="CPR181" s="11"/>
      <c r="CPS181" s="11"/>
      <c r="CPT181" s="11"/>
      <c r="CPU181" s="10"/>
      <c r="CPV181" s="10"/>
      <c r="CPW181" s="11"/>
      <c r="CPX181" s="11"/>
      <c r="CPY181" s="11"/>
      <c r="CPZ181" s="11"/>
      <c r="CQA181" s="11"/>
      <c r="CQB181" s="11"/>
      <c r="CQC181" s="11"/>
      <c r="CQD181" s="11"/>
      <c r="CQE181" s="11"/>
      <c r="CQF181" s="11"/>
      <c r="CQG181" s="11"/>
      <c r="CQH181" s="11"/>
      <c r="CQI181" s="11"/>
      <c r="CQJ181" s="11"/>
      <c r="CQK181" s="10"/>
      <c r="CQL181" s="10"/>
      <c r="CQM181" s="11"/>
      <c r="CQN181" s="11"/>
      <c r="CQO181" s="11"/>
      <c r="CQP181" s="11"/>
      <c r="CQQ181" s="11"/>
      <c r="CQR181" s="11"/>
      <c r="CQS181" s="11"/>
      <c r="CQT181" s="11"/>
      <c r="CQU181" s="11"/>
      <c r="CQV181" s="11"/>
      <c r="CQW181" s="11"/>
      <c r="CQX181" s="11"/>
      <c r="CQY181" s="11"/>
      <c r="CQZ181" s="11"/>
      <c r="CRA181" s="10"/>
      <c r="CRB181" s="10"/>
      <c r="CRC181" s="11"/>
      <c r="CRD181" s="11"/>
      <c r="CRE181" s="11"/>
      <c r="CRF181" s="11"/>
      <c r="CRG181" s="11"/>
      <c r="CRH181" s="11"/>
      <c r="CRI181" s="11"/>
      <c r="CRJ181" s="11"/>
      <c r="CRK181" s="11"/>
      <c r="CRL181" s="11"/>
      <c r="CRM181" s="11"/>
      <c r="CRN181" s="11"/>
      <c r="CRO181" s="11"/>
      <c r="CRP181" s="11"/>
      <c r="CRQ181" s="10"/>
      <c r="CRR181" s="10"/>
      <c r="CRS181" s="11"/>
      <c r="CRT181" s="11"/>
      <c r="CRU181" s="11"/>
      <c r="CRV181" s="11"/>
      <c r="CRW181" s="11"/>
      <c r="CRX181" s="11"/>
      <c r="CRY181" s="11"/>
      <c r="CRZ181" s="11"/>
      <c r="CSA181" s="11"/>
      <c r="CSB181" s="11"/>
      <c r="CSC181" s="11"/>
      <c r="CSD181" s="11"/>
      <c r="CSE181" s="11"/>
      <c r="CSF181" s="11"/>
      <c r="CSG181" s="10"/>
      <c r="CSH181" s="10"/>
      <c r="CSI181" s="11"/>
      <c r="CSJ181" s="11"/>
      <c r="CSK181" s="11"/>
      <c r="CSL181" s="11"/>
      <c r="CSM181" s="11"/>
      <c r="CSN181" s="11"/>
      <c r="CSO181" s="11"/>
      <c r="CSP181" s="11"/>
      <c r="CSQ181" s="11"/>
      <c r="CSR181" s="11"/>
      <c r="CSS181" s="11"/>
      <c r="CST181" s="11"/>
      <c r="CSU181" s="11"/>
      <c r="CSV181" s="11"/>
      <c r="CSW181" s="10"/>
      <c r="CSX181" s="10"/>
      <c r="CSY181" s="11"/>
      <c r="CSZ181" s="11"/>
      <c r="CTA181" s="11"/>
      <c r="CTB181" s="11"/>
      <c r="CTC181" s="11"/>
      <c r="CTD181" s="11"/>
      <c r="CTE181" s="11"/>
      <c r="CTF181" s="11"/>
      <c r="CTG181" s="11"/>
      <c r="CTH181" s="11"/>
      <c r="CTI181" s="11"/>
      <c r="CTJ181" s="11"/>
      <c r="CTK181" s="11"/>
      <c r="CTL181" s="11"/>
      <c r="CTM181" s="10"/>
      <c r="CTN181" s="10"/>
      <c r="CTO181" s="11"/>
      <c r="CTP181" s="11"/>
      <c r="CTQ181" s="11"/>
      <c r="CTR181" s="11"/>
      <c r="CTS181" s="11"/>
      <c r="CTT181" s="11"/>
      <c r="CTU181" s="11"/>
      <c r="CTV181" s="11"/>
      <c r="CTW181" s="11"/>
      <c r="CTX181" s="11"/>
      <c r="CTY181" s="11"/>
      <c r="CTZ181" s="11"/>
      <c r="CUA181" s="11"/>
      <c r="CUB181" s="11"/>
      <c r="CUC181" s="10"/>
      <c r="CUD181" s="10"/>
      <c r="CUE181" s="11"/>
      <c r="CUF181" s="11"/>
      <c r="CUG181" s="11"/>
      <c r="CUH181" s="11"/>
      <c r="CUI181" s="11"/>
      <c r="CUJ181" s="11"/>
      <c r="CUK181" s="11"/>
      <c r="CUL181" s="11"/>
      <c r="CUM181" s="11"/>
      <c r="CUN181" s="11"/>
      <c r="CUO181" s="11"/>
      <c r="CUP181" s="11"/>
      <c r="CUQ181" s="11"/>
      <c r="CUR181" s="11"/>
      <c r="CUS181" s="10"/>
      <c r="CUT181" s="10"/>
      <c r="CUU181" s="11"/>
      <c r="CUV181" s="11"/>
      <c r="CUW181" s="11"/>
      <c r="CUX181" s="11"/>
      <c r="CUY181" s="11"/>
      <c r="CUZ181" s="11"/>
      <c r="CVA181" s="11"/>
      <c r="CVB181" s="11"/>
      <c r="CVC181" s="11"/>
      <c r="CVD181" s="11"/>
      <c r="CVE181" s="11"/>
      <c r="CVF181" s="11"/>
      <c r="CVG181" s="11"/>
      <c r="CVH181" s="11"/>
      <c r="CVI181" s="10"/>
      <c r="CVJ181" s="10"/>
      <c r="CVK181" s="11"/>
      <c r="CVL181" s="11"/>
      <c r="CVM181" s="11"/>
      <c r="CVN181" s="11"/>
      <c r="CVO181" s="11"/>
      <c r="CVP181" s="11"/>
      <c r="CVQ181" s="11"/>
      <c r="CVR181" s="11"/>
      <c r="CVS181" s="11"/>
      <c r="CVT181" s="11"/>
      <c r="CVU181" s="11"/>
      <c r="CVV181" s="11"/>
      <c r="CVW181" s="11"/>
      <c r="CVX181" s="11"/>
      <c r="CVY181" s="10"/>
      <c r="CVZ181" s="10"/>
      <c r="CWA181" s="11"/>
      <c r="CWB181" s="11"/>
      <c r="CWC181" s="11"/>
      <c r="CWD181" s="11"/>
      <c r="CWE181" s="11"/>
      <c r="CWF181" s="11"/>
      <c r="CWG181" s="11"/>
      <c r="CWH181" s="11"/>
      <c r="CWI181" s="11"/>
      <c r="CWJ181" s="11"/>
      <c r="CWK181" s="11"/>
      <c r="CWL181" s="11"/>
      <c r="CWM181" s="11"/>
      <c r="CWN181" s="11"/>
      <c r="CWO181" s="10"/>
      <c r="CWP181" s="10"/>
      <c r="CWQ181" s="11"/>
      <c r="CWR181" s="11"/>
      <c r="CWS181" s="11"/>
      <c r="CWT181" s="11"/>
      <c r="CWU181" s="11"/>
      <c r="CWV181" s="11"/>
      <c r="CWW181" s="11"/>
      <c r="CWX181" s="11"/>
      <c r="CWY181" s="11"/>
      <c r="CWZ181" s="11"/>
      <c r="CXA181" s="11"/>
      <c r="CXB181" s="11"/>
      <c r="CXC181" s="11"/>
      <c r="CXD181" s="11"/>
      <c r="CXE181" s="10"/>
      <c r="CXF181" s="10"/>
      <c r="CXG181" s="11"/>
      <c r="CXH181" s="11"/>
      <c r="CXI181" s="11"/>
      <c r="CXJ181" s="11"/>
      <c r="CXK181" s="11"/>
      <c r="CXL181" s="11"/>
      <c r="CXM181" s="11"/>
      <c r="CXN181" s="11"/>
      <c r="CXO181" s="11"/>
      <c r="CXP181" s="11"/>
      <c r="CXQ181" s="11"/>
      <c r="CXR181" s="11"/>
      <c r="CXS181" s="11"/>
      <c r="CXT181" s="11"/>
      <c r="CXU181" s="10"/>
      <c r="CXV181" s="10"/>
      <c r="CXW181" s="11"/>
      <c r="CXX181" s="11"/>
      <c r="CXY181" s="11"/>
      <c r="CXZ181" s="11"/>
      <c r="CYA181" s="11"/>
      <c r="CYB181" s="11"/>
      <c r="CYC181" s="11"/>
      <c r="CYD181" s="11"/>
      <c r="CYE181" s="11"/>
      <c r="CYF181" s="11"/>
      <c r="CYG181" s="11"/>
      <c r="CYH181" s="11"/>
      <c r="CYI181" s="11"/>
      <c r="CYJ181" s="11"/>
      <c r="CYK181" s="10"/>
      <c r="CYL181" s="10"/>
      <c r="CYM181" s="11"/>
      <c r="CYN181" s="11"/>
      <c r="CYO181" s="11"/>
      <c r="CYP181" s="11"/>
      <c r="CYQ181" s="11"/>
      <c r="CYR181" s="11"/>
      <c r="CYS181" s="11"/>
      <c r="CYT181" s="11"/>
      <c r="CYU181" s="11"/>
      <c r="CYV181" s="11"/>
      <c r="CYW181" s="11"/>
      <c r="CYX181" s="11"/>
      <c r="CYY181" s="11"/>
      <c r="CYZ181" s="11"/>
      <c r="CZA181" s="10"/>
      <c r="CZB181" s="10"/>
      <c r="CZC181" s="11"/>
      <c r="CZD181" s="11"/>
      <c r="CZE181" s="11"/>
      <c r="CZF181" s="11"/>
      <c r="CZG181" s="11"/>
      <c r="CZH181" s="11"/>
      <c r="CZI181" s="11"/>
      <c r="CZJ181" s="11"/>
      <c r="CZK181" s="11"/>
      <c r="CZL181" s="11"/>
      <c r="CZM181" s="11"/>
      <c r="CZN181" s="11"/>
      <c r="CZO181" s="11"/>
      <c r="CZP181" s="11"/>
      <c r="CZQ181" s="10"/>
      <c r="CZR181" s="10"/>
      <c r="CZS181" s="11"/>
      <c r="CZT181" s="11"/>
      <c r="CZU181" s="11"/>
      <c r="CZV181" s="11"/>
      <c r="CZW181" s="11"/>
      <c r="CZX181" s="11"/>
      <c r="CZY181" s="11"/>
      <c r="CZZ181" s="11"/>
      <c r="DAA181" s="11"/>
      <c r="DAB181" s="11"/>
      <c r="DAC181" s="11"/>
      <c r="DAD181" s="11"/>
      <c r="DAE181" s="11"/>
      <c r="DAF181" s="11"/>
      <c r="DAG181" s="10"/>
      <c r="DAH181" s="10"/>
      <c r="DAI181" s="11"/>
      <c r="DAJ181" s="11"/>
      <c r="DAK181" s="11"/>
      <c r="DAL181" s="11"/>
      <c r="DAM181" s="11"/>
      <c r="DAN181" s="11"/>
      <c r="DAO181" s="11"/>
      <c r="DAP181" s="11"/>
      <c r="DAQ181" s="11"/>
      <c r="DAR181" s="11"/>
      <c r="DAS181" s="11"/>
      <c r="DAT181" s="11"/>
      <c r="DAU181" s="11"/>
      <c r="DAV181" s="11"/>
      <c r="DAW181" s="10"/>
      <c r="DAX181" s="10"/>
      <c r="DAY181" s="11"/>
      <c r="DAZ181" s="11"/>
      <c r="DBA181" s="11"/>
      <c r="DBB181" s="11"/>
      <c r="DBC181" s="11"/>
      <c r="DBD181" s="11"/>
      <c r="DBE181" s="11"/>
      <c r="DBF181" s="11"/>
      <c r="DBG181" s="11"/>
      <c r="DBH181" s="11"/>
      <c r="DBI181" s="11"/>
      <c r="DBJ181" s="11"/>
      <c r="DBK181" s="11"/>
      <c r="DBL181" s="11"/>
      <c r="DBM181" s="10"/>
      <c r="DBN181" s="10"/>
      <c r="DBO181" s="11"/>
      <c r="DBP181" s="11"/>
      <c r="DBQ181" s="11"/>
      <c r="DBR181" s="11"/>
      <c r="DBS181" s="11"/>
      <c r="DBT181" s="11"/>
      <c r="DBU181" s="11"/>
      <c r="DBV181" s="11"/>
      <c r="DBW181" s="11"/>
      <c r="DBX181" s="11"/>
      <c r="DBY181" s="11"/>
      <c r="DBZ181" s="11"/>
      <c r="DCA181" s="11"/>
      <c r="DCB181" s="11"/>
      <c r="DCC181" s="10"/>
      <c r="DCD181" s="10"/>
      <c r="DCE181" s="11"/>
      <c r="DCF181" s="11"/>
      <c r="DCG181" s="11"/>
      <c r="DCH181" s="11"/>
      <c r="DCI181" s="11"/>
      <c r="DCJ181" s="11"/>
      <c r="DCK181" s="11"/>
      <c r="DCL181" s="11"/>
      <c r="DCM181" s="11"/>
      <c r="DCN181" s="11"/>
      <c r="DCO181" s="11"/>
      <c r="DCP181" s="11"/>
      <c r="DCQ181" s="11"/>
      <c r="DCR181" s="11"/>
      <c r="DCS181" s="10"/>
      <c r="DCT181" s="10"/>
      <c r="DCU181" s="11"/>
      <c r="DCV181" s="11"/>
      <c r="DCW181" s="11"/>
      <c r="DCX181" s="11"/>
      <c r="DCY181" s="11"/>
      <c r="DCZ181" s="11"/>
      <c r="DDA181" s="11"/>
      <c r="DDB181" s="11"/>
      <c r="DDC181" s="11"/>
      <c r="DDD181" s="11"/>
      <c r="DDE181" s="11"/>
      <c r="DDF181" s="11"/>
      <c r="DDG181" s="11"/>
      <c r="DDH181" s="11"/>
      <c r="DDI181" s="10"/>
      <c r="DDJ181" s="10"/>
      <c r="DDK181" s="11"/>
      <c r="DDL181" s="11"/>
      <c r="DDM181" s="11"/>
      <c r="DDN181" s="11"/>
      <c r="DDO181" s="11"/>
      <c r="DDP181" s="11"/>
      <c r="DDQ181" s="11"/>
      <c r="DDR181" s="11"/>
      <c r="DDS181" s="11"/>
      <c r="DDT181" s="11"/>
      <c r="DDU181" s="11"/>
      <c r="DDV181" s="11"/>
      <c r="DDW181" s="11"/>
      <c r="DDX181" s="11"/>
      <c r="DDY181" s="10"/>
      <c r="DDZ181" s="10"/>
      <c r="DEA181" s="11"/>
      <c r="DEB181" s="11"/>
      <c r="DEC181" s="11"/>
      <c r="DED181" s="11"/>
      <c r="DEE181" s="11"/>
      <c r="DEF181" s="11"/>
      <c r="DEG181" s="11"/>
      <c r="DEH181" s="11"/>
      <c r="DEI181" s="11"/>
      <c r="DEJ181" s="11"/>
      <c r="DEK181" s="11"/>
      <c r="DEL181" s="11"/>
      <c r="DEM181" s="11"/>
      <c r="DEN181" s="11"/>
      <c r="DEO181" s="10"/>
      <c r="DEP181" s="10"/>
      <c r="DEQ181" s="11"/>
      <c r="DER181" s="11"/>
      <c r="DES181" s="11"/>
      <c r="DET181" s="11"/>
      <c r="DEU181" s="11"/>
      <c r="DEV181" s="11"/>
      <c r="DEW181" s="11"/>
      <c r="DEX181" s="11"/>
      <c r="DEY181" s="11"/>
      <c r="DEZ181" s="11"/>
      <c r="DFA181" s="11"/>
      <c r="DFB181" s="11"/>
      <c r="DFC181" s="11"/>
      <c r="DFD181" s="11"/>
      <c r="DFE181" s="10"/>
      <c r="DFF181" s="10"/>
      <c r="DFG181" s="11"/>
      <c r="DFH181" s="11"/>
      <c r="DFI181" s="11"/>
      <c r="DFJ181" s="11"/>
      <c r="DFK181" s="11"/>
      <c r="DFL181" s="11"/>
      <c r="DFM181" s="11"/>
      <c r="DFN181" s="11"/>
      <c r="DFO181" s="11"/>
      <c r="DFP181" s="11"/>
      <c r="DFQ181" s="11"/>
      <c r="DFR181" s="11"/>
      <c r="DFS181" s="11"/>
      <c r="DFT181" s="11"/>
      <c r="DFU181" s="10"/>
      <c r="DFV181" s="10"/>
      <c r="DFW181" s="11"/>
      <c r="DFX181" s="11"/>
      <c r="DFY181" s="11"/>
      <c r="DFZ181" s="11"/>
      <c r="DGA181" s="11"/>
      <c r="DGB181" s="11"/>
      <c r="DGC181" s="11"/>
      <c r="DGD181" s="11"/>
      <c r="DGE181" s="11"/>
      <c r="DGF181" s="11"/>
      <c r="DGG181" s="11"/>
      <c r="DGH181" s="11"/>
      <c r="DGI181" s="11"/>
      <c r="DGJ181" s="11"/>
      <c r="DGK181" s="10"/>
      <c r="DGL181" s="10"/>
      <c r="DGM181" s="11"/>
      <c r="DGN181" s="11"/>
      <c r="DGO181" s="11"/>
      <c r="DGP181" s="11"/>
      <c r="DGQ181" s="11"/>
      <c r="DGR181" s="11"/>
      <c r="DGS181" s="11"/>
      <c r="DGT181" s="11"/>
      <c r="DGU181" s="11"/>
      <c r="DGV181" s="11"/>
      <c r="DGW181" s="11"/>
      <c r="DGX181" s="11"/>
      <c r="DGY181" s="11"/>
      <c r="DGZ181" s="11"/>
      <c r="DHA181" s="10"/>
      <c r="DHB181" s="10"/>
      <c r="DHC181" s="11"/>
      <c r="DHD181" s="11"/>
      <c r="DHE181" s="11"/>
      <c r="DHF181" s="11"/>
      <c r="DHG181" s="11"/>
      <c r="DHH181" s="11"/>
      <c r="DHI181" s="11"/>
      <c r="DHJ181" s="11"/>
      <c r="DHK181" s="11"/>
      <c r="DHL181" s="11"/>
      <c r="DHM181" s="11"/>
      <c r="DHN181" s="11"/>
      <c r="DHO181" s="11"/>
      <c r="DHP181" s="11"/>
      <c r="DHQ181" s="10"/>
      <c r="DHR181" s="10"/>
      <c r="DHS181" s="11"/>
      <c r="DHT181" s="11"/>
      <c r="DHU181" s="11"/>
      <c r="DHV181" s="11"/>
      <c r="DHW181" s="11"/>
      <c r="DHX181" s="11"/>
      <c r="DHY181" s="11"/>
      <c r="DHZ181" s="11"/>
      <c r="DIA181" s="11"/>
      <c r="DIB181" s="11"/>
      <c r="DIC181" s="11"/>
      <c r="DID181" s="11"/>
      <c r="DIE181" s="11"/>
      <c r="DIF181" s="11"/>
      <c r="DIG181" s="10"/>
      <c r="DIH181" s="10"/>
      <c r="DII181" s="11"/>
      <c r="DIJ181" s="11"/>
      <c r="DIK181" s="11"/>
      <c r="DIL181" s="11"/>
      <c r="DIM181" s="11"/>
      <c r="DIN181" s="11"/>
      <c r="DIO181" s="11"/>
      <c r="DIP181" s="11"/>
      <c r="DIQ181" s="11"/>
      <c r="DIR181" s="11"/>
      <c r="DIS181" s="11"/>
      <c r="DIT181" s="11"/>
      <c r="DIU181" s="11"/>
      <c r="DIV181" s="11"/>
      <c r="DIW181" s="10"/>
      <c r="DIX181" s="10"/>
      <c r="DIY181" s="11"/>
      <c r="DIZ181" s="11"/>
      <c r="DJA181" s="11"/>
      <c r="DJB181" s="11"/>
      <c r="DJC181" s="11"/>
      <c r="DJD181" s="11"/>
      <c r="DJE181" s="11"/>
      <c r="DJF181" s="11"/>
      <c r="DJG181" s="11"/>
      <c r="DJH181" s="11"/>
      <c r="DJI181" s="11"/>
      <c r="DJJ181" s="11"/>
      <c r="DJK181" s="11"/>
      <c r="DJL181" s="11"/>
      <c r="DJM181" s="10"/>
      <c r="DJN181" s="10"/>
      <c r="DJO181" s="11"/>
      <c r="DJP181" s="11"/>
      <c r="DJQ181" s="11"/>
      <c r="DJR181" s="11"/>
      <c r="DJS181" s="11"/>
      <c r="DJT181" s="11"/>
      <c r="DJU181" s="11"/>
      <c r="DJV181" s="11"/>
      <c r="DJW181" s="11"/>
      <c r="DJX181" s="11"/>
      <c r="DJY181" s="11"/>
      <c r="DJZ181" s="11"/>
      <c r="DKA181" s="11"/>
      <c r="DKB181" s="11"/>
      <c r="DKC181" s="10"/>
      <c r="DKD181" s="10"/>
      <c r="DKE181" s="11"/>
      <c r="DKF181" s="11"/>
      <c r="DKG181" s="11"/>
      <c r="DKH181" s="11"/>
      <c r="DKI181" s="11"/>
      <c r="DKJ181" s="11"/>
      <c r="DKK181" s="11"/>
      <c r="DKL181" s="11"/>
      <c r="DKM181" s="11"/>
      <c r="DKN181" s="11"/>
      <c r="DKO181" s="11"/>
      <c r="DKP181" s="11"/>
      <c r="DKQ181" s="11"/>
      <c r="DKR181" s="11"/>
      <c r="DKS181" s="10"/>
      <c r="DKT181" s="10"/>
      <c r="DKU181" s="11"/>
      <c r="DKV181" s="11"/>
      <c r="DKW181" s="11"/>
      <c r="DKX181" s="11"/>
      <c r="DKY181" s="11"/>
      <c r="DKZ181" s="11"/>
      <c r="DLA181" s="11"/>
      <c r="DLB181" s="11"/>
      <c r="DLC181" s="11"/>
      <c r="DLD181" s="11"/>
      <c r="DLE181" s="11"/>
      <c r="DLF181" s="11"/>
      <c r="DLG181" s="11"/>
      <c r="DLH181" s="11"/>
      <c r="DLI181" s="10"/>
      <c r="DLJ181" s="10"/>
      <c r="DLK181" s="11"/>
      <c r="DLL181" s="11"/>
      <c r="DLM181" s="11"/>
      <c r="DLN181" s="11"/>
      <c r="DLO181" s="11"/>
      <c r="DLP181" s="11"/>
      <c r="DLQ181" s="11"/>
      <c r="DLR181" s="11"/>
      <c r="DLS181" s="11"/>
      <c r="DLT181" s="11"/>
      <c r="DLU181" s="11"/>
      <c r="DLV181" s="11"/>
      <c r="DLW181" s="11"/>
      <c r="DLX181" s="11"/>
      <c r="DLY181" s="10"/>
      <c r="DLZ181" s="10"/>
      <c r="DMA181" s="11"/>
      <c r="DMB181" s="11"/>
      <c r="DMC181" s="11"/>
      <c r="DMD181" s="11"/>
      <c r="DME181" s="11"/>
      <c r="DMF181" s="11"/>
      <c r="DMG181" s="11"/>
      <c r="DMH181" s="11"/>
      <c r="DMI181" s="11"/>
      <c r="DMJ181" s="11"/>
      <c r="DMK181" s="11"/>
      <c r="DML181" s="11"/>
      <c r="DMM181" s="11"/>
      <c r="DMN181" s="11"/>
      <c r="DMO181" s="10"/>
      <c r="DMP181" s="10"/>
      <c r="DMQ181" s="11"/>
      <c r="DMR181" s="11"/>
      <c r="DMS181" s="11"/>
      <c r="DMT181" s="11"/>
      <c r="DMU181" s="11"/>
      <c r="DMV181" s="11"/>
      <c r="DMW181" s="11"/>
      <c r="DMX181" s="11"/>
      <c r="DMY181" s="11"/>
      <c r="DMZ181" s="11"/>
      <c r="DNA181" s="11"/>
      <c r="DNB181" s="11"/>
      <c r="DNC181" s="11"/>
      <c r="DND181" s="11"/>
      <c r="DNE181" s="10"/>
      <c r="DNF181" s="10"/>
      <c r="DNG181" s="11"/>
      <c r="DNH181" s="11"/>
      <c r="DNI181" s="11"/>
      <c r="DNJ181" s="11"/>
      <c r="DNK181" s="11"/>
      <c r="DNL181" s="11"/>
      <c r="DNM181" s="11"/>
      <c r="DNN181" s="11"/>
      <c r="DNO181" s="11"/>
      <c r="DNP181" s="11"/>
      <c r="DNQ181" s="11"/>
      <c r="DNR181" s="11"/>
      <c r="DNS181" s="11"/>
      <c r="DNT181" s="11"/>
      <c r="DNU181" s="10"/>
      <c r="DNV181" s="10"/>
      <c r="DNW181" s="11"/>
      <c r="DNX181" s="11"/>
      <c r="DNY181" s="11"/>
      <c r="DNZ181" s="11"/>
      <c r="DOA181" s="11"/>
      <c r="DOB181" s="11"/>
      <c r="DOC181" s="11"/>
      <c r="DOD181" s="11"/>
      <c r="DOE181" s="11"/>
      <c r="DOF181" s="11"/>
      <c r="DOG181" s="11"/>
      <c r="DOH181" s="11"/>
      <c r="DOI181" s="11"/>
      <c r="DOJ181" s="11"/>
      <c r="DOK181" s="10"/>
      <c r="DOL181" s="10"/>
      <c r="DOM181" s="11"/>
      <c r="DON181" s="11"/>
      <c r="DOO181" s="11"/>
      <c r="DOP181" s="11"/>
      <c r="DOQ181" s="11"/>
      <c r="DOR181" s="11"/>
      <c r="DOS181" s="11"/>
      <c r="DOT181" s="11"/>
      <c r="DOU181" s="11"/>
      <c r="DOV181" s="11"/>
      <c r="DOW181" s="11"/>
      <c r="DOX181" s="11"/>
      <c r="DOY181" s="11"/>
      <c r="DOZ181" s="11"/>
      <c r="DPA181" s="10"/>
      <c r="DPB181" s="10"/>
      <c r="DPC181" s="11"/>
      <c r="DPD181" s="11"/>
      <c r="DPE181" s="11"/>
      <c r="DPF181" s="11"/>
      <c r="DPG181" s="11"/>
      <c r="DPH181" s="11"/>
      <c r="DPI181" s="11"/>
      <c r="DPJ181" s="11"/>
      <c r="DPK181" s="11"/>
      <c r="DPL181" s="11"/>
      <c r="DPM181" s="11"/>
      <c r="DPN181" s="11"/>
      <c r="DPO181" s="11"/>
      <c r="DPP181" s="11"/>
      <c r="DPQ181" s="10"/>
      <c r="DPR181" s="10"/>
      <c r="DPS181" s="11"/>
      <c r="DPT181" s="11"/>
      <c r="DPU181" s="11"/>
      <c r="DPV181" s="11"/>
      <c r="DPW181" s="11"/>
      <c r="DPX181" s="11"/>
      <c r="DPY181" s="11"/>
      <c r="DPZ181" s="11"/>
      <c r="DQA181" s="11"/>
      <c r="DQB181" s="11"/>
      <c r="DQC181" s="11"/>
      <c r="DQD181" s="11"/>
      <c r="DQE181" s="11"/>
      <c r="DQF181" s="11"/>
      <c r="DQG181" s="10"/>
      <c r="DQH181" s="10"/>
      <c r="DQI181" s="11"/>
      <c r="DQJ181" s="11"/>
      <c r="DQK181" s="11"/>
      <c r="DQL181" s="11"/>
      <c r="DQM181" s="11"/>
      <c r="DQN181" s="11"/>
      <c r="DQO181" s="11"/>
      <c r="DQP181" s="11"/>
      <c r="DQQ181" s="11"/>
      <c r="DQR181" s="11"/>
      <c r="DQS181" s="11"/>
      <c r="DQT181" s="11"/>
      <c r="DQU181" s="11"/>
      <c r="DQV181" s="11"/>
      <c r="DQW181" s="10"/>
      <c r="DQX181" s="10"/>
      <c r="DQY181" s="11"/>
      <c r="DQZ181" s="11"/>
      <c r="DRA181" s="11"/>
      <c r="DRB181" s="11"/>
      <c r="DRC181" s="11"/>
      <c r="DRD181" s="11"/>
      <c r="DRE181" s="11"/>
      <c r="DRF181" s="11"/>
      <c r="DRG181" s="11"/>
      <c r="DRH181" s="11"/>
      <c r="DRI181" s="11"/>
      <c r="DRJ181" s="11"/>
      <c r="DRK181" s="11"/>
      <c r="DRL181" s="11"/>
      <c r="DRM181" s="10"/>
      <c r="DRN181" s="10"/>
      <c r="DRO181" s="11"/>
      <c r="DRP181" s="11"/>
      <c r="DRQ181" s="11"/>
      <c r="DRR181" s="11"/>
      <c r="DRS181" s="11"/>
      <c r="DRT181" s="11"/>
      <c r="DRU181" s="11"/>
      <c r="DRV181" s="11"/>
      <c r="DRW181" s="11"/>
      <c r="DRX181" s="11"/>
      <c r="DRY181" s="11"/>
      <c r="DRZ181" s="11"/>
      <c r="DSA181" s="11"/>
      <c r="DSB181" s="11"/>
      <c r="DSC181" s="10"/>
      <c r="DSD181" s="10"/>
      <c r="DSE181" s="11"/>
      <c r="DSF181" s="11"/>
      <c r="DSG181" s="11"/>
      <c r="DSH181" s="11"/>
      <c r="DSI181" s="11"/>
      <c r="DSJ181" s="11"/>
      <c r="DSK181" s="11"/>
      <c r="DSL181" s="11"/>
      <c r="DSM181" s="11"/>
      <c r="DSN181" s="11"/>
      <c r="DSO181" s="11"/>
      <c r="DSP181" s="11"/>
      <c r="DSQ181" s="11"/>
      <c r="DSR181" s="11"/>
      <c r="DSS181" s="10"/>
      <c r="DST181" s="10"/>
      <c r="DSU181" s="11"/>
      <c r="DSV181" s="11"/>
      <c r="DSW181" s="11"/>
      <c r="DSX181" s="11"/>
      <c r="DSY181" s="11"/>
      <c r="DSZ181" s="11"/>
      <c r="DTA181" s="11"/>
      <c r="DTB181" s="11"/>
      <c r="DTC181" s="11"/>
      <c r="DTD181" s="11"/>
      <c r="DTE181" s="11"/>
      <c r="DTF181" s="11"/>
      <c r="DTG181" s="11"/>
      <c r="DTH181" s="11"/>
      <c r="DTI181" s="10"/>
      <c r="DTJ181" s="10"/>
      <c r="DTK181" s="11"/>
      <c r="DTL181" s="11"/>
      <c r="DTM181" s="11"/>
      <c r="DTN181" s="11"/>
      <c r="DTO181" s="11"/>
      <c r="DTP181" s="11"/>
      <c r="DTQ181" s="11"/>
      <c r="DTR181" s="11"/>
      <c r="DTS181" s="11"/>
      <c r="DTT181" s="11"/>
      <c r="DTU181" s="11"/>
      <c r="DTV181" s="11"/>
      <c r="DTW181" s="11"/>
      <c r="DTX181" s="11"/>
      <c r="DTY181" s="10"/>
      <c r="DTZ181" s="10"/>
      <c r="DUA181" s="11"/>
      <c r="DUB181" s="11"/>
      <c r="DUC181" s="11"/>
      <c r="DUD181" s="11"/>
      <c r="DUE181" s="11"/>
      <c r="DUF181" s="11"/>
      <c r="DUG181" s="11"/>
      <c r="DUH181" s="11"/>
      <c r="DUI181" s="11"/>
      <c r="DUJ181" s="11"/>
      <c r="DUK181" s="11"/>
      <c r="DUL181" s="11"/>
      <c r="DUM181" s="11"/>
      <c r="DUN181" s="11"/>
      <c r="DUO181" s="10"/>
      <c r="DUP181" s="10"/>
      <c r="DUQ181" s="11"/>
      <c r="DUR181" s="11"/>
      <c r="DUS181" s="11"/>
      <c r="DUT181" s="11"/>
      <c r="DUU181" s="11"/>
      <c r="DUV181" s="11"/>
      <c r="DUW181" s="11"/>
      <c r="DUX181" s="11"/>
      <c r="DUY181" s="11"/>
      <c r="DUZ181" s="11"/>
      <c r="DVA181" s="11"/>
      <c r="DVB181" s="11"/>
      <c r="DVC181" s="11"/>
      <c r="DVD181" s="11"/>
      <c r="DVE181" s="10"/>
      <c r="DVF181" s="10"/>
      <c r="DVG181" s="11"/>
      <c r="DVH181" s="11"/>
      <c r="DVI181" s="11"/>
      <c r="DVJ181" s="11"/>
      <c r="DVK181" s="11"/>
      <c r="DVL181" s="11"/>
      <c r="DVM181" s="11"/>
      <c r="DVN181" s="11"/>
      <c r="DVO181" s="11"/>
      <c r="DVP181" s="11"/>
      <c r="DVQ181" s="11"/>
      <c r="DVR181" s="11"/>
      <c r="DVS181" s="11"/>
      <c r="DVT181" s="11"/>
      <c r="DVU181" s="10"/>
      <c r="DVV181" s="10"/>
      <c r="DVW181" s="11"/>
      <c r="DVX181" s="11"/>
      <c r="DVY181" s="11"/>
      <c r="DVZ181" s="11"/>
      <c r="DWA181" s="11"/>
      <c r="DWB181" s="11"/>
      <c r="DWC181" s="11"/>
      <c r="DWD181" s="11"/>
      <c r="DWE181" s="11"/>
      <c r="DWF181" s="11"/>
      <c r="DWG181" s="11"/>
      <c r="DWH181" s="11"/>
      <c r="DWI181" s="11"/>
      <c r="DWJ181" s="11"/>
      <c r="DWK181" s="10"/>
      <c r="DWL181" s="10"/>
      <c r="DWM181" s="11"/>
      <c r="DWN181" s="11"/>
      <c r="DWO181" s="11"/>
      <c r="DWP181" s="11"/>
      <c r="DWQ181" s="11"/>
      <c r="DWR181" s="11"/>
      <c r="DWS181" s="11"/>
      <c r="DWT181" s="11"/>
      <c r="DWU181" s="11"/>
      <c r="DWV181" s="11"/>
      <c r="DWW181" s="11"/>
      <c r="DWX181" s="11"/>
      <c r="DWY181" s="11"/>
      <c r="DWZ181" s="11"/>
      <c r="DXA181" s="10"/>
      <c r="DXB181" s="10"/>
      <c r="DXC181" s="11"/>
      <c r="DXD181" s="11"/>
      <c r="DXE181" s="11"/>
      <c r="DXF181" s="11"/>
      <c r="DXG181" s="11"/>
      <c r="DXH181" s="11"/>
      <c r="DXI181" s="11"/>
      <c r="DXJ181" s="11"/>
      <c r="DXK181" s="11"/>
      <c r="DXL181" s="11"/>
      <c r="DXM181" s="11"/>
      <c r="DXN181" s="11"/>
      <c r="DXO181" s="11"/>
      <c r="DXP181" s="11"/>
      <c r="DXQ181" s="10"/>
      <c r="DXR181" s="10"/>
      <c r="DXS181" s="11"/>
      <c r="DXT181" s="11"/>
      <c r="DXU181" s="11"/>
      <c r="DXV181" s="11"/>
      <c r="DXW181" s="11"/>
      <c r="DXX181" s="11"/>
      <c r="DXY181" s="11"/>
      <c r="DXZ181" s="11"/>
      <c r="DYA181" s="11"/>
      <c r="DYB181" s="11"/>
      <c r="DYC181" s="11"/>
      <c r="DYD181" s="11"/>
      <c r="DYE181" s="11"/>
      <c r="DYF181" s="11"/>
      <c r="DYG181" s="10"/>
      <c r="DYH181" s="10"/>
      <c r="DYI181" s="11"/>
      <c r="DYJ181" s="11"/>
      <c r="DYK181" s="11"/>
      <c r="DYL181" s="11"/>
      <c r="DYM181" s="11"/>
      <c r="DYN181" s="11"/>
      <c r="DYO181" s="11"/>
      <c r="DYP181" s="11"/>
      <c r="DYQ181" s="11"/>
      <c r="DYR181" s="11"/>
      <c r="DYS181" s="11"/>
      <c r="DYT181" s="11"/>
      <c r="DYU181" s="11"/>
      <c r="DYV181" s="11"/>
      <c r="DYW181" s="10"/>
      <c r="DYX181" s="10"/>
      <c r="DYY181" s="11"/>
      <c r="DYZ181" s="11"/>
      <c r="DZA181" s="11"/>
      <c r="DZB181" s="11"/>
      <c r="DZC181" s="11"/>
      <c r="DZD181" s="11"/>
      <c r="DZE181" s="11"/>
      <c r="DZF181" s="11"/>
      <c r="DZG181" s="11"/>
      <c r="DZH181" s="11"/>
      <c r="DZI181" s="11"/>
      <c r="DZJ181" s="11"/>
      <c r="DZK181" s="11"/>
      <c r="DZL181" s="11"/>
      <c r="DZM181" s="10"/>
      <c r="DZN181" s="10"/>
      <c r="DZO181" s="11"/>
      <c r="DZP181" s="11"/>
      <c r="DZQ181" s="11"/>
      <c r="DZR181" s="11"/>
      <c r="DZS181" s="11"/>
      <c r="DZT181" s="11"/>
      <c r="DZU181" s="11"/>
      <c r="DZV181" s="11"/>
      <c r="DZW181" s="11"/>
      <c r="DZX181" s="11"/>
      <c r="DZY181" s="11"/>
      <c r="DZZ181" s="11"/>
      <c r="EAA181" s="11"/>
      <c r="EAB181" s="11"/>
      <c r="EAC181" s="10"/>
      <c r="EAD181" s="10"/>
      <c r="EAE181" s="11"/>
      <c r="EAF181" s="11"/>
      <c r="EAG181" s="11"/>
      <c r="EAH181" s="11"/>
      <c r="EAI181" s="11"/>
      <c r="EAJ181" s="11"/>
      <c r="EAK181" s="11"/>
      <c r="EAL181" s="11"/>
      <c r="EAM181" s="11"/>
      <c r="EAN181" s="11"/>
      <c r="EAO181" s="11"/>
      <c r="EAP181" s="11"/>
      <c r="EAQ181" s="11"/>
      <c r="EAR181" s="11"/>
      <c r="EAS181" s="10"/>
      <c r="EAT181" s="10"/>
      <c r="EAU181" s="11"/>
      <c r="EAV181" s="11"/>
      <c r="EAW181" s="11"/>
      <c r="EAX181" s="11"/>
      <c r="EAY181" s="11"/>
      <c r="EAZ181" s="11"/>
      <c r="EBA181" s="11"/>
      <c r="EBB181" s="11"/>
      <c r="EBC181" s="11"/>
      <c r="EBD181" s="11"/>
      <c r="EBE181" s="11"/>
      <c r="EBF181" s="11"/>
      <c r="EBG181" s="11"/>
      <c r="EBH181" s="11"/>
      <c r="EBI181" s="10"/>
      <c r="EBJ181" s="10"/>
      <c r="EBK181" s="11"/>
      <c r="EBL181" s="11"/>
      <c r="EBM181" s="11"/>
      <c r="EBN181" s="11"/>
      <c r="EBO181" s="11"/>
      <c r="EBP181" s="11"/>
      <c r="EBQ181" s="11"/>
      <c r="EBR181" s="11"/>
      <c r="EBS181" s="11"/>
      <c r="EBT181" s="11"/>
      <c r="EBU181" s="11"/>
      <c r="EBV181" s="11"/>
      <c r="EBW181" s="11"/>
      <c r="EBX181" s="11"/>
      <c r="EBY181" s="10"/>
      <c r="EBZ181" s="10"/>
      <c r="ECA181" s="11"/>
      <c r="ECB181" s="11"/>
      <c r="ECC181" s="11"/>
      <c r="ECD181" s="11"/>
      <c r="ECE181" s="11"/>
      <c r="ECF181" s="11"/>
      <c r="ECG181" s="11"/>
      <c r="ECH181" s="11"/>
      <c r="ECI181" s="11"/>
      <c r="ECJ181" s="11"/>
      <c r="ECK181" s="11"/>
      <c r="ECL181" s="11"/>
      <c r="ECM181" s="11"/>
      <c r="ECN181" s="11"/>
      <c r="ECO181" s="10"/>
      <c r="ECP181" s="10"/>
      <c r="ECQ181" s="11"/>
      <c r="ECR181" s="11"/>
      <c r="ECS181" s="11"/>
      <c r="ECT181" s="11"/>
      <c r="ECU181" s="11"/>
      <c r="ECV181" s="11"/>
      <c r="ECW181" s="11"/>
      <c r="ECX181" s="11"/>
      <c r="ECY181" s="11"/>
      <c r="ECZ181" s="11"/>
      <c r="EDA181" s="11"/>
      <c r="EDB181" s="11"/>
      <c r="EDC181" s="11"/>
      <c r="EDD181" s="11"/>
      <c r="EDE181" s="10"/>
      <c r="EDF181" s="10"/>
      <c r="EDG181" s="11"/>
      <c r="EDH181" s="11"/>
      <c r="EDI181" s="11"/>
      <c r="EDJ181" s="11"/>
      <c r="EDK181" s="11"/>
      <c r="EDL181" s="11"/>
      <c r="EDM181" s="11"/>
      <c r="EDN181" s="11"/>
      <c r="EDO181" s="11"/>
      <c r="EDP181" s="11"/>
      <c r="EDQ181" s="11"/>
      <c r="EDR181" s="11"/>
      <c r="EDS181" s="11"/>
      <c r="EDT181" s="11"/>
      <c r="EDU181" s="10"/>
      <c r="EDV181" s="10"/>
      <c r="EDW181" s="11"/>
      <c r="EDX181" s="11"/>
      <c r="EDY181" s="11"/>
      <c r="EDZ181" s="11"/>
      <c r="EEA181" s="11"/>
      <c r="EEB181" s="11"/>
      <c r="EEC181" s="11"/>
      <c r="EED181" s="11"/>
      <c r="EEE181" s="11"/>
      <c r="EEF181" s="11"/>
      <c r="EEG181" s="11"/>
      <c r="EEH181" s="11"/>
      <c r="EEI181" s="11"/>
      <c r="EEJ181" s="11"/>
      <c r="EEK181" s="10"/>
      <c r="EEL181" s="10"/>
      <c r="EEM181" s="11"/>
      <c r="EEN181" s="11"/>
      <c r="EEO181" s="11"/>
      <c r="EEP181" s="11"/>
      <c r="EEQ181" s="11"/>
      <c r="EER181" s="11"/>
      <c r="EES181" s="11"/>
      <c r="EET181" s="11"/>
      <c r="EEU181" s="11"/>
      <c r="EEV181" s="11"/>
      <c r="EEW181" s="11"/>
      <c r="EEX181" s="11"/>
      <c r="EEY181" s="11"/>
      <c r="EEZ181" s="11"/>
      <c r="EFA181" s="10"/>
      <c r="EFB181" s="10"/>
      <c r="EFC181" s="11"/>
      <c r="EFD181" s="11"/>
      <c r="EFE181" s="11"/>
      <c r="EFF181" s="11"/>
      <c r="EFG181" s="11"/>
      <c r="EFH181" s="11"/>
      <c r="EFI181" s="11"/>
      <c r="EFJ181" s="11"/>
      <c r="EFK181" s="11"/>
      <c r="EFL181" s="11"/>
      <c r="EFM181" s="11"/>
      <c r="EFN181" s="11"/>
      <c r="EFO181" s="11"/>
      <c r="EFP181" s="11"/>
      <c r="EFQ181" s="10"/>
      <c r="EFR181" s="10"/>
      <c r="EFS181" s="11"/>
      <c r="EFT181" s="11"/>
      <c r="EFU181" s="11"/>
      <c r="EFV181" s="11"/>
      <c r="EFW181" s="11"/>
      <c r="EFX181" s="11"/>
      <c r="EFY181" s="11"/>
      <c r="EFZ181" s="11"/>
      <c r="EGA181" s="11"/>
      <c r="EGB181" s="11"/>
      <c r="EGC181" s="11"/>
      <c r="EGD181" s="11"/>
      <c r="EGE181" s="11"/>
      <c r="EGF181" s="11"/>
      <c r="EGG181" s="10"/>
      <c r="EGH181" s="10"/>
      <c r="EGI181" s="11"/>
      <c r="EGJ181" s="11"/>
      <c r="EGK181" s="11"/>
      <c r="EGL181" s="11"/>
      <c r="EGM181" s="11"/>
      <c r="EGN181" s="11"/>
      <c r="EGO181" s="11"/>
      <c r="EGP181" s="11"/>
      <c r="EGQ181" s="11"/>
      <c r="EGR181" s="11"/>
      <c r="EGS181" s="11"/>
      <c r="EGT181" s="11"/>
      <c r="EGU181" s="11"/>
      <c r="EGV181" s="11"/>
      <c r="EGW181" s="10"/>
      <c r="EGX181" s="10"/>
      <c r="EGY181" s="11"/>
      <c r="EGZ181" s="11"/>
      <c r="EHA181" s="11"/>
      <c r="EHB181" s="11"/>
      <c r="EHC181" s="11"/>
      <c r="EHD181" s="11"/>
      <c r="EHE181" s="11"/>
      <c r="EHF181" s="11"/>
      <c r="EHG181" s="11"/>
      <c r="EHH181" s="11"/>
      <c r="EHI181" s="11"/>
      <c r="EHJ181" s="11"/>
      <c r="EHK181" s="11"/>
      <c r="EHL181" s="11"/>
      <c r="EHM181" s="10"/>
      <c r="EHN181" s="10"/>
      <c r="EHO181" s="11"/>
      <c r="EHP181" s="11"/>
      <c r="EHQ181" s="11"/>
      <c r="EHR181" s="11"/>
      <c r="EHS181" s="11"/>
      <c r="EHT181" s="11"/>
      <c r="EHU181" s="11"/>
      <c r="EHV181" s="11"/>
      <c r="EHW181" s="11"/>
      <c r="EHX181" s="11"/>
      <c r="EHY181" s="11"/>
      <c r="EHZ181" s="11"/>
      <c r="EIA181" s="11"/>
      <c r="EIB181" s="11"/>
      <c r="EIC181" s="10"/>
      <c r="EID181" s="10"/>
      <c r="EIE181" s="11"/>
      <c r="EIF181" s="11"/>
      <c r="EIG181" s="11"/>
      <c r="EIH181" s="11"/>
      <c r="EII181" s="11"/>
      <c r="EIJ181" s="11"/>
      <c r="EIK181" s="11"/>
      <c r="EIL181" s="11"/>
      <c r="EIM181" s="11"/>
      <c r="EIN181" s="11"/>
      <c r="EIO181" s="11"/>
      <c r="EIP181" s="11"/>
      <c r="EIQ181" s="11"/>
      <c r="EIR181" s="11"/>
      <c r="EIS181" s="10"/>
      <c r="EIT181" s="10"/>
      <c r="EIU181" s="11"/>
      <c r="EIV181" s="11"/>
      <c r="EIW181" s="11"/>
      <c r="EIX181" s="11"/>
      <c r="EIY181" s="11"/>
      <c r="EIZ181" s="11"/>
      <c r="EJA181" s="11"/>
      <c r="EJB181" s="11"/>
      <c r="EJC181" s="11"/>
      <c r="EJD181" s="11"/>
      <c r="EJE181" s="11"/>
      <c r="EJF181" s="11"/>
      <c r="EJG181" s="11"/>
      <c r="EJH181" s="11"/>
      <c r="EJI181" s="10"/>
      <c r="EJJ181" s="10"/>
      <c r="EJK181" s="11"/>
      <c r="EJL181" s="11"/>
      <c r="EJM181" s="11"/>
      <c r="EJN181" s="11"/>
      <c r="EJO181" s="11"/>
      <c r="EJP181" s="11"/>
      <c r="EJQ181" s="11"/>
      <c r="EJR181" s="11"/>
      <c r="EJS181" s="11"/>
      <c r="EJT181" s="11"/>
      <c r="EJU181" s="11"/>
      <c r="EJV181" s="11"/>
      <c r="EJW181" s="11"/>
      <c r="EJX181" s="11"/>
      <c r="EJY181" s="10"/>
      <c r="EJZ181" s="10"/>
      <c r="EKA181" s="11"/>
      <c r="EKB181" s="11"/>
      <c r="EKC181" s="11"/>
      <c r="EKD181" s="11"/>
      <c r="EKE181" s="11"/>
      <c r="EKF181" s="11"/>
      <c r="EKG181" s="11"/>
      <c r="EKH181" s="11"/>
      <c r="EKI181" s="11"/>
      <c r="EKJ181" s="11"/>
      <c r="EKK181" s="11"/>
      <c r="EKL181" s="11"/>
      <c r="EKM181" s="11"/>
      <c r="EKN181" s="11"/>
      <c r="EKO181" s="10"/>
      <c r="EKP181" s="10"/>
      <c r="EKQ181" s="11"/>
      <c r="EKR181" s="11"/>
      <c r="EKS181" s="11"/>
      <c r="EKT181" s="11"/>
      <c r="EKU181" s="11"/>
      <c r="EKV181" s="11"/>
      <c r="EKW181" s="11"/>
      <c r="EKX181" s="11"/>
      <c r="EKY181" s="11"/>
      <c r="EKZ181" s="11"/>
      <c r="ELA181" s="11"/>
      <c r="ELB181" s="11"/>
      <c r="ELC181" s="11"/>
      <c r="ELD181" s="11"/>
      <c r="ELE181" s="10"/>
      <c r="ELF181" s="10"/>
      <c r="ELG181" s="11"/>
      <c r="ELH181" s="11"/>
      <c r="ELI181" s="11"/>
      <c r="ELJ181" s="11"/>
      <c r="ELK181" s="11"/>
      <c r="ELL181" s="11"/>
      <c r="ELM181" s="11"/>
      <c r="ELN181" s="11"/>
      <c r="ELO181" s="11"/>
      <c r="ELP181" s="11"/>
      <c r="ELQ181" s="11"/>
      <c r="ELR181" s="11"/>
      <c r="ELS181" s="11"/>
      <c r="ELT181" s="11"/>
      <c r="ELU181" s="10"/>
      <c r="ELV181" s="10"/>
      <c r="ELW181" s="11"/>
      <c r="ELX181" s="11"/>
      <c r="ELY181" s="11"/>
      <c r="ELZ181" s="11"/>
      <c r="EMA181" s="11"/>
      <c r="EMB181" s="11"/>
      <c r="EMC181" s="11"/>
      <c r="EMD181" s="11"/>
      <c r="EME181" s="11"/>
      <c r="EMF181" s="11"/>
      <c r="EMG181" s="11"/>
      <c r="EMH181" s="11"/>
      <c r="EMI181" s="11"/>
      <c r="EMJ181" s="11"/>
      <c r="EMK181" s="10"/>
      <c r="EML181" s="10"/>
      <c r="EMM181" s="11"/>
      <c r="EMN181" s="11"/>
      <c r="EMO181" s="11"/>
      <c r="EMP181" s="11"/>
      <c r="EMQ181" s="11"/>
      <c r="EMR181" s="11"/>
      <c r="EMS181" s="11"/>
      <c r="EMT181" s="11"/>
      <c r="EMU181" s="11"/>
      <c r="EMV181" s="11"/>
      <c r="EMW181" s="11"/>
      <c r="EMX181" s="11"/>
      <c r="EMY181" s="11"/>
      <c r="EMZ181" s="11"/>
      <c r="ENA181" s="10"/>
      <c r="ENB181" s="10"/>
      <c r="ENC181" s="11"/>
      <c r="END181" s="11"/>
      <c r="ENE181" s="11"/>
      <c r="ENF181" s="11"/>
      <c r="ENG181" s="11"/>
      <c r="ENH181" s="11"/>
      <c r="ENI181" s="11"/>
      <c r="ENJ181" s="11"/>
      <c r="ENK181" s="11"/>
      <c r="ENL181" s="11"/>
      <c r="ENM181" s="11"/>
      <c r="ENN181" s="11"/>
      <c r="ENO181" s="11"/>
      <c r="ENP181" s="11"/>
      <c r="ENQ181" s="10"/>
      <c r="ENR181" s="10"/>
      <c r="ENS181" s="11"/>
      <c r="ENT181" s="11"/>
      <c r="ENU181" s="11"/>
      <c r="ENV181" s="11"/>
      <c r="ENW181" s="11"/>
      <c r="ENX181" s="11"/>
      <c r="ENY181" s="11"/>
      <c r="ENZ181" s="11"/>
      <c r="EOA181" s="11"/>
      <c r="EOB181" s="11"/>
      <c r="EOC181" s="11"/>
      <c r="EOD181" s="11"/>
      <c r="EOE181" s="11"/>
      <c r="EOF181" s="11"/>
      <c r="EOG181" s="10"/>
      <c r="EOH181" s="10"/>
      <c r="EOI181" s="11"/>
      <c r="EOJ181" s="11"/>
      <c r="EOK181" s="11"/>
      <c r="EOL181" s="11"/>
      <c r="EOM181" s="11"/>
      <c r="EON181" s="11"/>
      <c r="EOO181" s="11"/>
      <c r="EOP181" s="11"/>
      <c r="EOQ181" s="11"/>
      <c r="EOR181" s="11"/>
      <c r="EOS181" s="11"/>
      <c r="EOT181" s="11"/>
      <c r="EOU181" s="11"/>
      <c r="EOV181" s="11"/>
      <c r="EOW181" s="10"/>
      <c r="EOX181" s="10"/>
      <c r="EOY181" s="11"/>
      <c r="EOZ181" s="11"/>
      <c r="EPA181" s="11"/>
      <c r="EPB181" s="11"/>
      <c r="EPC181" s="11"/>
      <c r="EPD181" s="11"/>
      <c r="EPE181" s="11"/>
      <c r="EPF181" s="11"/>
      <c r="EPG181" s="11"/>
      <c r="EPH181" s="11"/>
      <c r="EPI181" s="11"/>
      <c r="EPJ181" s="11"/>
      <c r="EPK181" s="11"/>
      <c r="EPL181" s="11"/>
      <c r="EPM181" s="10"/>
      <c r="EPN181" s="10"/>
      <c r="EPO181" s="11"/>
      <c r="EPP181" s="11"/>
      <c r="EPQ181" s="11"/>
      <c r="EPR181" s="11"/>
      <c r="EPS181" s="11"/>
      <c r="EPT181" s="11"/>
      <c r="EPU181" s="11"/>
      <c r="EPV181" s="11"/>
      <c r="EPW181" s="11"/>
      <c r="EPX181" s="11"/>
      <c r="EPY181" s="11"/>
      <c r="EPZ181" s="11"/>
      <c r="EQA181" s="11"/>
      <c r="EQB181" s="11"/>
      <c r="EQC181" s="10"/>
      <c r="EQD181" s="10"/>
      <c r="EQE181" s="11"/>
      <c r="EQF181" s="11"/>
      <c r="EQG181" s="11"/>
      <c r="EQH181" s="11"/>
      <c r="EQI181" s="11"/>
      <c r="EQJ181" s="11"/>
      <c r="EQK181" s="11"/>
      <c r="EQL181" s="11"/>
      <c r="EQM181" s="11"/>
      <c r="EQN181" s="11"/>
      <c r="EQO181" s="11"/>
      <c r="EQP181" s="11"/>
      <c r="EQQ181" s="11"/>
      <c r="EQR181" s="11"/>
      <c r="EQS181" s="10"/>
      <c r="EQT181" s="10"/>
      <c r="EQU181" s="11"/>
      <c r="EQV181" s="11"/>
      <c r="EQW181" s="11"/>
      <c r="EQX181" s="11"/>
      <c r="EQY181" s="11"/>
      <c r="EQZ181" s="11"/>
      <c r="ERA181" s="11"/>
      <c r="ERB181" s="11"/>
      <c r="ERC181" s="11"/>
      <c r="ERD181" s="11"/>
      <c r="ERE181" s="11"/>
      <c r="ERF181" s="11"/>
      <c r="ERG181" s="11"/>
      <c r="ERH181" s="11"/>
      <c r="ERI181" s="10"/>
      <c r="ERJ181" s="10"/>
      <c r="ERK181" s="11"/>
      <c r="ERL181" s="11"/>
      <c r="ERM181" s="11"/>
      <c r="ERN181" s="11"/>
      <c r="ERO181" s="11"/>
      <c r="ERP181" s="11"/>
      <c r="ERQ181" s="11"/>
      <c r="ERR181" s="11"/>
      <c r="ERS181" s="11"/>
      <c r="ERT181" s="11"/>
      <c r="ERU181" s="11"/>
      <c r="ERV181" s="11"/>
      <c r="ERW181" s="11"/>
      <c r="ERX181" s="11"/>
      <c r="ERY181" s="10"/>
      <c r="ERZ181" s="10"/>
      <c r="ESA181" s="11"/>
      <c r="ESB181" s="11"/>
      <c r="ESC181" s="11"/>
      <c r="ESD181" s="11"/>
      <c r="ESE181" s="11"/>
      <c r="ESF181" s="11"/>
      <c r="ESG181" s="11"/>
      <c r="ESH181" s="11"/>
      <c r="ESI181" s="11"/>
      <c r="ESJ181" s="11"/>
      <c r="ESK181" s="11"/>
      <c r="ESL181" s="11"/>
      <c r="ESM181" s="11"/>
      <c r="ESN181" s="11"/>
      <c r="ESO181" s="10"/>
      <c r="ESP181" s="10"/>
      <c r="ESQ181" s="11"/>
      <c r="ESR181" s="11"/>
      <c r="ESS181" s="11"/>
      <c r="EST181" s="11"/>
      <c r="ESU181" s="11"/>
      <c r="ESV181" s="11"/>
      <c r="ESW181" s="11"/>
      <c r="ESX181" s="11"/>
      <c r="ESY181" s="11"/>
      <c r="ESZ181" s="11"/>
      <c r="ETA181" s="11"/>
      <c r="ETB181" s="11"/>
      <c r="ETC181" s="11"/>
      <c r="ETD181" s="11"/>
      <c r="ETE181" s="10"/>
      <c r="ETF181" s="10"/>
      <c r="ETG181" s="11"/>
      <c r="ETH181" s="11"/>
      <c r="ETI181" s="11"/>
      <c r="ETJ181" s="11"/>
      <c r="ETK181" s="11"/>
      <c r="ETL181" s="11"/>
      <c r="ETM181" s="11"/>
      <c r="ETN181" s="11"/>
      <c r="ETO181" s="11"/>
      <c r="ETP181" s="11"/>
      <c r="ETQ181" s="11"/>
      <c r="ETR181" s="11"/>
      <c r="ETS181" s="11"/>
      <c r="ETT181" s="11"/>
      <c r="ETU181" s="10"/>
      <c r="ETV181" s="10"/>
      <c r="ETW181" s="11"/>
      <c r="ETX181" s="11"/>
      <c r="ETY181" s="11"/>
      <c r="ETZ181" s="11"/>
      <c r="EUA181" s="11"/>
      <c r="EUB181" s="11"/>
      <c r="EUC181" s="11"/>
      <c r="EUD181" s="11"/>
      <c r="EUE181" s="11"/>
      <c r="EUF181" s="11"/>
      <c r="EUG181" s="11"/>
      <c r="EUH181" s="11"/>
      <c r="EUI181" s="11"/>
      <c r="EUJ181" s="11"/>
      <c r="EUK181" s="10"/>
      <c r="EUL181" s="10"/>
      <c r="EUM181" s="11"/>
      <c r="EUN181" s="11"/>
      <c r="EUO181" s="11"/>
      <c r="EUP181" s="11"/>
      <c r="EUQ181" s="11"/>
      <c r="EUR181" s="11"/>
      <c r="EUS181" s="11"/>
      <c r="EUT181" s="11"/>
      <c r="EUU181" s="11"/>
      <c r="EUV181" s="11"/>
      <c r="EUW181" s="11"/>
      <c r="EUX181" s="11"/>
      <c r="EUY181" s="11"/>
      <c r="EUZ181" s="11"/>
      <c r="EVA181" s="10"/>
      <c r="EVB181" s="10"/>
      <c r="EVC181" s="11"/>
      <c r="EVD181" s="11"/>
      <c r="EVE181" s="11"/>
      <c r="EVF181" s="11"/>
      <c r="EVG181" s="11"/>
      <c r="EVH181" s="11"/>
      <c r="EVI181" s="11"/>
      <c r="EVJ181" s="11"/>
      <c r="EVK181" s="11"/>
      <c r="EVL181" s="11"/>
      <c r="EVM181" s="11"/>
      <c r="EVN181" s="11"/>
      <c r="EVO181" s="11"/>
      <c r="EVP181" s="11"/>
      <c r="EVQ181" s="10"/>
      <c r="EVR181" s="10"/>
      <c r="EVS181" s="11"/>
      <c r="EVT181" s="11"/>
      <c r="EVU181" s="11"/>
      <c r="EVV181" s="11"/>
      <c r="EVW181" s="11"/>
      <c r="EVX181" s="11"/>
      <c r="EVY181" s="11"/>
      <c r="EVZ181" s="11"/>
      <c r="EWA181" s="11"/>
      <c r="EWB181" s="11"/>
      <c r="EWC181" s="11"/>
      <c r="EWD181" s="11"/>
      <c r="EWE181" s="11"/>
      <c r="EWF181" s="11"/>
      <c r="EWG181" s="10"/>
      <c r="EWH181" s="10"/>
      <c r="EWI181" s="11"/>
      <c r="EWJ181" s="11"/>
      <c r="EWK181" s="11"/>
      <c r="EWL181" s="11"/>
      <c r="EWM181" s="11"/>
      <c r="EWN181" s="11"/>
      <c r="EWO181" s="11"/>
      <c r="EWP181" s="11"/>
      <c r="EWQ181" s="11"/>
      <c r="EWR181" s="11"/>
      <c r="EWS181" s="11"/>
      <c r="EWT181" s="11"/>
      <c r="EWU181" s="11"/>
      <c r="EWV181" s="11"/>
      <c r="EWW181" s="10"/>
      <c r="EWX181" s="10"/>
      <c r="EWY181" s="11"/>
      <c r="EWZ181" s="11"/>
      <c r="EXA181" s="11"/>
      <c r="EXB181" s="11"/>
      <c r="EXC181" s="11"/>
      <c r="EXD181" s="11"/>
      <c r="EXE181" s="11"/>
      <c r="EXF181" s="11"/>
      <c r="EXG181" s="11"/>
      <c r="EXH181" s="11"/>
      <c r="EXI181" s="11"/>
      <c r="EXJ181" s="11"/>
      <c r="EXK181" s="11"/>
      <c r="EXL181" s="11"/>
      <c r="EXM181" s="10"/>
      <c r="EXN181" s="10"/>
      <c r="EXO181" s="11"/>
      <c r="EXP181" s="11"/>
      <c r="EXQ181" s="11"/>
      <c r="EXR181" s="11"/>
      <c r="EXS181" s="11"/>
      <c r="EXT181" s="11"/>
      <c r="EXU181" s="11"/>
      <c r="EXV181" s="11"/>
      <c r="EXW181" s="11"/>
      <c r="EXX181" s="11"/>
      <c r="EXY181" s="11"/>
      <c r="EXZ181" s="11"/>
      <c r="EYA181" s="11"/>
      <c r="EYB181" s="11"/>
      <c r="EYC181" s="10"/>
      <c r="EYD181" s="10"/>
      <c r="EYE181" s="11"/>
      <c r="EYF181" s="11"/>
      <c r="EYG181" s="11"/>
      <c r="EYH181" s="11"/>
      <c r="EYI181" s="11"/>
      <c r="EYJ181" s="11"/>
      <c r="EYK181" s="11"/>
      <c r="EYL181" s="11"/>
      <c r="EYM181" s="11"/>
      <c r="EYN181" s="11"/>
      <c r="EYO181" s="11"/>
      <c r="EYP181" s="11"/>
      <c r="EYQ181" s="11"/>
      <c r="EYR181" s="11"/>
      <c r="EYS181" s="10"/>
      <c r="EYT181" s="10"/>
      <c r="EYU181" s="11"/>
      <c r="EYV181" s="11"/>
      <c r="EYW181" s="11"/>
      <c r="EYX181" s="11"/>
      <c r="EYY181" s="11"/>
      <c r="EYZ181" s="11"/>
      <c r="EZA181" s="11"/>
      <c r="EZB181" s="11"/>
      <c r="EZC181" s="11"/>
      <c r="EZD181" s="11"/>
      <c r="EZE181" s="11"/>
      <c r="EZF181" s="11"/>
      <c r="EZG181" s="11"/>
      <c r="EZH181" s="11"/>
      <c r="EZI181" s="10"/>
      <c r="EZJ181" s="10"/>
      <c r="EZK181" s="11"/>
      <c r="EZL181" s="11"/>
      <c r="EZM181" s="11"/>
      <c r="EZN181" s="11"/>
      <c r="EZO181" s="11"/>
      <c r="EZP181" s="11"/>
      <c r="EZQ181" s="11"/>
      <c r="EZR181" s="11"/>
      <c r="EZS181" s="11"/>
      <c r="EZT181" s="11"/>
      <c r="EZU181" s="11"/>
      <c r="EZV181" s="11"/>
      <c r="EZW181" s="11"/>
      <c r="EZX181" s="11"/>
      <c r="EZY181" s="10"/>
      <c r="EZZ181" s="10"/>
      <c r="FAA181" s="11"/>
      <c r="FAB181" s="11"/>
      <c r="FAC181" s="11"/>
      <c r="FAD181" s="11"/>
      <c r="FAE181" s="11"/>
      <c r="FAF181" s="11"/>
      <c r="FAG181" s="11"/>
      <c r="FAH181" s="11"/>
      <c r="FAI181" s="11"/>
      <c r="FAJ181" s="11"/>
      <c r="FAK181" s="11"/>
      <c r="FAL181" s="11"/>
      <c r="FAM181" s="11"/>
      <c r="FAN181" s="11"/>
      <c r="FAO181" s="10"/>
      <c r="FAP181" s="10"/>
      <c r="FAQ181" s="11"/>
      <c r="FAR181" s="11"/>
      <c r="FAS181" s="11"/>
      <c r="FAT181" s="11"/>
      <c r="FAU181" s="11"/>
      <c r="FAV181" s="11"/>
      <c r="FAW181" s="11"/>
      <c r="FAX181" s="11"/>
      <c r="FAY181" s="11"/>
      <c r="FAZ181" s="11"/>
      <c r="FBA181" s="11"/>
      <c r="FBB181" s="11"/>
      <c r="FBC181" s="11"/>
      <c r="FBD181" s="11"/>
      <c r="FBE181" s="10"/>
      <c r="FBF181" s="10"/>
      <c r="FBG181" s="11"/>
      <c r="FBH181" s="11"/>
      <c r="FBI181" s="11"/>
      <c r="FBJ181" s="11"/>
      <c r="FBK181" s="11"/>
      <c r="FBL181" s="11"/>
      <c r="FBM181" s="11"/>
      <c r="FBN181" s="11"/>
      <c r="FBO181" s="11"/>
      <c r="FBP181" s="11"/>
      <c r="FBQ181" s="11"/>
      <c r="FBR181" s="11"/>
      <c r="FBS181" s="11"/>
      <c r="FBT181" s="11"/>
      <c r="FBU181" s="10"/>
      <c r="FBV181" s="10"/>
      <c r="FBW181" s="11"/>
      <c r="FBX181" s="11"/>
      <c r="FBY181" s="11"/>
      <c r="FBZ181" s="11"/>
      <c r="FCA181" s="11"/>
      <c r="FCB181" s="11"/>
      <c r="FCC181" s="11"/>
      <c r="FCD181" s="11"/>
      <c r="FCE181" s="11"/>
      <c r="FCF181" s="11"/>
      <c r="FCG181" s="11"/>
      <c r="FCH181" s="11"/>
      <c r="FCI181" s="11"/>
      <c r="FCJ181" s="11"/>
      <c r="FCK181" s="10"/>
      <c r="FCL181" s="10"/>
      <c r="FCM181" s="11"/>
      <c r="FCN181" s="11"/>
      <c r="FCO181" s="11"/>
      <c r="FCP181" s="11"/>
      <c r="FCQ181" s="11"/>
      <c r="FCR181" s="11"/>
      <c r="FCS181" s="11"/>
      <c r="FCT181" s="11"/>
      <c r="FCU181" s="11"/>
      <c r="FCV181" s="11"/>
      <c r="FCW181" s="11"/>
      <c r="FCX181" s="11"/>
      <c r="FCY181" s="11"/>
      <c r="FCZ181" s="11"/>
      <c r="FDA181" s="10"/>
      <c r="FDB181" s="10"/>
      <c r="FDC181" s="11"/>
      <c r="FDD181" s="11"/>
      <c r="FDE181" s="11"/>
      <c r="FDF181" s="11"/>
      <c r="FDG181" s="11"/>
      <c r="FDH181" s="11"/>
      <c r="FDI181" s="11"/>
      <c r="FDJ181" s="11"/>
      <c r="FDK181" s="11"/>
      <c r="FDL181" s="11"/>
      <c r="FDM181" s="11"/>
      <c r="FDN181" s="11"/>
      <c r="FDO181" s="11"/>
      <c r="FDP181" s="11"/>
      <c r="FDQ181" s="10"/>
      <c r="FDR181" s="10"/>
      <c r="FDS181" s="11"/>
      <c r="FDT181" s="11"/>
      <c r="FDU181" s="11"/>
      <c r="FDV181" s="11"/>
      <c r="FDW181" s="11"/>
      <c r="FDX181" s="11"/>
      <c r="FDY181" s="11"/>
      <c r="FDZ181" s="11"/>
      <c r="FEA181" s="11"/>
      <c r="FEB181" s="11"/>
      <c r="FEC181" s="11"/>
      <c r="FED181" s="11"/>
      <c r="FEE181" s="11"/>
      <c r="FEF181" s="11"/>
      <c r="FEG181" s="10"/>
      <c r="FEH181" s="10"/>
      <c r="FEI181" s="11"/>
      <c r="FEJ181" s="11"/>
      <c r="FEK181" s="11"/>
      <c r="FEL181" s="11"/>
      <c r="FEM181" s="11"/>
      <c r="FEN181" s="11"/>
      <c r="FEO181" s="11"/>
      <c r="FEP181" s="11"/>
      <c r="FEQ181" s="11"/>
      <c r="FER181" s="11"/>
      <c r="FES181" s="11"/>
      <c r="FET181" s="11"/>
      <c r="FEU181" s="11"/>
      <c r="FEV181" s="11"/>
      <c r="FEW181" s="10"/>
      <c r="FEX181" s="10"/>
      <c r="FEY181" s="11"/>
      <c r="FEZ181" s="11"/>
      <c r="FFA181" s="11"/>
      <c r="FFB181" s="11"/>
      <c r="FFC181" s="11"/>
      <c r="FFD181" s="11"/>
      <c r="FFE181" s="11"/>
      <c r="FFF181" s="11"/>
      <c r="FFG181" s="11"/>
      <c r="FFH181" s="11"/>
      <c r="FFI181" s="11"/>
      <c r="FFJ181" s="11"/>
      <c r="FFK181" s="11"/>
      <c r="FFL181" s="11"/>
      <c r="FFM181" s="10"/>
      <c r="FFN181" s="10"/>
      <c r="FFO181" s="11"/>
      <c r="FFP181" s="11"/>
      <c r="FFQ181" s="11"/>
      <c r="FFR181" s="11"/>
      <c r="FFS181" s="11"/>
      <c r="FFT181" s="11"/>
      <c r="FFU181" s="11"/>
      <c r="FFV181" s="11"/>
      <c r="FFW181" s="11"/>
      <c r="FFX181" s="11"/>
      <c r="FFY181" s="11"/>
      <c r="FFZ181" s="11"/>
      <c r="FGA181" s="11"/>
      <c r="FGB181" s="11"/>
      <c r="FGC181" s="10"/>
      <c r="FGD181" s="10"/>
      <c r="FGE181" s="11"/>
      <c r="FGF181" s="11"/>
      <c r="FGG181" s="11"/>
      <c r="FGH181" s="11"/>
      <c r="FGI181" s="11"/>
      <c r="FGJ181" s="11"/>
      <c r="FGK181" s="11"/>
      <c r="FGL181" s="11"/>
      <c r="FGM181" s="11"/>
      <c r="FGN181" s="11"/>
      <c r="FGO181" s="11"/>
      <c r="FGP181" s="11"/>
      <c r="FGQ181" s="11"/>
      <c r="FGR181" s="11"/>
      <c r="FGS181" s="10"/>
      <c r="FGT181" s="10"/>
      <c r="FGU181" s="11"/>
      <c r="FGV181" s="11"/>
      <c r="FGW181" s="11"/>
      <c r="FGX181" s="11"/>
      <c r="FGY181" s="11"/>
      <c r="FGZ181" s="11"/>
      <c r="FHA181" s="11"/>
      <c r="FHB181" s="11"/>
      <c r="FHC181" s="11"/>
      <c r="FHD181" s="11"/>
      <c r="FHE181" s="11"/>
      <c r="FHF181" s="11"/>
      <c r="FHG181" s="11"/>
      <c r="FHH181" s="11"/>
      <c r="FHI181" s="10"/>
      <c r="FHJ181" s="10"/>
      <c r="FHK181" s="11"/>
      <c r="FHL181" s="11"/>
      <c r="FHM181" s="11"/>
      <c r="FHN181" s="11"/>
      <c r="FHO181" s="11"/>
      <c r="FHP181" s="11"/>
      <c r="FHQ181" s="11"/>
      <c r="FHR181" s="11"/>
      <c r="FHS181" s="11"/>
      <c r="FHT181" s="11"/>
      <c r="FHU181" s="11"/>
      <c r="FHV181" s="11"/>
      <c r="FHW181" s="11"/>
      <c r="FHX181" s="11"/>
      <c r="FHY181" s="10"/>
      <c r="FHZ181" s="10"/>
      <c r="FIA181" s="11"/>
      <c r="FIB181" s="11"/>
      <c r="FIC181" s="11"/>
      <c r="FID181" s="11"/>
      <c r="FIE181" s="11"/>
      <c r="FIF181" s="11"/>
      <c r="FIG181" s="11"/>
      <c r="FIH181" s="11"/>
      <c r="FII181" s="11"/>
      <c r="FIJ181" s="11"/>
      <c r="FIK181" s="11"/>
      <c r="FIL181" s="11"/>
      <c r="FIM181" s="11"/>
      <c r="FIN181" s="11"/>
      <c r="FIO181" s="10"/>
      <c r="FIP181" s="10"/>
      <c r="FIQ181" s="11"/>
      <c r="FIR181" s="11"/>
      <c r="FIS181" s="11"/>
      <c r="FIT181" s="11"/>
      <c r="FIU181" s="11"/>
      <c r="FIV181" s="11"/>
      <c r="FIW181" s="11"/>
      <c r="FIX181" s="11"/>
      <c r="FIY181" s="11"/>
      <c r="FIZ181" s="11"/>
      <c r="FJA181" s="11"/>
      <c r="FJB181" s="11"/>
      <c r="FJC181" s="11"/>
      <c r="FJD181" s="11"/>
      <c r="FJE181" s="10"/>
      <c r="FJF181" s="10"/>
      <c r="FJG181" s="11"/>
      <c r="FJH181" s="11"/>
      <c r="FJI181" s="11"/>
      <c r="FJJ181" s="11"/>
      <c r="FJK181" s="11"/>
      <c r="FJL181" s="11"/>
      <c r="FJM181" s="11"/>
      <c r="FJN181" s="11"/>
      <c r="FJO181" s="11"/>
      <c r="FJP181" s="11"/>
      <c r="FJQ181" s="11"/>
      <c r="FJR181" s="11"/>
      <c r="FJS181" s="11"/>
      <c r="FJT181" s="11"/>
      <c r="FJU181" s="10"/>
      <c r="FJV181" s="10"/>
      <c r="FJW181" s="11"/>
      <c r="FJX181" s="11"/>
      <c r="FJY181" s="11"/>
      <c r="FJZ181" s="11"/>
      <c r="FKA181" s="11"/>
      <c r="FKB181" s="11"/>
      <c r="FKC181" s="11"/>
      <c r="FKD181" s="11"/>
      <c r="FKE181" s="11"/>
      <c r="FKF181" s="11"/>
      <c r="FKG181" s="11"/>
      <c r="FKH181" s="11"/>
      <c r="FKI181" s="11"/>
      <c r="FKJ181" s="11"/>
      <c r="FKK181" s="10"/>
      <c r="FKL181" s="10"/>
      <c r="FKM181" s="11"/>
      <c r="FKN181" s="11"/>
      <c r="FKO181" s="11"/>
      <c r="FKP181" s="11"/>
      <c r="FKQ181" s="11"/>
      <c r="FKR181" s="11"/>
      <c r="FKS181" s="11"/>
      <c r="FKT181" s="11"/>
      <c r="FKU181" s="11"/>
      <c r="FKV181" s="11"/>
      <c r="FKW181" s="11"/>
      <c r="FKX181" s="11"/>
      <c r="FKY181" s="11"/>
      <c r="FKZ181" s="11"/>
      <c r="FLA181" s="10"/>
      <c r="FLB181" s="10"/>
      <c r="FLC181" s="11"/>
      <c r="FLD181" s="11"/>
      <c r="FLE181" s="11"/>
      <c r="FLF181" s="11"/>
      <c r="FLG181" s="11"/>
      <c r="FLH181" s="11"/>
      <c r="FLI181" s="11"/>
      <c r="FLJ181" s="11"/>
      <c r="FLK181" s="11"/>
      <c r="FLL181" s="11"/>
      <c r="FLM181" s="11"/>
      <c r="FLN181" s="11"/>
      <c r="FLO181" s="11"/>
      <c r="FLP181" s="11"/>
      <c r="FLQ181" s="10"/>
      <c r="FLR181" s="10"/>
      <c r="FLS181" s="11"/>
      <c r="FLT181" s="11"/>
      <c r="FLU181" s="11"/>
      <c r="FLV181" s="11"/>
      <c r="FLW181" s="11"/>
      <c r="FLX181" s="11"/>
      <c r="FLY181" s="11"/>
      <c r="FLZ181" s="11"/>
      <c r="FMA181" s="11"/>
      <c r="FMB181" s="11"/>
      <c r="FMC181" s="11"/>
      <c r="FMD181" s="11"/>
      <c r="FME181" s="11"/>
      <c r="FMF181" s="11"/>
      <c r="FMG181" s="10"/>
      <c r="FMH181" s="10"/>
      <c r="FMI181" s="11"/>
      <c r="FMJ181" s="11"/>
      <c r="FMK181" s="11"/>
      <c r="FML181" s="11"/>
      <c r="FMM181" s="11"/>
      <c r="FMN181" s="11"/>
      <c r="FMO181" s="11"/>
      <c r="FMP181" s="11"/>
      <c r="FMQ181" s="11"/>
      <c r="FMR181" s="11"/>
      <c r="FMS181" s="11"/>
      <c r="FMT181" s="11"/>
      <c r="FMU181" s="11"/>
      <c r="FMV181" s="11"/>
      <c r="FMW181" s="10"/>
      <c r="FMX181" s="10"/>
      <c r="FMY181" s="11"/>
      <c r="FMZ181" s="11"/>
      <c r="FNA181" s="11"/>
      <c r="FNB181" s="11"/>
      <c r="FNC181" s="11"/>
      <c r="FND181" s="11"/>
      <c r="FNE181" s="11"/>
      <c r="FNF181" s="11"/>
      <c r="FNG181" s="11"/>
      <c r="FNH181" s="11"/>
      <c r="FNI181" s="11"/>
      <c r="FNJ181" s="11"/>
      <c r="FNK181" s="11"/>
      <c r="FNL181" s="11"/>
      <c r="FNM181" s="10"/>
      <c r="FNN181" s="10"/>
      <c r="FNO181" s="11"/>
      <c r="FNP181" s="11"/>
      <c r="FNQ181" s="11"/>
      <c r="FNR181" s="11"/>
      <c r="FNS181" s="11"/>
      <c r="FNT181" s="11"/>
      <c r="FNU181" s="11"/>
      <c r="FNV181" s="11"/>
      <c r="FNW181" s="11"/>
      <c r="FNX181" s="11"/>
      <c r="FNY181" s="11"/>
      <c r="FNZ181" s="11"/>
      <c r="FOA181" s="11"/>
      <c r="FOB181" s="11"/>
      <c r="FOC181" s="10"/>
      <c r="FOD181" s="10"/>
      <c r="FOE181" s="11"/>
      <c r="FOF181" s="11"/>
      <c r="FOG181" s="11"/>
      <c r="FOH181" s="11"/>
      <c r="FOI181" s="11"/>
      <c r="FOJ181" s="11"/>
      <c r="FOK181" s="11"/>
      <c r="FOL181" s="11"/>
      <c r="FOM181" s="11"/>
      <c r="FON181" s="11"/>
      <c r="FOO181" s="11"/>
      <c r="FOP181" s="11"/>
      <c r="FOQ181" s="11"/>
      <c r="FOR181" s="11"/>
      <c r="FOS181" s="10"/>
      <c r="FOT181" s="10"/>
      <c r="FOU181" s="11"/>
      <c r="FOV181" s="11"/>
      <c r="FOW181" s="11"/>
      <c r="FOX181" s="11"/>
      <c r="FOY181" s="11"/>
      <c r="FOZ181" s="11"/>
      <c r="FPA181" s="11"/>
      <c r="FPB181" s="11"/>
      <c r="FPC181" s="11"/>
      <c r="FPD181" s="11"/>
      <c r="FPE181" s="11"/>
      <c r="FPF181" s="11"/>
      <c r="FPG181" s="11"/>
      <c r="FPH181" s="11"/>
      <c r="FPI181" s="10"/>
      <c r="FPJ181" s="10"/>
      <c r="FPK181" s="11"/>
      <c r="FPL181" s="11"/>
      <c r="FPM181" s="11"/>
      <c r="FPN181" s="11"/>
      <c r="FPO181" s="11"/>
      <c r="FPP181" s="11"/>
      <c r="FPQ181" s="11"/>
      <c r="FPR181" s="11"/>
      <c r="FPS181" s="11"/>
      <c r="FPT181" s="11"/>
      <c r="FPU181" s="11"/>
      <c r="FPV181" s="11"/>
      <c r="FPW181" s="11"/>
      <c r="FPX181" s="11"/>
      <c r="FPY181" s="10"/>
      <c r="FPZ181" s="10"/>
      <c r="FQA181" s="11"/>
      <c r="FQB181" s="11"/>
      <c r="FQC181" s="11"/>
      <c r="FQD181" s="11"/>
      <c r="FQE181" s="11"/>
      <c r="FQF181" s="11"/>
      <c r="FQG181" s="11"/>
      <c r="FQH181" s="11"/>
      <c r="FQI181" s="11"/>
      <c r="FQJ181" s="11"/>
      <c r="FQK181" s="11"/>
      <c r="FQL181" s="11"/>
      <c r="FQM181" s="11"/>
      <c r="FQN181" s="11"/>
      <c r="FQO181" s="10"/>
      <c r="FQP181" s="10"/>
      <c r="FQQ181" s="11"/>
      <c r="FQR181" s="11"/>
      <c r="FQS181" s="11"/>
      <c r="FQT181" s="11"/>
      <c r="FQU181" s="11"/>
      <c r="FQV181" s="11"/>
      <c r="FQW181" s="11"/>
      <c r="FQX181" s="11"/>
      <c r="FQY181" s="11"/>
      <c r="FQZ181" s="11"/>
      <c r="FRA181" s="11"/>
      <c r="FRB181" s="11"/>
      <c r="FRC181" s="11"/>
      <c r="FRD181" s="11"/>
      <c r="FRE181" s="10"/>
      <c r="FRF181" s="10"/>
      <c r="FRG181" s="11"/>
      <c r="FRH181" s="11"/>
      <c r="FRI181" s="11"/>
      <c r="FRJ181" s="11"/>
      <c r="FRK181" s="11"/>
      <c r="FRL181" s="11"/>
      <c r="FRM181" s="11"/>
      <c r="FRN181" s="11"/>
      <c r="FRO181" s="11"/>
      <c r="FRP181" s="11"/>
      <c r="FRQ181" s="11"/>
      <c r="FRR181" s="11"/>
      <c r="FRS181" s="11"/>
      <c r="FRT181" s="11"/>
      <c r="FRU181" s="10"/>
      <c r="FRV181" s="10"/>
      <c r="FRW181" s="11"/>
      <c r="FRX181" s="11"/>
      <c r="FRY181" s="11"/>
      <c r="FRZ181" s="11"/>
      <c r="FSA181" s="11"/>
      <c r="FSB181" s="11"/>
      <c r="FSC181" s="11"/>
      <c r="FSD181" s="11"/>
      <c r="FSE181" s="11"/>
      <c r="FSF181" s="11"/>
      <c r="FSG181" s="11"/>
      <c r="FSH181" s="11"/>
      <c r="FSI181" s="11"/>
      <c r="FSJ181" s="11"/>
      <c r="FSK181" s="10"/>
      <c r="FSL181" s="10"/>
      <c r="FSM181" s="11"/>
      <c r="FSN181" s="11"/>
      <c r="FSO181" s="11"/>
      <c r="FSP181" s="11"/>
      <c r="FSQ181" s="11"/>
      <c r="FSR181" s="11"/>
      <c r="FSS181" s="11"/>
      <c r="FST181" s="11"/>
      <c r="FSU181" s="11"/>
      <c r="FSV181" s="11"/>
      <c r="FSW181" s="11"/>
      <c r="FSX181" s="11"/>
      <c r="FSY181" s="11"/>
      <c r="FSZ181" s="11"/>
      <c r="FTA181" s="10"/>
      <c r="FTB181" s="10"/>
      <c r="FTC181" s="11"/>
      <c r="FTD181" s="11"/>
      <c r="FTE181" s="11"/>
      <c r="FTF181" s="11"/>
      <c r="FTG181" s="11"/>
      <c r="FTH181" s="11"/>
      <c r="FTI181" s="11"/>
      <c r="FTJ181" s="11"/>
      <c r="FTK181" s="11"/>
      <c r="FTL181" s="11"/>
      <c r="FTM181" s="11"/>
      <c r="FTN181" s="11"/>
      <c r="FTO181" s="11"/>
      <c r="FTP181" s="11"/>
      <c r="FTQ181" s="10"/>
      <c r="FTR181" s="10"/>
      <c r="FTS181" s="11"/>
      <c r="FTT181" s="11"/>
      <c r="FTU181" s="11"/>
      <c r="FTV181" s="11"/>
      <c r="FTW181" s="11"/>
      <c r="FTX181" s="11"/>
      <c r="FTY181" s="11"/>
      <c r="FTZ181" s="11"/>
      <c r="FUA181" s="11"/>
      <c r="FUB181" s="11"/>
      <c r="FUC181" s="11"/>
      <c r="FUD181" s="11"/>
      <c r="FUE181" s="11"/>
      <c r="FUF181" s="11"/>
      <c r="FUG181" s="10"/>
      <c r="FUH181" s="10"/>
      <c r="FUI181" s="11"/>
      <c r="FUJ181" s="11"/>
      <c r="FUK181" s="11"/>
      <c r="FUL181" s="11"/>
      <c r="FUM181" s="11"/>
      <c r="FUN181" s="11"/>
      <c r="FUO181" s="11"/>
      <c r="FUP181" s="11"/>
      <c r="FUQ181" s="11"/>
      <c r="FUR181" s="11"/>
      <c r="FUS181" s="11"/>
      <c r="FUT181" s="11"/>
      <c r="FUU181" s="11"/>
      <c r="FUV181" s="11"/>
      <c r="FUW181" s="10"/>
      <c r="FUX181" s="10"/>
      <c r="FUY181" s="11"/>
      <c r="FUZ181" s="11"/>
      <c r="FVA181" s="11"/>
      <c r="FVB181" s="11"/>
      <c r="FVC181" s="11"/>
      <c r="FVD181" s="11"/>
      <c r="FVE181" s="11"/>
      <c r="FVF181" s="11"/>
      <c r="FVG181" s="11"/>
      <c r="FVH181" s="11"/>
      <c r="FVI181" s="11"/>
      <c r="FVJ181" s="11"/>
      <c r="FVK181" s="11"/>
      <c r="FVL181" s="11"/>
      <c r="FVM181" s="10"/>
      <c r="FVN181" s="10"/>
      <c r="FVO181" s="11"/>
      <c r="FVP181" s="11"/>
      <c r="FVQ181" s="11"/>
      <c r="FVR181" s="11"/>
      <c r="FVS181" s="11"/>
      <c r="FVT181" s="11"/>
      <c r="FVU181" s="11"/>
      <c r="FVV181" s="11"/>
      <c r="FVW181" s="11"/>
      <c r="FVX181" s="11"/>
      <c r="FVY181" s="11"/>
      <c r="FVZ181" s="11"/>
      <c r="FWA181" s="11"/>
      <c r="FWB181" s="11"/>
      <c r="FWC181" s="10"/>
      <c r="FWD181" s="10"/>
      <c r="FWE181" s="11"/>
      <c r="FWF181" s="11"/>
      <c r="FWG181" s="11"/>
      <c r="FWH181" s="11"/>
      <c r="FWI181" s="11"/>
      <c r="FWJ181" s="11"/>
      <c r="FWK181" s="11"/>
      <c r="FWL181" s="11"/>
      <c r="FWM181" s="11"/>
      <c r="FWN181" s="11"/>
      <c r="FWO181" s="11"/>
      <c r="FWP181" s="11"/>
      <c r="FWQ181" s="11"/>
      <c r="FWR181" s="11"/>
      <c r="FWS181" s="10"/>
      <c r="FWT181" s="10"/>
      <c r="FWU181" s="11"/>
      <c r="FWV181" s="11"/>
      <c r="FWW181" s="11"/>
      <c r="FWX181" s="11"/>
      <c r="FWY181" s="11"/>
      <c r="FWZ181" s="11"/>
      <c r="FXA181" s="11"/>
      <c r="FXB181" s="11"/>
      <c r="FXC181" s="11"/>
      <c r="FXD181" s="11"/>
      <c r="FXE181" s="11"/>
      <c r="FXF181" s="11"/>
      <c r="FXG181" s="11"/>
      <c r="FXH181" s="11"/>
      <c r="FXI181" s="10"/>
      <c r="FXJ181" s="10"/>
      <c r="FXK181" s="11"/>
      <c r="FXL181" s="11"/>
      <c r="FXM181" s="11"/>
      <c r="FXN181" s="11"/>
      <c r="FXO181" s="11"/>
      <c r="FXP181" s="11"/>
      <c r="FXQ181" s="11"/>
      <c r="FXR181" s="11"/>
      <c r="FXS181" s="11"/>
      <c r="FXT181" s="11"/>
      <c r="FXU181" s="11"/>
      <c r="FXV181" s="11"/>
      <c r="FXW181" s="11"/>
      <c r="FXX181" s="11"/>
      <c r="FXY181" s="10"/>
      <c r="FXZ181" s="10"/>
      <c r="FYA181" s="11"/>
      <c r="FYB181" s="11"/>
      <c r="FYC181" s="11"/>
      <c r="FYD181" s="11"/>
      <c r="FYE181" s="11"/>
      <c r="FYF181" s="11"/>
      <c r="FYG181" s="11"/>
      <c r="FYH181" s="11"/>
      <c r="FYI181" s="11"/>
      <c r="FYJ181" s="11"/>
      <c r="FYK181" s="11"/>
      <c r="FYL181" s="11"/>
      <c r="FYM181" s="11"/>
      <c r="FYN181" s="11"/>
      <c r="FYO181" s="10"/>
      <c r="FYP181" s="10"/>
      <c r="FYQ181" s="11"/>
      <c r="FYR181" s="11"/>
      <c r="FYS181" s="11"/>
      <c r="FYT181" s="11"/>
      <c r="FYU181" s="11"/>
      <c r="FYV181" s="11"/>
      <c r="FYW181" s="11"/>
      <c r="FYX181" s="11"/>
      <c r="FYY181" s="11"/>
      <c r="FYZ181" s="11"/>
      <c r="FZA181" s="11"/>
      <c r="FZB181" s="11"/>
      <c r="FZC181" s="11"/>
      <c r="FZD181" s="11"/>
      <c r="FZE181" s="10"/>
      <c r="FZF181" s="10"/>
      <c r="FZG181" s="11"/>
      <c r="FZH181" s="11"/>
      <c r="FZI181" s="11"/>
      <c r="FZJ181" s="11"/>
      <c r="FZK181" s="11"/>
      <c r="FZL181" s="11"/>
      <c r="FZM181" s="11"/>
      <c r="FZN181" s="11"/>
      <c r="FZO181" s="11"/>
      <c r="FZP181" s="11"/>
      <c r="FZQ181" s="11"/>
      <c r="FZR181" s="11"/>
      <c r="FZS181" s="11"/>
      <c r="FZT181" s="11"/>
      <c r="FZU181" s="10"/>
      <c r="FZV181" s="10"/>
      <c r="FZW181" s="11"/>
      <c r="FZX181" s="11"/>
      <c r="FZY181" s="11"/>
      <c r="FZZ181" s="11"/>
      <c r="GAA181" s="11"/>
      <c r="GAB181" s="11"/>
      <c r="GAC181" s="11"/>
      <c r="GAD181" s="11"/>
      <c r="GAE181" s="11"/>
      <c r="GAF181" s="11"/>
      <c r="GAG181" s="11"/>
      <c r="GAH181" s="11"/>
      <c r="GAI181" s="11"/>
      <c r="GAJ181" s="11"/>
      <c r="GAK181" s="10"/>
      <c r="GAL181" s="10"/>
      <c r="GAM181" s="11"/>
      <c r="GAN181" s="11"/>
      <c r="GAO181" s="11"/>
      <c r="GAP181" s="11"/>
      <c r="GAQ181" s="11"/>
      <c r="GAR181" s="11"/>
      <c r="GAS181" s="11"/>
      <c r="GAT181" s="11"/>
      <c r="GAU181" s="11"/>
      <c r="GAV181" s="11"/>
      <c r="GAW181" s="11"/>
      <c r="GAX181" s="11"/>
      <c r="GAY181" s="11"/>
      <c r="GAZ181" s="11"/>
      <c r="GBA181" s="10"/>
      <c r="GBB181" s="10"/>
      <c r="GBC181" s="11"/>
      <c r="GBD181" s="11"/>
      <c r="GBE181" s="11"/>
      <c r="GBF181" s="11"/>
      <c r="GBG181" s="11"/>
      <c r="GBH181" s="11"/>
      <c r="GBI181" s="11"/>
      <c r="GBJ181" s="11"/>
      <c r="GBK181" s="11"/>
      <c r="GBL181" s="11"/>
      <c r="GBM181" s="11"/>
      <c r="GBN181" s="11"/>
      <c r="GBO181" s="11"/>
      <c r="GBP181" s="11"/>
      <c r="GBQ181" s="10"/>
      <c r="GBR181" s="10"/>
      <c r="GBS181" s="11"/>
      <c r="GBT181" s="11"/>
      <c r="GBU181" s="11"/>
      <c r="GBV181" s="11"/>
      <c r="GBW181" s="11"/>
      <c r="GBX181" s="11"/>
      <c r="GBY181" s="11"/>
      <c r="GBZ181" s="11"/>
      <c r="GCA181" s="11"/>
      <c r="GCB181" s="11"/>
      <c r="GCC181" s="11"/>
      <c r="GCD181" s="11"/>
      <c r="GCE181" s="11"/>
      <c r="GCF181" s="11"/>
      <c r="GCG181" s="10"/>
      <c r="GCH181" s="10"/>
      <c r="GCI181" s="11"/>
      <c r="GCJ181" s="11"/>
      <c r="GCK181" s="11"/>
      <c r="GCL181" s="11"/>
      <c r="GCM181" s="11"/>
      <c r="GCN181" s="11"/>
      <c r="GCO181" s="11"/>
      <c r="GCP181" s="11"/>
      <c r="GCQ181" s="11"/>
      <c r="GCR181" s="11"/>
      <c r="GCS181" s="11"/>
      <c r="GCT181" s="11"/>
      <c r="GCU181" s="11"/>
      <c r="GCV181" s="11"/>
      <c r="GCW181" s="10"/>
      <c r="GCX181" s="10"/>
      <c r="GCY181" s="11"/>
      <c r="GCZ181" s="11"/>
      <c r="GDA181" s="11"/>
      <c r="GDB181" s="11"/>
      <c r="GDC181" s="11"/>
      <c r="GDD181" s="11"/>
      <c r="GDE181" s="11"/>
      <c r="GDF181" s="11"/>
      <c r="GDG181" s="11"/>
      <c r="GDH181" s="11"/>
      <c r="GDI181" s="11"/>
      <c r="GDJ181" s="11"/>
      <c r="GDK181" s="11"/>
      <c r="GDL181" s="11"/>
      <c r="GDM181" s="10"/>
      <c r="GDN181" s="10"/>
      <c r="GDO181" s="11"/>
      <c r="GDP181" s="11"/>
      <c r="GDQ181" s="11"/>
      <c r="GDR181" s="11"/>
      <c r="GDS181" s="11"/>
      <c r="GDT181" s="11"/>
      <c r="GDU181" s="11"/>
      <c r="GDV181" s="11"/>
      <c r="GDW181" s="11"/>
      <c r="GDX181" s="11"/>
      <c r="GDY181" s="11"/>
      <c r="GDZ181" s="11"/>
      <c r="GEA181" s="11"/>
      <c r="GEB181" s="11"/>
      <c r="GEC181" s="10"/>
      <c r="GED181" s="10"/>
      <c r="GEE181" s="11"/>
      <c r="GEF181" s="11"/>
      <c r="GEG181" s="11"/>
      <c r="GEH181" s="11"/>
      <c r="GEI181" s="11"/>
      <c r="GEJ181" s="11"/>
      <c r="GEK181" s="11"/>
      <c r="GEL181" s="11"/>
      <c r="GEM181" s="11"/>
      <c r="GEN181" s="11"/>
      <c r="GEO181" s="11"/>
      <c r="GEP181" s="11"/>
      <c r="GEQ181" s="11"/>
      <c r="GER181" s="11"/>
      <c r="GES181" s="10"/>
      <c r="GET181" s="10"/>
      <c r="GEU181" s="11"/>
      <c r="GEV181" s="11"/>
      <c r="GEW181" s="11"/>
      <c r="GEX181" s="11"/>
      <c r="GEY181" s="11"/>
      <c r="GEZ181" s="11"/>
      <c r="GFA181" s="11"/>
      <c r="GFB181" s="11"/>
      <c r="GFC181" s="11"/>
      <c r="GFD181" s="11"/>
      <c r="GFE181" s="11"/>
      <c r="GFF181" s="11"/>
      <c r="GFG181" s="11"/>
      <c r="GFH181" s="11"/>
      <c r="GFI181" s="10"/>
      <c r="GFJ181" s="10"/>
      <c r="GFK181" s="11"/>
      <c r="GFL181" s="11"/>
      <c r="GFM181" s="11"/>
      <c r="GFN181" s="11"/>
      <c r="GFO181" s="11"/>
      <c r="GFP181" s="11"/>
      <c r="GFQ181" s="11"/>
      <c r="GFR181" s="11"/>
      <c r="GFS181" s="11"/>
      <c r="GFT181" s="11"/>
      <c r="GFU181" s="11"/>
      <c r="GFV181" s="11"/>
      <c r="GFW181" s="11"/>
      <c r="GFX181" s="11"/>
      <c r="GFY181" s="10"/>
      <c r="GFZ181" s="10"/>
      <c r="GGA181" s="11"/>
      <c r="GGB181" s="11"/>
      <c r="GGC181" s="11"/>
      <c r="GGD181" s="11"/>
      <c r="GGE181" s="11"/>
      <c r="GGF181" s="11"/>
      <c r="GGG181" s="11"/>
      <c r="GGH181" s="11"/>
      <c r="GGI181" s="11"/>
      <c r="GGJ181" s="11"/>
      <c r="GGK181" s="11"/>
      <c r="GGL181" s="11"/>
      <c r="GGM181" s="11"/>
      <c r="GGN181" s="11"/>
      <c r="GGO181" s="10"/>
      <c r="GGP181" s="10"/>
      <c r="GGQ181" s="11"/>
      <c r="GGR181" s="11"/>
      <c r="GGS181" s="11"/>
      <c r="GGT181" s="11"/>
      <c r="GGU181" s="11"/>
      <c r="GGV181" s="11"/>
      <c r="GGW181" s="11"/>
      <c r="GGX181" s="11"/>
      <c r="GGY181" s="11"/>
      <c r="GGZ181" s="11"/>
      <c r="GHA181" s="11"/>
      <c r="GHB181" s="11"/>
      <c r="GHC181" s="11"/>
      <c r="GHD181" s="11"/>
      <c r="GHE181" s="10"/>
      <c r="GHF181" s="10"/>
      <c r="GHG181" s="11"/>
      <c r="GHH181" s="11"/>
      <c r="GHI181" s="11"/>
      <c r="GHJ181" s="11"/>
      <c r="GHK181" s="11"/>
      <c r="GHL181" s="11"/>
      <c r="GHM181" s="11"/>
      <c r="GHN181" s="11"/>
      <c r="GHO181" s="11"/>
      <c r="GHP181" s="11"/>
      <c r="GHQ181" s="11"/>
      <c r="GHR181" s="11"/>
      <c r="GHS181" s="11"/>
      <c r="GHT181" s="11"/>
      <c r="GHU181" s="10"/>
      <c r="GHV181" s="10"/>
      <c r="GHW181" s="11"/>
      <c r="GHX181" s="11"/>
      <c r="GHY181" s="11"/>
      <c r="GHZ181" s="11"/>
      <c r="GIA181" s="11"/>
      <c r="GIB181" s="11"/>
      <c r="GIC181" s="11"/>
      <c r="GID181" s="11"/>
      <c r="GIE181" s="11"/>
      <c r="GIF181" s="11"/>
      <c r="GIG181" s="11"/>
      <c r="GIH181" s="11"/>
      <c r="GII181" s="11"/>
      <c r="GIJ181" s="11"/>
      <c r="GIK181" s="10"/>
      <c r="GIL181" s="10"/>
      <c r="GIM181" s="11"/>
      <c r="GIN181" s="11"/>
      <c r="GIO181" s="11"/>
      <c r="GIP181" s="11"/>
      <c r="GIQ181" s="11"/>
      <c r="GIR181" s="11"/>
      <c r="GIS181" s="11"/>
      <c r="GIT181" s="11"/>
      <c r="GIU181" s="11"/>
      <c r="GIV181" s="11"/>
      <c r="GIW181" s="11"/>
      <c r="GIX181" s="11"/>
      <c r="GIY181" s="11"/>
      <c r="GIZ181" s="11"/>
      <c r="GJA181" s="10"/>
      <c r="GJB181" s="10"/>
      <c r="GJC181" s="11"/>
      <c r="GJD181" s="11"/>
      <c r="GJE181" s="11"/>
      <c r="GJF181" s="11"/>
      <c r="GJG181" s="11"/>
      <c r="GJH181" s="11"/>
      <c r="GJI181" s="11"/>
      <c r="GJJ181" s="11"/>
      <c r="GJK181" s="11"/>
      <c r="GJL181" s="11"/>
      <c r="GJM181" s="11"/>
      <c r="GJN181" s="11"/>
      <c r="GJO181" s="11"/>
      <c r="GJP181" s="11"/>
      <c r="GJQ181" s="10"/>
      <c r="GJR181" s="10"/>
      <c r="GJS181" s="11"/>
      <c r="GJT181" s="11"/>
      <c r="GJU181" s="11"/>
      <c r="GJV181" s="11"/>
      <c r="GJW181" s="11"/>
      <c r="GJX181" s="11"/>
      <c r="GJY181" s="11"/>
      <c r="GJZ181" s="11"/>
      <c r="GKA181" s="11"/>
      <c r="GKB181" s="11"/>
      <c r="GKC181" s="11"/>
      <c r="GKD181" s="11"/>
      <c r="GKE181" s="11"/>
      <c r="GKF181" s="11"/>
      <c r="GKG181" s="10"/>
      <c r="GKH181" s="10"/>
      <c r="GKI181" s="11"/>
      <c r="GKJ181" s="11"/>
      <c r="GKK181" s="11"/>
      <c r="GKL181" s="11"/>
      <c r="GKM181" s="11"/>
      <c r="GKN181" s="11"/>
      <c r="GKO181" s="11"/>
      <c r="GKP181" s="11"/>
      <c r="GKQ181" s="11"/>
      <c r="GKR181" s="11"/>
      <c r="GKS181" s="11"/>
      <c r="GKT181" s="11"/>
      <c r="GKU181" s="11"/>
      <c r="GKV181" s="11"/>
      <c r="GKW181" s="10"/>
      <c r="GKX181" s="10"/>
      <c r="GKY181" s="11"/>
      <c r="GKZ181" s="11"/>
      <c r="GLA181" s="11"/>
      <c r="GLB181" s="11"/>
      <c r="GLC181" s="11"/>
      <c r="GLD181" s="11"/>
      <c r="GLE181" s="11"/>
      <c r="GLF181" s="11"/>
      <c r="GLG181" s="11"/>
      <c r="GLH181" s="11"/>
      <c r="GLI181" s="11"/>
      <c r="GLJ181" s="11"/>
      <c r="GLK181" s="11"/>
      <c r="GLL181" s="11"/>
      <c r="GLM181" s="10"/>
      <c r="GLN181" s="10"/>
      <c r="GLO181" s="11"/>
      <c r="GLP181" s="11"/>
      <c r="GLQ181" s="11"/>
      <c r="GLR181" s="11"/>
      <c r="GLS181" s="11"/>
      <c r="GLT181" s="11"/>
      <c r="GLU181" s="11"/>
      <c r="GLV181" s="11"/>
      <c r="GLW181" s="11"/>
      <c r="GLX181" s="11"/>
      <c r="GLY181" s="11"/>
      <c r="GLZ181" s="11"/>
      <c r="GMA181" s="11"/>
      <c r="GMB181" s="11"/>
      <c r="GMC181" s="10"/>
      <c r="GMD181" s="10"/>
      <c r="GME181" s="11"/>
      <c r="GMF181" s="11"/>
      <c r="GMG181" s="11"/>
      <c r="GMH181" s="11"/>
      <c r="GMI181" s="11"/>
      <c r="GMJ181" s="11"/>
      <c r="GMK181" s="11"/>
      <c r="GML181" s="11"/>
      <c r="GMM181" s="11"/>
      <c r="GMN181" s="11"/>
      <c r="GMO181" s="11"/>
      <c r="GMP181" s="11"/>
      <c r="GMQ181" s="11"/>
      <c r="GMR181" s="11"/>
      <c r="GMS181" s="10"/>
      <c r="GMT181" s="10"/>
      <c r="GMU181" s="11"/>
      <c r="GMV181" s="11"/>
      <c r="GMW181" s="11"/>
      <c r="GMX181" s="11"/>
      <c r="GMY181" s="11"/>
      <c r="GMZ181" s="11"/>
      <c r="GNA181" s="11"/>
      <c r="GNB181" s="11"/>
      <c r="GNC181" s="11"/>
      <c r="GND181" s="11"/>
      <c r="GNE181" s="11"/>
      <c r="GNF181" s="11"/>
      <c r="GNG181" s="11"/>
      <c r="GNH181" s="11"/>
      <c r="GNI181" s="10"/>
      <c r="GNJ181" s="10"/>
      <c r="GNK181" s="11"/>
      <c r="GNL181" s="11"/>
      <c r="GNM181" s="11"/>
      <c r="GNN181" s="11"/>
      <c r="GNO181" s="11"/>
      <c r="GNP181" s="11"/>
      <c r="GNQ181" s="11"/>
      <c r="GNR181" s="11"/>
      <c r="GNS181" s="11"/>
      <c r="GNT181" s="11"/>
      <c r="GNU181" s="11"/>
      <c r="GNV181" s="11"/>
      <c r="GNW181" s="11"/>
      <c r="GNX181" s="11"/>
      <c r="GNY181" s="10"/>
      <c r="GNZ181" s="10"/>
      <c r="GOA181" s="11"/>
      <c r="GOB181" s="11"/>
      <c r="GOC181" s="11"/>
      <c r="GOD181" s="11"/>
      <c r="GOE181" s="11"/>
      <c r="GOF181" s="11"/>
      <c r="GOG181" s="11"/>
      <c r="GOH181" s="11"/>
      <c r="GOI181" s="11"/>
      <c r="GOJ181" s="11"/>
      <c r="GOK181" s="11"/>
      <c r="GOL181" s="11"/>
      <c r="GOM181" s="11"/>
      <c r="GON181" s="11"/>
      <c r="GOO181" s="10"/>
      <c r="GOP181" s="10"/>
      <c r="GOQ181" s="11"/>
      <c r="GOR181" s="11"/>
      <c r="GOS181" s="11"/>
      <c r="GOT181" s="11"/>
      <c r="GOU181" s="11"/>
      <c r="GOV181" s="11"/>
      <c r="GOW181" s="11"/>
      <c r="GOX181" s="11"/>
      <c r="GOY181" s="11"/>
      <c r="GOZ181" s="11"/>
      <c r="GPA181" s="11"/>
      <c r="GPB181" s="11"/>
      <c r="GPC181" s="11"/>
      <c r="GPD181" s="11"/>
      <c r="GPE181" s="10"/>
      <c r="GPF181" s="10"/>
      <c r="GPG181" s="11"/>
      <c r="GPH181" s="11"/>
      <c r="GPI181" s="11"/>
      <c r="GPJ181" s="11"/>
      <c r="GPK181" s="11"/>
      <c r="GPL181" s="11"/>
      <c r="GPM181" s="11"/>
      <c r="GPN181" s="11"/>
      <c r="GPO181" s="11"/>
      <c r="GPP181" s="11"/>
      <c r="GPQ181" s="11"/>
      <c r="GPR181" s="11"/>
      <c r="GPS181" s="11"/>
      <c r="GPT181" s="11"/>
      <c r="GPU181" s="10"/>
      <c r="GPV181" s="10"/>
      <c r="GPW181" s="11"/>
      <c r="GPX181" s="11"/>
      <c r="GPY181" s="11"/>
      <c r="GPZ181" s="11"/>
      <c r="GQA181" s="11"/>
      <c r="GQB181" s="11"/>
      <c r="GQC181" s="11"/>
      <c r="GQD181" s="11"/>
      <c r="GQE181" s="11"/>
      <c r="GQF181" s="11"/>
      <c r="GQG181" s="11"/>
      <c r="GQH181" s="11"/>
      <c r="GQI181" s="11"/>
      <c r="GQJ181" s="11"/>
      <c r="GQK181" s="10"/>
      <c r="GQL181" s="10"/>
      <c r="GQM181" s="11"/>
      <c r="GQN181" s="11"/>
      <c r="GQO181" s="11"/>
      <c r="GQP181" s="11"/>
      <c r="GQQ181" s="11"/>
      <c r="GQR181" s="11"/>
      <c r="GQS181" s="11"/>
      <c r="GQT181" s="11"/>
      <c r="GQU181" s="11"/>
      <c r="GQV181" s="11"/>
      <c r="GQW181" s="11"/>
      <c r="GQX181" s="11"/>
      <c r="GQY181" s="11"/>
      <c r="GQZ181" s="11"/>
      <c r="GRA181" s="10"/>
      <c r="GRB181" s="10"/>
      <c r="GRC181" s="11"/>
      <c r="GRD181" s="11"/>
      <c r="GRE181" s="11"/>
      <c r="GRF181" s="11"/>
      <c r="GRG181" s="11"/>
      <c r="GRH181" s="11"/>
      <c r="GRI181" s="11"/>
      <c r="GRJ181" s="11"/>
      <c r="GRK181" s="11"/>
      <c r="GRL181" s="11"/>
      <c r="GRM181" s="11"/>
      <c r="GRN181" s="11"/>
      <c r="GRO181" s="11"/>
      <c r="GRP181" s="11"/>
      <c r="GRQ181" s="10"/>
      <c r="GRR181" s="10"/>
      <c r="GRS181" s="11"/>
      <c r="GRT181" s="11"/>
      <c r="GRU181" s="11"/>
      <c r="GRV181" s="11"/>
      <c r="GRW181" s="11"/>
      <c r="GRX181" s="11"/>
      <c r="GRY181" s="11"/>
      <c r="GRZ181" s="11"/>
      <c r="GSA181" s="11"/>
      <c r="GSB181" s="11"/>
      <c r="GSC181" s="11"/>
      <c r="GSD181" s="11"/>
      <c r="GSE181" s="11"/>
      <c r="GSF181" s="11"/>
      <c r="GSG181" s="10"/>
      <c r="GSH181" s="10"/>
      <c r="GSI181" s="11"/>
      <c r="GSJ181" s="11"/>
      <c r="GSK181" s="11"/>
      <c r="GSL181" s="11"/>
      <c r="GSM181" s="11"/>
      <c r="GSN181" s="11"/>
      <c r="GSO181" s="11"/>
      <c r="GSP181" s="11"/>
      <c r="GSQ181" s="11"/>
      <c r="GSR181" s="11"/>
      <c r="GSS181" s="11"/>
      <c r="GST181" s="11"/>
      <c r="GSU181" s="11"/>
      <c r="GSV181" s="11"/>
      <c r="GSW181" s="10"/>
      <c r="GSX181" s="10"/>
      <c r="GSY181" s="11"/>
      <c r="GSZ181" s="11"/>
      <c r="GTA181" s="11"/>
      <c r="GTB181" s="11"/>
      <c r="GTC181" s="11"/>
      <c r="GTD181" s="11"/>
      <c r="GTE181" s="11"/>
      <c r="GTF181" s="11"/>
      <c r="GTG181" s="11"/>
      <c r="GTH181" s="11"/>
      <c r="GTI181" s="11"/>
      <c r="GTJ181" s="11"/>
      <c r="GTK181" s="11"/>
      <c r="GTL181" s="11"/>
      <c r="GTM181" s="10"/>
      <c r="GTN181" s="10"/>
      <c r="GTO181" s="11"/>
      <c r="GTP181" s="11"/>
      <c r="GTQ181" s="11"/>
      <c r="GTR181" s="11"/>
      <c r="GTS181" s="11"/>
      <c r="GTT181" s="11"/>
      <c r="GTU181" s="11"/>
      <c r="GTV181" s="11"/>
      <c r="GTW181" s="11"/>
      <c r="GTX181" s="11"/>
      <c r="GTY181" s="11"/>
      <c r="GTZ181" s="11"/>
      <c r="GUA181" s="11"/>
      <c r="GUB181" s="11"/>
      <c r="GUC181" s="10"/>
      <c r="GUD181" s="10"/>
      <c r="GUE181" s="11"/>
      <c r="GUF181" s="11"/>
      <c r="GUG181" s="11"/>
      <c r="GUH181" s="11"/>
      <c r="GUI181" s="11"/>
      <c r="GUJ181" s="11"/>
      <c r="GUK181" s="11"/>
      <c r="GUL181" s="11"/>
      <c r="GUM181" s="11"/>
      <c r="GUN181" s="11"/>
      <c r="GUO181" s="11"/>
      <c r="GUP181" s="11"/>
      <c r="GUQ181" s="11"/>
      <c r="GUR181" s="11"/>
      <c r="GUS181" s="10"/>
      <c r="GUT181" s="10"/>
      <c r="GUU181" s="11"/>
      <c r="GUV181" s="11"/>
      <c r="GUW181" s="11"/>
      <c r="GUX181" s="11"/>
      <c r="GUY181" s="11"/>
      <c r="GUZ181" s="11"/>
      <c r="GVA181" s="11"/>
      <c r="GVB181" s="11"/>
      <c r="GVC181" s="11"/>
      <c r="GVD181" s="11"/>
      <c r="GVE181" s="11"/>
      <c r="GVF181" s="11"/>
      <c r="GVG181" s="11"/>
      <c r="GVH181" s="11"/>
      <c r="GVI181" s="10"/>
      <c r="GVJ181" s="10"/>
      <c r="GVK181" s="11"/>
      <c r="GVL181" s="11"/>
      <c r="GVM181" s="11"/>
      <c r="GVN181" s="11"/>
      <c r="GVO181" s="11"/>
      <c r="GVP181" s="11"/>
      <c r="GVQ181" s="11"/>
      <c r="GVR181" s="11"/>
      <c r="GVS181" s="11"/>
      <c r="GVT181" s="11"/>
      <c r="GVU181" s="11"/>
      <c r="GVV181" s="11"/>
      <c r="GVW181" s="11"/>
      <c r="GVX181" s="11"/>
      <c r="GVY181" s="10"/>
      <c r="GVZ181" s="10"/>
      <c r="GWA181" s="11"/>
      <c r="GWB181" s="11"/>
      <c r="GWC181" s="11"/>
      <c r="GWD181" s="11"/>
      <c r="GWE181" s="11"/>
      <c r="GWF181" s="11"/>
      <c r="GWG181" s="11"/>
      <c r="GWH181" s="11"/>
      <c r="GWI181" s="11"/>
      <c r="GWJ181" s="11"/>
      <c r="GWK181" s="11"/>
      <c r="GWL181" s="11"/>
      <c r="GWM181" s="11"/>
      <c r="GWN181" s="11"/>
      <c r="GWO181" s="10"/>
      <c r="GWP181" s="10"/>
      <c r="GWQ181" s="11"/>
      <c r="GWR181" s="11"/>
      <c r="GWS181" s="11"/>
      <c r="GWT181" s="11"/>
      <c r="GWU181" s="11"/>
      <c r="GWV181" s="11"/>
      <c r="GWW181" s="11"/>
      <c r="GWX181" s="11"/>
      <c r="GWY181" s="11"/>
      <c r="GWZ181" s="11"/>
      <c r="GXA181" s="11"/>
      <c r="GXB181" s="11"/>
      <c r="GXC181" s="11"/>
      <c r="GXD181" s="11"/>
      <c r="GXE181" s="10"/>
      <c r="GXF181" s="10"/>
      <c r="GXG181" s="11"/>
      <c r="GXH181" s="11"/>
      <c r="GXI181" s="11"/>
      <c r="GXJ181" s="11"/>
      <c r="GXK181" s="11"/>
      <c r="GXL181" s="11"/>
      <c r="GXM181" s="11"/>
      <c r="GXN181" s="11"/>
      <c r="GXO181" s="11"/>
      <c r="GXP181" s="11"/>
      <c r="GXQ181" s="11"/>
      <c r="GXR181" s="11"/>
      <c r="GXS181" s="11"/>
      <c r="GXT181" s="11"/>
      <c r="GXU181" s="10"/>
      <c r="GXV181" s="10"/>
      <c r="GXW181" s="11"/>
      <c r="GXX181" s="11"/>
      <c r="GXY181" s="11"/>
      <c r="GXZ181" s="11"/>
      <c r="GYA181" s="11"/>
      <c r="GYB181" s="11"/>
      <c r="GYC181" s="11"/>
      <c r="GYD181" s="11"/>
      <c r="GYE181" s="11"/>
      <c r="GYF181" s="11"/>
      <c r="GYG181" s="11"/>
      <c r="GYH181" s="11"/>
      <c r="GYI181" s="11"/>
      <c r="GYJ181" s="11"/>
      <c r="GYK181" s="10"/>
      <c r="GYL181" s="10"/>
      <c r="GYM181" s="11"/>
      <c r="GYN181" s="11"/>
      <c r="GYO181" s="11"/>
      <c r="GYP181" s="11"/>
      <c r="GYQ181" s="11"/>
      <c r="GYR181" s="11"/>
      <c r="GYS181" s="11"/>
      <c r="GYT181" s="11"/>
      <c r="GYU181" s="11"/>
      <c r="GYV181" s="11"/>
      <c r="GYW181" s="11"/>
      <c r="GYX181" s="11"/>
      <c r="GYY181" s="11"/>
      <c r="GYZ181" s="11"/>
      <c r="GZA181" s="10"/>
      <c r="GZB181" s="10"/>
      <c r="GZC181" s="11"/>
      <c r="GZD181" s="11"/>
      <c r="GZE181" s="11"/>
      <c r="GZF181" s="11"/>
      <c r="GZG181" s="11"/>
      <c r="GZH181" s="11"/>
      <c r="GZI181" s="11"/>
      <c r="GZJ181" s="11"/>
      <c r="GZK181" s="11"/>
      <c r="GZL181" s="11"/>
      <c r="GZM181" s="11"/>
      <c r="GZN181" s="11"/>
      <c r="GZO181" s="11"/>
      <c r="GZP181" s="11"/>
      <c r="GZQ181" s="10"/>
      <c r="GZR181" s="10"/>
      <c r="GZS181" s="11"/>
      <c r="GZT181" s="11"/>
      <c r="GZU181" s="11"/>
      <c r="GZV181" s="11"/>
      <c r="GZW181" s="11"/>
      <c r="GZX181" s="11"/>
      <c r="GZY181" s="11"/>
      <c r="GZZ181" s="11"/>
      <c r="HAA181" s="11"/>
      <c r="HAB181" s="11"/>
      <c r="HAC181" s="11"/>
      <c r="HAD181" s="11"/>
      <c r="HAE181" s="11"/>
      <c r="HAF181" s="11"/>
      <c r="HAG181" s="10"/>
      <c r="HAH181" s="10"/>
      <c r="HAI181" s="11"/>
      <c r="HAJ181" s="11"/>
      <c r="HAK181" s="11"/>
      <c r="HAL181" s="11"/>
      <c r="HAM181" s="11"/>
      <c r="HAN181" s="11"/>
      <c r="HAO181" s="11"/>
      <c r="HAP181" s="11"/>
      <c r="HAQ181" s="11"/>
      <c r="HAR181" s="11"/>
      <c r="HAS181" s="11"/>
      <c r="HAT181" s="11"/>
      <c r="HAU181" s="11"/>
      <c r="HAV181" s="11"/>
      <c r="HAW181" s="10"/>
      <c r="HAX181" s="10"/>
      <c r="HAY181" s="11"/>
      <c r="HAZ181" s="11"/>
      <c r="HBA181" s="11"/>
      <c r="HBB181" s="11"/>
      <c r="HBC181" s="11"/>
      <c r="HBD181" s="11"/>
      <c r="HBE181" s="11"/>
      <c r="HBF181" s="11"/>
      <c r="HBG181" s="11"/>
      <c r="HBH181" s="11"/>
      <c r="HBI181" s="11"/>
      <c r="HBJ181" s="11"/>
      <c r="HBK181" s="11"/>
      <c r="HBL181" s="11"/>
      <c r="HBM181" s="10"/>
      <c r="HBN181" s="10"/>
      <c r="HBO181" s="11"/>
      <c r="HBP181" s="11"/>
      <c r="HBQ181" s="11"/>
      <c r="HBR181" s="11"/>
      <c r="HBS181" s="11"/>
      <c r="HBT181" s="11"/>
      <c r="HBU181" s="11"/>
      <c r="HBV181" s="11"/>
      <c r="HBW181" s="11"/>
      <c r="HBX181" s="11"/>
      <c r="HBY181" s="11"/>
      <c r="HBZ181" s="11"/>
      <c r="HCA181" s="11"/>
      <c r="HCB181" s="11"/>
      <c r="HCC181" s="10"/>
      <c r="HCD181" s="10"/>
      <c r="HCE181" s="11"/>
      <c r="HCF181" s="11"/>
      <c r="HCG181" s="11"/>
      <c r="HCH181" s="11"/>
      <c r="HCI181" s="11"/>
      <c r="HCJ181" s="11"/>
      <c r="HCK181" s="11"/>
      <c r="HCL181" s="11"/>
      <c r="HCM181" s="11"/>
      <c r="HCN181" s="11"/>
      <c r="HCO181" s="11"/>
      <c r="HCP181" s="11"/>
      <c r="HCQ181" s="11"/>
      <c r="HCR181" s="11"/>
      <c r="HCS181" s="10"/>
      <c r="HCT181" s="10"/>
      <c r="HCU181" s="11"/>
      <c r="HCV181" s="11"/>
      <c r="HCW181" s="11"/>
      <c r="HCX181" s="11"/>
      <c r="HCY181" s="11"/>
      <c r="HCZ181" s="11"/>
      <c r="HDA181" s="11"/>
      <c r="HDB181" s="11"/>
      <c r="HDC181" s="11"/>
      <c r="HDD181" s="11"/>
      <c r="HDE181" s="11"/>
      <c r="HDF181" s="11"/>
      <c r="HDG181" s="11"/>
      <c r="HDH181" s="11"/>
      <c r="HDI181" s="10"/>
      <c r="HDJ181" s="10"/>
      <c r="HDK181" s="11"/>
      <c r="HDL181" s="11"/>
      <c r="HDM181" s="11"/>
      <c r="HDN181" s="11"/>
      <c r="HDO181" s="11"/>
      <c r="HDP181" s="11"/>
      <c r="HDQ181" s="11"/>
      <c r="HDR181" s="11"/>
      <c r="HDS181" s="11"/>
      <c r="HDT181" s="11"/>
      <c r="HDU181" s="11"/>
      <c r="HDV181" s="11"/>
      <c r="HDW181" s="11"/>
      <c r="HDX181" s="11"/>
      <c r="HDY181" s="10"/>
      <c r="HDZ181" s="10"/>
      <c r="HEA181" s="11"/>
      <c r="HEB181" s="11"/>
      <c r="HEC181" s="11"/>
      <c r="HED181" s="11"/>
      <c r="HEE181" s="11"/>
      <c r="HEF181" s="11"/>
      <c r="HEG181" s="11"/>
      <c r="HEH181" s="11"/>
      <c r="HEI181" s="11"/>
      <c r="HEJ181" s="11"/>
      <c r="HEK181" s="11"/>
      <c r="HEL181" s="11"/>
      <c r="HEM181" s="11"/>
      <c r="HEN181" s="11"/>
      <c r="HEO181" s="10"/>
      <c r="HEP181" s="10"/>
      <c r="HEQ181" s="11"/>
      <c r="HER181" s="11"/>
      <c r="HES181" s="11"/>
      <c r="HET181" s="11"/>
      <c r="HEU181" s="11"/>
      <c r="HEV181" s="11"/>
      <c r="HEW181" s="11"/>
      <c r="HEX181" s="11"/>
      <c r="HEY181" s="11"/>
      <c r="HEZ181" s="11"/>
      <c r="HFA181" s="11"/>
      <c r="HFB181" s="11"/>
      <c r="HFC181" s="11"/>
      <c r="HFD181" s="11"/>
      <c r="HFE181" s="10"/>
      <c r="HFF181" s="10"/>
      <c r="HFG181" s="11"/>
      <c r="HFH181" s="11"/>
      <c r="HFI181" s="11"/>
      <c r="HFJ181" s="11"/>
      <c r="HFK181" s="11"/>
      <c r="HFL181" s="11"/>
      <c r="HFM181" s="11"/>
      <c r="HFN181" s="11"/>
      <c r="HFO181" s="11"/>
      <c r="HFP181" s="11"/>
      <c r="HFQ181" s="11"/>
      <c r="HFR181" s="11"/>
      <c r="HFS181" s="11"/>
      <c r="HFT181" s="11"/>
      <c r="HFU181" s="10"/>
      <c r="HFV181" s="10"/>
      <c r="HFW181" s="11"/>
      <c r="HFX181" s="11"/>
      <c r="HFY181" s="11"/>
      <c r="HFZ181" s="11"/>
      <c r="HGA181" s="11"/>
      <c r="HGB181" s="11"/>
      <c r="HGC181" s="11"/>
      <c r="HGD181" s="11"/>
      <c r="HGE181" s="11"/>
      <c r="HGF181" s="11"/>
      <c r="HGG181" s="11"/>
      <c r="HGH181" s="11"/>
      <c r="HGI181" s="11"/>
      <c r="HGJ181" s="11"/>
      <c r="HGK181" s="10"/>
      <c r="HGL181" s="10"/>
      <c r="HGM181" s="11"/>
      <c r="HGN181" s="11"/>
      <c r="HGO181" s="11"/>
      <c r="HGP181" s="11"/>
      <c r="HGQ181" s="11"/>
      <c r="HGR181" s="11"/>
      <c r="HGS181" s="11"/>
      <c r="HGT181" s="11"/>
      <c r="HGU181" s="11"/>
      <c r="HGV181" s="11"/>
      <c r="HGW181" s="11"/>
      <c r="HGX181" s="11"/>
      <c r="HGY181" s="11"/>
      <c r="HGZ181" s="11"/>
      <c r="HHA181" s="10"/>
      <c r="HHB181" s="10"/>
      <c r="HHC181" s="11"/>
      <c r="HHD181" s="11"/>
      <c r="HHE181" s="11"/>
      <c r="HHF181" s="11"/>
      <c r="HHG181" s="11"/>
      <c r="HHH181" s="11"/>
      <c r="HHI181" s="11"/>
      <c r="HHJ181" s="11"/>
      <c r="HHK181" s="11"/>
      <c r="HHL181" s="11"/>
      <c r="HHM181" s="11"/>
      <c r="HHN181" s="11"/>
      <c r="HHO181" s="11"/>
      <c r="HHP181" s="11"/>
      <c r="HHQ181" s="10"/>
      <c r="HHR181" s="10"/>
      <c r="HHS181" s="11"/>
      <c r="HHT181" s="11"/>
      <c r="HHU181" s="11"/>
      <c r="HHV181" s="11"/>
      <c r="HHW181" s="11"/>
      <c r="HHX181" s="11"/>
      <c r="HHY181" s="11"/>
      <c r="HHZ181" s="11"/>
      <c r="HIA181" s="11"/>
      <c r="HIB181" s="11"/>
      <c r="HIC181" s="11"/>
      <c r="HID181" s="11"/>
      <c r="HIE181" s="11"/>
      <c r="HIF181" s="11"/>
      <c r="HIG181" s="10"/>
      <c r="HIH181" s="10"/>
      <c r="HII181" s="11"/>
      <c r="HIJ181" s="11"/>
      <c r="HIK181" s="11"/>
      <c r="HIL181" s="11"/>
      <c r="HIM181" s="11"/>
      <c r="HIN181" s="11"/>
      <c r="HIO181" s="11"/>
      <c r="HIP181" s="11"/>
      <c r="HIQ181" s="11"/>
      <c r="HIR181" s="11"/>
      <c r="HIS181" s="11"/>
      <c r="HIT181" s="11"/>
      <c r="HIU181" s="11"/>
      <c r="HIV181" s="11"/>
      <c r="HIW181" s="10"/>
      <c r="HIX181" s="10"/>
      <c r="HIY181" s="11"/>
      <c r="HIZ181" s="11"/>
      <c r="HJA181" s="11"/>
      <c r="HJB181" s="11"/>
      <c r="HJC181" s="11"/>
      <c r="HJD181" s="11"/>
      <c r="HJE181" s="11"/>
      <c r="HJF181" s="11"/>
      <c r="HJG181" s="11"/>
      <c r="HJH181" s="11"/>
      <c r="HJI181" s="11"/>
      <c r="HJJ181" s="11"/>
      <c r="HJK181" s="11"/>
      <c r="HJL181" s="11"/>
      <c r="HJM181" s="10"/>
      <c r="HJN181" s="10"/>
      <c r="HJO181" s="11"/>
      <c r="HJP181" s="11"/>
      <c r="HJQ181" s="11"/>
      <c r="HJR181" s="11"/>
      <c r="HJS181" s="11"/>
      <c r="HJT181" s="11"/>
      <c r="HJU181" s="11"/>
      <c r="HJV181" s="11"/>
      <c r="HJW181" s="11"/>
      <c r="HJX181" s="11"/>
      <c r="HJY181" s="11"/>
      <c r="HJZ181" s="11"/>
      <c r="HKA181" s="11"/>
      <c r="HKB181" s="11"/>
      <c r="HKC181" s="10"/>
      <c r="HKD181" s="10"/>
      <c r="HKE181" s="11"/>
      <c r="HKF181" s="11"/>
      <c r="HKG181" s="11"/>
      <c r="HKH181" s="11"/>
      <c r="HKI181" s="11"/>
      <c r="HKJ181" s="11"/>
      <c r="HKK181" s="11"/>
      <c r="HKL181" s="11"/>
      <c r="HKM181" s="11"/>
      <c r="HKN181" s="11"/>
      <c r="HKO181" s="11"/>
      <c r="HKP181" s="11"/>
      <c r="HKQ181" s="11"/>
      <c r="HKR181" s="11"/>
      <c r="HKS181" s="10"/>
      <c r="HKT181" s="10"/>
      <c r="HKU181" s="11"/>
      <c r="HKV181" s="11"/>
      <c r="HKW181" s="11"/>
      <c r="HKX181" s="11"/>
      <c r="HKY181" s="11"/>
      <c r="HKZ181" s="11"/>
      <c r="HLA181" s="11"/>
      <c r="HLB181" s="11"/>
      <c r="HLC181" s="11"/>
      <c r="HLD181" s="11"/>
      <c r="HLE181" s="11"/>
      <c r="HLF181" s="11"/>
      <c r="HLG181" s="11"/>
      <c r="HLH181" s="11"/>
      <c r="HLI181" s="10"/>
      <c r="HLJ181" s="10"/>
      <c r="HLK181" s="11"/>
      <c r="HLL181" s="11"/>
      <c r="HLM181" s="11"/>
      <c r="HLN181" s="11"/>
      <c r="HLO181" s="11"/>
      <c r="HLP181" s="11"/>
      <c r="HLQ181" s="11"/>
      <c r="HLR181" s="11"/>
      <c r="HLS181" s="11"/>
      <c r="HLT181" s="11"/>
      <c r="HLU181" s="11"/>
      <c r="HLV181" s="11"/>
      <c r="HLW181" s="11"/>
      <c r="HLX181" s="11"/>
      <c r="HLY181" s="10"/>
      <c r="HLZ181" s="10"/>
      <c r="HMA181" s="11"/>
      <c r="HMB181" s="11"/>
      <c r="HMC181" s="11"/>
      <c r="HMD181" s="11"/>
      <c r="HME181" s="11"/>
      <c r="HMF181" s="11"/>
      <c r="HMG181" s="11"/>
      <c r="HMH181" s="11"/>
      <c r="HMI181" s="11"/>
      <c r="HMJ181" s="11"/>
      <c r="HMK181" s="11"/>
      <c r="HML181" s="11"/>
      <c r="HMM181" s="11"/>
      <c r="HMN181" s="11"/>
      <c r="HMO181" s="10"/>
      <c r="HMP181" s="10"/>
      <c r="HMQ181" s="11"/>
      <c r="HMR181" s="11"/>
      <c r="HMS181" s="11"/>
      <c r="HMT181" s="11"/>
      <c r="HMU181" s="11"/>
      <c r="HMV181" s="11"/>
      <c r="HMW181" s="11"/>
      <c r="HMX181" s="11"/>
      <c r="HMY181" s="11"/>
      <c r="HMZ181" s="11"/>
      <c r="HNA181" s="11"/>
      <c r="HNB181" s="11"/>
      <c r="HNC181" s="11"/>
      <c r="HND181" s="11"/>
      <c r="HNE181" s="10"/>
      <c r="HNF181" s="10"/>
      <c r="HNG181" s="11"/>
      <c r="HNH181" s="11"/>
      <c r="HNI181" s="11"/>
      <c r="HNJ181" s="11"/>
      <c r="HNK181" s="11"/>
      <c r="HNL181" s="11"/>
      <c r="HNM181" s="11"/>
      <c r="HNN181" s="11"/>
      <c r="HNO181" s="11"/>
      <c r="HNP181" s="11"/>
      <c r="HNQ181" s="11"/>
      <c r="HNR181" s="11"/>
      <c r="HNS181" s="11"/>
      <c r="HNT181" s="11"/>
      <c r="HNU181" s="10"/>
      <c r="HNV181" s="10"/>
      <c r="HNW181" s="11"/>
      <c r="HNX181" s="11"/>
      <c r="HNY181" s="11"/>
      <c r="HNZ181" s="11"/>
      <c r="HOA181" s="11"/>
      <c r="HOB181" s="11"/>
      <c r="HOC181" s="11"/>
      <c r="HOD181" s="11"/>
      <c r="HOE181" s="11"/>
      <c r="HOF181" s="11"/>
      <c r="HOG181" s="11"/>
      <c r="HOH181" s="11"/>
      <c r="HOI181" s="11"/>
      <c r="HOJ181" s="11"/>
      <c r="HOK181" s="10"/>
      <c r="HOL181" s="10"/>
      <c r="HOM181" s="11"/>
      <c r="HON181" s="11"/>
      <c r="HOO181" s="11"/>
      <c r="HOP181" s="11"/>
      <c r="HOQ181" s="11"/>
      <c r="HOR181" s="11"/>
      <c r="HOS181" s="11"/>
      <c r="HOT181" s="11"/>
      <c r="HOU181" s="11"/>
      <c r="HOV181" s="11"/>
      <c r="HOW181" s="11"/>
      <c r="HOX181" s="11"/>
      <c r="HOY181" s="11"/>
      <c r="HOZ181" s="11"/>
      <c r="HPA181" s="10"/>
      <c r="HPB181" s="10"/>
      <c r="HPC181" s="11"/>
      <c r="HPD181" s="11"/>
      <c r="HPE181" s="11"/>
      <c r="HPF181" s="11"/>
      <c r="HPG181" s="11"/>
      <c r="HPH181" s="11"/>
      <c r="HPI181" s="11"/>
      <c r="HPJ181" s="11"/>
      <c r="HPK181" s="11"/>
      <c r="HPL181" s="11"/>
      <c r="HPM181" s="11"/>
      <c r="HPN181" s="11"/>
      <c r="HPO181" s="11"/>
      <c r="HPP181" s="11"/>
      <c r="HPQ181" s="10"/>
      <c r="HPR181" s="10"/>
      <c r="HPS181" s="11"/>
      <c r="HPT181" s="11"/>
      <c r="HPU181" s="11"/>
      <c r="HPV181" s="11"/>
      <c r="HPW181" s="11"/>
      <c r="HPX181" s="11"/>
      <c r="HPY181" s="11"/>
      <c r="HPZ181" s="11"/>
      <c r="HQA181" s="11"/>
      <c r="HQB181" s="11"/>
      <c r="HQC181" s="11"/>
      <c r="HQD181" s="11"/>
      <c r="HQE181" s="11"/>
      <c r="HQF181" s="11"/>
      <c r="HQG181" s="10"/>
      <c r="HQH181" s="10"/>
      <c r="HQI181" s="11"/>
      <c r="HQJ181" s="11"/>
      <c r="HQK181" s="11"/>
      <c r="HQL181" s="11"/>
      <c r="HQM181" s="11"/>
      <c r="HQN181" s="11"/>
      <c r="HQO181" s="11"/>
      <c r="HQP181" s="11"/>
      <c r="HQQ181" s="11"/>
      <c r="HQR181" s="11"/>
      <c r="HQS181" s="11"/>
      <c r="HQT181" s="11"/>
      <c r="HQU181" s="11"/>
      <c r="HQV181" s="11"/>
      <c r="HQW181" s="10"/>
      <c r="HQX181" s="10"/>
      <c r="HQY181" s="11"/>
      <c r="HQZ181" s="11"/>
      <c r="HRA181" s="11"/>
      <c r="HRB181" s="11"/>
      <c r="HRC181" s="11"/>
      <c r="HRD181" s="11"/>
      <c r="HRE181" s="11"/>
      <c r="HRF181" s="11"/>
      <c r="HRG181" s="11"/>
      <c r="HRH181" s="11"/>
      <c r="HRI181" s="11"/>
      <c r="HRJ181" s="11"/>
      <c r="HRK181" s="11"/>
      <c r="HRL181" s="11"/>
      <c r="HRM181" s="10"/>
      <c r="HRN181" s="10"/>
      <c r="HRO181" s="11"/>
      <c r="HRP181" s="11"/>
      <c r="HRQ181" s="11"/>
      <c r="HRR181" s="11"/>
      <c r="HRS181" s="11"/>
      <c r="HRT181" s="11"/>
      <c r="HRU181" s="11"/>
      <c r="HRV181" s="11"/>
      <c r="HRW181" s="11"/>
      <c r="HRX181" s="11"/>
      <c r="HRY181" s="11"/>
      <c r="HRZ181" s="11"/>
      <c r="HSA181" s="11"/>
      <c r="HSB181" s="11"/>
      <c r="HSC181" s="10"/>
      <c r="HSD181" s="10"/>
      <c r="HSE181" s="11"/>
      <c r="HSF181" s="11"/>
      <c r="HSG181" s="11"/>
      <c r="HSH181" s="11"/>
      <c r="HSI181" s="11"/>
      <c r="HSJ181" s="11"/>
      <c r="HSK181" s="11"/>
      <c r="HSL181" s="11"/>
      <c r="HSM181" s="11"/>
      <c r="HSN181" s="11"/>
      <c r="HSO181" s="11"/>
      <c r="HSP181" s="11"/>
      <c r="HSQ181" s="11"/>
      <c r="HSR181" s="11"/>
      <c r="HSS181" s="10"/>
      <c r="HST181" s="10"/>
      <c r="HSU181" s="11"/>
      <c r="HSV181" s="11"/>
      <c r="HSW181" s="11"/>
      <c r="HSX181" s="11"/>
      <c r="HSY181" s="11"/>
      <c r="HSZ181" s="11"/>
      <c r="HTA181" s="11"/>
      <c r="HTB181" s="11"/>
      <c r="HTC181" s="11"/>
      <c r="HTD181" s="11"/>
      <c r="HTE181" s="11"/>
      <c r="HTF181" s="11"/>
      <c r="HTG181" s="11"/>
      <c r="HTH181" s="11"/>
      <c r="HTI181" s="10"/>
      <c r="HTJ181" s="10"/>
      <c r="HTK181" s="11"/>
      <c r="HTL181" s="11"/>
      <c r="HTM181" s="11"/>
      <c r="HTN181" s="11"/>
      <c r="HTO181" s="11"/>
      <c r="HTP181" s="11"/>
      <c r="HTQ181" s="11"/>
      <c r="HTR181" s="11"/>
      <c r="HTS181" s="11"/>
      <c r="HTT181" s="11"/>
      <c r="HTU181" s="11"/>
      <c r="HTV181" s="11"/>
      <c r="HTW181" s="11"/>
      <c r="HTX181" s="11"/>
      <c r="HTY181" s="10"/>
      <c r="HTZ181" s="10"/>
      <c r="HUA181" s="11"/>
      <c r="HUB181" s="11"/>
      <c r="HUC181" s="11"/>
      <c r="HUD181" s="11"/>
      <c r="HUE181" s="11"/>
      <c r="HUF181" s="11"/>
      <c r="HUG181" s="11"/>
      <c r="HUH181" s="11"/>
      <c r="HUI181" s="11"/>
      <c r="HUJ181" s="11"/>
      <c r="HUK181" s="11"/>
      <c r="HUL181" s="11"/>
      <c r="HUM181" s="11"/>
      <c r="HUN181" s="11"/>
      <c r="HUO181" s="10"/>
      <c r="HUP181" s="10"/>
      <c r="HUQ181" s="11"/>
      <c r="HUR181" s="11"/>
      <c r="HUS181" s="11"/>
      <c r="HUT181" s="11"/>
      <c r="HUU181" s="11"/>
      <c r="HUV181" s="11"/>
      <c r="HUW181" s="11"/>
      <c r="HUX181" s="11"/>
      <c r="HUY181" s="11"/>
      <c r="HUZ181" s="11"/>
      <c r="HVA181" s="11"/>
      <c r="HVB181" s="11"/>
      <c r="HVC181" s="11"/>
      <c r="HVD181" s="11"/>
      <c r="HVE181" s="10"/>
      <c r="HVF181" s="10"/>
      <c r="HVG181" s="11"/>
      <c r="HVH181" s="11"/>
      <c r="HVI181" s="11"/>
      <c r="HVJ181" s="11"/>
      <c r="HVK181" s="11"/>
      <c r="HVL181" s="11"/>
      <c r="HVM181" s="11"/>
      <c r="HVN181" s="11"/>
      <c r="HVO181" s="11"/>
      <c r="HVP181" s="11"/>
      <c r="HVQ181" s="11"/>
      <c r="HVR181" s="11"/>
      <c r="HVS181" s="11"/>
      <c r="HVT181" s="11"/>
      <c r="HVU181" s="10"/>
      <c r="HVV181" s="10"/>
      <c r="HVW181" s="11"/>
      <c r="HVX181" s="11"/>
      <c r="HVY181" s="11"/>
      <c r="HVZ181" s="11"/>
      <c r="HWA181" s="11"/>
      <c r="HWB181" s="11"/>
      <c r="HWC181" s="11"/>
      <c r="HWD181" s="11"/>
      <c r="HWE181" s="11"/>
      <c r="HWF181" s="11"/>
      <c r="HWG181" s="11"/>
      <c r="HWH181" s="11"/>
      <c r="HWI181" s="11"/>
      <c r="HWJ181" s="11"/>
      <c r="HWK181" s="10"/>
      <c r="HWL181" s="10"/>
      <c r="HWM181" s="11"/>
      <c r="HWN181" s="11"/>
      <c r="HWO181" s="11"/>
      <c r="HWP181" s="11"/>
      <c r="HWQ181" s="11"/>
      <c r="HWR181" s="11"/>
      <c r="HWS181" s="11"/>
      <c r="HWT181" s="11"/>
      <c r="HWU181" s="11"/>
      <c r="HWV181" s="11"/>
      <c r="HWW181" s="11"/>
      <c r="HWX181" s="11"/>
      <c r="HWY181" s="11"/>
      <c r="HWZ181" s="11"/>
      <c r="HXA181" s="10"/>
      <c r="HXB181" s="10"/>
      <c r="HXC181" s="11"/>
      <c r="HXD181" s="11"/>
      <c r="HXE181" s="11"/>
      <c r="HXF181" s="11"/>
      <c r="HXG181" s="11"/>
      <c r="HXH181" s="11"/>
      <c r="HXI181" s="11"/>
      <c r="HXJ181" s="11"/>
      <c r="HXK181" s="11"/>
      <c r="HXL181" s="11"/>
      <c r="HXM181" s="11"/>
      <c r="HXN181" s="11"/>
      <c r="HXO181" s="11"/>
      <c r="HXP181" s="11"/>
      <c r="HXQ181" s="10"/>
      <c r="HXR181" s="10"/>
      <c r="HXS181" s="11"/>
      <c r="HXT181" s="11"/>
      <c r="HXU181" s="11"/>
      <c r="HXV181" s="11"/>
      <c r="HXW181" s="11"/>
      <c r="HXX181" s="11"/>
      <c r="HXY181" s="11"/>
      <c r="HXZ181" s="11"/>
      <c r="HYA181" s="11"/>
      <c r="HYB181" s="11"/>
      <c r="HYC181" s="11"/>
      <c r="HYD181" s="11"/>
      <c r="HYE181" s="11"/>
      <c r="HYF181" s="11"/>
      <c r="HYG181" s="10"/>
      <c r="HYH181" s="10"/>
      <c r="HYI181" s="11"/>
      <c r="HYJ181" s="11"/>
      <c r="HYK181" s="11"/>
      <c r="HYL181" s="11"/>
      <c r="HYM181" s="11"/>
      <c r="HYN181" s="11"/>
      <c r="HYO181" s="11"/>
      <c r="HYP181" s="11"/>
      <c r="HYQ181" s="11"/>
      <c r="HYR181" s="11"/>
      <c r="HYS181" s="11"/>
      <c r="HYT181" s="11"/>
      <c r="HYU181" s="11"/>
      <c r="HYV181" s="11"/>
      <c r="HYW181" s="10"/>
      <c r="HYX181" s="10"/>
      <c r="HYY181" s="11"/>
      <c r="HYZ181" s="11"/>
      <c r="HZA181" s="11"/>
      <c r="HZB181" s="11"/>
      <c r="HZC181" s="11"/>
      <c r="HZD181" s="11"/>
      <c r="HZE181" s="11"/>
      <c r="HZF181" s="11"/>
      <c r="HZG181" s="11"/>
      <c r="HZH181" s="11"/>
      <c r="HZI181" s="11"/>
      <c r="HZJ181" s="11"/>
      <c r="HZK181" s="11"/>
      <c r="HZL181" s="11"/>
      <c r="HZM181" s="10"/>
      <c r="HZN181" s="10"/>
      <c r="HZO181" s="11"/>
      <c r="HZP181" s="11"/>
      <c r="HZQ181" s="11"/>
      <c r="HZR181" s="11"/>
      <c r="HZS181" s="11"/>
      <c r="HZT181" s="11"/>
      <c r="HZU181" s="11"/>
      <c r="HZV181" s="11"/>
      <c r="HZW181" s="11"/>
      <c r="HZX181" s="11"/>
      <c r="HZY181" s="11"/>
      <c r="HZZ181" s="11"/>
      <c r="IAA181" s="11"/>
      <c r="IAB181" s="11"/>
      <c r="IAC181" s="10"/>
      <c r="IAD181" s="10"/>
      <c r="IAE181" s="11"/>
      <c r="IAF181" s="11"/>
      <c r="IAG181" s="11"/>
      <c r="IAH181" s="11"/>
      <c r="IAI181" s="11"/>
      <c r="IAJ181" s="11"/>
      <c r="IAK181" s="11"/>
      <c r="IAL181" s="11"/>
      <c r="IAM181" s="11"/>
      <c r="IAN181" s="11"/>
      <c r="IAO181" s="11"/>
      <c r="IAP181" s="11"/>
      <c r="IAQ181" s="11"/>
      <c r="IAR181" s="11"/>
      <c r="IAS181" s="10"/>
      <c r="IAT181" s="10"/>
      <c r="IAU181" s="11"/>
      <c r="IAV181" s="11"/>
      <c r="IAW181" s="11"/>
      <c r="IAX181" s="11"/>
      <c r="IAY181" s="11"/>
      <c r="IAZ181" s="11"/>
      <c r="IBA181" s="11"/>
      <c r="IBB181" s="11"/>
      <c r="IBC181" s="11"/>
      <c r="IBD181" s="11"/>
      <c r="IBE181" s="11"/>
      <c r="IBF181" s="11"/>
      <c r="IBG181" s="11"/>
      <c r="IBH181" s="11"/>
      <c r="IBI181" s="10"/>
      <c r="IBJ181" s="10"/>
      <c r="IBK181" s="11"/>
      <c r="IBL181" s="11"/>
      <c r="IBM181" s="11"/>
      <c r="IBN181" s="11"/>
      <c r="IBO181" s="11"/>
      <c r="IBP181" s="11"/>
      <c r="IBQ181" s="11"/>
      <c r="IBR181" s="11"/>
      <c r="IBS181" s="11"/>
      <c r="IBT181" s="11"/>
      <c r="IBU181" s="11"/>
      <c r="IBV181" s="11"/>
      <c r="IBW181" s="11"/>
      <c r="IBX181" s="11"/>
      <c r="IBY181" s="10"/>
      <c r="IBZ181" s="10"/>
      <c r="ICA181" s="11"/>
      <c r="ICB181" s="11"/>
      <c r="ICC181" s="11"/>
      <c r="ICD181" s="11"/>
      <c r="ICE181" s="11"/>
      <c r="ICF181" s="11"/>
      <c r="ICG181" s="11"/>
      <c r="ICH181" s="11"/>
      <c r="ICI181" s="11"/>
      <c r="ICJ181" s="11"/>
      <c r="ICK181" s="11"/>
      <c r="ICL181" s="11"/>
      <c r="ICM181" s="11"/>
      <c r="ICN181" s="11"/>
      <c r="ICO181" s="10"/>
      <c r="ICP181" s="10"/>
      <c r="ICQ181" s="11"/>
      <c r="ICR181" s="11"/>
      <c r="ICS181" s="11"/>
      <c r="ICT181" s="11"/>
      <c r="ICU181" s="11"/>
      <c r="ICV181" s="11"/>
      <c r="ICW181" s="11"/>
      <c r="ICX181" s="11"/>
      <c r="ICY181" s="11"/>
      <c r="ICZ181" s="11"/>
      <c r="IDA181" s="11"/>
      <c r="IDB181" s="11"/>
      <c r="IDC181" s="11"/>
      <c r="IDD181" s="11"/>
      <c r="IDE181" s="10"/>
      <c r="IDF181" s="10"/>
      <c r="IDG181" s="11"/>
      <c r="IDH181" s="11"/>
      <c r="IDI181" s="11"/>
      <c r="IDJ181" s="11"/>
      <c r="IDK181" s="11"/>
      <c r="IDL181" s="11"/>
      <c r="IDM181" s="11"/>
      <c r="IDN181" s="11"/>
      <c r="IDO181" s="11"/>
      <c r="IDP181" s="11"/>
      <c r="IDQ181" s="11"/>
      <c r="IDR181" s="11"/>
      <c r="IDS181" s="11"/>
      <c r="IDT181" s="11"/>
      <c r="IDU181" s="10"/>
      <c r="IDV181" s="10"/>
      <c r="IDW181" s="11"/>
      <c r="IDX181" s="11"/>
      <c r="IDY181" s="11"/>
      <c r="IDZ181" s="11"/>
      <c r="IEA181" s="11"/>
      <c r="IEB181" s="11"/>
      <c r="IEC181" s="11"/>
      <c r="IED181" s="11"/>
      <c r="IEE181" s="11"/>
      <c r="IEF181" s="11"/>
      <c r="IEG181" s="11"/>
      <c r="IEH181" s="11"/>
      <c r="IEI181" s="11"/>
      <c r="IEJ181" s="11"/>
      <c r="IEK181" s="10"/>
      <c r="IEL181" s="10"/>
      <c r="IEM181" s="11"/>
      <c r="IEN181" s="11"/>
      <c r="IEO181" s="11"/>
      <c r="IEP181" s="11"/>
      <c r="IEQ181" s="11"/>
      <c r="IER181" s="11"/>
      <c r="IES181" s="11"/>
      <c r="IET181" s="11"/>
      <c r="IEU181" s="11"/>
      <c r="IEV181" s="11"/>
      <c r="IEW181" s="11"/>
      <c r="IEX181" s="11"/>
      <c r="IEY181" s="11"/>
      <c r="IEZ181" s="11"/>
      <c r="IFA181" s="10"/>
      <c r="IFB181" s="10"/>
      <c r="IFC181" s="11"/>
      <c r="IFD181" s="11"/>
      <c r="IFE181" s="11"/>
      <c r="IFF181" s="11"/>
      <c r="IFG181" s="11"/>
      <c r="IFH181" s="11"/>
      <c r="IFI181" s="11"/>
      <c r="IFJ181" s="11"/>
      <c r="IFK181" s="11"/>
      <c r="IFL181" s="11"/>
      <c r="IFM181" s="11"/>
      <c r="IFN181" s="11"/>
      <c r="IFO181" s="11"/>
      <c r="IFP181" s="11"/>
      <c r="IFQ181" s="10"/>
      <c r="IFR181" s="10"/>
      <c r="IFS181" s="11"/>
      <c r="IFT181" s="11"/>
      <c r="IFU181" s="11"/>
      <c r="IFV181" s="11"/>
      <c r="IFW181" s="11"/>
      <c r="IFX181" s="11"/>
      <c r="IFY181" s="11"/>
      <c r="IFZ181" s="11"/>
      <c r="IGA181" s="11"/>
      <c r="IGB181" s="11"/>
      <c r="IGC181" s="11"/>
      <c r="IGD181" s="11"/>
      <c r="IGE181" s="11"/>
      <c r="IGF181" s="11"/>
      <c r="IGG181" s="10"/>
      <c r="IGH181" s="10"/>
      <c r="IGI181" s="11"/>
      <c r="IGJ181" s="11"/>
      <c r="IGK181" s="11"/>
      <c r="IGL181" s="11"/>
      <c r="IGM181" s="11"/>
      <c r="IGN181" s="11"/>
      <c r="IGO181" s="11"/>
      <c r="IGP181" s="11"/>
      <c r="IGQ181" s="11"/>
      <c r="IGR181" s="11"/>
      <c r="IGS181" s="11"/>
      <c r="IGT181" s="11"/>
      <c r="IGU181" s="11"/>
      <c r="IGV181" s="11"/>
      <c r="IGW181" s="10"/>
      <c r="IGX181" s="10"/>
      <c r="IGY181" s="11"/>
      <c r="IGZ181" s="11"/>
      <c r="IHA181" s="11"/>
      <c r="IHB181" s="11"/>
      <c r="IHC181" s="11"/>
      <c r="IHD181" s="11"/>
      <c r="IHE181" s="11"/>
      <c r="IHF181" s="11"/>
      <c r="IHG181" s="11"/>
      <c r="IHH181" s="11"/>
      <c r="IHI181" s="11"/>
      <c r="IHJ181" s="11"/>
      <c r="IHK181" s="11"/>
      <c r="IHL181" s="11"/>
      <c r="IHM181" s="10"/>
      <c r="IHN181" s="10"/>
      <c r="IHO181" s="11"/>
      <c r="IHP181" s="11"/>
      <c r="IHQ181" s="11"/>
      <c r="IHR181" s="11"/>
      <c r="IHS181" s="11"/>
      <c r="IHT181" s="11"/>
      <c r="IHU181" s="11"/>
      <c r="IHV181" s="11"/>
      <c r="IHW181" s="11"/>
      <c r="IHX181" s="11"/>
      <c r="IHY181" s="11"/>
      <c r="IHZ181" s="11"/>
      <c r="IIA181" s="11"/>
      <c r="IIB181" s="11"/>
      <c r="IIC181" s="10"/>
      <c r="IID181" s="10"/>
      <c r="IIE181" s="11"/>
      <c r="IIF181" s="11"/>
      <c r="IIG181" s="11"/>
      <c r="IIH181" s="11"/>
      <c r="III181" s="11"/>
      <c r="IIJ181" s="11"/>
      <c r="IIK181" s="11"/>
      <c r="IIL181" s="11"/>
      <c r="IIM181" s="11"/>
      <c r="IIN181" s="11"/>
      <c r="IIO181" s="11"/>
      <c r="IIP181" s="11"/>
      <c r="IIQ181" s="11"/>
      <c r="IIR181" s="11"/>
      <c r="IIS181" s="10"/>
      <c r="IIT181" s="10"/>
      <c r="IIU181" s="11"/>
      <c r="IIV181" s="11"/>
      <c r="IIW181" s="11"/>
      <c r="IIX181" s="11"/>
      <c r="IIY181" s="11"/>
      <c r="IIZ181" s="11"/>
      <c r="IJA181" s="11"/>
      <c r="IJB181" s="11"/>
      <c r="IJC181" s="11"/>
      <c r="IJD181" s="11"/>
      <c r="IJE181" s="11"/>
      <c r="IJF181" s="11"/>
      <c r="IJG181" s="11"/>
      <c r="IJH181" s="11"/>
      <c r="IJI181" s="10"/>
      <c r="IJJ181" s="10"/>
      <c r="IJK181" s="11"/>
      <c r="IJL181" s="11"/>
      <c r="IJM181" s="11"/>
      <c r="IJN181" s="11"/>
      <c r="IJO181" s="11"/>
      <c r="IJP181" s="11"/>
      <c r="IJQ181" s="11"/>
      <c r="IJR181" s="11"/>
      <c r="IJS181" s="11"/>
      <c r="IJT181" s="11"/>
      <c r="IJU181" s="11"/>
      <c r="IJV181" s="11"/>
      <c r="IJW181" s="11"/>
      <c r="IJX181" s="11"/>
      <c r="IJY181" s="10"/>
      <c r="IJZ181" s="10"/>
      <c r="IKA181" s="11"/>
      <c r="IKB181" s="11"/>
      <c r="IKC181" s="11"/>
      <c r="IKD181" s="11"/>
      <c r="IKE181" s="11"/>
      <c r="IKF181" s="11"/>
      <c r="IKG181" s="11"/>
      <c r="IKH181" s="11"/>
      <c r="IKI181" s="11"/>
      <c r="IKJ181" s="11"/>
      <c r="IKK181" s="11"/>
      <c r="IKL181" s="11"/>
      <c r="IKM181" s="11"/>
      <c r="IKN181" s="11"/>
      <c r="IKO181" s="10"/>
      <c r="IKP181" s="10"/>
      <c r="IKQ181" s="11"/>
      <c r="IKR181" s="11"/>
      <c r="IKS181" s="11"/>
      <c r="IKT181" s="11"/>
      <c r="IKU181" s="11"/>
      <c r="IKV181" s="11"/>
      <c r="IKW181" s="11"/>
      <c r="IKX181" s="11"/>
      <c r="IKY181" s="11"/>
      <c r="IKZ181" s="11"/>
      <c r="ILA181" s="11"/>
      <c r="ILB181" s="11"/>
      <c r="ILC181" s="11"/>
      <c r="ILD181" s="11"/>
      <c r="ILE181" s="10"/>
      <c r="ILF181" s="10"/>
      <c r="ILG181" s="11"/>
      <c r="ILH181" s="11"/>
      <c r="ILI181" s="11"/>
      <c r="ILJ181" s="11"/>
      <c r="ILK181" s="11"/>
      <c r="ILL181" s="11"/>
      <c r="ILM181" s="11"/>
      <c r="ILN181" s="11"/>
      <c r="ILO181" s="11"/>
      <c r="ILP181" s="11"/>
      <c r="ILQ181" s="11"/>
      <c r="ILR181" s="11"/>
      <c r="ILS181" s="11"/>
      <c r="ILT181" s="11"/>
      <c r="ILU181" s="10"/>
      <c r="ILV181" s="10"/>
      <c r="ILW181" s="11"/>
      <c r="ILX181" s="11"/>
      <c r="ILY181" s="11"/>
      <c r="ILZ181" s="11"/>
      <c r="IMA181" s="11"/>
      <c r="IMB181" s="11"/>
      <c r="IMC181" s="11"/>
      <c r="IMD181" s="11"/>
      <c r="IME181" s="11"/>
      <c r="IMF181" s="11"/>
      <c r="IMG181" s="11"/>
      <c r="IMH181" s="11"/>
      <c r="IMI181" s="11"/>
      <c r="IMJ181" s="11"/>
      <c r="IMK181" s="10"/>
      <c r="IML181" s="10"/>
      <c r="IMM181" s="11"/>
      <c r="IMN181" s="11"/>
      <c r="IMO181" s="11"/>
      <c r="IMP181" s="11"/>
      <c r="IMQ181" s="11"/>
      <c r="IMR181" s="11"/>
      <c r="IMS181" s="11"/>
      <c r="IMT181" s="11"/>
      <c r="IMU181" s="11"/>
      <c r="IMV181" s="11"/>
      <c r="IMW181" s="11"/>
      <c r="IMX181" s="11"/>
      <c r="IMY181" s="11"/>
      <c r="IMZ181" s="11"/>
      <c r="INA181" s="10"/>
      <c r="INB181" s="10"/>
      <c r="INC181" s="11"/>
      <c r="IND181" s="11"/>
      <c r="INE181" s="11"/>
      <c r="INF181" s="11"/>
      <c r="ING181" s="11"/>
      <c r="INH181" s="11"/>
      <c r="INI181" s="11"/>
      <c r="INJ181" s="11"/>
      <c r="INK181" s="11"/>
      <c r="INL181" s="11"/>
      <c r="INM181" s="11"/>
      <c r="INN181" s="11"/>
      <c r="INO181" s="11"/>
      <c r="INP181" s="11"/>
      <c r="INQ181" s="10"/>
      <c r="INR181" s="10"/>
      <c r="INS181" s="11"/>
      <c r="INT181" s="11"/>
      <c r="INU181" s="11"/>
      <c r="INV181" s="11"/>
      <c r="INW181" s="11"/>
      <c r="INX181" s="11"/>
      <c r="INY181" s="11"/>
      <c r="INZ181" s="11"/>
      <c r="IOA181" s="11"/>
      <c r="IOB181" s="11"/>
      <c r="IOC181" s="11"/>
      <c r="IOD181" s="11"/>
      <c r="IOE181" s="11"/>
      <c r="IOF181" s="11"/>
      <c r="IOG181" s="10"/>
      <c r="IOH181" s="10"/>
      <c r="IOI181" s="11"/>
      <c r="IOJ181" s="11"/>
      <c r="IOK181" s="11"/>
      <c r="IOL181" s="11"/>
      <c r="IOM181" s="11"/>
      <c r="ION181" s="11"/>
      <c r="IOO181" s="11"/>
      <c r="IOP181" s="11"/>
      <c r="IOQ181" s="11"/>
      <c r="IOR181" s="11"/>
      <c r="IOS181" s="11"/>
      <c r="IOT181" s="11"/>
      <c r="IOU181" s="11"/>
      <c r="IOV181" s="11"/>
      <c r="IOW181" s="10"/>
      <c r="IOX181" s="10"/>
      <c r="IOY181" s="11"/>
      <c r="IOZ181" s="11"/>
      <c r="IPA181" s="11"/>
      <c r="IPB181" s="11"/>
      <c r="IPC181" s="11"/>
      <c r="IPD181" s="11"/>
      <c r="IPE181" s="11"/>
      <c r="IPF181" s="11"/>
      <c r="IPG181" s="11"/>
      <c r="IPH181" s="11"/>
      <c r="IPI181" s="11"/>
      <c r="IPJ181" s="11"/>
      <c r="IPK181" s="11"/>
      <c r="IPL181" s="11"/>
      <c r="IPM181" s="10"/>
      <c r="IPN181" s="10"/>
      <c r="IPO181" s="11"/>
      <c r="IPP181" s="11"/>
      <c r="IPQ181" s="11"/>
      <c r="IPR181" s="11"/>
      <c r="IPS181" s="11"/>
      <c r="IPT181" s="11"/>
      <c r="IPU181" s="11"/>
      <c r="IPV181" s="11"/>
      <c r="IPW181" s="11"/>
      <c r="IPX181" s="11"/>
      <c r="IPY181" s="11"/>
      <c r="IPZ181" s="11"/>
      <c r="IQA181" s="11"/>
      <c r="IQB181" s="11"/>
      <c r="IQC181" s="10"/>
      <c r="IQD181" s="10"/>
      <c r="IQE181" s="11"/>
      <c r="IQF181" s="11"/>
      <c r="IQG181" s="11"/>
      <c r="IQH181" s="11"/>
      <c r="IQI181" s="11"/>
      <c r="IQJ181" s="11"/>
      <c r="IQK181" s="11"/>
      <c r="IQL181" s="11"/>
      <c r="IQM181" s="11"/>
      <c r="IQN181" s="11"/>
      <c r="IQO181" s="11"/>
      <c r="IQP181" s="11"/>
      <c r="IQQ181" s="11"/>
      <c r="IQR181" s="11"/>
      <c r="IQS181" s="10"/>
      <c r="IQT181" s="10"/>
      <c r="IQU181" s="11"/>
      <c r="IQV181" s="11"/>
      <c r="IQW181" s="11"/>
      <c r="IQX181" s="11"/>
      <c r="IQY181" s="11"/>
      <c r="IQZ181" s="11"/>
      <c r="IRA181" s="11"/>
      <c r="IRB181" s="11"/>
      <c r="IRC181" s="11"/>
      <c r="IRD181" s="11"/>
      <c r="IRE181" s="11"/>
      <c r="IRF181" s="11"/>
      <c r="IRG181" s="11"/>
      <c r="IRH181" s="11"/>
      <c r="IRI181" s="10"/>
      <c r="IRJ181" s="10"/>
      <c r="IRK181" s="11"/>
      <c r="IRL181" s="11"/>
      <c r="IRM181" s="11"/>
      <c r="IRN181" s="11"/>
      <c r="IRO181" s="11"/>
      <c r="IRP181" s="11"/>
      <c r="IRQ181" s="11"/>
      <c r="IRR181" s="11"/>
      <c r="IRS181" s="11"/>
      <c r="IRT181" s="11"/>
      <c r="IRU181" s="11"/>
      <c r="IRV181" s="11"/>
      <c r="IRW181" s="11"/>
      <c r="IRX181" s="11"/>
      <c r="IRY181" s="10"/>
      <c r="IRZ181" s="10"/>
      <c r="ISA181" s="11"/>
      <c r="ISB181" s="11"/>
      <c r="ISC181" s="11"/>
      <c r="ISD181" s="11"/>
      <c r="ISE181" s="11"/>
      <c r="ISF181" s="11"/>
      <c r="ISG181" s="11"/>
      <c r="ISH181" s="11"/>
      <c r="ISI181" s="11"/>
      <c r="ISJ181" s="11"/>
      <c r="ISK181" s="11"/>
      <c r="ISL181" s="11"/>
      <c r="ISM181" s="11"/>
      <c r="ISN181" s="11"/>
      <c r="ISO181" s="10"/>
      <c r="ISP181" s="10"/>
      <c r="ISQ181" s="11"/>
      <c r="ISR181" s="11"/>
      <c r="ISS181" s="11"/>
      <c r="IST181" s="11"/>
      <c r="ISU181" s="11"/>
      <c r="ISV181" s="11"/>
      <c r="ISW181" s="11"/>
      <c r="ISX181" s="11"/>
      <c r="ISY181" s="11"/>
      <c r="ISZ181" s="11"/>
      <c r="ITA181" s="11"/>
      <c r="ITB181" s="11"/>
      <c r="ITC181" s="11"/>
      <c r="ITD181" s="11"/>
      <c r="ITE181" s="10"/>
      <c r="ITF181" s="10"/>
      <c r="ITG181" s="11"/>
      <c r="ITH181" s="11"/>
      <c r="ITI181" s="11"/>
      <c r="ITJ181" s="11"/>
      <c r="ITK181" s="11"/>
      <c r="ITL181" s="11"/>
      <c r="ITM181" s="11"/>
      <c r="ITN181" s="11"/>
      <c r="ITO181" s="11"/>
      <c r="ITP181" s="11"/>
      <c r="ITQ181" s="11"/>
      <c r="ITR181" s="11"/>
      <c r="ITS181" s="11"/>
      <c r="ITT181" s="11"/>
      <c r="ITU181" s="10"/>
      <c r="ITV181" s="10"/>
      <c r="ITW181" s="11"/>
      <c r="ITX181" s="11"/>
      <c r="ITY181" s="11"/>
      <c r="ITZ181" s="11"/>
      <c r="IUA181" s="11"/>
      <c r="IUB181" s="11"/>
      <c r="IUC181" s="11"/>
      <c r="IUD181" s="11"/>
      <c r="IUE181" s="11"/>
      <c r="IUF181" s="11"/>
      <c r="IUG181" s="11"/>
      <c r="IUH181" s="11"/>
      <c r="IUI181" s="11"/>
      <c r="IUJ181" s="11"/>
      <c r="IUK181" s="10"/>
      <c r="IUL181" s="10"/>
      <c r="IUM181" s="11"/>
      <c r="IUN181" s="11"/>
      <c r="IUO181" s="11"/>
      <c r="IUP181" s="11"/>
      <c r="IUQ181" s="11"/>
      <c r="IUR181" s="11"/>
      <c r="IUS181" s="11"/>
      <c r="IUT181" s="11"/>
      <c r="IUU181" s="11"/>
      <c r="IUV181" s="11"/>
      <c r="IUW181" s="11"/>
      <c r="IUX181" s="11"/>
      <c r="IUY181" s="11"/>
      <c r="IUZ181" s="11"/>
      <c r="IVA181" s="10"/>
      <c r="IVB181" s="10"/>
      <c r="IVC181" s="11"/>
      <c r="IVD181" s="11"/>
      <c r="IVE181" s="11"/>
      <c r="IVF181" s="11"/>
      <c r="IVG181" s="11"/>
      <c r="IVH181" s="11"/>
      <c r="IVI181" s="11"/>
      <c r="IVJ181" s="11"/>
      <c r="IVK181" s="11"/>
      <c r="IVL181" s="11"/>
      <c r="IVM181" s="11"/>
      <c r="IVN181" s="11"/>
      <c r="IVO181" s="11"/>
      <c r="IVP181" s="11"/>
      <c r="IVQ181" s="10"/>
      <c r="IVR181" s="10"/>
      <c r="IVS181" s="11"/>
      <c r="IVT181" s="11"/>
      <c r="IVU181" s="11"/>
      <c r="IVV181" s="11"/>
      <c r="IVW181" s="11"/>
      <c r="IVX181" s="11"/>
      <c r="IVY181" s="11"/>
      <c r="IVZ181" s="11"/>
      <c r="IWA181" s="11"/>
      <c r="IWB181" s="11"/>
      <c r="IWC181" s="11"/>
      <c r="IWD181" s="11"/>
      <c r="IWE181" s="11"/>
      <c r="IWF181" s="11"/>
      <c r="IWG181" s="10"/>
      <c r="IWH181" s="10"/>
      <c r="IWI181" s="11"/>
      <c r="IWJ181" s="11"/>
      <c r="IWK181" s="11"/>
      <c r="IWL181" s="11"/>
      <c r="IWM181" s="11"/>
      <c r="IWN181" s="11"/>
      <c r="IWO181" s="11"/>
      <c r="IWP181" s="11"/>
      <c r="IWQ181" s="11"/>
      <c r="IWR181" s="11"/>
      <c r="IWS181" s="11"/>
      <c r="IWT181" s="11"/>
      <c r="IWU181" s="11"/>
      <c r="IWV181" s="11"/>
      <c r="IWW181" s="10"/>
      <c r="IWX181" s="10"/>
      <c r="IWY181" s="11"/>
      <c r="IWZ181" s="11"/>
      <c r="IXA181" s="11"/>
      <c r="IXB181" s="11"/>
      <c r="IXC181" s="11"/>
      <c r="IXD181" s="11"/>
      <c r="IXE181" s="11"/>
      <c r="IXF181" s="11"/>
      <c r="IXG181" s="11"/>
      <c r="IXH181" s="11"/>
      <c r="IXI181" s="11"/>
      <c r="IXJ181" s="11"/>
      <c r="IXK181" s="11"/>
      <c r="IXL181" s="11"/>
      <c r="IXM181" s="10"/>
      <c r="IXN181" s="10"/>
      <c r="IXO181" s="11"/>
      <c r="IXP181" s="11"/>
      <c r="IXQ181" s="11"/>
      <c r="IXR181" s="11"/>
      <c r="IXS181" s="11"/>
      <c r="IXT181" s="11"/>
      <c r="IXU181" s="11"/>
      <c r="IXV181" s="11"/>
      <c r="IXW181" s="11"/>
      <c r="IXX181" s="11"/>
      <c r="IXY181" s="11"/>
      <c r="IXZ181" s="11"/>
      <c r="IYA181" s="11"/>
      <c r="IYB181" s="11"/>
      <c r="IYC181" s="10"/>
      <c r="IYD181" s="10"/>
      <c r="IYE181" s="11"/>
      <c r="IYF181" s="11"/>
      <c r="IYG181" s="11"/>
      <c r="IYH181" s="11"/>
      <c r="IYI181" s="11"/>
      <c r="IYJ181" s="11"/>
      <c r="IYK181" s="11"/>
      <c r="IYL181" s="11"/>
      <c r="IYM181" s="11"/>
      <c r="IYN181" s="11"/>
      <c r="IYO181" s="11"/>
      <c r="IYP181" s="11"/>
      <c r="IYQ181" s="11"/>
      <c r="IYR181" s="11"/>
      <c r="IYS181" s="10"/>
      <c r="IYT181" s="10"/>
      <c r="IYU181" s="11"/>
      <c r="IYV181" s="11"/>
      <c r="IYW181" s="11"/>
      <c r="IYX181" s="11"/>
      <c r="IYY181" s="11"/>
      <c r="IYZ181" s="11"/>
      <c r="IZA181" s="11"/>
      <c r="IZB181" s="11"/>
      <c r="IZC181" s="11"/>
      <c r="IZD181" s="11"/>
      <c r="IZE181" s="11"/>
      <c r="IZF181" s="11"/>
      <c r="IZG181" s="11"/>
      <c r="IZH181" s="11"/>
      <c r="IZI181" s="10"/>
      <c r="IZJ181" s="10"/>
      <c r="IZK181" s="11"/>
      <c r="IZL181" s="11"/>
      <c r="IZM181" s="11"/>
      <c r="IZN181" s="11"/>
      <c r="IZO181" s="11"/>
      <c r="IZP181" s="11"/>
      <c r="IZQ181" s="11"/>
      <c r="IZR181" s="11"/>
      <c r="IZS181" s="11"/>
      <c r="IZT181" s="11"/>
      <c r="IZU181" s="11"/>
      <c r="IZV181" s="11"/>
      <c r="IZW181" s="11"/>
      <c r="IZX181" s="11"/>
      <c r="IZY181" s="10"/>
      <c r="IZZ181" s="10"/>
      <c r="JAA181" s="11"/>
      <c r="JAB181" s="11"/>
      <c r="JAC181" s="11"/>
      <c r="JAD181" s="11"/>
      <c r="JAE181" s="11"/>
      <c r="JAF181" s="11"/>
      <c r="JAG181" s="11"/>
      <c r="JAH181" s="11"/>
      <c r="JAI181" s="11"/>
      <c r="JAJ181" s="11"/>
      <c r="JAK181" s="11"/>
      <c r="JAL181" s="11"/>
      <c r="JAM181" s="11"/>
      <c r="JAN181" s="11"/>
      <c r="JAO181" s="10"/>
      <c r="JAP181" s="10"/>
      <c r="JAQ181" s="11"/>
      <c r="JAR181" s="11"/>
      <c r="JAS181" s="11"/>
      <c r="JAT181" s="11"/>
      <c r="JAU181" s="11"/>
      <c r="JAV181" s="11"/>
      <c r="JAW181" s="11"/>
      <c r="JAX181" s="11"/>
      <c r="JAY181" s="11"/>
      <c r="JAZ181" s="11"/>
      <c r="JBA181" s="11"/>
      <c r="JBB181" s="11"/>
      <c r="JBC181" s="11"/>
      <c r="JBD181" s="11"/>
      <c r="JBE181" s="10"/>
      <c r="JBF181" s="10"/>
      <c r="JBG181" s="11"/>
      <c r="JBH181" s="11"/>
      <c r="JBI181" s="11"/>
      <c r="JBJ181" s="11"/>
      <c r="JBK181" s="11"/>
      <c r="JBL181" s="11"/>
      <c r="JBM181" s="11"/>
      <c r="JBN181" s="11"/>
      <c r="JBO181" s="11"/>
      <c r="JBP181" s="11"/>
      <c r="JBQ181" s="11"/>
      <c r="JBR181" s="11"/>
      <c r="JBS181" s="11"/>
      <c r="JBT181" s="11"/>
      <c r="JBU181" s="10"/>
      <c r="JBV181" s="10"/>
      <c r="JBW181" s="11"/>
      <c r="JBX181" s="11"/>
      <c r="JBY181" s="11"/>
      <c r="JBZ181" s="11"/>
      <c r="JCA181" s="11"/>
      <c r="JCB181" s="11"/>
      <c r="JCC181" s="11"/>
      <c r="JCD181" s="11"/>
      <c r="JCE181" s="11"/>
      <c r="JCF181" s="11"/>
      <c r="JCG181" s="11"/>
      <c r="JCH181" s="11"/>
      <c r="JCI181" s="11"/>
      <c r="JCJ181" s="11"/>
      <c r="JCK181" s="10"/>
      <c r="JCL181" s="10"/>
      <c r="JCM181" s="11"/>
      <c r="JCN181" s="11"/>
      <c r="JCO181" s="11"/>
      <c r="JCP181" s="11"/>
      <c r="JCQ181" s="11"/>
      <c r="JCR181" s="11"/>
      <c r="JCS181" s="11"/>
      <c r="JCT181" s="11"/>
      <c r="JCU181" s="11"/>
      <c r="JCV181" s="11"/>
      <c r="JCW181" s="11"/>
      <c r="JCX181" s="11"/>
      <c r="JCY181" s="11"/>
      <c r="JCZ181" s="11"/>
      <c r="JDA181" s="10"/>
      <c r="JDB181" s="10"/>
      <c r="JDC181" s="11"/>
      <c r="JDD181" s="11"/>
      <c r="JDE181" s="11"/>
      <c r="JDF181" s="11"/>
      <c r="JDG181" s="11"/>
      <c r="JDH181" s="11"/>
      <c r="JDI181" s="11"/>
      <c r="JDJ181" s="11"/>
      <c r="JDK181" s="11"/>
      <c r="JDL181" s="11"/>
      <c r="JDM181" s="11"/>
      <c r="JDN181" s="11"/>
      <c r="JDO181" s="11"/>
      <c r="JDP181" s="11"/>
      <c r="JDQ181" s="10"/>
      <c r="JDR181" s="10"/>
      <c r="JDS181" s="11"/>
      <c r="JDT181" s="11"/>
      <c r="JDU181" s="11"/>
      <c r="JDV181" s="11"/>
      <c r="JDW181" s="11"/>
      <c r="JDX181" s="11"/>
      <c r="JDY181" s="11"/>
      <c r="JDZ181" s="11"/>
      <c r="JEA181" s="11"/>
      <c r="JEB181" s="11"/>
      <c r="JEC181" s="11"/>
      <c r="JED181" s="11"/>
      <c r="JEE181" s="11"/>
      <c r="JEF181" s="11"/>
      <c r="JEG181" s="10"/>
      <c r="JEH181" s="10"/>
      <c r="JEI181" s="11"/>
      <c r="JEJ181" s="11"/>
      <c r="JEK181" s="11"/>
      <c r="JEL181" s="11"/>
      <c r="JEM181" s="11"/>
      <c r="JEN181" s="11"/>
      <c r="JEO181" s="11"/>
      <c r="JEP181" s="11"/>
      <c r="JEQ181" s="11"/>
      <c r="JER181" s="11"/>
      <c r="JES181" s="11"/>
      <c r="JET181" s="11"/>
      <c r="JEU181" s="11"/>
      <c r="JEV181" s="11"/>
      <c r="JEW181" s="10"/>
      <c r="JEX181" s="10"/>
      <c r="JEY181" s="11"/>
      <c r="JEZ181" s="11"/>
      <c r="JFA181" s="11"/>
      <c r="JFB181" s="11"/>
      <c r="JFC181" s="11"/>
      <c r="JFD181" s="11"/>
      <c r="JFE181" s="11"/>
      <c r="JFF181" s="11"/>
      <c r="JFG181" s="11"/>
      <c r="JFH181" s="11"/>
      <c r="JFI181" s="11"/>
      <c r="JFJ181" s="11"/>
      <c r="JFK181" s="11"/>
      <c r="JFL181" s="11"/>
      <c r="JFM181" s="10"/>
      <c r="JFN181" s="10"/>
      <c r="JFO181" s="11"/>
      <c r="JFP181" s="11"/>
      <c r="JFQ181" s="11"/>
      <c r="JFR181" s="11"/>
      <c r="JFS181" s="11"/>
      <c r="JFT181" s="11"/>
      <c r="JFU181" s="11"/>
      <c r="JFV181" s="11"/>
      <c r="JFW181" s="11"/>
      <c r="JFX181" s="11"/>
      <c r="JFY181" s="11"/>
      <c r="JFZ181" s="11"/>
      <c r="JGA181" s="11"/>
      <c r="JGB181" s="11"/>
      <c r="JGC181" s="10"/>
      <c r="JGD181" s="10"/>
      <c r="JGE181" s="11"/>
      <c r="JGF181" s="11"/>
      <c r="JGG181" s="11"/>
      <c r="JGH181" s="11"/>
      <c r="JGI181" s="11"/>
      <c r="JGJ181" s="11"/>
      <c r="JGK181" s="11"/>
      <c r="JGL181" s="11"/>
      <c r="JGM181" s="11"/>
      <c r="JGN181" s="11"/>
      <c r="JGO181" s="11"/>
      <c r="JGP181" s="11"/>
      <c r="JGQ181" s="11"/>
      <c r="JGR181" s="11"/>
      <c r="JGS181" s="10"/>
      <c r="JGT181" s="10"/>
      <c r="JGU181" s="11"/>
      <c r="JGV181" s="11"/>
      <c r="JGW181" s="11"/>
      <c r="JGX181" s="11"/>
      <c r="JGY181" s="11"/>
      <c r="JGZ181" s="11"/>
      <c r="JHA181" s="11"/>
      <c r="JHB181" s="11"/>
      <c r="JHC181" s="11"/>
      <c r="JHD181" s="11"/>
      <c r="JHE181" s="11"/>
      <c r="JHF181" s="11"/>
      <c r="JHG181" s="11"/>
      <c r="JHH181" s="11"/>
      <c r="JHI181" s="10"/>
      <c r="JHJ181" s="10"/>
      <c r="JHK181" s="11"/>
      <c r="JHL181" s="11"/>
      <c r="JHM181" s="11"/>
      <c r="JHN181" s="11"/>
      <c r="JHO181" s="11"/>
      <c r="JHP181" s="11"/>
      <c r="JHQ181" s="11"/>
      <c r="JHR181" s="11"/>
      <c r="JHS181" s="11"/>
      <c r="JHT181" s="11"/>
      <c r="JHU181" s="11"/>
      <c r="JHV181" s="11"/>
      <c r="JHW181" s="11"/>
      <c r="JHX181" s="11"/>
      <c r="JHY181" s="10"/>
      <c r="JHZ181" s="10"/>
      <c r="JIA181" s="11"/>
      <c r="JIB181" s="11"/>
      <c r="JIC181" s="11"/>
      <c r="JID181" s="11"/>
      <c r="JIE181" s="11"/>
      <c r="JIF181" s="11"/>
      <c r="JIG181" s="11"/>
      <c r="JIH181" s="11"/>
      <c r="JII181" s="11"/>
      <c r="JIJ181" s="11"/>
      <c r="JIK181" s="11"/>
      <c r="JIL181" s="11"/>
      <c r="JIM181" s="11"/>
      <c r="JIN181" s="11"/>
      <c r="JIO181" s="10"/>
      <c r="JIP181" s="10"/>
      <c r="JIQ181" s="11"/>
      <c r="JIR181" s="11"/>
      <c r="JIS181" s="11"/>
      <c r="JIT181" s="11"/>
      <c r="JIU181" s="11"/>
      <c r="JIV181" s="11"/>
      <c r="JIW181" s="11"/>
      <c r="JIX181" s="11"/>
      <c r="JIY181" s="11"/>
      <c r="JIZ181" s="11"/>
      <c r="JJA181" s="11"/>
      <c r="JJB181" s="11"/>
      <c r="JJC181" s="11"/>
      <c r="JJD181" s="11"/>
      <c r="JJE181" s="10"/>
      <c r="JJF181" s="10"/>
      <c r="JJG181" s="11"/>
      <c r="JJH181" s="11"/>
      <c r="JJI181" s="11"/>
      <c r="JJJ181" s="11"/>
      <c r="JJK181" s="11"/>
      <c r="JJL181" s="11"/>
      <c r="JJM181" s="11"/>
      <c r="JJN181" s="11"/>
      <c r="JJO181" s="11"/>
      <c r="JJP181" s="11"/>
      <c r="JJQ181" s="11"/>
      <c r="JJR181" s="11"/>
      <c r="JJS181" s="11"/>
      <c r="JJT181" s="11"/>
      <c r="JJU181" s="10"/>
      <c r="JJV181" s="10"/>
      <c r="JJW181" s="11"/>
      <c r="JJX181" s="11"/>
      <c r="JJY181" s="11"/>
      <c r="JJZ181" s="11"/>
      <c r="JKA181" s="11"/>
      <c r="JKB181" s="11"/>
      <c r="JKC181" s="11"/>
      <c r="JKD181" s="11"/>
      <c r="JKE181" s="11"/>
      <c r="JKF181" s="11"/>
      <c r="JKG181" s="11"/>
      <c r="JKH181" s="11"/>
      <c r="JKI181" s="11"/>
      <c r="JKJ181" s="11"/>
      <c r="JKK181" s="10"/>
      <c r="JKL181" s="10"/>
      <c r="JKM181" s="11"/>
      <c r="JKN181" s="11"/>
      <c r="JKO181" s="11"/>
      <c r="JKP181" s="11"/>
      <c r="JKQ181" s="11"/>
      <c r="JKR181" s="11"/>
      <c r="JKS181" s="11"/>
      <c r="JKT181" s="11"/>
      <c r="JKU181" s="11"/>
      <c r="JKV181" s="11"/>
      <c r="JKW181" s="11"/>
      <c r="JKX181" s="11"/>
      <c r="JKY181" s="11"/>
      <c r="JKZ181" s="11"/>
      <c r="JLA181" s="10"/>
      <c r="JLB181" s="10"/>
      <c r="JLC181" s="11"/>
      <c r="JLD181" s="11"/>
      <c r="JLE181" s="11"/>
      <c r="JLF181" s="11"/>
      <c r="JLG181" s="11"/>
      <c r="JLH181" s="11"/>
      <c r="JLI181" s="11"/>
      <c r="JLJ181" s="11"/>
      <c r="JLK181" s="11"/>
      <c r="JLL181" s="11"/>
      <c r="JLM181" s="11"/>
      <c r="JLN181" s="11"/>
      <c r="JLO181" s="11"/>
      <c r="JLP181" s="11"/>
      <c r="JLQ181" s="10"/>
      <c r="JLR181" s="10"/>
      <c r="JLS181" s="11"/>
      <c r="JLT181" s="11"/>
      <c r="JLU181" s="11"/>
      <c r="JLV181" s="11"/>
      <c r="JLW181" s="11"/>
      <c r="JLX181" s="11"/>
      <c r="JLY181" s="11"/>
      <c r="JLZ181" s="11"/>
      <c r="JMA181" s="11"/>
      <c r="JMB181" s="11"/>
      <c r="JMC181" s="11"/>
      <c r="JMD181" s="11"/>
      <c r="JME181" s="11"/>
      <c r="JMF181" s="11"/>
      <c r="JMG181" s="10"/>
      <c r="JMH181" s="10"/>
      <c r="JMI181" s="11"/>
      <c r="JMJ181" s="11"/>
      <c r="JMK181" s="11"/>
      <c r="JML181" s="11"/>
      <c r="JMM181" s="11"/>
      <c r="JMN181" s="11"/>
      <c r="JMO181" s="11"/>
      <c r="JMP181" s="11"/>
      <c r="JMQ181" s="11"/>
      <c r="JMR181" s="11"/>
      <c r="JMS181" s="11"/>
      <c r="JMT181" s="11"/>
      <c r="JMU181" s="11"/>
      <c r="JMV181" s="11"/>
      <c r="JMW181" s="10"/>
      <c r="JMX181" s="10"/>
      <c r="JMY181" s="11"/>
      <c r="JMZ181" s="11"/>
      <c r="JNA181" s="11"/>
      <c r="JNB181" s="11"/>
      <c r="JNC181" s="11"/>
      <c r="JND181" s="11"/>
      <c r="JNE181" s="11"/>
      <c r="JNF181" s="11"/>
      <c r="JNG181" s="11"/>
      <c r="JNH181" s="11"/>
      <c r="JNI181" s="11"/>
      <c r="JNJ181" s="11"/>
      <c r="JNK181" s="11"/>
      <c r="JNL181" s="11"/>
      <c r="JNM181" s="10"/>
      <c r="JNN181" s="10"/>
      <c r="JNO181" s="11"/>
      <c r="JNP181" s="11"/>
      <c r="JNQ181" s="11"/>
      <c r="JNR181" s="11"/>
      <c r="JNS181" s="11"/>
      <c r="JNT181" s="11"/>
      <c r="JNU181" s="11"/>
      <c r="JNV181" s="11"/>
      <c r="JNW181" s="11"/>
      <c r="JNX181" s="11"/>
      <c r="JNY181" s="11"/>
      <c r="JNZ181" s="11"/>
      <c r="JOA181" s="11"/>
      <c r="JOB181" s="11"/>
      <c r="JOC181" s="10"/>
      <c r="JOD181" s="10"/>
      <c r="JOE181" s="11"/>
      <c r="JOF181" s="11"/>
      <c r="JOG181" s="11"/>
      <c r="JOH181" s="11"/>
      <c r="JOI181" s="11"/>
      <c r="JOJ181" s="11"/>
      <c r="JOK181" s="11"/>
      <c r="JOL181" s="11"/>
      <c r="JOM181" s="11"/>
      <c r="JON181" s="11"/>
      <c r="JOO181" s="11"/>
      <c r="JOP181" s="11"/>
      <c r="JOQ181" s="11"/>
      <c r="JOR181" s="11"/>
      <c r="JOS181" s="10"/>
      <c r="JOT181" s="10"/>
      <c r="JOU181" s="11"/>
      <c r="JOV181" s="11"/>
      <c r="JOW181" s="11"/>
      <c r="JOX181" s="11"/>
      <c r="JOY181" s="11"/>
      <c r="JOZ181" s="11"/>
      <c r="JPA181" s="11"/>
      <c r="JPB181" s="11"/>
      <c r="JPC181" s="11"/>
      <c r="JPD181" s="11"/>
      <c r="JPE181" s="11"/>
      <c r="JPF181" s="11"/>
      <c r="JPG181" s="11"/>
      <c r="JPH181" s="11"/>
      <c r="JPI181" s="10"/>
      <c r="JPJ181" s="10"/>
      <c r="JPK181" s="11"/>
      <c r="JPL181" s="11"/>
      <c r="JPM181" s="11"/>
      <c r="JPN181" s="11"/>
      <c r="JPO181" s="11"/>
      <c r="JPP181" s="11"/>
      <c r="JPQ181" s="11"/>
      <c r="JPR181" s="11"/>
      <c r="JPS181" s="11"/>
      <c r="JPT181" s="11"/>
      <c r="JPU181" s="11"/>
      <c r="JPV181" s="11"/>
      <c r="JPW181" s="11"/>
      <c r="JPX181" s="11"/>
      <c r="JPY181" s="10"/>
      <c r="JPZ181" s="10"/>
      <c r="JQA181" s="11"/>
      <c r="JQB181" s="11"/>
      <c r="JQC181" s="11"/>
      <c r="JQD181" s="11"/>
      <c r="JQE181" s="11"/>
      <c r="JQF181" s="11"/>
      <c r="JQG181" s="11"/>
      <c r="JQH181" s="11"/>
      <c r="JQI181" s="11"/>
      <c r="JQJ181" s="11"/>
      <c r="JQK181" s="11"/>
      <c r="JQL181" s="11"/>
      <c r="JQM181" s="11"/>
      <c r="JQN181" s="11"/>
      <c r="JQO181" s="10"/>
      <c r="JQP181" s="10"/>
      <c r="JQQ181" s="11"/>
      <c r="JQR181" s="11"/>
      <c r="JQS181" s="11"/>
      <c r="JQT181" s="11"/>
      <c r="JQU181" s="11"/>
      <c r="JQV181" s="11"/>
      <c r="JQW181" s="11"/>
      <c r="JQX181" s="11"/>
      <c r="JQY181" s="11"/>
      <c r="JQZ181" s="11"/>
      <c r="JRA181" s="11"/>
      <c r="JRB181" s="11"/>
      <c r="JRC181" s="11"/>
      <c r="JRD181" s="11"/>
      <c r="JRE181" s="10"/>
      <c r="JRF181" s="10"/>
      <c r="JRG181" s="11"/>
      <c r="JRH181" s="11"/>
      <c r="JRI181" s="11"/>
      <c r="JRJ181" s="11"/>
      <c r="JRK181" s="11"/>
      <c r="JRL181" s="11"/>
      <c r="JRM181" s="11"/>
      <c r="JRN181" s="11"/>
      <c r="JRO181" s="11"/>
      <c r="JRP181" s="11"/>
      <c r="JRQ181" s="11"/>
      <c r="JRR181" s="11"/>
      <c r="JRS181" s="11"/>
      <c r="JRT181" s="11"/>
      <c r="JRU181" s="10"/>
      <c r="JRV181" s="10"/>
      <c r="JRW181" s="11"/>
      <c r="JRX181" s="11"/>
      <c r="JRY181" s="11"/>
      <c r="JRZ181" s="11"/>
      <c r="JSA181" s="11"/>
      <c r="JSB181" s="11"/>
      <c r="JSC181" s="11"/>
      <c r="JSD181" s="11"/>
      <c r="JSE181" s="11"/>
      <c r="JSF181" s="11"/>
      <c r="JSG181" s="11"/>
      <c r="JSH181" s="11"/>
      <c r="JSI181" s="11"/>
      <c r="JSJ181" s="11"/>
      <c r="JSK181" s="10"/>
      <c r="JSL181" s="10"/>
      <c r="JSM181" s="11"/>
      <c r="JSN181" s="11"/>
      <c r="JSO181" s="11"/>
      <c r="JSP181" s="11"/>
      <c r="JSQ181" s="11"/>
      <c r="JSR181" s="11"/>
      <c r="JSS181" s="11"/>
      <c r="JST181" s="11"/>
      <c r="JSU181" s="11"/>
      <c r="JSV181" s="11"/>
      <c r="JSW181" s="11"/>
      <c r="JSX181" s="11"/>
      <c r="JSY181" s="11"/>
      <c r="JSZ181" s="11"/>
      <c r="JTA181" s="10"/>
      <c r="JTB181" s="10"/>
      <c r="JTC181" s="11"/>
      <c r="JTD181" s="11"/>
      <c r="JTE181" s="11"/>
      <c r="JTF181" s="11"/>
      <c r="JTG181" s="11"/>
      <c r="JTH181" s="11"/>
      <c r="JTI181" s="11"/>
      <c r="JTJ181" s="11"/>
      <c r="JTK181" s="11"/>
      <c r="JTL181" s="11"/>
      <c r="JTM181" s="11"/>
      <c r="JTN181" s="11"/>
      <c r="JTO181" s="11"/>
      <c r="JTP181" s="11"/>
      <c r="JTQ181" s="10"/>
      <c r="JTR181" s="10"/>
      <c r="JTS181" s="11"/>
      <c r="JTT181" s="11"/>
      <c r="JTU181" s="11"/>
      <c r="JTV181" s="11"/>
      <c r="JTW181" s="11"/>
      <c r="JTX181" s="11"/>
      <c r="JTY181" s="11"/>
      <c r="JTZ181" s="11"/>
      <c r="JUA181" s="11"/>
      <c r="JUB181" s="11"/>
      <c r="JUC181" s="11"/>
      <c r="JUD181" s="11"/>
      <c r="JUE181" s="11"/>
      <c r="JUF181" s="11"/>
      <c r="JUG181" s="10"/>
      <c r="JUH181" s="10"/>
      <c r="JUI181" s="11"/>
      <c r="JUJ181" s="11"/>
      <c r="JUK181" s="11"/>
      <c r="JUL181" s="11"/>
      <c r="JUM181" s="11"/>
      <c r="JUN181" s="11"/>
      <c r="JUO181" s="11"/>
      <c r="JUP181" s="11"/>
      <c r="JUQ181" s="11"/>
      <c r="JUR181" s="11"/>
      <c r="JUS181" s="11"/>
      <c r="JUT181" s="11"/>
      <c r="JUU181" s="11"/>
      <c r="JUV181" s="11"/>
      <c r="JUW181" s="10"/>
      <c r="JUX181" s="10"/>
      <c r="JUY181" s="11"/>
      <c r="JUZ181" s="11"/>
      <c r="JVA181" s="11"/>
      <c r="JVB181" s="11"/>
      <c r="JVC181" s="11"/>
      <c r="JVD181" s="11"/>
      <c r="JVE181" s="11"/>
      <c r="JVF181" s="11"/>
      <c r="JVG181" s="11"/>
      <c r="JVH181" s="11"/>
      <c r="JVI181" s="11"/>
      <c r="JVJ181" s="11"/>
      <c r="JVK181" s="11"/>
      <c r="JVL181" s="11"/>
      <c r="JVM181" s="10"/>
      <c r="JVN181" s="10"/>
      <c r="JVO181" s="11"/>
      <c r="JVP181" s="11"/>
      <c r="JVQ181" s="11"/>
      <c r="JVR181" s="11"/>
      <c r="JVS181" s="11"/>
      <c r="JVT181" s="11"/>
      <c r="JVU181" s="11"/>
      <c r="JVV181" s="11"/>
      <c r="JVW181" s="11"/>
      <c r="JVX181" s="11"/>
      <c r="JVY181" s="11"/>
      <c r="JVZ181" s="11"/>
      <c r="JWA181" s="11"/>
      <c r="JWB181" s="11"/>
      <c r="JWC181" s="10"/>
      <c r="JWD181" s="10"/>
      <c r="JWE181" s="11"/>
      <c r="JWF181" s="11"/>
      <c r="JWG181" s="11"/>
      <c r="JWH181" s="11"/>
      <c r="JWI181" s="11"/>
      <c r="JWJ181" s="11"/>
      <c r="JWK181" s="11"/>
      <c r="JWL181" s="11"/>
      <c r="JWM181" s="11"/>
      <c r="JWN181" s="11"/>
      <c r="JWO181" s="11"/>
      <c r="JWP181" s="11"/>
      <c r="JWQ181" s="11"/>
      <c r="JWR181" s="11"/>
      <c r="JWS181" s="10"/>
      <c r="JWT181" s="10"/>
      <c r="JWU181" s="11"/>
      <c r="JWV181" s="11"/>
      <c r="JWW181" s="11"/>
      <c r="JWX181" s="11"/>
      <c r="JWY181" s="11"/>
      <c r="JWZ181" s="11"/>
      <c r="JXA181" s="11"/>
      <c r="JXB181" s="11"/>
      <c r="JXC181" s="11"/>
      <c r="JXD181" s="11"/>
      <c r="JXE181" s="11"/>
      <c r="JXF181" s="11"/>
      <c r="JXG181" s="11"/>
      <c r="JXH181" s="11"/>
      <c r="JXI181" s="10"/>
      <c r="JXJ181" s="10"/>
      <c r="JXK181" s="11"/>
      <c r="JXL181" s="11"/>
      <c r="JXM181" s="11"/>
      <c r="JXN181" s="11"/>
      <c r="JXO181" s="11"/>
      <c r="JXP181" s="11"/>
      <c r="JXQ181" s="11"/>
      <c r="JXR181" s="11"/>
      <c r="JXS181" s="11"/>
      <c r="JXT181" s="11"/>
      <c r="JXU181" s="11"/>
      <c r="JXV181" s="11"/>
      <c r="JXW181" s="11"/>
      <c r="JXX181" s="11"/>
      <c r="JXY181" s="10"/>
      <c r="JXZ181" s="10"/>
      <c r="JYA181" s="11"/>
      <c r="JYB181" s="11"/>
      <c r="JYC181" s="11"/>
      <c r="JYD181" s="11"/>
      <c r="JYE181" s="11"/>
      <c r="JYF181" s="11"/>
      <c r="JYG181" s="11"/>
      <c r="JYH181" s="11"/>
      <c r="JYI181" s="11"/>
      <c r="JYJ181" s="11"/>
      <c r="JYK181" s="11"/>
      <c r="JYL181" s="11"/>
      <c r="JYM181" s="11"/>
      <c r="JYN181" s="11"/>
      <c r="JYO181" s="10"/>
      <c r="JYP181" s="10"/>
      <c r="JYQ181" s="11"/>
      <c r="JYR181" s="11"/>
      <c r="JYS181" s="11"/>
      <c r="JYT181" s="11"/>
      <c r="JYU181" s="11"/>
      <c r="JYV181" s="11"/>
      <c r="JYW181" s="11"/>
      <c r="JYX181" s="11"/>
      <c r="JYY181" s="11"/>
      <c r="JYZ181" s="11"/>
      <c r="JZA181" s="11"/>
      <c r="JZB181" s="11"/>
      <c r="JZC181" s="11"/>
      <c r="JZD181" s="11"/>
      <c r="JZE181" s="10"/>
      <c r="JZF181" s="10"/>
      <c r="JZG181" s="11"/>
      <c r="JZH181" s="11"/>
      <c r="JZI181" s="11"/>
      <c r="JZJ181" s="11"/>
      <c r="JZK181" s="11"/>
      <c r="JZL181" s="11"/>
      <c r="JZM181" s="11"/>
      <c r="JZN181" s="11"/>
      <c r="JZO181" s="11"/>
      <c r="JZP181" s="11"/>
      <c r="JZQ181" s="11"/>
      <c r="JZR181" s="11"/>
      <c r="JZS181" s="11"/>
      <c r="JZT181" s="11"/>
      <c r="JZU181" s="10"/>
      <c r="JZV181" s="10"/>
      <c r="JZW181" s="11"/>
      <c r="JZX181" s="11"/>
      <c r="JZY181" s="11"/>
      <c r="JZZ181" s="11"/>
      <c r="KAA181" s="11"/>
      <c r="KAB181" s="11"/>
      <c r="KAC181" s="11"/>
      <c r="KAD181" s="11"/>
      <c r="KAE181" s="11"/>
      <c r="KAF181" s="11"/>
      <c r="KAG181" s="11"/>
      <c r="KAH181" s="11"/>
      <c r="KAI181" s="11"/>
      <c r="KAJ181" s="11"/>
      <c r="KAK181" s="10"/>
      <c r="KAL181" s="10"/>
      <c r="KAM181" s="11"/>
      <c r="KAN181" s="11"/>
      <c r="KAO181" s="11"/>
      <c r="KAP181" s="11"/>
      <c r="KAQ181" s="11"/>
      <c r="KAR181" s="11"/>
      <c r="KAS181" s="11"/>
      <c r="KAT181" s="11"/>
      <c r="KAU181" s="11"/>
      <c r="KAV181" s="11"/>
      <c r="KAW181" s="11"/>
      <c r="KAX181" s="11"/>
      <c r="KAY181" s="11"/>
      <c r="KAZ181" s="11"/>
      <c r="KBA181" s="10"/>
      <c r="KBB181" s="10"/>
      <c r="KBC181" s="11"/>
      <c r="KBD181" s="11"/>
      <c r="KBE181" s="11"/>
      <c r="KBF181" s="11"/>
      <c r="KBG181" s="11"/>
      <c r="KBH181" s="11"/>
      <c r="KBI181" s="11"/>
      <c r="KBJ181" s="11"/>
      <c r="KBK181" s="11"/>
      <c r="KBL181" s="11"/>
      <c r="KBM181" s="11"/>
      <c r="KBN181" s="11"/>
      <c r="KBO181" s="11"/>
      <c r="KBP181" s="11"/>
      <c r="KBQ181" s="10"/>
      <c r="KBR181" s="10"/>
      <c r="KBS181" s="11"/>
      <c r="KBT181" s="11"/>
      <c r="KBU181" s="11"/>
      <c r="KBV181" s="11"/>
      <c r="KBW181" s="11"/>
      <c r="KBX181" s="11"/>
      <c r="KBY181" s="11"/>
      <c r="KBZ181" s="11"/>
      <c r="KCA181" s="11"/>
      <c r="KCB181" s="11"/>
      <c r="KCC181" s="11"/>
      <c r="KCD181" s="11"/>
      <c r="KCE181" s="11"/>
      <c r="KCF181" s="11"/>
      <c r="KCG181" s="10"/>
      <c r="KCH181" s="10"/>
      <c r="KCI181" s="11"/>
      <c r="KCJ181" s="11"/>
      <c r="KCK181" s="11"/>
      <c r="KCL181" s="11"/>
      <c r="KCM181" s="11"/>
      <c r="KCN181" s="11"/>
      <c r="KCO181" s="11"/>
      <c r="KCP181" s="11"/>
      <c r="KCQ181" s="11"/>
      <c r="KCR181" s="11"/>
      <c r="KCS181" s="11"/>
      <c r="KCT181" s="11"/>
      <c r="KCU181" s="11"/>
      <c r="KCV181" s="11"/>
      <c r="KCW181" s="10"/>
      <c r="KCX181" s="10"/>
      <c r="KCY181" s="11"/>
      <c r="KCZ181" s="11"/>
      <c r="KDA181" s="11"/>
      <c r="KDB181" s="11"/>
      <c r="KDC181" s="11"/>
      <c r="KDD181" s="11"/>
      <c r="KDE181" s="11"/>
      <c r="KDF181" s="11"/>
      <c r="KDG181" s="11"/>
      <c r="KDH181" s="11"/>
      <c r="KDI181" s="11"/>
      <c r="KDJ181" s="11"/>
      <c r="KDK181" s="11"/>
      <c r="KDL181" s="11"/>
      <c r="KDM181" s="10"/>
      <c r="KDN181" s="10"/>
      <c r="KDO181" s="11"/>
      <c r="KDP181" s="11"/>
      <c r="KDQ181" s="11"/>
      <c r="KDR181" s="11"/>
      <c r="KDS181" s="11"/>
      <c r="KDT181" s="11"/>
      <c r="KDU181" s="11"/>
      <c r="KDV181" s="11"/>
      <c r="KDW181" s="11"/>
      <c r="KDX181" s="11"/>
      <c r="KDY181" s="11"/>
      <c r="KDZ181" s="11"/>
      <c r="KEA181" s="11"/>
      <c r="KEB181" s="11"/>
      <c r="KEC181" s="10"/>
      <c r="KED181" s="10"/>
      <c r="KEE181" s="11"/>
      <c r="KEF181" s="11"/>
      <c r="KEG181" s="11"/>
      <c r="KEH181" s="11"/>
      <c r="KEI181" s="11"/>
      <c r="KEJ181" s="11"/>
      <c r="KEK181" s="11"/>
      <c r="KEL181" s="11"/>
      <c r="KEM181" s="11"/>
      <c r="KEN181" s="11"/>
      <c r="KEO181" s="11"/>
      <c r="KEP181" s="11"/>
      <c r="KEQ181" s="11"/>
      <c r="KER181" s="11"/>
      <c r="KES181" s="10"/>
      <c r="KET181" s="10"/>
      <c r="KEU181" s="11"/>
      <c r="KEV181" s="11"/>
      <c r="KEW181" s="11"/>
      <c r="KEX181" s="11"/>
      <c r="KEY181" s="11"/>
      <c r="KEZ181" s="11"/>
      <c r="KFA181" s="11"/>
      <c r="KFB181" s="11"/>
      <c r="KFC181" s="11"/>
      <c r="KFD181" s="11"/>
      <c r="KFE181" s="11"/>
      <c r="KFF181" s="11"/>
      <c r="KFG181" s="11"/>
      <c r="KFH181" s="11"/>
      <c r="KFI181" s="10"/>
      <c r="KFJ181" s="10"/>
      <c r="KFK181" s="11"/>
      <c r="KFL181" s="11"/>
      <c r="KFM181" s="11"/>
      <c r="KFN181" s="11"/>
      <c r="KFO181" s="11"/>
      <c r="KFP181" s="11"/>
      <c r="KFQ181" s="11"/>
      <c r="KFR181" s="11"/>
      <c r="KFS181" s="11"/>
      <c r="KFT181" s="11"/>
      <c r="KFU181" s="11"/>
      <c r="KFV181" s="11"/>
      <c r="KFW181" s="11"/>
      <c r="KFX181" s="11"/>
      <c r="KFY181" s="10"/>
      <c r="KFZ181" s="10"/>
      <c r="KGA181" s="11"/>
      <c r="KGB181" s="11"/>
      <c r="KGC181" s="11"/>
      <c r="KGD181" s="11"/>
      <c r="KGE181" s="11"/>
      <c r="KGF181" s="11"/>
      <c r="KGG181" s="11"/>
      <c r="KGH181" s="11"/>
      <c r="KGI181" s="11"/>
      <c r="KGJ181" s="11"/>
      <c r="KGK181" s="11"/>
      <c r="KGL181" s="11"/>
      <c r="KGM181" s="11"/>
      <c r="KGN181" s="11"/>
      <c r="KGO181" s="10"/>
      <c r="KGP181" s="10"/>
      <c r="KGQ181" s="11"/>
      <c r="KGR181" s="11"/>
      <c r="KGS181" s="11"/>
      <c r="KGT181" s="11"/>
      <c r="KGU181" s="11"/>
      <c r="KGV181" s="11"/>
      <c r="KGW181" s="11"/>
      <c r="KGX181" s="11"/>
      <c r="KGY181" s="11"/>
      <c r="KGZ181" s="11"/>
      <c r="KHA181" s="11"/>
      <c r="KHB181" s="11"/>
      <c r="KHC181" s="11"/>
      <c r="KHD181" s="11"/>
      <c r="KHE181" s="10"/>
      <c r="KHF181" s="10"/>
      <c r="KHG181" s="11"/>
      <c r="KHH181" s="11"/>
      <c r="KHI181" s="11"/>
      <c r="KHJ181" s="11"/>
      <c r="KHK181" s="11"/>
      <c r="KHL181" s="11"/>
      <c r="KHM181" s="11"/>
      <c r="KHN181" s="11"/>
      <c r="KHO181" s="11"/>
      <c r="KHP181" s="11"/>
      <c r="KHQ181" s="11"/>
      <c r="KHR181" s="11"/>
      <c r="KHS181" s="11"/>
      <c r="KHT181" s="11"/>
      <c r="KHU181" s="10"/>
      <c r="KHV181" s="10"/>
      <c r="KHW181" s="11"/>
      <c r="KHX181" s="11"/>
      <c r="KHY181" s="11"/>
      <c r="KHZ181" s="11"/>
      <c r="KIA181" s="11"/>
      <c r="KIB181" s="11"/>
      <c r="KIC181" s="11"/>
      <c r="KID181" s="11"/>
      <c r="KIE181" s="11"/>
      <c r="KIF181" s="11"/>
      <c r="KIG181" s="11"/>
      <c r="KIH181" s="11"/>
      <c r="KII181" s="11"/>
      <c r="KIJ181" s="11"/>
      <c r="KIK181" s="10"/>
      <c r="KIL181" s="10"/>
      <c r="KIM181" s="11"/>
      <c r="KIN181" s="11"/>
      <c r="KIO181" s="11"/>
      <c r="KIP181" s="11"/>
      <c r="KIQ181" s="11"/>
      <c r="KIR181" s="11"/>
      <c r="KIS181" s="11"/>
      <c r="KIT181" s="11"/>
      <c r="KIU181" s="11"/>
      <c r="KIV181" s="11"/>
      <c r="KIW181" s="11"/>
      <c r="KIX181" s="11"/>
      <c r="KIY181" s="11"/>
      <c r="KIZ181" s="11"/>
      <c r="KJA181" s="10"/>
      <c r="KJB181" s="10"/>
      <c r="KJC181" s="11"/>
      <c r="KJD181" s="11"/>
      <c r="KJE181" s="11"/>
      <c r="KJF181" s="11"/>
      <c r="KJG181" s="11"/>
      <c r="KJH181" s="11"/>
      <c r="KJI181" s="11"/>
      <c r="KJJ181" s="11"/>
      <c r="KJK181" s="11"/>
      <c r="KJL181" s="11"/>
      <c r="KJM181" s="11"/>
      <c r="KJN181" s="11"/>
      <c r="KJO181" s="11"/>
      <c r="KJP181" s="11"/>
      <c r="KJQ181" s="10"/>
      <c r="KJR181" s="10"/>
      <c r="KJS181" s="11"/>
      <c r="KJT181" s="11"/>
      <c r="KJU181" s="11"/>
      <c r="KJV181" s="11"/>
      <c r="KJW181" s="11"/>
      <c r="KJX181" s="11"/>
      <c r="KJY181" s="11"/>
      <c r="KJZ181" s="11"/>
      <c r="KKA181" s="11"/>
      <c r="KKB181" s="11"/>
      <c r="KKC181" s="11"/>
      <c r="KKD181" s="11"/>
      <c r="KKE181" s="11"/>
      <c r="KKF181" s="11"/>
      <c r="KKG181" s="10"/>
      <c r="KKH181" s="10"/>
      <c r="KKI181" s="11"/>
      <c r="KKJ181" s="11"/>
      <c r="KKK181" s="11"/>
      <c r="KKL181" s="11"/>
      <c r="KKM181" s="11"/>
      <c r="KKN181" s="11"/>
      <c r="KKO181" s="11"/>
      <c r="KKP181" s="11"/>
      <c r="KKQ181" s="11"/>
      <c r="KKR181" s="11"/>
      <c r="KKS181" s="11"/>
      <c r="KKT181" s="11"/>
      <c r="KKU181" s="11"/>
      <c r="KKV181" s="11"/>
      <c r="KKW181" s="10"/>
      <c r="KKX181" s="10"/>
      <c r="KKY181" s="11"/>
      <c r="KKZ181" s="11"/>
      <c r="KLA181" s="11"/>
      <c r="KLB181" s="11"/>
      <c r="KLC181" s="11"/>
      <c r="KLD181" s="11"/>
      <c r="KLE181" s="11"/>
      <c r="KLF181" s="11"/>
      <c r="KLG181" s="11"/>
      <c r="KLH181" s="11"/>
      <c r="KLI181" s="11"/>
      <c r="KLJ181" s="11"/>
      <c r="KLK181" s="11"/>
      <c r="KLL181" s="11"/>
      <c r="KLM181" s="10"/>
      <c r="KLN181" s="10"/>
      <c r="KLO181" s="11"/>
      <c r="KLP181" s="11"/>
      <c r="KLQ181" s="11"/>
      <c r="KLR181" s="11"/>
      <c r="KLS181" s="11"/>
      <c r="KLT181" s="11"/>
      <c r="KLU181" s="11"/>
      <c r="KLV181" s="11"/>
      <c r="KLW181" s="11"/>
      <c r="KLX181" s="11"/>
      <c r="KLY181" s="11"/>
      <c r="KLZ181" s="11"/>
      <c r="KMA181" s="11"/>
      <c r="KMB181" s="11"/>
      <c r="KMC181" s="10"/>
      <c r="KMD181" s="10"/>
      <c r="KME181" s="11"/>
      <c r="KMF181" s="11"/>
      <c r="KMG181" s="11"/>
      <c r="KMH181" s="11"/>
      <c r="KMI181" s="11"/>
      <c r="KMJ181" s="11"/>
      <c r="KMK181" s="11"/>
      <c r="KML181" s="11"/>
      <c r="KMM181" s="11"/>
      <c r="KMN181" s="11"/>
      <c r="KMO181" s="11"/>
      <c r="KMP181" s="11"/>
      <c r="KMQ181" s="11"/>
      <c r="KMR181" s="11"/>
      <c r="KMS181" s="10"/>
      <c r="KMT181" s="10"/>
      <c r="KMU181" s="11"/>
      <c r="KMV181" s="11"/>
      <c r="KMW181" s="11"/>
      <c r="KMX181" s="11"/>
      <c r="KMY181" s="11"/>
      <c r="KMZ181" s="11"/>
      <c r="KNA181" s="11"/>
      <c r="KNB181" s="11"/>
      <c r="KNC181" s="11"/>
      <c r="KND181" s="11"/>
      <c r="KNE181" s="11"/>
      <c r="KNF181" s="11"/>
      <c r="KNG181" s="11"/>
      <c r="KNH181" s="11"/>
      <c r="KNI181" s="10"/>
      <c r="KNJ181" s="10"/>
      <c r="KNK181" s="11"/>
      <c r="KNL181" s="11"/>
      <c r="KNM181" s="11"/>
      <c r="KNN181" s="11"/>
      <c r="KNO181" s="11"/>
      <c r="KNP181" s="11"/>
      <c r="KNQ181" s="11"/>
      <c r="KNR181" s="11"/>
      <c r="KNS181" s="11"/>
      <c r="KNT181" s="11"/>
      <c r="KNU181" s="11"/>
      <c r="KNV181" s="11"/>
      <c r="KNW181" s="11"/>
      <c r="KNX181" s="11"/>
      <c r="KNY181" s="10"/>
      <c r="KNZ181" s="10"/>
      <c r="KOA181" s="11"/>
      <c r="KOB181" s="11"/>
      <c r="KOC181" s="11"/>
      <c r="KOD181" s="11"/>
      <c r="KOE181" s="11"/>
      <c r="KOF181" s="11"/>
      <c r="KOG181" s="11"/>
      <c r="KOH181" s="11"/>
      <c r="KOI181" s="11"/>
      <c r="KOJ181" s="11"/>
      <c r="KOK181" s="11"/>
      <c r="KOL181" s="11"/>
      <c r="KOM181" s="11"/>
      <c r="KON181" s="11"/>
      <c r="KOO181" s="10"/>
      <c r="KOP181" s="10"/>
      <c r="KOQ181" s="11"/>
      <c r="KOR181" s="11"/>
      <c r="KOS181" s="11"/>
      <c r="KOT181" s="11"/>
      <c r="KOU181" s="11"/>
      <c r="KOV181" s="11"/>
      <c r="KOW181" s="11"/>
      <c r="KOX181" s="11"/>
      <c r="KOY181" s="11"/>
      <c r="KOZ181" s="11"/>
      <c r="KPA181" s="11"/>
      <c r="KPB181" s="11"/>
      <c r="KPC181" s="11"/>
      <c r="KPD181" s="11"/>
      <c r="KPE181" s="10"/>
      <c r="KPF181" s="10"/>
      <c r="KPG181" s="11"/>
      <c r="KPH181" s="11"/>
      <c r="KPI181" s="11"/>
      <c r="KPJ181" s="11"/>
      <c r="KPK181" s="11"/>
      <c r="KPL181" s="11"/>
      <c r="KPM181" s="11"/>
      <c r="KPN181" s="11"/>
      <c r="KPO181" s="11"/>
      <c r="KPP181" s="11"/>
      <c r="KPQ181" s="11"/>
      <c r="KPR181" s="11"/>
      <c r="KPS181" s="11"/>
      <c r="KPT181" s="11"/>
      <c r="KPU181" s="10"/>
      <c r="KPV181" s="10"/>
      <c r="KPW181" s="11"/>
      <c r="KPX181" s="11"/>
      <c r="KPY181" s="11"/>
      <c r="KPZ181" s="11"/>
      <c r="KQA181" s="11"/>
      <c r="KQB181" s="11"/>
      <c r="KQC181" s="11"/>
      <c r="KQD181" s="11"/>
      <c r="KQE181" s="11"/>
      <c r="KQF181" s="11"/>
      <c r="KQG181" s="11"/>
      <c r="KQH181" s="11"/>
      <c r="KQI181" s="11"/>
      <c r="KQJ181" s="11"/>
      <c r="KQK181" s="10"/>
      <c r="KQL181" s="10"/>
      <c r="KQM181" s="11"/>
      <c r="KQN181" s="11"/>
      <c r="KQO181" s="11"/>
      <c r="KQP181" s="11"/>
      <c r="KQQ181" s="11"/>
      <c r="KQR181" s="11"/>
      <c r="KQS181" s="11"/>
      <c r="KQT181" s="11"/>
      <c r="KQU181" s="11"/>
      <c r="KQV181" s="11"/>
      <c r="KQW181" s="11"/>
      <c r="KQX181" s="11"/>
      <c r="KQY181" s="11"/>
      <c r="KQZ181" s="11"/>
      <c r="KRA181" s="10"/>
      <c r="KRB181" s="10"/>
      <c r="KRC181" s="11"/>
      <c r="KRD181" s="11"/>
      <c r="KRE181" s="11"/>
      <c r="KRF181" s="11"/>
      <c r="KRG181" s="11"/>
      <c r="KRH181" s="11"/>
      <c r="KRI181" s="11"/>
      <c r="KRJ181" s="11"/>
      <c r="KRK181" s="11"/>
      <c r="KRL181" s="11"/>
      <c r="KRM181" s="11"/>
      <c r="KRN181" s="11"/>
      <c r="KRO181" s="11"/>
      <c r="KRP181" s="11"/>
      <c r="KRQ181" s="10"/>
      <c r="KRR181" s="10"/>
      <c r="KRS181" s="11"/>
      <c r="KRT181" s="11"/>
      <c r="KRU181" s="11"/>
      <c r="KRV181" s="11"/>
      <c r="KRW181" s="11"/>
      <c r="KRX181" s="11"/>
      <c r="KRY181" s="11"/>
      <c r="KRZ181" s="11"/>
      <c r="KSA181" s="11"/>
      <c r="KSB181" s="11"/>
      <c r="KSC181" s="11"/>
      <c r="KSD181" s="11"/>
      <c r="KSE181" s="11"/>
      <c r="KSF181" s="11"/>
      <c r="KSG181" s="10"/>
      <c r="KSH181" s="10"/>
      <c r="KSI181" s="11"/>
      <c r="KSJ181" s="11"/>
      <c r="KSK181" s="11"/>
      <c r="KSL181" s="11"/>
      <c r="KSM181" s="11"/>
      <c r="KSN181" s="11"/>
      <c r="KSO181" s="11"/>
      <c r="KSP181" s="11"/>
      <c r="KSQ181" s="11"/>
      <c r="KSR181" s="11"/>
      <c r="KSS181" s="11"/>
      <c r="KST181" s="11"/>
      <c r="KSU181" s="11"/>
      <c r="KSV181" s="11"/>
      <c r="KSW181" s="10"/>
      <c r="KSX181" s="10"/>
      <c r="KSY181" s="11"/>
      <c r="KSZ181" s="11"/>
      <c r="KTA181" s="11"/>
      <c r="KTB181" s="11"/>
      <c r="KTC181" s="11"/>
      <c r="KTD181" s="11"/>
      <c r="KTE181" s="11"/>
      <c r="KTF181" s="11"/>
      <c r="KTG181" s="11"/>
      <c r="KTH181" s="11"/>
      <c r="KTI181" s="11"/>
      <c r="KTJ181" s="11"/>
      <c r="KTK181" s="11"/>
      <c r="KTL181" s="11"/>
      <c r="KTM181" s="10"/>
      <c r="KTN181" s="10"/>
      <c r="KTO181" s="11"/>
      <c r="KTP181" s="11"/>
      <c r="KTQ181" s="11"/>
      <c r="KTR181" s="11"/>
      <c r="KTS181" s="11"/>
      <c r="KTT181" s="11"/>
      <c r="KTU181" s="11"/>
      <c r="KTV181" s="11"/>
      <c r="KTW181" s="11"/>
      <c r="KTX181" s="11"/>
      <c r="KTY181" s="11"/>
      <c r="KTZ181" s="11"/>
      <c r="KUA181" s="11"/>
      <c r="KUB181" s="11"/>
      <c r="KUC181" s="10"/>
      <c r="KUD181" s="10"/>
      <c r="KUE181" s="11"/>
      <c r="KUF181" s="11"/>
      <c r="KUG181" s="11"/>
      <c r="KUH181" s="11"/>
      <c r="KUI181" s="11"/>
      <c r="KUJ181" s="11"/>
      <c r="KUK181" s="11"/>
      <c r="KUL181" s="11"/>
      <c r="KUM181" s="11"/>
      <c r="KUN181" s="11"/>
      <c r="KUO181" s="11"/>
      <c r="KUP181" s="11"/>
      <c r="KUQ181" s="11"/>
      <c r="KUR181" s="11"/>
      <c r="KUS181" s="10"/>
      <c r="KUT181" s="10"/>
      <c r="KUU181" s="11"/>
      <c r="KUV181" s="11"/>
      <c r="KUW181" s="11"/>
      <c r="KUX181" s="11"/>
      <c r="KUY181" s="11"/>
      <c r="KUZ181" s="11"/>
      <c r="KVA181" s="11"/>
      <c r="KVB181" s="11"/>
      <c r="KVC181" s="11"/>
      <c r="KVD181" s="11"/>
      <c r="KVE181" s="11"/>
      <c r="KVF181" s="11"/>
      <c r="KVG181" s="11"/>
      <c r="KVH181" s="11"/>
      <c r="KVI181" s="10"/>
      <c r="KVJ181" s="10"/>
      <c r="KVK181" s="11"/>
      <c r="KVL181" s="11"/>
      <c r="KVM181" s="11"/>
      <c r="KVN181" s="11"/>
      <c r="KVO181" s="11"/>
      <c r="KVP181" s="11"/>
      <c r="KVQ181" s="11"/>
      <c r="KVR181" s="11"/>
      <c r="KVS181" s="11"/>
      <c r="KVT181" s="11"/>
      <c r="KVU181" s="11"/>
      <c r="KVV181" s="11"/>
      <c r="KVW181" s="11"/>
      <c r="KVX181" s="11"/>
      <c r="KVY181" s="10"/>
      <c r="KVZ181" s="10"/>
      <c r="KWA181" s="11"/>
      <c r="KWB181" s="11"/>
      <c r="KWC181" s="11"/>
      <c r="KWD181" s="11"/>
      <c r="KWE181" s="11"/>
      <c r="KWF181" s="11"/>
      <c r="KWG181" s="11"/>
      <c r="KWH181" s="11"/>
      <c r="KWI181" s="11"/>
      <c r="KWJ181" s="11"/>
      <c r="KWK181" s="11"/>
      <c r="KWL181" s="11"/>
      <c r="KWM181" s="11"/>
      <c r="KWN181" s="11"/>
      <c r="KWO181" s="10"/>
      <c r="KWP181" s="10"/>
      <c r="KWQ181" s="11"/>
      <c r="KWR181" s="11"/>
      <c r="KWS181" s="11"/>
      <c r="KWT181" s="11"/>
      <c r="KWU181" s="11"/>
      <c r="KWV181" s="11"/>
      <c r="KWW181" s="11"/>
      <c r="KWX181" s="11"/>
      <c r="KWY181" s="11"/>
      <c r="KWZ181" s="11"/>
      <c r="KXA181" s="11"/>
      <c r="KXB181" s="11"/>
      <c r="KXC181" s="11"/>
      <c r="KXD181" s="11"/>
      <c r="KXE181" s="10"/>
      <c r="KXF181" s="10"/>
      <c r="KXG181" s="11"/>
      <c r="KXH181" s="11"/>
      <c r="KXI181" s="11"/>
      <c r="KXJ181" s="11"/>
      <c r="KXK181" s="11"/>
      <c r="KXL181" s="11"/>
      <c r="KXM181" s="11"/>
      <c r="KXN181" s="11"/>
      <c r="KXO181" s="11"/>
      <c r="KXP181" s="11"/>
      <c r="KXQ181" s="11"/>
      <c r="KXR181" s="11"/>
      <c r="KXS181" s="11"/>
      <c r="KXT181" s="11"/>
      <c r="KXU181" s="10"/>
      <c r="KXV181" s="10"/>
      <c r="KXW181" s="11"/>
      <c r="KXX181" s="11"/>
      <c r="KXY181" s="11"/>
      <c r="KXZ181" s="11"/>
      <c r="KYA181" s="11"/>
      <c r="KYB181" s="11"/>
      <c r="KYC181" s="11"/>
      <c r="KYD181" s="11"/>
      <c r="KYE181" s="11"/>
      <c r="KYF181" s="11"/>
      <c r="KYG181" s="11"/>
      <c r="KYH181" s="11"/>
      <c r="KYI181" s="11"/>
      <c r="KYJ181" s="11"/>
      <c r="KYK181" s="10"/>
      <c r="KYL181" s="10"/>
      <c r="KYM181" s="11"/>
      <c r="KYN181" s="11"/>
      <c r="KYO181" s="11"/>
      <c r="KYP181" s="11"/>
      <c r="KYQ181" s="11"/>
      <c r="KYR181" s="11"/>
      <c r="KYS181" s="11"/>
      <c r="KYT181" s="11"/>
      <c r="KYU181" s="11"/>
      <c r="KYV181" s="11"/>
      <c r="KYW181" s="11"/>
      <c r="KYX181" s="11"/>
      <c r="KYY181" s="11"/>
      <c r="KYZ181" s="11"/>
      <c r="KZA181" s="10"/>
      <c r="KZB181" s="10"/>
      <c r="KZC181" s="11"/>
      <c r="KZD181" s="11"/>
      <c r="KZE181" s="11"/>
      <c r="KZF181" s="11"/>
      <c r="KZG181" s="11"/>
      <c r="KZH181" s="11"/>
      <c r="KZI181" s="11"/>
      <c r="KZJ181" s="11"/>
      <c r="KZK181" s="11"/>
      <c r="KZL181" s="11"/>
      <c r="KZM181" s="11"/>
      <c r="KZN181" s="11"/>
      <c r="KZO181" s="11"/>
      <c r="KZP181" s="11"/>
      <c r="KZQ181" s="10"/>
      <c r="KZR181" s="10"/>
      <c r="KZS181" s="11"/>
      <c r="KZT181" s="11"/>
      <c r="KZU181" s="11"/>
      <c r="KZV181" s="11"/>
      <c r="KZW181" s="11"/>
      <c r="KZX181" s="11"/>
      <c r="KZY181" s="11"/>
      <c r="KZZ181" s="11"/>
      <c r="LAA181" s="11"/>
      <c r="LAB181" s="11"/>
      <c r="LAC181" s="11"/>
      <c r="LAD181" s="11"/>
      <c r="LAE181" s="11"/>
      <c r="LAF181" s="11"/>
      <c r="LAG181" s="10"/>
      <c r="LAH181" s="10"/>
      <c r="LAI181" s="11"/>
      <c r="LAJ181" s="11"/>
      <c r="LAK181" s="11"/>
      <c r="LAL181" s="11"/>
      <c r="LAM181" s="11"/>
      <c r="LAN181" s="11"/>
      <c r="LAO181" s="11"/>
      <c r="LAP181" s="11"/>
      <c r="LAQ181" s="11"/>
      <c r="LAR181" s="11"/>
      <c r="LAS181" s="11"/>
      <c r="LAT181" s="11"/>
      <c r="LAU181" s="11"/>
      <c r="LAV181" s="11"/>
      <c r="LAW181" s="10"/>
      <c r="LAX181" s="10"/>
      <c r="LAY181" s="11"/>
      <c r="LAZ181" s="11"/>
      <c r="LBA181" s="11"/>
      <c r="LBB181" s="11"/>
      <c r="LBC181" s="11"/>
      <c r="LBD181" s="11"/>
      <c r="LBE181" s="11"/>
      <c r="LBF181" s="11"/>
      <c r="LBG181" s="11"/>
      <c r="LBH181" s="11"/>
      <c r="LBI181" s="11"/>
      <c r="LBJ181" s="11"/>
      <c r="LBK181" s="11"/>
      <c r="LBL181" s="11"/>
      <c r="LBM181" s="10"/>
      <c r="LBN181" s="10"/>
      <c r="LBO181" s="11"/>
      <c r="LBP181" s="11"/>
      <c r="LBQ181" s="11"/>
      <c r="LBR181" s="11"/>
      <c r="LBS181" s="11"/>
      <c r="LBT181" s="11"/>
      <c r="LBU181" s="11"/>
      <c r="LBV181" s="11"/>
      <c r="LBW181" s="11"/>
      <c r="LBX181" s="11"/>
      <c r="LBY181" s="11"/>
      <c r="LBZ181" s="11"/>
      <c r="LCA181" s="11"/>
      <c r="LCB181" s="11"/>
      <c r="LCC181" s="10"/>
      <c r="LCD181" s="10"/>
      <c r="LCE181" s="11"/>
      <c r="LCF181" s="11"/>
      <c r="LCG181" s="11"/>
      <c r="LCH181" s="11"/>
      <c r="LCI181" s="11"/>
      <c r="LCJ181" s="11"/>
      <c r="LCK181" s="11"/>
      <c r="LCL181" s="11"/>
      <c r="LCM181" s="11"/>
      <c r="LCN181" s="11"/>
      <c r="LCO181" s="11"/>
      <c r="LCP181" s="11"/>
      <c r="LCQ181" s="11"/>
      <c r="LCR181" s="11"/>
      <c r="LCS181" s="10"/>
      <c r="LCT181" s="10"/>
      <c r="LCU181" s="11"/>
      <c r="LCV181" s="11"/>
      <c r="LCW181" s="11"/>
      <c r="LCX181" s="11"/>
      <c r="LCY181" s="11"/>
      <c r="LCZ181" s="11"/>
      <c r="LDA181" s="11"/>
      <c r="LDB181" s="11"/>
      <c r="LDC181" s="11"/>
      <c r="LDD181" s="11"/>
      <c r="LDE181" s="11"/>
      <c r="LDF181" s="11"/>
      <c r="LDG181" s="11"/>
      <c r="LDH181" s="11"/>
      <c r="LDI181" s="10"/>
      <c r="LDJ181" s="10"/>
      <c r="LDK181" s="11"/>
      <c r="LDL181" s="11"/>
      <c r="LDM181" s="11"/>
      <c r="LDN181" s="11"/>
      <c r="LDO181" s="11"/>
      <c r="LDP181" s="11"/>
      <c r="LDQ181" s="11"/>
      <c r="LDR181" s="11"/>
      <c r="LDS181" s="11"/>
      <c r="LDT181" s="11"/>
      <c r="LDU181" s="11"/>
      <c r="LDV181" s="11"/>
      <c r="LDW181" s="11"/>
      <c r="LDX181" s="11"/>
      <c r="LDY181" s="10"/>
      <c r="LDZ181" s="10"/>
      <c r="LEA181" s="11"/>
      <c r="LEB181" s="11"/>
      <c r="LEC181" s="11"/>
      <c r="LED181" s="11"/>
      <c r="LEE181" s="11"/>
      <c r="LEF181" s="11"/>
      <c r="LEG181" s="11"/>
      <c r="LEH181" s="11"/>
      <c r="LEI181" s="11"/>
      <c r="LEJ181" s="11"/>
      <c r="LEK181" s="11"/>
      <c r="LEL181" s="11"/>
      <c r="LEM181" s="11"/>
      <c r="LEN181" s="11"/>
      <c r="LEO181" s="10"/>
      <c r="LEP181" s="10"/>
      <c r="LEQ181" s="11"/>
      <c r="LER181" s="11"/>
      <c r="LES181" s="11"/>
      <c r="LET181" s="11"/>
      <c r="LEU181" s="11"/>
      <c r="LEV181" s="11"/>
      <c r="LEW181" s="11"/>
      <c r="LEX181" s="11"/>
      <c r="LEY181" s="11"/>
      <c r="LEZ181" s="11"/>
      <c r="LFA181" s="11"/>
      <c r="LFB181" s="11"/>
      <c r="LFC181" s="11"/>
      <c r="LFD181" s="11"/>
      <c r="LFE181" s="10"/>
      <c r="LFF181" s="10"/>
      <c r="LFG181" s="11"/>
      <c r="LFH181" s="11"/>
      <c r="LFI181" s="11"/>
      <c r="LFJ181" s="11"/>
      <c r="LFK181" s="11"/>
      <c r="LFL181" s="11"/>
      <c r="LFM181" s="11"/>
      <c r="LFN181" s="11"/>
      <c r="LFO181" s="11"/>
      <c r="LFP181" s="11"/>
      <c r="LFQ181" s="11"/>
      <c r="LFR181" s="11"/>
      <c r="LFS181" s="11"/>
      <c r="LFT181" s="11"/>
      <c r="LFU181" s="10"/>
      <c r="LFV181" s="10"/>
      <c r="LFW181" s="11"/>
      <c r="LFX181" s="11"/>
      <c r="LFY181" s="11"/>
      <c r="LFZ181" s="11"/>
      <c r="LGA181" s="11"/>
      <c r="LGB181" s="11"/>
      <c r="LGC181" s="11"/>
      <c r="LGD181" s="11"/>
      <c r="LGE181" s="11"/>
      <c r="LGF181" s="11"/>
      <c r="LGG181" s="11"/>
      <c r="LGH181" s="11"/>
      <c r="LGI181" s="11"/>
      <c r="LGJ181" s="11"/>
      <c r="LGK181" s="10"/>
      <c r="LGL181" s="10"/>
      <c r="LGM181" s="11"/>
      <c r="LGN181" s="11"/>
      <c r="LGO181" s="11"/>
      <c r="LGP181" s="11"/>
      <c r="LGQ181" s="11"/>
      <c r="LGR181" s="11"/>
      <c r="LGS181" s="11"/>
      <c r="LGT181" s="11"/>
      <c r="LGU181" s="11"/>
      <c r="LGV181" s="11"/>
      <c r="LGW181" s="11"/>
      <c r="LGX181" s="11"/>
      <c r="LGY181" s="11"/>
      <c r="LGZ181" s="11"/>
      <c r="LHA181" s="10"/>
      <c r="LHB181" s="10"/>
      <c r="LHC181" s="11"/>
      <c r="LHD181" s="11"/>
      <c r="LHE181" s="11"/>
      <c r="LHF181" s="11"/>
      <c r="LHG181" s="11"/>
      <c r="LHH181" s="11"/>
      <c r="LHI181" s="11"/>
      <c r="LHJ181" s="11"/>
      <c r="LHK181" s="11"/>
      <c r="LHL181" s="11"/>
      <c r="LHM181" s="11"/>
      <c r="LHN181" s="11"/>
      <c r="LHO181" s="11"/>
      <c r="LHP181" s="11"/>
      <c r="LHQ181" s="10"/>
      <c r="LHR181" s="10"/>
      <c r="LHS181" s="11"/>
      <c r="LHT181" s="11"/>
      <c r="LHU181" s="11"/>
      <c r="LHV181" s="11"/>
      <c r="LHW181" s="11"/>
      <c r="LHX181" s="11"/>
      <c r="LHY181" s="11"/>
      <c r="LHZ181" s="11"/>
      <c r="LIA181" s="11"/>
      <c r="LIB181" s="11"/>
      <c r="LIC181" s="11"/>
      <c r="LID181" s="11"/>
      <c r="LIE181" s="11"/>
      <c r="LIF181" s="11"/>
      <c r="LIG181" s="10"/>
      <c r="LIH181" s="10"/>
      <c r="LII181" s="11"/>
      <c r="LIJ181" s="11"/>
      <c r="LIK181" s="11"/>
      <c r="LIL181" s="11"/>
      <c r="LIM181" s="11"/>
      <c r="LIN181" s="11"/>
      <c r="LIO181" s="11"/>
      <c r="LIP181" s="11"/>
      <c r="LIQ181" s="11"/>
      <c r="LIR181" s="11"/>
      <c r="LIS181" s="11"/>
      <c r="LIT181" s="11"/>
      <c r="LIU181" s="11"/>
      <c r="LIV181" s="11"/>
      <c r="LIW181" s="10"/>
      <c r="LIX181" s="10"/>
      <c r="LIY181" s="11"/>
      <c r="LIZ181" s="11"/>
      <c r="LJA181" s="11"/>
      <c r="LJB181" s="11"/>
      <c r="LJC181" s="11"/>
      <c r="LJD181" s="11"/>
      <c r="LJE181" s="11"/>
      <c r="LJF181" s="11"/>
      <c r="LJG181" s="11"/>
      <c r="LJH181" s="11"/>
      <c r="LJI181" s="11"/>
      <c r="LJJ181" s="11"/>
      <c r="LJK181" s="11"/>
      <c r="LJL181" s="11"/>
      <c r="LJM181" s="10"/>
      <c r="LJN181" s="10"/>
      <c r="LJO181" s="11"/>
      <c r="LJP181" s="11"/>
      <c r="LJQ181" s="11"/>
      <c r="LJR181" s="11"/>
      <c r="LJS181" s="11"/>
      <c r="LJT181" s="11"/>
      <c r="LJU181" s="11"/>
      <c r="LJV181" s="11"/>
      <c r="LJW181" s="11"/>
      <c r="LJX181" s="11"/>
      <c r="LJY181" s="11"/>
      <c r="LJZ181" s="11"/>
      <c r="LKA181" s="11"/>
      <c r="LKB181" s="11"/>
      <c r="LKC181" s="10"/>
      <c r="LKD181" s="10"/>
      <c r="LKE181" s="11"/>
      <c r="LKF181" s="11"/>
      <c r="LKG181" s="11"/>
      <c r="LKH181" s="11"/>
      <c r="LKI181" s="11"/>
      <c r="LKJ181" s="11"/>
      <c r="LKK181" s="11"/>
      <c r="LKL181" s="11"/>
      <c r="LKM181" s="11"/>
      <c r="LKN181" s="11"/>
      <c r="LKO181" s="11"/>
      <c r="LKP181" s="11"/>
      <c r="LKQ181" s="11"/>
      <c r="LKR181" s="11"/>
      <c r="LKS181" s="10"/>
      <c r="LKT181" s="10"/>
      <c r="LKU181" s="11"/>
      <c r="LKV181" s="11"/>
      <c r="LKW181" s="11"/>
      <c r="LKX181" s="11"/>
      <c r="LKY181" s="11"/>
      <c r="LKZ181" s="11"/>
      <c r="LLA181" s="11"/>
      <c r="LLB181" s="11"/>
      <c r="LLC181" s="11"/>
      <c r="LLD181" s="11"/>
      <c r="LLE181" s="11"/>
      <c r="LLF181" s="11"/>
      <c r="LLG181" s="11"/>
      <c r="LLH181" s="11"/>
      <c r="LLI181" s="10"/>
      <c r="LLJ181" s="10"/>
      <c r="LLK181" s="11"/>
      <c r="LLL181" s="11"/>
      <c r="LLM181" s="11"/>
      <c r="LLN181" s="11"/>
      <c r="LLO181" s="11"/>
      <c r="LLP181" s="11"/>
      <c r="LLQ181" s="11"/>
      <c r="LLR181" s="11"/>
      <c r="LLS181" s="11"/>
      <c r="LLT181" s="11"/>
      <c r="LLU181" s="11"/>
      <c r="LLV181" s="11"/>
      <c r="LLW181" s="11"/>
      <c r="LLX181" s="11"/>
      <c r="LLY181" s="10"/>
      <c r="LLZ181" s="10"/>
      <c r="LMA181" s="11"/>
      <c r="LMB181" s="11"/>
      <c r="LMC181" s="11"/>
      <c r="LMD181" s="11"/>
      <c r="LME181" s="11"/>
      <c r="LMF181" s="11"/>
      <c r="LMG181" s="11"/>
      <c r="LMH181" s="11"/>
      <c r="LMI181" s="11"/>
      <c r="LMJ181" s="11"/>
      <c r="LMK181" s="11"/>
      <c r="LML181" s="11"/>
      <c r="LMM181" s="11"/>
      <c r="LMN181" s="11"/>
      <c r="LMO181" s="10"/>
      <c r="LMP181" s="10"/>
      <c r="LMQ181" s="11"/>
      <c r="LMR181" s="11"/>
      <c r="LMS181" s="11"/>
      <c r="LMT181" s="11"/>
      <c r="LMU181" s="11"/>
      <c r="LMV181" s="11"/>
      <c r="LMW181" s="11"/>
      <c r="LMX181" s="11"/>
      <c r="LMY181" s="11"/>
      <c r="LMZ181" s="11"/>
      <c r="LNA181" s="11"/>
      <c r="LNB181" s="11"/>
      <c r="LNC181" s="11"/>
      <c r="LND181" s="11"/>
      <c r="LNE181" s="10"/>
      <c r="LNF181" s="10"/>
      <c r="LNG181" s="11"/>
      <c r="LNH181" s="11"/>
      <c r="LNI181" s="11"/>
      <c r="LNJ181" s="11"/>
      <c r="LNK181" s="11"/>
      <c r="LNL181" s="11"/>
      <c r="LNM181" s="11"/>
      <c r="LNN181" s="11"/>
      <c r="LNO181" s="11"/>
      <c r="LNP181" s="11"/>
      <c r="LNQ181" s="11"/>
      <c r="LNR181" s="11"/>
      <c r="LNS181" s="11"/>
      <c r="LNT181" s="11"/>
      <c r="LNU181" s="10"/>
      <c r="LNV181" s="10"/>
      <c r="LNW181" s="11"/>
      <c r="LNX181" s="11"/>
      <c r="LNY181" s="11"/>
      <c r="LNZ181" s="11"/>
      <c r="LOA181" s="11"/>
      <c r="LOB181" s="11"/>
      <c r="LOC181" s="11"/>
      <c r="LOD181" s="11"/>
      <c r="LOE181" s="11"/>
      <c r="LOF181" s="11"/>
      <c r="LOG181" s="11"/>
      <c r="LOH181" s="11"/>
      <c r="LOI181" s="11"/>
      <c r="LOJ181" s="11"/>
      <c r="LOK181" s="10"/>
      <c r="LOL181" s="10"/>
      <c r="LOM181" s="11"/>
      <c r="LON181" s="11"/>
      <c r="LOO181" s="11"/>
      <c r="LOP181" s="11"/>
      <c r="LOQ181" s="11"/>
      <c r="LOR181" s="11"/>
      <c r="LOS181" s="11"/>
      <c r="LOT181" s="11"/>
      <c r="LOU181" s="11"/>
      <c r="LOV181" s="11"/>
      <c r="LOW181" s="11"/>
      <c r="LOX181" s="11"/>
      <c r="LOY181" s="11"/>
      <c r="LOZ181" s="11"/>
      <c r="LPA181" s="10"/>
      <c r="LPB181" s="10"/>
      <c r="LPC181" s="11"/>
      <c r="LPD181" s="11"/>
      <c r="LPE181" s="11"/>
      <c r="LPF181" s="11"/>
      <c r="LPG181" s="11"/>
      <c r="LPH181" s="11"/>
      <c r="LPI181" s="11"/>
      <c r="LPJ181" s="11"/>
      <c r="LPK181" s="11"/>
      <c r="LPL181" s="11"/>
      <c r="LPM181" s="11"/>
      <c r="LPN181" s="11"/>
      <c r="LPO181" s="11"/>
      <c r="LPP181" s="11"/>
      <c r="LPQ181" s="10"/>
      <c r="LPR181" s="10"/>
      <c r="LPS181" s="11"/>
      <c r="LPT181" s="11"/>
      <c r="LPU181" s="11"/>
      <c r="LPV181" s="11"/>
      <c r="LPW181" s="11"/>
      <c r="LPX181" s="11"/>
      <c r="LPY181" s="11"/>
      <c r="LPZ181" s="11"/>
      <c r="LQA181" s="11"/>
      <c r="LQB181" s="11"/>
      <c r="LQC181" s="11"/>
      <c r="LQD181" s="11"/>
      <c r="LQE181" s="11"/>
      <c r="LQF181" s="11"/>
      <c r="LQG181" s="10"/>
      <c r="LQH181" s="10"/>
      <c r="LQI181" s="11"/>
      <c r="LQJ181" s="11"/>
      <c r="LQK181" s="11"/>
      <c r="LQL181" s="11"/>
      <c r="LQM181" s="11"/>
      <c r="LQN181" s="11"/>
      <c r="LQO181" s="11"/>
      <c r="LQP181" s="11"/>
      <c r="LQQ181" s="11"/>
      <c r="LQR181" s="11"/>
      <c r="LQS181" s="11"/>
      <c r="LQT181" s="11"/>
      <c r="LQU181" s="11"/>
      <c r="LQV181" s="11"/>
      <c r="LQW181" s="10"/>
      <c r="LQX181" s="10"/>
      <c r="LQY181" s="11"/>
      <c r="LQZ181" s="11"/>
      <c r="LRA181" s="11"/>
      <c r="LRB181" s="11"/>
      <c r="LRC181" s="11"/>
      <c r="LRD181" s="11"/>
      <c r="LRE181" s="11"/>
      <c r="LRF181" s="11"/>
      <c r="LRG181" s="11"/>
      <c r="LRH181" s="11"/>
      <c r="LRI181" s="11"/>
      <c r="LRJ181" s="11"/>
      <c r="LRK181" s="11"/>
      <c r="LRL181" s="11"/>
      <c r="LRM181" s="10"/>
      <c r="LRN181" s="10"/>
      <c r="LRO181" s="11"/>
      <c r="LRP181" s="11"/>
      <c r="LRQ181" s="11"/>
      <c r="LRR181" s="11"/>
      <c r="LRS181" s="11"/>
      <c r="LRT181" s="11"/>
      <c r="LRU181" s="11"/>
      <c r="LRV181" s="11"/>
      <c r="LRW181" s="11"/>
      <c r="LRX181" s="11"/>
      <c r="LRY181" s="11"/>
      <c r="LRZ181" s="11"/>
      <c r="LSA181" s="11"/>
      <c r="LSB181" s="11"/>
      <c r="LSC181" s="10"/>
      <c r="LSD181" s="10"/>
      <c r="LSE181" s="11"/>
      <c r="LSF181" s="11"/>
      <c r="LSG181" s="11"/>
      <c r="LSH181" s="11"/>
      <c r="LSI181" s="11"/>
      <c r="LSJ181" s="11"/>
      <c r="LSK181" s="11"/>
      <c r="LSL181" s="11"/>
      <c r="LSM181" s="11"/>
      <c r="LSN181" s="11"/>
      <c r="LSO181" s="11"/>
      <c r="LSP181" s="11"/>
      <c r="LSQ181" s="11"/>
      <c r="LSR181" s="11"/>
      <c r="LSS181" s="10"/>
      <c r="LST181" s="10"/>
      <c r="LSU181" s="11"/>
      <c r="LSV181" s="11"/>
      <c r="LSW181" s="11"/>
      <c r="LSX181" s="11"/>
      <c r="LSY181" s="11"/>
      <c r="LSZ181" s="11"/>
      <c r="LTA181" s="11"/>
      <c r="LTB181" s="11"/>
      <c r="LTC181" s="11"/>
      <c r="LTD181" s="11"/>
      <c r="LTE181" s="11"/>
      <c r="LTF181" s="11"/>
      <c r="LTG181" s="11"/>
      <c r="LTH181" s="11"/>
      <c r="LTI181" s="10"/>
      <c r="LTJ181" s="10"/>
      <c r="LTK181" s="11"/>
      <c r="LTL181" s="11"/>
      <c r="LTM181" s="11"/>
      <c r="LTN181" s="11"/>
      <c r="LTO181" s="11"/>
      <c r="LTP181" s="11"/>
      <c r="LTQ181" s="11"/>
      <c r="LTR181" s="11"/>
      <c r="LTS181" s="11"/>
      <c r="LTT181" s="11"/>
      <c r="LTU181" s="11"/>
      <c r="LTV181" s="11"/>
      <c r="LTW181" s="11"/>
      <c r="LTX181" s="11"/>
      <c r="LTY181" s="10"/>
      <c r="LTZ181" s="10"/>
      <c r="LUA181" s="11"/>
      <c r="LUB181" s="11"/>
      <c r="LUC181" s="11"/>
      <c r="LUD181" s="11"/>
      <c r="LUE181" s="11"/>
      <c r="LUF181" s="11"/>
      <c r="LUG181" s="11"/>
      <c r="LUH181" s="11"/>
      <c r="LUI181" s="11"/>
      <c r="LUJ181" s="11"/>
      <c r="LUK181" s="11"/>
      <c r="LUL181" s="11"/>
      <c r="LUM181" s="11"/>
      <c r="LUN181" s="11"/>
      <c r="LUO181" s="10"/>
      <c r="LUP181" s="10"/>
      <c r="LUQ181" s="11"/>
      <c r="LUR181" s="11"/>
      <c r="LUS181" s="11"/>
      <c r="LUT181" s="11"/>
      <c r="LUU181" s="11"/>
      <c r="LUV181" s="11"/>
      <c r="LUW181" s="11"/>
      <c r="LUX181" s="11"/>
      <c r="LUY181" s="11"/>
      <c r="LUZ181" s="11"/>
      <c r="LVA181" s="11"/>
      <c r="LVB181" s="11"/>
      <c r="LVC181" s="11"/>
      <c r="LVD181" s="11"/>
      <c r="LVE181" s="10"/>
      <c r="LVF181" s="10"/>
      <c r="LVG181" s="11"/>
      <c r="LVH181" s="11"/>
      <c r="LVI181" s="11"/>
      <c r="LVJ181" s="11"/>
      <c r="LVK181" s="11"/>
      <c r="LVL181" s="11"/>
      <c r="LVM181" s="11"/>
      <c r="LVN181" s="11"/>
      <c r="LVO181" s="11"/>
      <c r="LVP181" s="11"/>
      <c r="LVQ181" s="11"/>
      <c r="LVR181" s="11"/>
      <c r="LVS181" s="11"/>
      <c r="LVT181" s="11"/>
      <c r="LVU181" s="10"/>
      <c r="LVV181" s="10"/>
      <c r="LVW181" s="11"/>
      <c r="LVX181" s="11"/>
      <c r="LVY181" s="11"/>
      <c r="LVZ181" s="11"/>
      <c r="LWA181" s="11"/>
      <c r="LWB181" s="11"/>
      <c r="LWC181" s="11"/>
      <c r="LWD181" s="11"/>
      <c r="LWE181" s="11"/>
      <c r="LWF181" s="11"/>
      <c r="LWG181" s="11"/>
      <c r="LWH181" s="11"/>
      <c r="LWI181" s="11"/>
      <c r="LWJ181" s="11"/>
      <c r="LWK181" s="10"/>
      <c r="LWL181" s="10"/>
      <c r="LWM181" s="11"/>
      <c r="LWN181" s="11"/>
      <c r="LWO181" s="11"/>
      <c r="LWP181" s="11"/>
      <c r="LWQ181" s="11"/>
      <c r="LWR181" s="11"/>
      <c r="LWS181" s="11"/>
      <c r="LWT181" s="11"/>
      <c r="LWU181" s="11"/>
      <c r="LWV181" s="11"/>
      <c r="LWW181" s="11"/>
      <c r="LWX181" s="11"/>
      <c r="LWY181" s="11"/>
      <c r="LWZ181" s="11"/>
      <c r="LXA181" s="10"/>
      <c r="LXB181" s="10"/>
      <c r="LXC181" s="11"/>
      <c r="LXD181" s="11"/>
      <c r="LXE181" s="11"/>
      <c r="LXF181" s="11"/>
      <c r="LXG181" s="11"/>
      <c r="LXH181" s="11"/>
      <c r="LXI181" s="11"/>
      <c r="LXJ181" s="11"/>
      <c r="LXK181" s="11"/>
      <c r="LXL181" s="11"/>
      <c r="LXM181" s="11"/>
      <c r="LXN181" s="11"/>
      <c r="LXO181" s="11"/>
      <c r="LXP181" s="11"/>
      <c r="LXQ181" s="10"/>
      <c r="LXR181" s="10"/>
      <c r="LXS181" s="11"/>
      <c r="LXT181" s="11"/>
      <c r="LXU181" s="11"/>
      <c r="LXV181" s="11"/>
      <c r="LXW181" s="11"/>
      <c r="LXX181" s="11"/>
      <c r="LXY181" s="11"/>
      <c r="LXZ181" s="11"/>
      <c r="LYA181" s="11"/>
      <c r="LYB181" s="11"/>
      <c r="LYC181" s="11"/>
      <c r="LYD181" s="11"/>
      <c r="LYE181" s="11"/>
      <c r="LYF181" s="11"/>
      <c r="LYG181" s="10"/>
      <c r="LYH181" s="10"/>
      <c r="LYI181" s="11"/>
      <c r="LYJ181" s="11"/>
      <c r="LYK181" s="11"/>
      <c r="LYL181" s="11"/>
      <c r="LYM181" s="11"/>
      <c r="LYN181" s="11"/>
      <c r="LYO181" s="11"/>
      <c r="LYP181" s="11"/>
      <c r="LYQ181" s="11"/>
      <c r="LYR181" s="11"/>
      <c r="LYS181" s="11"/>
      <c r="LYT181" s="11"/>
      <c r="LYU181" s="11"/>
      <c r="LYV181" s="11"/>
      <c r="LYW181" s="10"/>
      <c r="LYX181" s="10"/>
      <c r="LYY181" s="11"/>
      <c r="LYZ181" s="11"/>
      <c r="LZA181" s="11"/>
      <c r="LZB181" s="11"/>
      <c r="LZC181" s="11"/>
      <c r="LZD181" s="11"/>
      <c r="LZE181" s="11"/>
      <c r="LZF181" s="11"/>
      <c r="LZG181" s="11"/>
      <c r="LZH181" s="11"/>
      <c r="LZI181" s="11"/>
      <c r="LZJ181" s="11"/>
      <c r="LZK181" s="11"/>
      <c r="LZL181" s="11"/>
      <c r="LZM181" s="10"/>
      <c r="LZN181" s="10"/>
      <c r="LZO181" s="11"/>
      <c r="LZP181" s="11"/>
      <c r="LZQ181" s="11"/>
      <c r="LZR181" s="11"/>
      <c r="LZS181" s="11"/>
      <c r="LZT181" s="11"/>
      <c r="LZU181" s="11"/>
      <c r="LZV181" s="11"/>
      <c r="LZW181" s="11"/>
      <c r="LZX181" s="11"/>
      <c r="LZY181" s="11"/>
      <c r="LZZ181" s="11"/>
      <c r="MAA181" s="11"/>
      <c r="MAB181" s="11"/>
      <c r="MAC181" s="10"/>
      <c r="MAD181" s="10"/>
      <c r="MAE181" s="11"/>
      <c r="MAF181" s="11"/>
      <c r="MAG181" s="11"/>
      <c r="MAH181" s="11"/>
      <c r="MAI181" s="11"/>
      <c r="MAJ181" s="11"/>
      <c r="MAK181" s="11"/>
      <c r="MAL181" s="11"/>
      <c r="MAM181" s="11"/>
      <c r="MAN181" s="11"/>
      <c r="MAO181" s="11"/>
      <c r="MAP181" s="11"/>
      <c r="MAQ181" s="11"/>
      <c r="MAR181" s="11"/>
      <c r="MAS181" s="10"/>
      <c r="MAT181" s="10"/>
      <c r="MAU181" s="11"/>
      <c r="MAV181" s="11"/>
      <c r="MAW181" s="11"/>
      <c r="MAX181" s="11"/>
      <c r="MAY181" s="11"/>
      <c r="MAZ181" s="11"/>
      <c r="MBA181" s="11"/>
      <c r="MBB181" s="11"/>
      <c r="MBC181" s="11"/>
      <c r="MBD181" s="11"/>
      <c r="MBE181" s="11"/>
      <c r="MBF181" s="11"/>
      <c r="MBG181" s="11"/>
      <c r="MBH181" s="11"/>
      <c r="MBI181" s="10"/>
      <c r="MBJ181" s="10"/>
      <c r="MBK181" s="11"/>
      <c r="MBL181" s="11"/>
      <c r="MBM181" s="11"/>
      <c r="MBN181" s="11"/>
      <c r="MBO181" s="11"/>
      <c r="MBP181" s="11"/>
      <c r="MBQ181" s="11"/>
      <c r="MBR181" s="11"/>
      <c r="MBS181" s="11"/>
      <c r="MBT181" s="11"/>
      <c r="MBU181" s="11"/>
      <c r="MBV181" s="11"/>
      <c r="MBW181" s="11"/>
      <c r="MBX181" s="11"/>
      <c r="MBY181" s="10"/>
      <c r="MBZ181" s="10"/>
      <c r="MCA181" s="11"/>
      <c r="MCB181" s="11"/>
      <c r="MCC181" s="11"/>
      <c r="MCD181" s="11"/>
      <c r="MCE181" s="11"/>
      <c r="MCF181" s="11"/>
      <c r="MCG181" s="11"/>
      <c r="MCH181" s="11"/>
      <c r="MCI181" s="11"/>
      <c r="MCJ181" s="11"/>
      <c r="MCK181" s="11"/>
      <c r="MCL181" s="11"/>
      <c r="MCM181" s="11"/>
      <c r="MCN181" s="11"/>
      <c r="MCO181" s="10"/>
      <c r="MCP181" s="10"/>
      <c r="MCQ181" s="11"/>
      <c r="MCR181" s="11"/>
      <c r="MCS181" s="11"/>
      <c r="MCT181" s="11"/>
      <c r="MCU181" s="11"/>
      <c r="MCV181" s="11"/>
      <c r="MCW181" s="11"/>
      <c r="MCX181" s="11"/>
      <c r="MCY181" s="11"/>
      <c r="MCZ181" s="11"/>
      <c r="MDA181" s="11"/>
      <c r="MDB181" s="11"/>
      <c r="MDC181" s="11"/>
      <c r="MDD181" s="11"/>
      <c r="MDE181" s="10"/>
      <c r="MDF181" s="10"/>
      <c r="MDG181" s="11"/>
      <c r="MDH181" s="11"/>
      <c r="MDI181" s="11"/>
      <c r="MDJ181" s="11"/>
      <c r="MDK181" s="11"/>
      <c r="MDL181" s="11"/>
      <c r="MDM181" s="11"/>
      <c r="MDN181" s="11"/>
      <c r="MDO181" s="11"/>
      <c r="MDP181" s="11"/>
      <c r="MDQ181" s="11"/>
      <c r="MDR181" s="11"/>
      <c r="MDS181" s="11"/>
      <c r="MDT181" s="11"/>
      <c r="MDU181" s="10"/>
      <c r="MDV181" s="10"/>
      <c r="MDW181" s="11"/>
      <c r="MDX181" s="11"/>
      <c r="MDY181" s="11"/>
      <c r="MDZ181" s="11"/>
      <c r="MEA181" s="11"/>
      <c r="MEB181" s="11"/>
      <c r="MEC181" s="11"/>
      <c r="MED181" s="11"/>
      <c r="MEE181" s="11"/>
      <c r="MEF181" s="11"/>
      <c r="MEG181" s="11"/>
      <c r="MEH181" s="11"/>
      <c r="MEI181" s="11"/>
      <c r="MEJ181" s="11"/>
      <c r="MEK181" s="10"/>
      <c r="MEL181" s="10"/>
      <c r="MEM181" s="11"/>
      <c r="MEN181" s="11"/>
      <c r="MEO181" s="11"/>
      <c r="MEP181" s="11"/>
      <c r="MEQ181" s="11"/>
      <c r="MER181" s="11"/>
      <c r="MES181" s="11"/>
      <c r="MET181" s="11"/>
      <c r="MEU181" s="11"/>
      <c r="MEV181" s="11"/>
      <c r="MEW181" s="11"/>
      <c r="MEX181" s="11"/>
      <c r="MEY181" s="11"/>
      <c r="MEZ181" s="11"/>
      <c r="MFA181" s="10"/>
      <c r="MFB181" s="10"/>
      <c r="MFC181" s="11"/>
      <c r="MFD181" s="11"/>
      <c r="MFE181" s="11"/>
      <c r="MFF181" s="11"/>
      <c r="MFG181" s="11"/>
      <c r="MFH181" s="11"/>
      <c r="MFI181" s="11"/>
      <c r="MFJ181" s="11"/>
      <c r="MFK181" s="11"/>
      <c r="MFL181" s="11"/>
      <c r="MFM181" s="11"/>
      <c r="MFN181" s="11"/>
      <c r="MFO181" s="11"/>
      <c r="MFP181" s="11"/>
      <c r="MFQ181" s="10"/>
      <c r="MFR181" s="10"/>
      <c r="MFS181" s="11"/>
      <c r="MFT181" s="11"/>
      <c r="MFU181" s="11"/>
      <c r="MFV181" s="11"/>
      <c r="MFW181" s="11"/>
      <c r="MFX181" s="11"/>
      <c r="MFY181" s="11"/>
      <c r="MFZ181" s="11"/>
      <c r="MGA181" s="11"/>
      <c r="MGB181" s="11"/>
      <c r="MGC181" s="11"/>
      <c r="MGD181" s="11"/>
      <c r="MGE181" s="11"/>
      <c r="MGF181" s="11"/>
      <c r="MGG181" s="10"/>
      <c r="MGH181" s="10"/>
      <c r="MGI181" s="11"/>
      <c r="MGJ181" s="11"/>
      <c r="MGK181" s="11"/>
      <c r="MGL181" s="11"/>
      <c r="MGM181" s="11"/>
      <c r="MGN181" s="11"/>
      <c r="MGO181" s="11"/>
      <c r="MGP181" s="11"/>
      <c r="MGQ181" s="11"/>
      <c r="MGR181" s="11"/>
      <c r="MGS181" s="11"/>
      <c r="MGT181" s="11"/>
      <c r="MGU181" s="11"/>
      <c r="MGV181" s="11"/>
      <c r="MGW181" s="10"/>
      <c r="MGX181" s="10"/>
      <c r="MGY181" s="11"/>
      <c r="MGZ181" s="11"/>
      <c r="MHA181" s="11"/>
      <c r="MHB181" s="11"/>
      <c r="MHC181" s="11"/>
      <c r="MHD181" s="11"/>
      <c r="MHE181" s="11"/>
      <c r="MHF181" s="11"/>
      <c r="MHG181" s="11"/>
      <c r="MHH181" s="11"/>
      <c r="MHI181" s="11"/>
      <c r="MHJ181" s="11"/>
      <c r="MHK181" s="11"/>
      <c r="MHL181" s="11"/>
      <c r="MHM181" s="10"/>
      <c r="MHN181" s="10"/>
      <c r="MHO181" s="11"/>
      <c r="MHP181" s="11"/>
      <c r="MHQ181" s="11"/>
      <c r="MHR181" s="11"/>
      <c r="MHS181" s="11"/>
      <c r="MHT181" s="11"/>
      <c r="MHU181" s="11"/>
      <c r="MHV181" s="11"/>
      <c r="MHW181" s="11"/>
      <c r="MHX181" s="11"/>
      <c r="MHY181" s="11"/>
      <c r="MHZ181" s="11"/>
      <c r="MIA181" s="11"/>
      <c r="MIB181" s="11"/>
      <c r="MIC181" s="10"/>
      <c r="MID181" s="10"/>
      <c r="MIE181" s="11"/>
      <c r="MIF181" s="11"/>
      <c r="MIG181" s="11"/>
      <c r="MIH181" s="11"/>
      <c r="MII181" s="11"/>
      <c r="MIJ181" s="11"/>
      <c r="MIK181" s="11"/>
      <c r="MIL181" s="11"/>
      <c r="MIM181" s="11"/>
      <c r="MIN181" s="11"/>
      <c r="MIO181" s="11"/>
      <c r="MIP181" s="11"/>
      <c r="MIQ181" s="11"/>
      <c r="MIR181" s="11"/>
      <c r="MIS181" s="10"/>
      <c r="MIT181" s="10"/>
      <c r="MIU181" s="11"/>
      <c r="MIV181" s="11"/>
      <c r="MIW181" s="11"/>
      <c r="MIX181" s="11"/>
      <c r="MIY181" s="11"/>
      <c r="MIZ181" s="11"/>
      <c r="MJA181" s="11"/>
      <c r="MJB181" s="11"/>
      <c r="MJC181" s="11"/>
      <c r="MJD181" s="11"/>
      <c r="MJE181" s="11"/>
      <c r="MJF181" s="11"/>
      <c r="MJG181" s="11"/>
      <c r="MJH181" s="11"/>
      <c r="MJI181" s="10"/>
      <c r="MJJ181" s="10"/>
      <c r="MJK181" s="11"/>
      <c r="MJL181" s="11"/>
      <c r="MJM181" s="11"/>
      <c r="MJN181" s="11"/>
      <c r="MJO181" s="11"/>
      <c r="MJP181" s="11"/>
      <c r="MJQ181" s="11"/>
      <c r="MJR181" s="11"/>
      <c r="MJS181" s="11"/>
      <c r="MJT181" s="11"/>
      <c r="MJU181" s="11"/>
      <c r="MJV181" s="11"/>
      <c r="MJW181" s="11"/>
      <c r="MJX181" s="11"/>
      <c r="MJY181" s="10"/>
      <c r="MJZ181" s="10"/>
      <c r="MKA181" s="11"/>
      <c r="MKB181" s="11"/>
      <c r="MKC181" s="11"/>
      <c r="MKD181" s="11"/>
      <c r="MKE181" s="11"/>
      <c r="MKF181" s="11"/>
      <c r="MKG181" s="11"/>
      <c r="MKH181" s="11"/>
      <c r="MKI181" s="11"/>
      <c r="MKJ181" s="11"/>
      <c r="MKK181" s="11"/>
      <c r="MKL181" s="11"/>
      <c r="MKM181" s="11"/>
      <c r="MKN181" s="11"/>
      <c r="MKO181" s="10"/>
      <c r="MKP181" s="10"/>
      <c r="MKQ181" s="11"/>
      <c r="MKR181" s="11"/>
      <c r="MKS181" s="11"/>
      <c r="MKT181" s="11"/>
      <c r="MKU181" s="11"/>
      <c r="MKV181" s="11"/>
      <c r="MKW181" s="11"/>
      <c r="MKX181" s="11"/>
      <c r="MKY181" s="11"/>
      <c r="MKZ181" s="11"/>
      <c r="MLA181" s="11"/>
      <c r="MLB181" s="11"/>
      <c r="MLC181" s="11"/>
      <c r="MLD181" s="11"/>
      <c r="MLE181" s="10"/>
      <c r="MLF181" s="10"/>
      <c r="MLG181" s="11"/>
      <c r="MLH181" s="11"/>
      <c r="MLI181" s="11"/>
      <c r="MLJ181" s="11"/>
      <c r="MLK181" s="11"/>
      <c r="MLL181" s="11"/>
      <c r="MLM181" s="11"/>
      <c r="MLN181" s="11"/>
      <c r="MLO181" s="11"/>
      <c r="MLP181" s="11"/>
      <c r="MLQ181" s="11"/>
      <c r="MLR181" s="11"/>
      <c r="MLS181" s="11"/>
      <c r="MLT181" s="11"/>
      <c r="MLU181" s="10"/>
      <c r="MLV181" s="10"/>
      <c r="MLW181" s="11"/>
      <c r="MLX181" s="11"/>
      <c r="MLY181" s="11"/>
      <c r="MLZ181" s="11"/>
      <c r="MMA181" s="11"/>
      <c r="MMB181" s="11"/>
      <c r="MMC181" s="11"/>
      <c r="MMD181" s="11"/>
      <c r="MME181" s="11"/>
      <c r="MMF181" s="11"/>
      <c r="MMG181" s="11"/>
      <c r="MMH181" s="11"/>
      <c r="MMI181" s="11"/>
      <c r="MMJ181" s="11"/>
      <c r="MMK181" s="10"/>
      <c r="MML181" s="10"/>
      <c r="MMM181" s="11"/>
      <c r="MMN181" s="11"/>
      <c r="MMO181" s="11"/>
      <c r="MMP181" s="11"/>
      <c r="MMQ181" s="11"/>
      <c r="MMR181" s="11"/>
      <c r="MMS181" s="11"/>
      <c r="MMT181" s="11"/>
      <c r="MMU181" s="11"/>
      <c r="MMV181" s="11"/>
      <c r="MMW181" s="11"/>
      <c r="MMX181" s="11"/>
      <c r="MMY181" s="11"/>
      <c r="MMZ181" s="11"/>
      <c r="MNA181" s="10"/>
      <c r="MNB181" s="10"/>
      <c r="MNC181" s="11"/>
      <c r="MND181" s="11"/>
      <c r="MNE181" s="11"/>
      <c r="MNF181" s="11"/>
      <c r="MNG181" s="11"/>
      <c r="MNH181" s="11"/>
      <c r="MNI181" s="11"/>
      <c r="MNJ181" s="11"/>
      <c r="MNK181" s="11"/>
      <c r="MNL181" s="11"/>
      <c r="MNM181" s="11"/>
      <c r="MNN181" s="11"/>
      <c r="MNO181" s="11"/>
      <c r="MNP181" s="11"/>
      <c r="MNQ181" s="10"/>
      <c r="MNR181" s="10"/>
      <c r="MNS181" s="11"/>
      <c r="MNT181" s="11"/>
      <c r="MNU181" s="11"/>
      <c r="MNV181" s="11"/>
      <c r="MNW181" s="11"/>
      <c r="MNX181" s="11"/>
      <c r="MNY181" s="11"/>
      <c r="MNZ181" s="11"/>
      <c r="MOA181" s="11"/>
      <c r="MOB181" s="11"/>
      <c r="MOC181" s="11"/>
      <c r="MOD181" s="11"/>
      <c r="MOE181" s="11"/>
      <c r="MOF181" s="11"/>
      <c r="MOG181" s="10"/>
      <c r="MOH181" s="10"/>
      <c r="MOI181" s="11"/>
      <c r="MOJ181" s="11"/>
      <c r="MOK181" s="11"/>
      <c r="MOL181" s="11"/>
      <c r="MOM181" s="11"/>
      <c r="MON181" s="11"/>
      <c r="MOO181" s="11"/>
      <c r="MOP181" s="11"/>
      <c r="MOQ181" s="11"/>
      <c r="MOR181" s="11"/>
      <c r="MOS181" s="11"/>
      <c r="MOT181" s="11"/>
      <c r="MOU181" s="11"/>
      <c r="MOV181" s="11"/>
      <c r="MOW181" s="10"/>
      <c r="MOX181" s="10"/>
      <c r="MOY181" s="11"/>
      <c r="MOZ181" s="11"/>
      <c r="MPA181" s="11"/>
      <c r="MPB181" s="11"/>
      <c r="MPC181" s="11"/>
      <c r="MPD181" s="11"/>
      <c r="MPE181" s="11"/>
      <c r="MPF181" s="11"/>
      <c r="MPG181" s="11"/>
      <c r="MPH181" s="11"/>
      <c r="MPI181" s="11"/>
      <c r="MPJ181" s="11"/>
      <c r="MPK181" s="11"/>
      <c r="MPL181" s="11"/>
      <c r="MPM181" s="10"/>
      <c r="MPN181" s="10"/>
      <c r="MPO181" s="11"/>
      <c r="MPP181" s="11"/>
      <c r="MPQ181" s="11"/>
      <c r="MPR181" s="11"/>
      <c r="MPS181" s="11"/>
      <c r="MPT181" s="11"/>
      <c r="MPU181" s="11"/>
      <c r="MPV181" s="11"/>
      <c r="MPW181" s="11"/>
      <c r="MPX181" s="11"/>
      <c r="MPY181" s="11"/>
      <c r="MPZ181" s="11"/>
      <c r="MQA181" s="11"/>
      <c r="MQB181" s="11"/>
      <c r="MQC181" s="10"/>
      <c r="MQD181" s="10"/>
      <c r="MQE181" s="11"/>
      <c r="MQF181" s="11"/>
      <c r="MQG181" s="11"/>
      <c r="MQH181" s="11"/>
      <c r="MQI181" s="11"/>
      <c r="MQJ181" s="11"/>
      <c r="MQK181" s="11"/>
      <c r="MQL181" s="11"/>
      <c r="MQM181" s="11"/>
      <c r="MQN181" s="11"/>
      <c r="MQO181" s="11"/>
      <c r="MQP181" s="11"/>
      <c r="MQQ181" s="11"/>
      <c r="MQR181" s="11"/>
      <c r="MQS181" s="10"/>
      <c r="MQT181" s="10"/>
      <c r="MQU181" s="11"/>
      <c r="MQV181" s="11"/>
      <c r="MQW181" s="11"/>
      <c r="MQX181" s="11"/>
      <c r="MQY181" s="11"/>
      <c r="MQZ181" s="11"/>
      <c r="MRA181" s="11"/>
      <c r="MRB181" s="11"/>
      <c r="MRC181" s="11"/>
      <c r="MRD181" s="11"/>
      <c r="MRE181" s="11"/>
      <c r="MRF181" s="11"/>
      <c r="MRG181" s="11"/>
      <c r="MRH181" s="11"/>
      <c r="MRI181" s="10"/>
      <c r="MRJ181" s="10"/>
      <c r="MRK181" s="11"/>
      <c r="MRL181" s="11"/>
      <c r="MRM181" s="11"/>
      <c r="MRN181" s="11"/>
      <c r="MRO181" s="11"/>
      <c r="MRP181" s="11"/>
      <c r="MRQ181" s="11"/>
      <c r="MRR181" s="11"/>
      <c r="MRS181" s="11"/>
      <c r="MRT181" s="11"/>
      <c r="MRU181" s="11"/>
      <c r="MRV181" s="11"/>
      <c r="MRW181" s="11"/>
      <c r="MRX181" s="11"/>
      <c r="MRY181" s="10"/>
      <c r="MRZ181" s="10"/>
      <c r="MSA181" s="11"/>
      <c r="MSB181" s="11"/>
      <c r="MSC181" s="11"/>
      <c r="MSD181" s="11"/>
      <c r="MSE181" s="11"/>
      <c r="MSF181" s="11"/>
      <c r="MSG181" s="11"/>
      <c r="MSH181" s="11"/>
      <c r="MSI181" s="11"/>
      <c r="MSJ181" s="11"/>
      <c r="MSK181" s="11"/>
      <c r="MSL181" s="11"/>
      <c r="MSM181" s="11"/>
      <c r="MSN181" s="11"/>
      <c r="MSO181" s="10"/>
      <c r="MSP181" s="10"/>
      <c r="MSQ181" s="11"/>
      <c r="MSR181" s="11"/>
      <c r="MSS181" s="11"/>
      <c r="MST181" s="11"/>
      <c r="MSU181" s="11"/>
      <c r="MSV181" s="11"/>
      <c r="MSW181" s="11"/>
      <c r="MSX181" s="11"/>
      <c r="MSY181" s="11"/>
      <c r="MSZ181" s="11"/>
      <c r="MTA181" s="11"/>
      <c r="MTB181" s="11"/>
      <c r="MTC181" s="11"/>
      <c r="MTD181" s="11"/>
      <c r="MTE181" s="10"/>
      <c r="MTF181" s="10"/>
      <c r="MTG181" s="11"/>
      <c r="MTH181" s="11"/>
      <c r="MTI181" s="11"/>
      <c r="MTJ181" s="11"/>
      <c r="MTK181" s="11"/>
      <c r="MTL181" s="11"/>
      <c r="MTM181" s="11"/>
      <c r="MTN181" s="11"/>
      <c r="MTO181" s="11"/>
      <c r="MTP181" s="11"/>
      <c r="MTQ181" s="11"/>
      <c r="MTR181" s="11"/>
      <c r="MTS181" s="11"/>
      <c r="MTT181" s="11"/>
      <c r="MTU181" s="10"/>
      <c r="MTV181" s="10"/>
      <c r="MTW181" s="11"/>
      <c r="MTX181" s="11"/>
      <c r="MTY181" s="11"/>
      <c r="MTZ181" s="11"/>
      <c r="MUA181" s="11"/>
      <c r="MUB181" s="11"/>
      <c r="MUC181" s="11"/>
      <c r="MUD181" s="11"/>
      <c r="MUE181" s="11"/>
      <c r="MUF181" s="11"/>
      <c r="MUG181" s="11"/>
      <c r="MUH181" s="11"/>
      <c r="MUI181" s="11"/>
      <c r="MUJ181" s="11"/>
      <c r="MUK181" s="10"/>
      <c r="MUL181" s="10"/>
      <c r="MUM181" s="11"/>
      <c r="MUN181" s="11"/>
      <c r="MUO181" s="11"/>
      <c r="MUP181" s="11"/>
      <c r="MUQ181" s="11"/>
      <c r="MUR181" s="11"/>
      <c r="MUS181" s="11"/>
      <c r="MUT181" s="11"/>
      <c r="MUU181" s="11"/>
      <c r="MUV181" s="11"/>
      <c r="MUW181" s="11"/>
      <c r="MUX181" s="11"/>
      <c r="MUY181" s="11"/>
      <c r="MUZ181" s="11"/>
      <c r="MVA181" s="10"/>
      <c r="MVB181" s="10"/>
      <c r="MVC181" s="11"/>
      <c r="MVD181" s="11"/>
      <c r="MVE181" s="11"/>
      <c r="MVF181" s="11"/>
      <c r="MVG181" s="11"/>
      <c r="MVH181" s="11"/>
      <c r="MVI181" s="11"/>
      <c r="MVJ181" s="11"/>
      <c r="MVK181" s="11"/>
      <c r="MVL181" s="11"/>
      <c r="MVM181" s="11"/>
      <c r="MVN181" s="11"/>
      <c r="MVO181" s="11"/>
      <c r="MVP181" s="11"/>
      <c r="MVQ181" s="10"/>
      <c r="MVR181" s="10"/>
      <c r="MVS181" s="11"/>
      <c r="MVT181" s="11"/>
      <c r="MVU181" s="11"/>
      <c r="MVV181" s="11"/>
      <c r="MVW181" s="11"/>
      <c r="MVX181" s="11"/>
      <c r="MVY181" s="11"/>
      <c r="MVZ181" s="11"/>
      <c r="MWA181" s="11"/>
      <c r="MWB181" s="11"/>
      <c r="MWC181" s="11"/>
      <c r="MWD181" s="11"/>
      <c r="MWE181" s="11"/>
      <c r="MWF181" s="11"/>
      <c r="MWG181" s="10"/>
      <c r="MWH181" s="10"/>
      <c r="MWI181" s="11"/>
      <c r="MWJ181" s="11"/>
      <c r="MWK181" s="11"/>
      <c r="MWL181" s="11"/>
      <c r="MWM181" s="11"/>
      <c r="MWN181" s="11"/>
      <c r="MWO181" s="11"/>
      <c r="MWP181" s="11"/>
      <c r="MWQ181" s="11"/>
      <c r="MWR181" s="11"/>
      <c r="MWS181" s="11"/>
      <c r="MWT181" s="11"/>
      <c r="MWU181" s="11"/>
      <c r="MWV181" s="11"/>
      <c r="MWW181" s="10"/>
      <c r="MWX181" s="10"/>
      <c r="MWY181" s="11"/>
      <c r="MWZ181" s="11"/>
      <c r="MXA181" s="11"/>
      <c r="MXB181" s="11"/>
      <c r="MXC181" s="11"/>
      <c r="MXD181" s="11"/>
      <c r="MXE181" s="11"/>
      <c r="MXF181" s="11"/>
      <c r="MXG181" s="11"/>
      <c r="MXH181" s="11"/>
      <c r="MXI181" s="11"/>
      <c r="MXJ181" s="11"/>
      <c r="MXK181" s="11"/>
      <c r="MXL181" s="11"/>
      <c r="MXM181" s="10"/>
      <c r="MXN181" s="10"/>
      <c r="MXO181" s="11"/>
      <c r="MXP181" s="11"/>
      <c r="MXQ181" s="11"/>
      <c r="MXR181" s="11"/>
      <c r="MXS181" s="11"/>
      <c r="MXT181" s="11"/>
      <c r="MXU181" s="11"/>
      <c r="MXV181" s="11"/>
      <c r="MXW181" s="11"/>
      <c r="MXX181" s="11"/>
      <c r="MXY181" s="11"/>
      <c r="MXZ181" s="11"/>
      <c r="MYA181" s="11"/>
      <c r="MYB181" s="11"/>
      <c r="MYC181" s="10"/>
      <c r="MYD181" s="10"/>
      <c r="MYE181" s="11"/>
      <c r="MYF181" s="11"/>
      <c r="MYG181" s="11"/>
      <c r="MYH181" s="11"/>
      <c r="MYI181" s="11"/>
      <c r="MYJ181" s="11"/>
      <c r="MYK181" s="11"/>
      <c r="MYL181" s="11"/>
      <c r="MYM181" s="11"/>
      <c r="MYN181" s="11"/>
      <c r="MYO181" s="11"/>
      <c r="MYP181" s="11"/>
      <c r="MYQ181" s="11"/>
      <c r="MYR181" s="11"/>
      <c r="MYS181" s="10"/>
      <c r="MYT181" s="10"/>
      <c r="MYU181" s="11"/>
      <c r="MYV181" s="11"/>
      <c r="MYW181" s="11"/>
      <c r="MYX181" s="11"/>
      <c r="MYY181" s="11"/>
      <c r="MYZ181" s="11"/>
      <c r="MZA181" s="11"/>
      <c r="MZB181" s="11"/>
      <c r="MZC181" s="11"/>
      <c r="MZD181" s="11"/>
      <c r="MZE181" s="11"/>
      <c r="MZF181" s="11"/>
      <c r="MZG181" s="11"/>
      <c r="MZH181" s="11"/>
      <c r="MZI181" s="10"/>
      <c r="MZJ181" s="10"/>
      <c r="MZK181" s="11"/>
      <c r="MZL181" s="11"/>
      <c r="MZM181" s="11"/>
      <c r="MZN181" s="11"/>
      <c r="MZO181" s="11"/>
      <c r="MZP181" s="11"/>
      <c r="MZQ181" s="11"/>
      <c r="MZR181" s="11"/>
      <c r="MZS181" s="11"/>
      <c r="MZT181" s="11"/>
      <c r="MZU181" s="11"/>
      <c r="MZV181" s="11"/>
      <c r="MZW181" s="11"/>
      <c r="MZX181" s="11"/>
      <c r="MZY181" s="10"/>
      <c r="MZZ181" s="10"/>
      <c r="NAA181" s="11"/>
      <c r="NAB181" s="11"/>
      <c r="NAC181" s="11"/>
      <c r="NAD181" s="11"/>
      <c r="NAE181" s="11"/>
      <c r="NAF181" s="11"/>
      <c r="NAG181" s="11"/>
      <c r="NAH181" s="11"/>
      <c r="NAI181" s="11"/>
      <c r="NAJ181" s="11"/>
      <c r="NAK181" s="11"/>
      <c r="NAL181" s="11"/>
      <c r="NAM181" s="11"/>
      <c r="NAN181" s="11"/>
      <c r="NAO181" s="10"/>
      <c r="NAP181" s="10"/>
      <c r="NAQ181" s="11"/>
      <c r="NAR181" s="11"/>
      <c r="NAS181" s="11"/>
      <c r="NAT181" s="11"/>
      <c r="NAU181" s="11"/>
      <c r="NAV181" s="11"/>
      <c r="NAW181" s="11"/>
      <c r="NAX181" s="11"/>
      <c r="NAY181" s="11"/>
      <c r="NAZ181" s="11"/>
      <c r="NBA181" s="11"/>
      <c r="NBB181" s="11"/>
      <c r="NBC181" s="11"/>
      <c r="NBD181" s="11"/>
      <c r="NBE181" s="10"/>
      <c r="NBF181" s="10"/>
      <c r="NBG181" s="11"/>
      <c r="NBH181" s="11"/>
      <c r="NBI181" s="11"/>
      <c r="NBJ181" s="11"/>
      <c r="NBK181" s="11"/>
      <c r="NBL181" s="11"/>
      <c r="NBM181" s="11"/>
      <c r="NBN181" s="11"/>
      <c r="NBO181" s="11"/>
      <c r="NBP181" s="11"/>
      <c r="NBQ181" s="11"/>
      <c r="NBR181" s="11"/>
      <c r="NBS181" s="11"/>
      <c r="NBT181" s="11"/>
      <c r="NBU181" s="10"/>
      <c r="NBV181" s="10"/>
      <c r="NBW181" s="11"/>
      <c r="NBX181" s="11"/>
      <c r="NBY181" s="11"/>
      <c r="NBZ181" s="11"/>
      <c r="NCA181" s="11"/>
      <c r="NCB181" s="11"/>
      <c r="NCC181" s="11"/>
      <c r="NCD181" s="11"/>
      <c r="NCE181" s="11"/>
      <c r="NCF181" s="11"/>
      <c r="NCG181" s="11"/>
      <c r="NCH181" s="11"/>
      <c r="NCI181" s="11"/>
      <c r="NCJ181" s="11"/>
      <c r="NCK181" s="10"/>
      <c r="NCL181" s="10"/>
      <c r="NCM181" s="11"/>
      <c r="NCN181" s="11"/>
      <c r="NCO181" s="11"/>
      <c r="NCP181" s="11"/>
      <c r="NCQ181" s="11"/>
      <c r="NCR181" s="11"/>
      <c r="NCS181" s="11"/>
      <c r="NCT181" s="11"/>
      <c r="NCU181" s="11"/>
      <c r="NCV181" s="11"/>
      <c r="NCW181" s="11"/>
      <c r="NCX181" s="11"/>
      <c r="NCY181" s="11"/>
      <c r="NCZ181" s="11"/>
      <c r="NDA181" s="10"/>
      <c r="NDB181" s="10"/>
      <c r="NDC181" s="11"/>
      <c r="NDD181" s="11"/>
      <c r="NDE181" s="11"/>
      <c r="NDF181" s="11"/>
      <c r="NDG181" s="11"/>
      <c r="NDH181" s="11"/>
      <c r="NDI181" s="11"/>
      <c r="NDJ181" s="11"/>
      <c r="NDK181" s="11"/>
      <c r="NDL181" s="11"/>
      <c r="NDM181" s="11"/>
      <c r="NDN181" s="11"/>
      <c r="NDO181" s="11"/>
      <c r="NDP181" s="11"/>
      <c r="NDQ181" s="10"/>
      <c r="NDR181" s="10"/>
      <c r="NDS181" s="11"/>
      <c r="NDT181" s="11"/>
      <c r="NDU181" s="11"/>
      <c r="NDV181" s="11"/>
      <c r="NDW181" s="11"/>
      <c r="NDX181" s="11"/>
      <c r="NDY181" s="11"/>
      <c r="NDZ181" s="11"/>
      <c r="NEA181" s="11"/>
      <c r="NEB181" s="11"/>
      <c r="NEC181" s="11"/>
      <c r="NED181" s="11"/>
      <c r="NEE181" s="11"/>
      <c r="NEF181" s="11"/>
      <c r="NEG181" s="10"/>
      <c r="NEH181" s="10"/>
      <c r="NEI181" s="11"/>
      <c r="NEJ181" s="11"/>
      <c r="NEK181" s="11"/>
      <c r="NEL181" s="11"/>
      <c r="NEM181" s="11"/>
      <c r="NEN181" s="11"/>
      <c r="NEO181" s="11"/>
      <c r="NEP181" s="11"/>
      <c r="NEQ181" s="11"/>
      <c r="NER181" s="11"/>
      <c r="NES181" s="11"/>
      <c r="NET181" s="11"/>
      <c r="NEU181" s="11"/>
      <c r="NEV181" s="11"/>
      <c r="NEW181" s="10"/>
      <c r="NEX181" s="10"/>
      <c r="NEY181" s="11"/>
      <c r="NEZ181" s="11"/>
      <c r="NFA181" s="11"/>
      <c r="NFB181" s="11"/>
      <c r="NFC181" s="11"/>
      <c r="NFD181" s="11"/>
      <c r="NFE181" s="11"/>
      <c r="NFF181" s="11"/>
      <c r="NFG181" s="11"/>
      <c r="NFH181" s="11"/>
      <c r="NFI181" s="11"/>
      <c r="NFJ181" s="11"/>
      <c r="NFK181" s="11"/>
      <c r="NFL181" s="11"/>
      <c r="NFM181" s="10"/>
      <c r="NFN181" s="10"/>
      <c r="NFO181" s="11"/>
      <c r="NFP181" s="11"/>
      <c r="NFQ181" s="11"/>
      <c r="NFR181" s="11"/>
      <c r="NFS181" s="11"/>
      <c r="NFT181" s="11"/>
      <c r="NFU181" s="11"/>
      <c r="NFV181" s="11"/>
      <c r="NFW181" s="11"/>
      <c r="NFX181" s="11"/>
      <c r="NFY181" s="11"/>
      <c r="NFZ181" s="11"/>
      <c r="NGA181" s="11"/>
      <c r="NGB181" s="11"/>
      <c r="NGC181" s="10"/>
      <c r="NGD181" s="10"/>
      <c r="NGE181" s="11"/>
      <c r="NGF181" s="11"/>
      <c r="NGG181" s="11"/>
      <c r="NGH181" s="11"/>
      <c r="NGI181" s="11"/>
      <c r="NGJ181" s="11"/>
      <c r="NGK181" s="11"/>
      <c r="NGL181" s="11"/>
      <c r="NGM181" s="11"/>
      <c r="NGN181" s="11"/>
      <c r="NGO181" s="11"/>
      <c r="NGP181" s="11"/>
      <c r="NGQ181" s="11"/>
      <c r="NGR181" s="11"/>
      <c r="NGS181" s="10"/>
      <c r="NGT181" s="10"/>
      <c r="NGU181" s="11"/>
      <c r="NGV181" s="11"/>
      <c r="NGW181" s="11"/>
      <c r="NGX181" s="11"/>
      <c r="NGY181" s="11"/>
      <c r="NGZ181" s="11"/>
      <c r="NHA181" s="11"/>
      <c r="NHB181" s="11"/>
      <c r="NHC181" s="11"/>
      <c r="NHD181" s="11"/>
      <c r="NHE181" s="11"/>
      <c r="NHF181" s="11"/>
      <c r="NHG181" s="11"/>
      <c r="NHH181" s="11"/>
      <c r="NHI181" s="10"/>
      <c r="NHJ181" s="10"/>
      <c r="NHK181" s="11"/>
      <c r="NHL181" s="11"/>
      <c r="NHM181" s="11"/>
      <c r="NHN181" s="11"/>
      <c r="NHO181" s="11"/>
      <c r="NHP181" s="11"/>
      <c r="NHQ181" s="11"/>
      <c r="NHR181" s="11"/>
      <c r="NHS181" s="11"/>
      <c r="NHT181" s="11"/>
      <c r="NHU181" s="11"/>
      <c r="NHV181" s="11"/>
      <c r="NHW181" s="11"/>
      <c r="NHX181" s="11"/>
      <c r="NHY181" s="10"/>
      <c r="NHZ181" s="10"/>
      <c r="NIA181" s="11"/>
      <c r="NIB181" s="11"/>
      <c r="NIC181" s="11"/>
      <c r="NID181" s="11"/>
      <c r="NIE181" s="11"/>
      <c r="NIF181" s="11"/>
      <c r="NIG181" s="11"/>
      <c r="NIH181" s="11"/>
      <c r="NII181" s="11"/>
      <c r="NIJ181" s="11"/>
      <c r="NIK181" s="11"/>
      <c r="NIL181" s="11"/>
      <c r="NIM181" s="11"/>
      <c r="NIN181" s="11"/>
      <c r="NIO181" s="10"/>
      <c r="NIP181" s="10"/>
      <c r="NIQ181" s="11"/>
      <c r="NIR181" s="11"/>
      <c r="NIS181" s="11"/>
      <c r="NIT181" s="11"/>
      <c r="NIU181" s="11"/>
      <c r="NIV181" s="11"/>
      <c r="NIW181" s="11"/>
      <c r="NIX181" s="11"/>
      <c r="NIY181" s="11"/>
      <c r="NIZ181" s="11"/>
      <c r="NJA181" s="11"/>
      <c r="NJB181" s="11"/>
      <c r="NJC181" s="11"/>
      <c r="NJD181" s="11"/>
      <c r="NJE181" s="10"/>
      <c r="NJF181" s="10"/>
      <c r="NJG181" s="11"/>
      <c r="NJH181" s="11"/>
      <c r="NJI181" s="11"/>
      <c r="NJJ181" s="11"/>
      <c r="NJK181" s="11"/>
      <c r="NJL181" s="11"/>
      <c r="NJM181" s="11"/>
      <c r="NJN181" s="11"/>
      <c r="NJO181" s="11"/>
      <c r="NJP181" s="11"/>
      <c r="NJQ181" s="11"/>
      <c r="NJR181" s="11"/>
      <c r="NJS181" s="11"/>
      <c r="NJT181" s="11"/>
      <c r="NJU181" s="10"/>
      <c r="NJV181" s="10"/>
      <c r="NJW181" s="11"/>
      <c r="NJX181" s="11"/>
      <c r="NJY181" s="11"/>
      <c r="NJZ181" s="11"/>
      <c r="NKA181" s="11"/>
      <c r="NKB181" s="11"/>
      <c r="NKC181" s="11"/>
      <c r="NKD181" s="11"/>
      <c r="NKE181" s="11"/>
      <c r="NKF181" s="11"/>
      <c r="NKG181" s="11"/>
      <c r="NKH181" s="11"/>
      <c r="NKI181" s="11"/>
      <c r="NKJ181" s="11"/>
      <c r="NKK181" s="10"/>
      <c r="NKL181" s="10"/>
      <c r="NKM181" s="11"/>
      <c r="NKN181" s="11"/>
      <c r="NKO181" s="11"/>
      <c r="NKP181" s="11"/>
      <c r="NKQ181" s="11"/>
      <c r="NKR181" s="11"/>
      <c r="NKS181" s="11"/>
      <c r="NKT181" s="11"/>
      <c r="NKU181" s="11"/>
      <c r="NKV181" s="11"/>
      <c r="NKW181" s="11"/>
      <c r="NKX181" s="11"/>
      <c r="NKY181" s="11"/>
      <c r="NKZ181" s="11"/>
      <c r="NLA181" s="10"/>
      <c r="NLB181" s="10"/>
      <c r="NLC181" s="11"/>
      <c r="NLD181" s="11"/>
      <c r="NLE181" s="11"/>
      <c r="NLF181" s="11"/>
      <c r="NLG181" s="11"/>
      <c r="NLH181" s="11"/>
      <c r="NLI181" s="11"/>
      <c r="NLJ181" s="11"/>
      <c r="NLK181" s="11"/>
      <c r="NLL181" s="11"/>
      <c r="NLM181" s="11"/>
      <c r="NLN181" s="11"/>
      <c r="NLO181" s="11"/>
      <c r="NLP181" s="11"/>
      <c r="NLQ181" s="10"/>
      <c r="NLR181" s="10"/>
      <c r="NLS181" s="11"/>
      <c r="NLT181" s="11"/>
      <c r="NLU181" s="11"/>
      <c r="NLV181" s="11"/>
      <c r="NLW181" s="11"/>
      <c r="NLX181" s="11"/>
      <c r="NLY181" s="11"/>
      <c r="NLZ181" s="11"/>
      <c r="NMA181" s="11"/>
      <c r="NMB181" s="11"/>
      <c r="NMC181" s="11"/>
      <c r="NMD181" s="11"/>
      <c r="NME181" s="11"/>
      <c r="NMF181" s="11"/>
      <c r="NMG181" s="10"/>
      <c r="NMH181" s="10"/>
      <c r="NMI181" s="11"/>
      <c r="NMJ181" s="11"/>
      <c r="NMK181" s="11"/>
      <c r="NML181" s="11"/>
      <c r="NMM181" s="11"/>
      <c r="NMN181" s="11"/>
      <c r="NMO181" s="11"/>
      <c r="NMP181" s="11"/>
      <c r="NMQ181" s="11"/>
      <c r="NMR181" s="11"/>
      <c r="NMS181" s="11"/>
      <c r="NMT181" s="11"/>
      <c r="NMU181" s="11"/>
      <c r="NMV181" s="11"/>
      <c r="NMW181" s="10"/>
      <c r="NMX181" s="10"/>
      <c r="NMY181" s="11"/>
      <c r="NMZ181" s="11"/>
      <c r="NNA181" s="11"/>
      <c r="NNB181" s="11"/>
      <c r="NNC181" s="11"/>
      <c r="NND181" s="11"/>
      <c r="NNE181" s="11"/>
      <c r="NNF181" s="11"/>
      <c r="NNG181" s="11"/>
      <c r="NNH181" s="11"/>
      <c r="NNI181" s="11"/>
      <c r="NNJ181" s="11"/>
      <c r="NNK181" s="11"/>
      <c r="NNL181" s="11"/>
      <c r="NNM181" s="10"/>
      <c r="NNN181" s="10"/>
      <c r="NNO181" s="11"/>
      <c r="NNP181" s="11"/>
      <c r="NNQ181" s="11"/>
      <c r="NNR181" s="11"/>
      <c r="NNS181" s="11"/>
      <c r="NNT181" s="11"/>
      <c r="NNU181" s="11"/>
      <c r="NNV181" s="11"/>
      <c r="NNW181" s="11"/>
      <c r="NNX181" s="11"/>
      <c r="NNY181" s="11"/>
      <c r="NNZ181" s="11"/>
      <c r="NOA181" s="11"/>
      <c r="NOB181" s="11"/>
      <c r="NOC181" s="10"/>
      <c r="NOD181" s="10"/>
      <c r="NOE181" s="11"/>
      <c r="NOF181" s="11"/>
      <c r="NOG181" s="11"/>
      <c r="NOH181" s="11"/>
      <c r="NOI181" s="11"/>
      <c r="NOJ181" s="11"/>
      <c r="NOK181" s="11"/>
      <c r="NOL181" s="11"/>
      <c r="NOM181" s="11"/>
      <c r="NON181" s="11"/>
      <c r="NOO181" s="11"/>
      <c r="NOP181" s="11"/>
      <c r="NOQ181" s="11"/>
      <c r="NOR181" s="11"/>
      <c r="NOS181" s="10"/>
      <c r="NOT181" s="10"/>
      <c r="NOU181" s="11"/>
      <c r="NOV181" s="11"/>
      <c r="NOW181" s="11"/>
      <c r="NOX181" s="11"/>
      <c r="NOY181" s="11"/>
      <c r="NOZ181" s="11"/>
      <c r="NPA181" s="11"/>
      <c r="NPB181" s="11"/>
      <c r="NPC181" s="11"/>
      <c r="NPD181" s="11"/>
      <c r="NPE181" s="11"/>
      <c r="NPF181" s="11"/>
      <c r="NPG181" s="11"/>
      <c r="NPH181" s="11"/>
      <c r="NPI181" s="10"/>
      <c r="NPJ181" s="10"/>
      <c r="NPK181" s="11"/>
      <c r="NPL181" s="11"/>
      <c r="NPM181" s="11"/>
      <c r="NPN181" s="11"/>
      <c r="NPO181" s="11"/>
      <c r="NPP181" s="11"/>
      <c r="NPQ181" s="11"/>
      <c r="NPR181" s="11"/>
      <c r="NPS181" s="11"/>
      <c r="NPT181" s="11"/>
      <c r="NPU181" s="11"/>
      <c r="NPV181" s="11"/>
      <c r="NPW181" s="11"/>
      <c r="NPX181" s="11"/>
      <c r="NPY181" s="10"/>
      <c r="NPZ181" s="10"/>
      <c r="NQA181" s="11"/>
      <c r="NQB181" s="11"/>
      <c r="NQC181" s="11"/>
      <c r="NQD181" s="11"/>
      <c r="NQE181" s="11"/>
      <c r="NQF181" s="11"/>
      <c r="NQG181" s="11"/>
      <c r="NQH181" s="11"/>
      <c r="NQI181" s="11"/>
      <c r="NQJ181" s="11"/>
      <c r="NQK181" s="11"/>
      <c r="NQL181" s="11"/>
      <c r="NQM181" s="11"/>
      <c r="NQN181" s="11"/>
      <c r="NQO181" s="10"/>
      <c r="NQP181" s="10"/>
      <c r="NQQ181" s="11"/>
      <c r="NQR181" s="11"/>
      <c r="NQS181" s="11"/>
      <c r="NQT181" s="11"/>
      <c r="NQU181" s="11"/>
      <c r="NQV181" s="11"/>
      <c r="NQW181" s="11"/>
      <c r="NQX181" s="11"/>
      <c r="NQY181" s="11"/>
      <c r="NQZ181" s="11"/>
      <c r="NRA181" s="11"/>
      <c r="NRB181" s="11"/>
      <c r="NRC181" s="11"/>
      <c r="NRD181" s="11"/>
      <c r="NRE181" s="10"/>
      <c r="NRF181" s="10"/>
      <c r="NRG181" s="11"/>
      <c r="NRH181" s="11"/>
      <c r="NRI181" s="11"/>
      <c r="NRJ181" s="11"/>
      <c r="NRK181" s="11"/>
      <c r="NRL181" s="11"/>
      <c r="NRM181" s="11"/>
      <c r="NRN181" s="11"/>
      <c r="NRO181" s="11"/>
      <c r="NRP181" s="11"/>
      <c r="NRQ181" s="11"/>
      <c r="NRR181" s="11"/>
      <c r="NRS181" s="11"/>
      <c r="NRT181" s="11"/>
      <c r="NRU181" s="10"/>
      <c r="NRV181" s="10"/>
      <c r="NRW181" s="11"/>
      <c r="NRX181" s="11"/>
      <c r="NRY181" s="11"/>
      <c r="NRZ181" s="11"/>
      <c r="NSA181" s="11"/>
      <c r="NSB181" s="11"/>
      <c r="NSC181" s="11"/>
      <c r="NSD181" s="11"/>
      <c r="NSE181" s="11"/>
      <c r="NSF181" s="11"/>
      <c r="NSG181" s="11"/>
      <c r="NSH181" s="11"/>
      <c r="NSI181" s="11"/>
      <c r="NSJ181" s="11"/>
      <c r="NSK181" s="10"/>
      <c r="NSL181" s="10"/>
      <c r="NSM181" s="11"/>
      <c r="NSN181" s="11"/>
      <c r="NSO181" s="11"/>
      <c r="NSP181" s="11"/>
      <c r="NSQ181" s="11"/>
      <c r="NSR181" s="11"/>
      <c r="NSS181" s="11"/>
      <c r="NST181" s="11"/>
      <c r="NSU181" s="11"/>
      <c r="NSV181" s="11"/>
      <c r="NSW181" s="11"/>
      <c r="NSX181" s="11"/>
      <c r="NSY181" s="11"/>
      <c r="NSZ181" s="11"/>
      <c r="NTA181" s="10"/>
      <c r="NTB181" s="10"/>
      <c r="NTC181" s="11"/>
      <c r="NTD181" s="11"/>
      <c r="NTE181" s="11"/>
      <c r="NTF181" s="11"/>
      <c r="NTG181" s="11"/>
      <c r="NTH181" s="11"/>
      <c r="NTI181" s="11"/>
      <c r="NTJ181" s="11"/>
      <c r="NTK181" s="11"/>
      <c r="NTL181" s="11"/>
      <c r="NTM181" s="11"/>
      <c r="NTN181" s="11"/>
      <c r="NTO181" s="11"/>
      <c r="NTP181" s="11"/>
      <c r="NTQ181" s="10"/>
      <c r="NTR181" s="10"/>
      <c r="NTS181" s="11"/>
      <c r="NTT181" s="11"/>
      <c r="NTU181" s="11"/>
      <c r="NTV181" s="11"/>
      <c r="NTW181" s="11"/>
      <c r="NTX181" s="11"/>
      <c r="NTY181" s="11"/>
      <c r="NTZ181" s="11"/>
      <c r="NUA181" s="11"/>
      <c r="NUB181" s="11"/>
      <c r="NUC181" s="11"/>
      <c r="NUD181" s="11"/>
      <c r="NUE181" s="11"/>
      <c r="NUF181" s="11"/>
      <c r="NUG181" s="10"/>
      <c r="NUH181" s="10"/>
      <c r="NUI181" s="11"/>
      <c r="NUJ181" s="11"/>
      <c r="NUK181" s="11"/>
      <c r="NUL181" s="11"/>
      <c r="NUM181" s="11"/>
      <c r="NUN181" s="11"/>
      <c r="NUO181" s="11"/>
      <c r="NUP181" s="11"/>
      <c r="NUQ181" s="11"/>
      <c r="NUR181" s="11"/>
      <c r="NUS181" s="11"/>
      <c r="NUT181" s="11"/>
      <c r="NUU181" s="11"/>
      <c r="NUV181" s="11"/>
      <c r="NUW181" s="10"/>
      <c r="NUX181" s="10"/>
      <c r="NUY181" s="11"/>
      <c r="NUZ181" s="11"/>
      <c r="NVA181" s="11"/>
      <c r="NVB181" s="11"/>
      <c r="NVC181" s="11"/>
      <c r="NVD181" s="11"/>
      <c r="NVE181" s="11"/>
      <c r="NVF181" s="11"/>
      <c r="NVG181" s="11"/>
      <c r="NVH181" s="11"/>
      <c r="NVI181" s="11"/>
      <c r="NVJ181" s="11"/>
      <c r="NVK181" s="11"/>
      <c r="NVL181" s="11"/>
      <c r="NVM181" s="10"/>
      <c r="NVN181" s="10"/>
      <c r="NVO181" s="11"/>
      <c r="NVP181" s="11"/>
      <c r="NVQ181" s="11"/>
      <c r="NVR181" s="11"/>
      <c r="NVS181" s="11"/>
      <c r="NVT181" s="11"/>
      <c r="NVU181" s="11"/>
      <c r="NVV181" s="11"/>
      <c r="NVW181" s="11"/>
      <c r="NVX181" s="11"/>
      <c r="NVY181" s="11"/>
      <c r="NVZ181" s="11"/>
      <c r="NWA181" s="11"/>
      <c r="NWB181" s="11"/>
      <c r="NWC181" s="10"/>
      <c r="NWD181" s="10"/>
      <c r="NWE181" s="11"/>
      <c r="NWF181" s="11"/>
      <c r="NWG181" s="11"/>
      <c r="NWH181" s="11"/>
      <c r="NWI181" s="11"/>
      <c r="NWJ181" s="11"/>
      <c r="NWK181" s="11"/>
      <c r="NWL181" s="11"/>
      <c r="NWM181" s="11"/>
      <c r="NWN181" s="11"/>
      <c r="NWO181" s="11"/>
      <c r="NWP181" s="11"/>
      <c r="NWQ181" s="11"/>
      <c r="NWR181" s="11"/>
      <c r="NWS181" s="10"/>
      <c r="NWT181" s="10"/>
      <c r="NWU181" s="11"/>
      <c r="NWV181" s="11"/>
      <c r="NWW181" s="11"/>
      <c r="NWX181" s="11"/>
      <c r="NWY181" s="11"/>
      <c r="NWZ181" s="11"/>
      <c r="NXA181" s="11"/>
      <c r="NXB181" s="11"/>
      <c r="NXC181" s="11"/>
      <c r="NXD181" s="11"/>
      <c r="NXE181" s="11"/>
      <c r="NXF181" s="11"/>
      <c r="NXG181" s="11"/>
      <c r="NXH181" s="11"/>
      <c r="NXI181" s="10"/>
      <c r="NXJ181" s="10"/>
      <c r="NXK181" s="11"/>
      <c r="NXL181" s="11"/>
      <c r="NXM181" s="11"/>
      <c r="NXN181" s="11"/>
      <c r="NXO181" s="11"/>
      <c r="NXP181" s="11"/>
      <c r="NXQ181" s="11"/>
      <c r="NXR181" s="11"/>
      <c r="NXS181" s="11"/>
      <c r="NXT181" s="11"/>
      <c r="NXU181" s="11"/>
      <c r="NXV181" s="11"/>
      <c r="NXW181" s="11"/>
      <c r="NXX181" s="11"/>
      <c r="NXY181" s="10"/>
      <c r="NXZ181" s="10"/>
      <c r="NYA181" s="11"/>
      <c r="NYB181" s="11"/>
      <c r="NYC181" s="11"/>
      <c r="NYD181" s="11"/>
      <c r="NYE181" s="11"/>
      <c r="NYF181" s="11"/>
      <c r="NYG181" s="11"/>
      <c r="NYH181" s="11"/>
      <c r="NYI181" s="11"/>
      <c r="NYJ181" s="11"/>
      <c r="NYK181" s="11"/>
      <c r="NYL181" s="11"/>
      <c r="NYM181" s="11"/>
      <c r="NYN181" s="11"/>
      <c r="NYO181" s="10"/>
      <c r="NYP181" s="10"/>
      <c r="NYQ181" s="11"/>
      <c r="NYR181" s="11"/>
      <c r="NYS181" s="11"/>
      <c r="NYT181" s="11"/>
      <c r="NYU181" s="11"/>
      <c r="NYV181" s="11"/>
      <c r="NYW181" s="11"/>
      <c r="NYX181" s="11"/>
      <c r="NYY181" s="11"/>
      <c r="NYZ181" s="11"/>
      <c r="NZA181" s="11"/>
      <c r="NZB181" s="11"/>
      <c r="NZC181" s="11"/>
      <c r="NZD181" s="11"/>
      <c r="NZE181" s="10"/>
      <c r="NZF181" s="10"/>
      <c r="NZG181" s="11"/>
      <c r="NZH181" s="11"/>
      <c r="NZI181" s="11"/>
      <c r="NZJ181" s="11"/>
      <c r="NZK181" s="11"/>
      <c r="NZL181" s="11"/>
      <c r="NZM181" s="11"/>
      <c r="NZN181" s="11"/>
      <c r="NZO181" s="11"/>
      <c r="NZP181" s="11"/>
      <c r="NZQ181" s="11"/>
      <c r="NZR181" s="11"/>
      <c r="NZS181" s="11"/>
      <c r="NZT181" s="11"/>
      <c r="NZU181" s="10"/>
      <c r="NZV181" s="10"/>
      <c r="NZW181" s="11"/>
      <c r="NZX181" s="11"/>
      <c r="NZY181" s="11"/>
      <c r="NZZ181" s="11"/>
      <c r="OAA181" s="11"/>
      <c r="OAB181" s="11"/>
      <c r="OAC181" s="11"/>
      <c r="OAD181" s="11"/>
      <c r="OAE181" s="11"/>
      <c r="OAF181" s="11"/>
      <c r="OAG181" s="11"/>
      <c r="OAH181" s="11"/>
      <c r="OAI181" s="11"/>
      <c r="OAJ181" s="11"/>
      <c r="OAK181" s="10"/>
      <c r="OAL181" s="10"/>
      <c r="OAM181" s="11"/>
      <c r="OAN181" s="11"/>
      <c r="OAO181" s="11"/>
      <c r="OAP181" s="11"/>
      <c r="OAQ181" s="11"/>
      <c r="OAR181" s="11"/>
      <c r="OAS181" s="11"/>
      <c r="OAT181" s="11"/>
      <c r="OAU181" s="11"/>
      <c r="OAV181" s="11"/>
      <c r="OAW181" s="11"/>
      <c r="OAX181" s="11"/>
      <c r="OAY181" s="11"/>
      <c r="OAZ181" s="11"/>
      <c r="OBA181" s="10"/>
      <c r="OBB181" s="10"/>
      <c r="OBC181" s="11"/>
      <c r="OBD181" s="11"/>
      <c r="OBE181" s="11"/>
      <c r="OBF181" s="11"/>
      <c r="OBG181" s="11"/>
      <c r="OBH181" s="11"/>
      <c r="OBI181" s="11"/>
      <c r="OBJ181" s="11"/>
      <c r="OBK181" s="11"/>
      <c r="OBL181" s="11"/>
      <c r="OBM181" s="11"/>
      <c r="OBN181" s="11"/>
      <c r="OBO181" s="11"/>
      <c r="OBP181" s="11"/>
      <c r="OBQ181" s="10"/>
      <c r="OBR181" s="10"/>
      <c r="OBS181" s="11"/>
      <c r="OBT181" s="11"/>
      <c r="OBU181" s="11"/>
      <c r="OBV181" s="11"/>
      <c r="OBW181" s="11"/>
      <c r="OBX181" s="11"/>
      <c r="OBY181" s="11"/>
      <c r="OBZ181" s="11"/>
      <c r="OCA181" s="11"/>
      <c r="OCB181" s="11"/>
      <c r="OCC181" s="11"/>
      <c r="OCD181" s="11"/>
      <c r="OCE181" s="11"/>
      <c r="OCF181" s="11"/>
      <c r="OCG181" s="10"/>
      <c r="OCH181" s="10"/>
      <c r="OCI181" s="11"/>
      <c r="OCJ181" s="11"/>
      <c r="OCK181" s="11"/>
      <c r="OCL181" s="11"/>
      <c r="OCM181" s="11"/>
      <c r="OCN181" s="11"/>
      <c r="OCO181" s="11"/>
      <c r="OCP181" s="11"/>
      <c r="OCQ181" s="11"/>
      <c r="OCR181" s="11"/>
      <c r="OCS181" s="11"/>
      <c r="OCT181" s="11"/>
      <c r="OCU181" s="11"/>
      <c r="OCV181" s="11"/>
      <c r="OCW181" s="10"/>
      <c r="OCX181" s="10"/>
      <c r="OCY181" s="11"/>
      <c r="OCZ181" s="11"/>
      <c r="ODA181" s="11"/>
      <c r="ODB181" s="11"/>
      <c r="ODC181" s="11"/>
      <c r="ODD181" s="11"/>
      <c r="ODE181" s="11"/>
      <c r="ODF181" s="11"/>
      <c r="ODG181" s="11"/>
      <c r="ODH181" s="11"/>
      <c r="ODI181" s="11"/>
      <c r="ODJ181" s="11"/>
      <c r="ODK181" s="11"/>
      <c r="ODL181" s="11"/>
      <c r="ODM181" s="10"/>
      <c r="ODN181" s="10"/>
      <c r="ODO181" s="11"/>
      <c r="ODP181" s="11"/>
      <c r="ODQ181" s="11"/>
      <c r="ODR181" s="11"/>
      <c r="ODS181" s="11"/>
      <c r="ODT181" s="11"/>
      <c r="ODU181" s="11"/>
      <c r="ODV181" s="11"/>
      <c r="ODW181" s="11"/>
      <c r="ODX181" s="11"/>
      <c r="ODY181" s="11"/>
      <c r="ODZ181" s="11"/>
      <c r="OEA181" s="11"/>
      <c r="OEB181" s="11"/>
      <c r="OEC181" s="10"/>
      <c r="OED181" s="10"/>
      <c r="OEE181" s="11"/>
      <c r="OEF181" s="11"/>
      <c r="OEG181" s="11"/>
      <c r="OEH181" s="11"/>
      <c r="OEI181" s="11"/>
      <c r="OEJ181" s="11"/>
      <c r="OEK181" s="11"/>
      <c r="OEL181" s="11"/>
      <c r="OEM181" s="11"/>
      <c r="OEN181" s="11"/>
      <c r="OEO181" s="11"/>
      <c r="OEP181" s="11"/>
      <c r="OEQ181" s="11"/>
      <c r="OER181" s="11"/>
      <c r="OES181" s="10"/>
      <c r="OET181" s="10"/>
      <c r="OEU181" s="11"/>
      <c r="OEV181" s="11"/>
      <c r="OEW181" s="11"/>
      <c r="OEX181" s="11"/>
      <c r="OEY181" s="11"/>
      <c r="OEZ181" s="11"/>
      <c r="OFA181" s="11"/>
      <c r="OFB181" s="11"/>
      <c r="OFC181" s="11"/>
      <c r="OFD181" s="11"/>
      <c r="OFE181" s="11"/>
      <c r="OFF181" s="11"/>
      <c r="OFG181" s="11"/>
      <c r="OFH181" s="11"/>
      <c r="OFI181" s="10"/>
      <c r="OFJ181" s="10"/>
      <c r="OFK181" s="11"/>
      <c r="OFL181" s="11"/>
      <c r="OFM181" s="11"/>
      <c r="OFN181" s="11"/>
      <c r="OFO181" s="11"/>
      <c r="OFP181" s="11"/>
      <c r="OFQ181" s="11"/>
      <c r="OFR181" s="11"/>
      <c r="OFS181" s="11"/>
      <c r="OFT181" s="11"/>
      <c r="OFU181" s="11"/>
      <c r="OFV181" s="11"/>
      <c r="OFW181" s="11"/>
      <c r="OFX181" s="11"/>
      <c r="OFY181" s="10"/>
      <c r="OFZ181" s="10"/>
      <c r="OGA181" s="11"/>
      <c r="OGB181" s="11"/>
      <c r="OGC181" s="11"/>
      <c r="OGD181" s="11"/>
      <c r="OGE181" s="11"/>
      <c r="OGF181" s="11"/>
      <c r="OGG181" s="11"/>
      <c r="OGH181" s="11"/>
      <c r="OGI181" s="11"/>
      <c r="OGJ181" s="11"/>
      <c r="OGK181" s="11"/>
      <c r="OGL181" s="11"/>
      <c r="OGM181" s="11"/>
      <c r="OGN181" s="11"/>
      <c r="OGO181" s="10"/>
      <c r="OGP181" s="10"/>
      <c r="OGQ181" s="11"/>
      <c r="OGR181" s="11"/>
      <c r="OGS181" s="11"/>
      <c r="OGT181" s="11"/>
      <c r="OGU181" s="11"/>
      <c r="OGV181" s="11"/>
      <c r="OGW181" s="11"/>
      <c r="OGX181" s="11"/>
      <c r="OGY181" s="11"/>
      <c r="OGZ181" s="11"/>
      <c r="OHA181" s="11"/>
      <c r="OHB181" s="11"/>
      <c r="OHC181" s="11"/>
      <c r="OHD181" s="11"/>
      <c r="OHE181" s="10"/>
      <c r="OHF181" s="10"/>
      <c r="OHG181" s="11"/>
      <c r="OHH181" s="11"/>
      <c r="OHI181" s="11"/>
      <c r="OHJ181" s="11"/>
      <c r="OHK181" s="11"/>
      <c r="OHL181" s="11"/>
      <c r="OHM181" s="11"/>
      <c r="OHN181" s="11"/>
      <c r="OHO181" s="11"/>
      <c r="OHP181" s="11"/>
      <c r="OHQ181" s="11"/>
      <c r="OHR181" s="11"/>
      <c r="OHS181" s="11"/>
      <c r="OHT181" s="11"/>
      <c r="OHU181" s="10"/>
      <c r="OHV181" s="10"/>
      <c r="OHW181" s="11"/>
      <c r="OHX181" s="11"/>
      <c r="OHY181" s="11"/>
      <c r="OHZ181" s="11"/>
      <c r="OIA181" s="11"/>
      <c r="OIB181" s="11"/>
      <c r="OIC181" s="11"/>
      <c r="OID181" s="11"/>
      <c r="OIE181" s="11"/>
      <c r="OIF181" s="11"/>
      <c r="OIG181" s="11"/>
      <c r="OIH181" s="11"/>
      <c r="OII181" s="11"/>
      <c r="OIJ181" s="11"/>
      <c r="OIK181" s="10"/>
      <c r="OIL181" s="10"/>
      <c r="OIM181" s="11"/>
      <c r="OIN181" s="11"/>
      <c r="OIO181" s="11"/>
      <c r="OIP181" s="11"/>
      <c r="OIQ181" s="11"/>
      <c r="OIR181" s="11"/>
      <c r="OIS181" s="11"/>
      <c r="OIT181" s="11"/>
      <c r="OIU181" s="11"/>
      <c r="OIV181" s="11"/>
      <c r="OIW181" s="11"/>
      <c r="OIX181" s="11"/>
      <c r="OIY181" s="11"/>
      <c r="OIZ181" s="11"/>
      <c r="OJA181" s="10"/>
      <c r="OJB181" s="10"/>
      <c r="OJC181" s="11"/>
      <c r="OJD181" s="11"/>
      <c r="OJE181" s="11"/>
      <c r="OJF181" s="11"/>
      <c r="OJG181" s="11"/>
      <c r="OJH181" s="11"/>
      <c r="OJI181" s="11"/>
      <c r="OJJ181" s="11"/>
      <c r="OJK181" s="11"/>
      <c r="OJL181" s="11"/>
      <c r="OJM181" s="11"/>
      <c r="OJN181" s="11"/>
      <c r="OJO181" s="11"/>
      <c r="OJP181" s="11"/>
      <c r="OJQ181" s="10"/>
      <c r="OJR181" s="10"/>
      <c r="OJS181" s="11"/>
      <c r="OJT181" s="11"/>
      <c r="OJU181" s="11"/>
      <c r="OJV181" s="11"/>
      <c r="OJW181" s="11"/>
      <c r="OJX181" s="11"/>
      <c r="OJY181" s="11"/>
      <c r="OJZ181" s="11"/>
      <c r="OKA181" s="11"/>
      <c r="OKB181" s="11"/>
      <c r="OKC181" s="11"/>
      <c r="OKD181" s="11"/>
      <c r="OKE181" s="11"/>
      <c r="OKF181" s="11"/>
      <c r="OKG181" s="10"/>
      <c r="OKH181" s="10"/>
      <c r="OKI181" s="11"/>
      <c r="OKJ181" s="11"/>
      <c r="OKK181" s="11"/>
      <c r="OKL181" s="11"/>
      <c r="OKM181" s="11"/>
      <c r="OKN181" s="11"/>
      <c r="OKO181" s="11"/>
      <c r="OKP181" s="11"/>
      <c r="OKQ181" s="11"/>
      <c r="OKR181" s="11"/>
      <c r="OKS181" s="11"/>
      <c r="OKT181" s="11"/>
      <c r="OKU181" s="11"/>
      <c r="OKV181" s="11"/>
      <c r="OKW181" s="10"/>
      <c r="OKX181" s="10"/>
      <c r="OKY181" s="11"/>
      <c r="OKZ181" s="11"/>
      <c r="OLA181" s="11"/>
      <c r="OLB181" s="11"/>
      <c r="OLC181" s="11"/>
      <c r="OLD181" s="11"/>
      <c r="OLE181" s="11"/>
      <c r="OLF181" s="11"/>
      <c r="OLG181" s="11"/>
      <c r="OLH181" s="11"/>
      <c r="OLI181" s="11"/>
      <c r="OLJ181" s="11"/>
      <c r="OLK181" s="11"/>
      <c r="OLL181" s="11"/>
      <c r="OLM181" s="10"/>
      <c r="OLN181" s="10"/>
      <c r="OLO181" s="11"/>
      <c r="OLP181" s="11"/>
      <c r="OLQ181" s="11"/>
      <c r="OLR181" s="11"/>
      <c r="OLS181" s="11"/>
      <c r="OLT181" s="11"/>
      <c r="OLU181" s="11"/>
      <c r="OLV181" s="11"/>
      <c r="OLW181" s="11"/>
      <c r="OLX181" s="11"/>
      <c r="OLY181" s="11"/>
      <c r="OLZ181" s="11"/>
      <c r="OMA181" s="11"/>
      <c r="OMB181" s="11"/>
      <c r="OMC181" s="10"/>
      <c r="OMD181" s="10"/>
      <c r="OME181" s="11"/>
      <c r="OMF181" s="11"/>
      <c r="OMG181" s="11"/>
      <c r="OMH181" s="11"/>
      <c r="OMI181" s="11"/>
      <c r="OMJ181" s="11"/>
      <c r="OMK181" s="11"/>
      <c r="OML181" s="11"/>
      <c r="OMM181" s="11"/>
      <c r="OMN181" s="11"/>
      <c r="OMO181" s="11"/>
      <c r="OMP181" s="11"/>
      <c r="OMQ181" s="11"/>
      <c r="OMR181" s="11"/>
      <c r="OMS181" s="10"/>
      <c r="OMT181" s="10"/>
      <c r="OMU181" s="11"/>
      <c r="OMV181" s="11"/>
      <c r="OMW181" s="11"/>
      <c r="OMX181" s="11"/>
      <c r="OMY181" s="11"/>
      <c r="OMZ181" s="11"/>
      <c r="ONA181" s="11"/>
      <c r="ONB181" s="11"/>
      <c r="ONC181" s="11"/>
      <c r="OND181" s="11"/>
      <c r="ONE181" s="11"/>
      <c r="ONF181" s="11"/>
      <c r="ONG181" s="11"/>
      <c r="ONH181" s="11"/>
      <c r="ONI181" s="10"/>
      <c r="ONJ181" s="10"/>
      <c r="ONK181" s="11"/>
      <c r="ONL181" s="11"/>
      <c r="ONM181" s="11"/>
      <c r="ONN181" s="11"/>
      <c r="ONO181" s="11"/>
      <c r="ONP181" s="11"/>
      <c r="ONQ181" s="11"/>
      <c r="ONR181" s="11"/>
      <c r="ONS181" s="11"/>
      <c r="ONT181" s="11"/>
      <c r="ONU181" s="11"/>
      <c r="ONV181" s="11"/>
      <c r="ONW181" s="11"/>
      <c r="ONX181" s="11"/>
      <c r="ONY181" s="10"/>
      <c r="ONZ181" s="10"/>
      <c r="OOA181" s="11"/>
      <c r="OOB181" s="11"/>
      <c r="OOC181" s="11"/>
      <c r="OOD181" s="11"/>
      <c r="OOE181" s="11"/>
      <c r="OOF181" s="11"/>
      <c r="OOG181" s="11"/>
      <c r="OOH181" s="11"/>
      <c r="OOI181" s="11"/>
      <c r="OOJ181" s="11"/>
      <c r="OOK181" s="11"/>
      <c r="OOL181" s="11"/>
      <c r="OOM181" s="11"/>
      <c r="OON181" s="11"/>
      <c r="OOO181" s="10"/>
      <c r="OOP181" s="10"/>
      <c r="OOQ181" s="11"/>
      <c r="OOR181" s="11"/>
      <c r="OOS181" s="11"/>
      <c r="OOT181" s="11"/>
      <c r="OOU181" s="11"/>
      <c r="OOV181" s="11"/>
      <c r="OOW181" s="11"/>
      <c r="OOX181" s="11"/>
      <c r="OOY181" s="11"/>
      <c r="OOZ181" s="11"/>
      <c r="OPA181" s="11"/>
      <c r="OPB181" s="11"/>
      <c r="OPC181" s="11"/>
      <c r="OPD181" s="11"/>
      <c r="OPE181" s="10"/>
      <c r="OPF181" s="10"/>
      <c r="OPG181" s="11"/>
      <c r="OPH181" s="11"/>
      <c r="OPI181" s="11"/>
      <c r="OPJ181" s="11"/>
      <c r="OPK181" s="11"/>
      <c r="OPL181" s="11"/>
      <c r="OPM181" s="11"/>
      <c r="OPN181" s="11"/>
      <c r="OPO181" s="11"/>
      <c r="OPP181" s="11"/>
      <c r="OPQ181" s="11"/>
      <c r="OPR181" s="11"/>
      <c r="OPS181" s="11"/>
      <c r="OPT181" s="11"/>
      <c r="OPU181" s="10"/>
      <c r="OPV181" s="10"/>
      <c r="OPW181" s="11"/>
      <c r="OPX181" s="11"/>
      <c r="OPY181" s="11"/>
      <c r="OPZ181" s="11"/>
      <c r="OQA181" s="11"/>
      <c r="OQB181" s="11"/>
      <c r="OQC181" s="11"/>
      <c r="OQD181" s="11"/>
      <c r="OQE181" s="11"/>
      <c r="OQF181" s="11"/>
      <c r="OQG181" s="11"/>
      <c r="OQH181" s="11"/>
      <c r="OQI181" s="11"/>
      <c r="OQJ181" s="11"/>
      <c r="OQK181" s="10"/>
      <c r="OQL181" s="10"/>
      <c r="OQM181" s="11"/>
      <c r="OQN181" s="11"/>
      <c r="OQO181" s="11"/>
      <c r="OQP181" s="11"/>
      <c r="OQQ181" s="11"/>
      <c r="OQR181" s="11"/>
      <c r="OQS181" s="11"/>
      <c r="OQT181" s="11"/>
      <c r="OQU181" s="11"/>
      <c r="OQV181" s="11"/>
      <c r="OQW181" s="11"/>
      <c r="OQX181" s="11"/>
      <c r="OQY181" s="11"/>
      <c r="OQZ181" s="11"/>
      <c r="ORA181" s="10"/>
      <c r="ORB181" s="10"/>
      <c r="ORC181" s="11"/>
      <c r="ORD181" s="11"/>
      <c r="ORE181" s="11"/>
      <c r="ORF181" s="11"/>
      <c r="ORG181" s="11"/>
      <c r="ORH181" s="11"/>
      <c r="ORI181" s="11"/>
      <c r="ORJ181" s="11"/>
      <c r="ORK181" s="11"/>
      <c r="ORL181" s="11"/>
      <c r="ORM181" s="11"/>
      <c r="ORN181" s="11"/>
      <c r="ORO181" s="11"/>
      <c r="ORP181" s="11"/>
      <c r="ORQ181" s="10"/>
      <c r="ORR181" s="10"/>
      <c r="ORS181" s="11"/>
      <c r="ORT181" s="11"/>
      <c r="ORU181" s="11"/>
      <c r="ORV181" s="11"/>
      <c r="ORW181" s="11"/>
      <c r="ORX181" s="11"/>
      <c r="ORY181" s="11"/>
      <c r="ORZ181" s="11"/>
      <c r="OSA181" s="11"/>
      <c r="OSB181" s="11"/>
      <c r="OSC181" s="11"/>
      <c r="OSD181" s="11"/>
      <c r="OSE181" s="11"/>
      <c r="OSF181" s="11"/>
      <c r="OSG181" s="10"/>
      <c r="OSH181" s="10"/>
      <c r="OSI181" s="11"/>
      <c r="OSJ181" s="11"/>
      <c r="OSK181" s="11"/>
      <c r="OSL181" s="11"/>
      <c r="OSM181" s="11"/>
      <c r="OSN181" s="11"/>
      <c r="OSO181" s="11"/>
      <c r="OSP181" s="11"/>
      <c r="OSQ181" s="11"/>
      <c r="OSR181" s="11"/>
      <c r="OSS181" s="11"/>
      <c r="OST181" s="11"/>
      <c r="OSU181" s="11"/>
      <c r="OSV181" s="11"/>
      <c r="OSW181" s="10"/>
      <c r="OSX181" s="10"/>
      <c r="OSY181" s="11"/>
      <c r="OSZ181" s="11"/>
      <c r="OTA181" s="11"/>
      <c r="OTB181" s="11"/>
      <c r="OTC181" s="11"/>
      <c r="OTD181" s="11"/>
      <c r="OTE181" s="11"/>
      <c r="OTF181" s="11"/>
      <c r="OTG181" s="11"/>
      <c r="OTH181" s="11"/>
      <c r="OTI181" s="11"/>
      <c r="OTJ181" s="11"/>
      <c r="OTK181" s="11"/>
      <c r="OTL181" s="11"/>
      <c r="OTM181" s="10"/>
      <c r="OTN181" s="10"/>
      <c r="OTO181" s="11"/>
      <c r="OTP181" s="11"/>
      <c r="OTQ181" s="11"/>
      <c r="OTR181" s="11"/>
      <c r="OTS181" s="11"/>
      <c r="OTT181" s="11"/>
      <c r="OTU181" s="11"/>
      <c r="OTV181" s="11"/>
      <c r="OTW181" s="11"/>
      <c r="OTX181" s="11"/>
      <c r="OTY181" s="11"/>
      <c r="OTZ181" s="11"/>
      <c r="OUA181" s="11"/>
      <c r="OUB181" s="11"/>
      <c r="OUC181" s="10"/>
      <c r="OUD181" s="10"/>
      <c r="OUE181" s="11"/>
      <c r="OUF181" s="11"/>
      <c r="OUG181" s="11"/>
      <c r="OUH181" s="11"/>
      <c r="OUI181" s="11"/>
      <c r="OUJ181" s="11"/>
      <c r="OUK181" s="11"/>
      <c r="OUL181" s="11"/>
      <c r="OUM181" s="11"/>
      <c r="OUN181" s="11"/>
      <c r="OUO181" s="11"/>
      <c r="OUP181" s="11"/>
      <c r="OUQ181" s="11"/>
      <c r="OUR181" s="11"/>
      <c r="OUS181" s="10"/>
      <c r="OUT181" s="10"/>
      <c r="OUU181" s="11"/>
      <c r="OUV181" s="11"/>
      <c r="OUW181" s="11"/>
      <c r="OUX181" s="11"/>
      <c r="OUY181" s="11"/>
      <c r="OUZ181" s="11"/>
      <c r="OVA181" s="11"/>
      <c r="OVB181" s="11"/>
      <c r="OVC181" s="11"/>
      <c r="OVD181" s="11"/>
      <c r="OVE181" s="11"/>
      <c r="OVF181" s="11"/>
      <c r="OVG181" s="11"/>
      <c r="OVH181" s="11"/>
      <c r="OVI181" s="10"/>
      <c r="OVJ181" s="10"/>
      <c r="OVK181" s="11"/>
      <c r="OVL181" s="11"/>
      <c r="OVM181" s="11"/>
      <c r="OVN181" s="11"/>
      <c r="OVO181" s="11"/>
      <c r="OVP181" s="11"/>
      <c r="OVQ181" s="11"/>
      <c r="OVR181" s="11"/>
      <c r="OVS181" s="11"/>
      <c r="OVT181" s="11"/>
      <c r="OVU181" s="11"/>
      <c r="OVV181" s="11"/>
      <c r="OVW181" s="11"/>
      <c r="OVX181" s="11"/>
      <c r="OVY181" s="10"/>
      <c r="OVZ181" s="10"/>
      <c r="OWA181" s="11"/>
      <c r="OWB181" s="11"/>
      <c r="OWC181" s="11"/>
      <c r="OWD181" s="11"/>
      <c r="OWE181" s="11"/>
      <c r="OWF181" s="11"/>
      <c r="OWG181" s="11"/>
      <c r="OWH181" s="11"/>
      <c r="OWI181" s="11"/>
      <c r="OWJ181" s="11"/>
      <c r="OWK181" s="11"/>
      <c r="OWL181" s="11"/>
      <c r="OWM181" s="11"/>
      <c r="OWN181" s="11"/>
      <c r="OWO181" s="10"/>
      <c r="OWP181" s="10"/>
      <c r="OWQ181" s="11"/>
      <c r="OWR181" s="11"/>
      <c r="OWS181" s="11"/>
      <c r="OWT181" s="11"/>
      <c r="OWU181" s="11"/>
      <c r="OWV181" s="11"/>
      <c r="OWW181" s="11"/>
      <c r="OWX181" s="11"/>
      <c r="OWY181" s="11"/>
      <c r="OWZ181" s="11"/>
      <c r="OXA181" s="11"/>
      <c r="OXB181" s="11"/>
      <c r="OXC181" s="11"/>
      <c r="OXD181" s="11"/>
      <c r="OXE181" s="10"/>
      <c r="OXF181" s="10"/>
      <c r="OXG181" s="11"/>
      <c r="OXH181" s="11"/>
      <c r="OXI181" s="11"/>
      <c r="OXJ181" s="11"/>
      <c r="OXK181" s="11"/>
      <c r="OXL181" s="11"/>
      <c r="OXM181" s="11"/>
      <c r="OXN181" s="11"/>
      <c r="OXO181" s="11"/>
      <c r="OXP181" s="11"/>
      <c r="OXQ181" s="11"/>
      <c r="OXR181" s="11"/>
      <c r="OXS181" s="11"/>
      <c r="OXT181" s="11"/>
      <c r="OXU181" s="10"/>
      <c r="OXV181" s="10"/>
      <c r="OXW181" s="11"/>
      <c r="OXX181" s="11"/>
      <c r="OXY181" s="11"/>
      <c r="OXZ181" s="11"/>
      <c r="OYA181" s="11"/>
      <c r="OYB181" s="11"/>
      <c r="OYC181" s="11"/>
      <c r="OYD181" s="11"/>
      <c r="OYE181" s="11"/>
      <c r="OYF181" s="11"/>
      <c r="OYG181" s="11"/>
      <c r="OYH181" s="11"/>
      <c r="OYI181" s="11"/>
      <c r="OYJ181" s="11"/>
      <c r="OYK181" s="10"/>
      <c r="OYL181" s="10"/>
      <c r="OYM181" s="11"/>
      <c r="OYN181" s="11"/>
      <c r="OYO181" s="11"/>
      <c r="OYP181" s="11"/>
      <c r="OYQ181" s="11"/>
      <c r="OYR181" s="11"/>
      <c r="OYS181" s="11"/>
      <c r="OYT181" s="11"/>
      <c r="OYU181" s="11"/>
      <c r="OYV181" s="11"/>
      <c r="OYW181" s="11"/>
      <c r="OYX181" s="11"/>
      <c r="OYY181" s="11"/>
      <c r="OYZ181" s="11"/>
      <c r="OZA181" s="10"/>
      <c r="OZB181" s="10"/>
      <c r="OZC181" s="11"/>
      <c r="OZD181" s="11"/>
      <c r="OZE181" s="11"/>
      <c r="OZF181" s="11"/>
      <c r="OZG181" s="11"/>
      <c r="OZH181" s="11"/>
      <c r="OZI181" s="11"/>
      <c r="OZJ181" s="11"/>
      <c r="OZK181" s="11"/>
      <c r="OZL181" s="11"/>
      <c r="OZM181" s="11"/>
      <c r="OZN181" s="11"/>
      <c r="OZO181" s="11"/>
      <c r="OZP181" s="11"/>
      <c r="OZQ181" s="10"/>
      <c r="OZR181" s="10"/>
      <c r="OZS181" s="11"/>
      <c r="OZT181" s="11"/>
      <c r="OZU181" s="11"/>
      <c r="OZV181" s="11"/>
      <c r="OZW181" s="11"/>
      <c r="OZX181" s="11"/>
      <c r="OZY181" s="11"/>
      <c r="OZZ181" s="11"/>
      <c r="PAA181" s="11"/>
      <c r="PAB181" s="11"/>
      <c r="PAC181" s="11"/>
      <c r="PAD181" s="11"/>
      <c r="PAE181" s="11"/>
      <c r="PAF181" s="11"/>
      <c r="PAG181" s="10"/>
      <c r="PAH181" s="10"/>
      <c r="PAI181" s="11"/>
      <c r="PAJ181" s="11"/>
      <c r="PAK181" s="11"/>
      <c r="PAL181" s="11"/>
      <c r="PAM181" s="11"/>
      <c r="PAN181" s="11"/>
      <c r="PAO181" s="11"/>
      <c r="PAP181" s="11"/>
      <c r="PAQ181" s="11"/>
      <c r="PAR181" s="11"/>
      <c r="PAS181" s="11"/>
      <c r="PAT181" s="11"/>
      <c r="PAU181" s="11"/>
      <c r="PAV181" s="11"/>
      <c r="PAW181" s="10"/>
      <c r="PAX181" s="10"/>
      <c r="PAY181" s="11"/>
      <c r="PAZ181" s="11"/>
      <c r="PBA181" s="11"/>
      <c r="PBB181" s="11"/>
      <c r="PBC181" s="11"/>
      <c r="PBD181" s="11"/>
      <c r="PBE181" s="11"/>
      <c r="PBF181" s="11"/>
      <c r="PBG181" s="11"/>
      <c r="PBH181" s="11"/>
      <c r="PBI181" s="11"/>
      <c r="PBJ181" s="11"/>
      <c r="PBK181" s="11"/>
      <c r="PBL181" s="11"/>
      <c r="PBM181" s="10"/>
      <c r="PBN181" s="10"/>
      <c r="PBO181" s="11"/>
      <c r="PBP181" s="11"/>
      <c r="PBQ181" s="11"/>
      <c r="PBR181" s="11"/>
      <c r="PBS181" s="11"/>
      <c r="PBT181" s="11"/>
      <c r="PBU181" s="11"/>
      <c r="PBV181" s="11"/>
      <c r="PBW181" s="11"/>
      <c r="PBX181" s="11"/>
      <c r="PBY181" s="11"/>
      <c r="PBZ181" s="11"/>
      <c r="PCA181" s="11"/>
      <c r="PCB181" s="11"/>
      <c r="PCC181" s="10"/>
      <c r="PCD181" s="10"/>
      <c r="PCE181" s="11"/>
      <c r="PCF181" s="11"/>
      <c r="PCG181" s="11"/>
      <c r="PCH181" s="11"/>
      <c r="PCI181" s="11"/>
      <c r="PCJ181" s="11"/>
      <c r="PCK181" s="11"/>
      <c r="PCL181" s="11"/>
      <c r="PCM181" s="11"/>
      <c r="PCN181" s="11"/>
      <c r="PCO181" s="11"/>
      <c r="PCP181" s="11"/>
      <c r="PCQ181" s="11"/>
      <c r="PCR181" s="11"/>
      <c r="PCS181" s="10"/>
      <c r="PCT181" s="10"/>
      <c r="PCU181" s="11"/>
      <c r="PCV181" s="11"/>
      <c r="PCW181" s="11"/>
      <c r="PCX181" s="11"/>
      <c r="PCY181" s="11"/>
      <c r="PCZ181" s="11"/>
      <c r="PDA181" s="11"/>
      <c r="PDB181" s="11"/>
      <c r="PDC181" s="11"/>
      <c r="PDD181" s="11"/>
      <c r="PDE181" s="11"/>
      <c r="PDF181" s="11"/>
      <c r="PDG181" s="11"/>
      <c r="PDH181" s="11"/>
      <c r="PDI181" s="10"/>
      <c r="PDJ181" s="10"/>
      <c r="PDK181" s="11"/>
      <c r="PDL181" s="11"/>
      <c r="PDM181" s="11"/>
      <c r="PDN181" s="11"/>
      <c r="PDO181" s="11"/>
      <c r="PDP181" s="11"/>
      <c r="PDQ181" s="11"/>
      <c r="PDR181" s="11"/>
      <c r="PDS181" s="11"/>
      <c r="PDT181" s="11"/>
      <c r="PDU181" s="11"/>
      <c r="PDV181" s="11"/>
      <c r="PDW181" s="11"/>
      <c r="PDX181" s="11"/>
      <c r="PDY181" s="10"/>
      <c r="PDZ181" s="10"/>
      <c r="PEA181" s="11"/>
      <c r="PEB181" s="11"/>
      <c r="PEC181" s="11"/>
      <c r="PED181" s="11"/>
      <c r="PEE181" s="11"/>
      <c r="PEF181" s="11"/>
      <c r="PEG181" s="11"/>
      <c r="PEH181" s="11"/>
      <c r="PEI181" s="11"/>
      <c r="PEJ181" s="11"/>
      <c r="PEK181" s="11"/>
      <c r="PEL181" s="11"/>
      <c r="PEM181" s="11"/>
      <c r="PEN181" s="11"/>
      <c r="PEO181" s="10"/>
      <c r="PEP181" s="10"/>
      <c r="PEQ181" s="11"/>
      <c r="PER181" s="11"/>
      <c r="PES181" s="11"/>
      <c r="PET181" s="11"/>
      <c r="PEU181" s="11"/>
      <c r="PEV181" s="11"/>
      <c r="PEW181" s="11"/>
      <c r="PEX181" s="11"/>
      <c r="PEY181" s="11"/>
      <c r="PEZ181" s="11"/>
      <c r="PFA181" s="11"/>
      <c r="PFB181" s="11"/>
      <c r="PFC181" s="11"/>
      <c r="PFD181" s="11"/>
      <c r="PFE181" s="10"/>
      <c r="PFF181" s="10"/>
      <c r="PFG181" s="11"/>
      <c r="PFH181" s="11"/>
      <c r="PFI181" s="11"/>
      <c r="PFJ181" s="11"/>
      <c r="PFK181" s="11"/>
      <c r="PFL181" s="11"/>
      <c r="PFM181" s="11"/>
      <c r="PFN181" s="11"/>
      <c r="PFO181" s="11"/>
      <c r="PFP181" s="11"/>
      <c r="PFQ181" s="11"/>
      <c r="PFR181" s="11"/>
      <c r="PFS181" s="11"/>
      <c r="PFT181" s="11"/>
      <c r="PFU181" s="10"/>
      <c r="PFV181" s="10"/>
      <c r="PFW181" s="11"/>
      <c r="PFX181" s="11"/>
      <c r="PFY181" s="11"/>
      <c r="PFZ181" s="11"/>
      <c r="PGA181" s="11"/>
      <c r="PGB181" s="11"/>
      <c r="PGC181" s="11"/>
      <c r="PGD181" s="11"/>
      <c r="PGE181" s="11"/>
      <c r="PGF181" s="11"/>
      <c r="PGG181" s="11"/>
      <c r="PGH181" s="11"/>
      <c r="PGI181" s="11"/>
      <c r="PGJ181" s="11"/>
      <c r="PGK181" s="10"/>
      <c r="PGL181" s="10"/>
      <c r="PGM181" s="11"/>
      <c r="PGN181" s="11"/>
      <c r="PGO181" s="11"/>
      <c r="PGP181" s="11"/>
      <c r="PGQ181" s="11"/>
      <c r="PGR181" s="11"/>
      <c r="PGS181" s="11"/>
      <c r="PGT181" s="11"/>
      <c r="PGU181" s="11"/>
      <c r="PGV181" s="11"/>
      <c r="PGW181" s="11"/>
      <c r="PGX181" s="11"/>
      <c r="PGY181" s="11"/>
      <c r="PGZ181" s="11"/>
      <c r="PHA181" s="10"/>
      <c r="PHB181" s="10"/>
      <c r="PHC181" s="11"/>
      <c r="PHD181" s="11"/>
      <c r="PHE181" s="11"/>
      <c r="PHF181" s="11"/>
      <c r="PHG181" s="11"/>
      <c r="PHH181" s="11"/>
      <c r="PHI181" s="11"/>
      <c r="PHJ181" s="11"/>
      <c r="PHK181" s="11"/>
      <c r="PHL181" s="11"/>
      <c r="PHM181" s="11"/>
      <c r="PHN181" s="11"/>
      <c r="PHO181" s="11"/>
      <c r="PHP181" s="11"/>
      <c r="PHQ181" s="10"/>
      <c r="PHR181" s="10"/>
      <c r="PHS181" s="11"/>
      <c r="PHT181" s="11"/>
      <c r="PHU181" s="11"/>
      <c r="PHV181" s="11"/>
      <c r="PHW181" s="11"/>
      <c r="PHX181" s="11"/>
      <c r="PHY181" s="11"/>
      <c r="PHZ181" s="11"/>
      <c r="PIA181" s="11"/>
      <c r="PIB181" s="11"/>
      <c r="PIC181" s="11"/>
      <c r="PID181" s="11"/>
      <c r="PIE181" s="11"/>
      <c r="PIF181" s="11"/>
      <c r="PIG181" s="10"/>
      <c r="PIH181" s="10"/>
      <c r="PII181" s="11"/>
      <c r="PIJ181" s="11"/>
      <c r="PIK181" s="11"/>
      <c r="PIL181" s="11"/>
      <c r="PIM181" s="11"/>
      <c r="PIN181" s="11"/>
      <c r="PIO181" s="11"/>
      <c r="PIP181" s="11"/>
      <c r="PIQ181" s="11"/>
      <c r="PIR181" s="11"/>
      <c r="PIS181" s="11"/>
      <c r="PIT181" s="11"/>
      <c r="PIU181" s="11"/>
      <c r="PIV181" s="11"/>
      <c r="PIW181" s="10"/>
      <c r="PIX181" s="10"/>
      <c r="PIY181" s="11"/>
      <c r="PIZ181" s="11"/>
      <c r="PJA181" s="11"/>
      <c r="PJB181" s="11"/>
      <c r="PJC181" s="11"/>
      <c r="PJD181" s="11"/>
      <c r="PJE181" s="11"/>
      <c r="PJF181" s="11"/>
      <c r="PJG181" s="11"/>
      <c r="PJH181" s="11"/>
      <c r="PJI181" s="11"/>
      <c r="PJJ181" s="11"/>
      <c r="PJK181" s="11"/>
      <c r="PJL181" s="11"/>
      <c r="PJM181" s="10"/>
      <c r="PJN181" s="10"/>
      <c r="PJO181" s="11"/>
      <c r="PJP181" s="11"/>
      <c r="PJQ181" s="11"/>
      <c r="PJR181" s="11"/>
      <c r="PJS181" s="11"/>
      <c r="PJT181" s="11"/>
      <c r="PJU181" s="11"/>
      <c r="PJV181" s="11"/>
      <c r="PJW181" s="11"/>
      <c r="PJX181" s="11"/>
      <c r="PJY181" s="11"/>
      <c r="PJZ181" s="11"/>
      <c r="PKA181" s="11"/>
      <c r="PKB181" s="11"/>
      <c r="PKC181" s="10"/>
      <c r="PKD181" s="10"/>
      <c r="PKE181" s="11"/>
      <c r="PKF181" s="11"/>
      <c r="PKG181" s="11"/>
      <c r="PKH181" s="11"/>
      <c r="PKI181" s="11"/>
      <c r="PKJ181" s="11"/>
      <c r="PKK181" s="11"/>
      <c r="PKL181" s="11"/>
      <c r="PKM181" s="11"/>
      <c r="PKN181" s="11"/>
      <c r="PKO181" s="11"/>
      <c r="PKP181" s="11"/>
      <c r="PKQ181" s="11"/>
      <c r="PKR181" s="11"/>
      <c r="PKS181" s="10"/>
      <c r="PKT181" s="10"/>
      <c r="PKU181" s="11"/>
      <c r="PKV181" s="11"/>
      <c r="PKW181" s="11"/>
      <c r="PKX181" s="11"/>
      <c r="PKY181" s="11"/>
      <c r="PKZ181" s="11"/>
      <c r="PLA181" s="11"/>
      <c r="PLB181" s="11"/>
      <c r="PLC181" s="11"/>
      <c r="PLD181" s="11"/>
      <c r="PLE181" s="11"/>
      <c r="PLF181" s="11"/>
      <c r="PLG181" s="11"/>
      <c r="PLH181" s="11"/>
      <c r="PLI181" s="10"/>
      <c r="PLJ181" s="10"/>
      <c r="PLK181" s="11"/>
      <c r="PLL181" s="11"/>
      <c r="PLM181" s="11"/>
      <c r="PLN181" s="11"/>
      <c r="PLO181" s="11"/>
      <c r="PLP181" s="11"/>
      <c r="PLQ181" s="11"/>
      <c r="PLR181" s="11"/>
      <c r="PLS181" s="11"/>
      <c r="PLT181" s="11"/>
      <c r="PLU181" s="11"/>
      <c r="PLV181" s="11"/>
      <c r="PLW181" s="11"/>
      <c r="PLX181" s="11"/>
      <c r="PLY181" s="10"/>
      <c r="PLZ181" s="10"/>
      <c r="PMA181" s="11"/>
      <c r="PMB181" s="11"/>
      <c r="PMC181" s="11"/>
      <c r="PMD181" s="11"/>
      <c r="PME181" s="11"/>
      <c r="PMF181" s="11"/>
      <c r="PMG181" s="11"/>
      <c r="PMH181" s="11"/>
      <c r="PMI181" s="11"/>
      <c r="PMJ181" s="11"/>
      <c r="PMK181" s="11"/>
      <c r="PML181" s="11"/>
      <c r="PMM181" s="11"/>
      <c r="PMN181" s="11"/>
      <c r="PMO181" s="10"/>
      <c r="PMP181" s="10"/>
      <c r="PMQ181" s="11"/>
      <c r="PMR181" s="11"/>
      <c r="PMS181" s="11"/>
      <c r="PMT181" s="11"/>
      <c r="PMU181" s="11"/>
      <c r="PMV181" s="11"/>
      <c r="PMW181" s="11"/>
      <c r="PMX181" s="11"/>
      <c r="PMY181" s="11"/>
      <c r="PMZ181" s="11"/>
      <c r="PNA181" s="11"/>
      <c r="PNB181" s="11"/>
      <c r="PNC181" s="11"/>
      <c r="PND181" s="11"/>
      <c r="PNE181" s="10"/>
      <c r="PNF181" s="10"/>
      <c r="PNG181" s="11"/>
      <c r="PNH181" s="11"/>
      <c r="PNI181" s="11"/>
      <c r="PNJ181" s="11"/>
      <c r="PNK181" s="11"/>
      <c r="PNL181" s="11"/>
      <c r="PNM181" s="11"/>
      <c r="PNN181" s="11"/>
      <c r="PNO181" s="11"/>
      <c r="PNP181" s="11"/>
      <c r="PNQ181" s="11"/>
      <c r="PNR181" s="11"/>
      <c r="PNS181" s="11"/>
      <c r="PNT181" s="11"/>
      <c r="PNU181" s="10"/>
      <c r="PNV181" s="10"/>
      <c r="PNW181" s="11"/>
      <c r="PNX181" s="11"/>
      <c r="PNY181" s="11"/>
      <c r="PNZ181" s="11"/>
      <c r="POA181" s="11"/>
      <c r="POB181" s="11"/>
      <c r="POC181" s="11"/>
      <c r="POD181" s="11"/>
      <c r="POE181" s="11"/>
      <c r="POF181" s="11"/>
      <c r="POG181" s="11"/>
      <c r="POH181" s="11"/>
      <c r="POI181" s="11"/>
      <c r="POJ181" s="11"/>
      <c r="POK181" s="10"/>
      <c r="POL181" s="10"/>
      <c r="POM181" s="11"/>
      <c r="PON181" s="11"/>
      <c r="POO181" s="11"/>
      <c r="POP181" s="11"/>
      <c r="POQ181" s="11"/>
      <c r="POR181" s="11"/>
      <c r="POS181" s="11"/>
      <c r="POT181" s="11"/>
      <c r="POU181" s="11"/>
      <c r="POV181" s="11"/>
      <c r="POW181" s="11"/>
      <c r="POX181" s="11"/>
      <c r="POY181" s="11"/>
      <c r="POZ181" s="11"/>
      <c r="PPA181" s="10"/>
      <c r="PPB181" s="10"/>
      <c r="PPC181" s="11"/>
      <c r="PPD181" s="11"/>
      <c r="PPE181" s="11"/>
      <c r="PPF181" s="11"/>
      <c r="PPG181" s="11"/>
      <c r="PPH181" s="11"/>
      <c r="PPI181" s="11"/>
      <c r="PPJ181" s="11"/>
      <c r="PPK181" s="11"/>
      <c r="PPL181" s="11"/>
      <c r="PPM181" s="11"/>
      <c r="PPN181" s="11"/>
      <c r="PPO181" s="11"/>
      <c r="PPP181" s="11"/>
      <c r="PPQ181" s="10"/>
      <c r="PPR181" s="10"/>
      <c r="PPS181" s="11"/>
      <c r="PPT181" s="11"/>
      <c r="PPU181" s="11"/>
      <c r="PPV181" s="11"/>
      <c r="PPW181" s="11"/>
      <c r="PPX181" s="11"/>
      <c r="PPY181" s="11"/>
      <c r="PPZ181" s="11"/>
      <c r="PQA181" s="11"/>
      <c r="PQB181" s="11"/>
      <c r="PQC181" s="11"/>
      <c r="PQD181" s="11"/>
      <c r="PQE181" s="11"/>
      <c r="PQF181" s="11"/>
      <c r="PQG181" s="10"/>
      <c r="PQH181" s="10"/>
      <c r="PQI181" s="11"/>
      <c r="PQJ181" s="11"/>
      <c r="PQK181" s="11"/>
      <c r="PQL181" s="11"/>
      <c r="PQM181" s="11"/>
      <c r="PQN181" s="11"/>
      <c r="PQO181" s="11"/>
      <c r="PQP181" s="11"/>
      <c r="PQQ181" s="11"/>
      <c r="PQR181" s="11"/>
      <c r="PQS181" s="11"/>
      <c r="PQT181" s="11"/>
      <c r="PQU181" s="11"/>
      <c r="PQV181" s="11"/>
      <c r="PQW181" s="10"/>
      <c r="PQX181" s="10"/>
      <c r="PQY181" s="11"/>
      <c r="PQZ181" s="11"/>
      <c r="PRA181" s="11"/>
      <c r="PRB181" s="11"/>
      <c r="PRC181" s="11"/>
      <c r="PRD181" s="11"/>
      <c r="PRE181" s="11"/>
      <c r="PRF181" s="11"/>
      <c r="PRG181" s="11"/>
      <c r="PRH181" s="11"/>
      <c r="PRI181" s="11"/>
      <c r="PRJ181" s="11"/>
      <c r="PRK181" s="11"/>
      <c r="PRL181" s="11"/>
      <c r="PRM181" s="10"/>
      <c r="PRN181" s="10"/>
      <c r="PRO181" s="11"/>
      <c r="PRP181" s="11"/>
      <c r="PRQ181" s="11"/>
      <c r="PRR181" s="11"/>
      <c r="PRS181" s="11"/>
      <c r="PRT181" s="11"/>
      <c r="PRU181" s="11"/>
      <c r="PRV181" s="11"/>
      <c r="PRW181" s="11"/>
      <c r="PRX181" s="11"/>
      <c r="PRY181" s="11"/>
      <c r="PRZ181" s="11"/>
      <c r="PSA181" s="11"/>
      <c r="PSB181" s="11"/>
      <c r="PSC181" s="10"/>
      <c r="PSD181" s="10"/>
      <c r="PSE181" s="11"/>
      <c r="PSF181" s="11"/>
      <c r="PSG181" s="11"/>
      <c r="PSH181" s="11"/>
      <c r="PSI181" s="11"/>
      <c r="PSJ181" s="11"/>
      <c r="PSK181" s="11"/>
      <c r="PSL181" s="11"/>
      <c r="PSM181" s="11"/>
      <c r="PSN181" s="11"/>
      <c r="PSO181" s="11"/>
      <c r="PSP181" s="11"/>
      <c r="PSQ181" s="11"/>
      <c r="PSR181" s="11"/>
      <c r="PSS181" s="10"/>
      <c r="PST181" s="10"/>
      <c r="PSU181" s="11"/>
      <c r="PSV181" s="11"/>
      <c r="PSW181" s="11"/>
      <c r="PSX181" s="11"/>
      <c r="PSY181" s="11"/>
      <c r="PSZ181" s="11"/>
      <c r="PTA181" s="11"/>
      <c r="PTB181" s="11"/>
      <c r="PTC181" s="11"/>
      <c r="PTD181" s="11"/>
      <c r="PTE181" s="11"/>
      <c r="PTF181" s="11"/>
      <c r="PTG181" s="11"/>
      <c r="PTH181" s="11"/>
      <c r="PTI181" s="10"/>
      <c r="PTJ181" s="10"/>
      <c r="PTK181" s="11"/>
      <c r="PTL181" s="11"/>
      <c r="PTM181" s="11"/>
      <c r="PTN181" s="11"/>
      <c r="PTO181" s="11"/>
      <c r="PTP181" s="11"/>
      <c r="PTQ181" s="11"/>
      <c r="PTR181" s="11"/>
      <c r="PTS181" s="11"/>
      <c r="PTT181" s="11"/>
      <c r="PTU181" s="11"/>
      <c r="PTV181" s="11"/>
      <c r="PTW181" s="11"/>
      <c r="PTX181" s="11"/>
      <c r="PTY181" s="10"/>
      <c r="PTZ181" s="10"/>
      <c r="PUA181" s="11"/>
      <c r="PUB181" s="11"/>
      <c r="PUC181" s="11"/>
      <c r="PUD181" s="11"/>
      <c r="PUE181" s="11"/>
      <c r="PUF181" s="11"/>
      <c r="PUG181" s="11"/>
      <c r="PUH181" s="11"/>
      <c r="PUI181" s="11"/>
      <c r="PUJ181" s="11"/>
      <c r="PUK181" s="11"/>
      <c r="PUL181" s="11"/>
      <c r="PUM181" s="11"/>
      <c r="PUN181" s="11"/>
      <c r="PUO181" s="10"/>
      <c r="PUP181" s="10"/>
      <c r="PUQ181" s="11"/>
      <c r="PUR181" s="11"/>
      <c r="PUS181" s="11"/>
      <c r="PUT181" s="11"/>
      <c r="PUU181" s="11"/>
      <c r="PUV181" s="11"/>
      <c r="PUW181" s="11"/>
      <c r="PUX181" s="11"/>
      <c r="PUY181" s="11"/>
      <c r="PUZ181" s="11"/>
      <c r="PVA181" s="11"/>
      <c r="PVB181" s="11"/>
      <c r="PVC181" s="11"/>
      <c r="PVD181" s="11"/>
      <c r="PVE181" s="10"/>
      <c r="PVF181" s="10"/>
      <c r="PVG181" s="11"/>
      <c r="PVH181" s="11"/>
      <c r="PVI181" s="11"/>
      <c r="PVJ181" s="11"/>
      <c r="PVK181" s="11"/>
      <c r="PVL181" s="11"/>
      <c r="PVM181" s="11"/>
      <c r="PVN181" s="11"/>
      <c r="PVO181" s="11"/>
      <c r="PVP181" s="11"/>
      <c r="PVQ181" s="11"/>
      <c r="PVR181" s="11"/>
      <c r="PVS181" s="11"/>
      <c r="PVT181" s="11"/>
      <c r="PVU181" s="10"/>
      <c r="PVV181" s="10"/>
      <c r="PVW181" s="11"/>
      <c r="PVX181" s="11"/>
      <c r="PVY181" s="11"/>
      <c r="PVZ181" s="11"/>
      <c r="PWA181" s="11"/>
      <c r="PWB181" s="11"/>
      <c r="PWC181" s="11"/>
      <c r="PWD181" s="11"/>
      <c r="PWE181" s="11"/>
      <c r="PWF181" s="11"/>
      <c r="PWG181" s="11"/>
      <c r="PWH181" s="11"/>
      <c r="PWI181" s="11"/>
      <c r="PWJ181" s="11"/>
      <c r="PWK181" s="10"/>
      <c r="PWL181" s="10"/>
      <c r="PWM181" s="11"/>
      <c r="PWN181" s="11"/>
      <c r="PWO181" s="11"/>
      <c r="PWP181" s="11"/>
      <c r="PWQ181" s="11"/>
      <c r="PWR181" s="11"/>
      <c r="PWS181" s="11"/>
      <c r="PWT181" s="11"/>
      <c r="PWU181" s="11"/>
      <c r="PWV181" s="11"/>
      <c r="PWW181" s="11"/>
      <c r="PWX181" s="11"/>
      <c r="PWY181" s="11"/>
      <c r="PWZ181" s="11"/>
      <c r="PXA181" s="10"/>
      <c r="PXB181" s="10"/>
      <c r="PXC181" s="11"/>
      <c r="PXD181" s="11"/>
      <c r="PXE181" s="11"/>
      <c r="PXF181" s="11"/>
      <c r="PXG181" s="11"/>
      <c r="PXH181" s="11"/>
      <c r="PXI181" s="11"/>
      <c r="PXJ181" s="11"/>
      <c r="PXK181" s="11"/>
      <c r="PXL181" s="11"/>
      <c r="PXM181" s="11"/>
      <c r="PXN181" s="11"/>
      <c r="PXO181" s="11"/>
      <c r="PXP181" s="11"/>
      <c r="PXQ181" s="10"/>
      <c r="PXR181" s="10"/>
      <c r="PXS181" s="11"/>
      <c r="PXT181" s="11"/>
      <c r="PXU181" s="11"/>
      <c r="PXV181" s="11"/>
      <c r="PXW181" s="11"/>
      <c r="PXX181" s="11"/>
      <c r="PXY181" s="11"/>
      <c r="PXZ181" s="11"/>
      <c r="PYA181" s="11"/>
      <c r="PYB181" s="11"/>
      <c r="PYC181" s="11"/>
      <c r="PYD181" s="11"/>
      <c r="PYE181" s="11"/>
      <c r="PYF181" s="11"/>
      <c r="PYG181" s="10"/>
      <c r="PYH181" s="10"/>
      <c r="PYI181" s="11"/>
      <c r="PYJ181" s="11"/>
      <c r="PYK181" s="11"/>
      <c r="PYL181" s="11"/>
      <c r="PYM181" s="11"/>
      <c r="PYN181" s="11"/>
      <c r="PYO181" s="11"/>
      <c r="PYP181" s="11"/>
      <c r="PYQ181" s="11"/>
      <c r="PYR181" s="11"/>
      <c r="PYS181" s="11"/>
      <c r="PYT181" s="11"/>
      <c r="PYU181" s="11"/>
      <c r="PYV181" s="11"/>
      <c r="PYW181" s="10"/>
      <c r="PYX181" s="10"/>
      <c r="PYY181" s="11"/>
      <c r="PYZ181" s="11"/>
      <c r="PZA181" s="11"/>
      <c r="PZB181" s="11"/>
      <c r="PZC181" s="11"/>
      <c r="PZD181" s="11"/>
      <c r="PZE181" s="11"/>
      <c r="PZF181" s="11"/>
      <c r="PZG181" s="11"/>
      <c r="PZH181" s="11"/>
      <c r="PZI181" s="11"/>
      <c r="PZJ181" s="11"/>
      <c r="PZK181" s="11"/>
      <c r="PZL181" s="11"/>
      <c r="PZM181" s="10"/>
      <c r="PZN181" s="10"/>
      <c r="PZO181" s="11"/>
      <c r="PZP181" s="11"/>
      <c r="PZQ181" s="11"/>
      <c r="PZR181" s="11"/>
      <c r="PZS181" s="11"/>
      <c r="PZT181" s="11"/>
      <c r="PZU181" s="11"/>
      <c r="PZV181" s="11"/>
      <c r="PZW181" s="11"/>
      <c r="PZX181" s="11"/>
      <c r="PZY181" s="11"/>
      <c r="PZZ181" s="11"/>
      <c r="QAA181" s="11"/>
      <c r="QAB181" s="11"/>
      <c r="QAC181" s="10"/>
      <c r="QAD181" s="10"/>
      <c r="QAE181" s="11"/>
      <c r="QAF181" s="11"/>
      <c r="QAG181" s="11"/>
      <c r="QAH181" s="11"/>
      <c r="QAI181" s="11"/>
      <c r="QAJ181" s="11"/>
      <c r="QAK181" s="11"/>
      <c r="QAL181" s="11"/>
      <c r="QAM181" s="11"/>
      <c r="QAN181" s="11"/>
      <c r="QAO181" s="11"/>
      <c r="QAP181" s="11"/>
      <c r="QAQ181" s="11"/>
      <c r="QAR181" s="11"/>
      <c r="QAS181" s="10"/>
      <c r="QAT181" s="10"/>
      <c r="QAU181" s="11"/>
      <c r="QAV181" s="11"/>
      <c r="QAW181" s="11"/>
      <c r="QAX181" s="11"/>
      <c r="QAY181" s="11"/>
      <c r="QAZ181" s="11"/>
      <c r="QBA181" s="11"/>
      <c r="QBB181" s="11"/>
      <c r="QBC181" s="11"/>
      <c r="QBD181" s="11"/>
      <c r="QBE181" s="11"/>
      <c r="QBF181" s="11"/>
      <c r="QBG181" s="11"/>
      <c r="QBH181" s="11"/>
      <c r="QBI181" s="10"/>
      <c r="QBJ181" s="10"/>
      <c r="QBK181" s="11"/>
      <c r="QBL181" s="11"/>
      <c r="QBM181" s="11"/>
      <c r="QBN181" s="11"/>
      <c r="QBO181" s="11"/>
      <c r="QBP181" s="11"/>
      <c r="QBQ181" s="11"/>
      <c r="QBR181" s="11"/>
      <c r="QBS181" s="11"/>
      <c r="QBT181" s="11"/>
      <c r="QBU181" s="11"/>
      <c r="QBV181" s="11"/>
      <c r="QBW181" s="11"/>
      <c r="QBX181" s="11"/>
      <c r="QBY181" s="10"/>
      <c r="QBZ181" s="10"/>
      <c r="QCA181" s="11"/>
      <c r="QCB181" s="11"/>
      <c r="QCC181" s="11"/>
      <c r="QCD181" s="11"/>
      <c r="QCE181" s="11"/>
      <c r="QCF181" s="11"/>
      <c r="QCG181" s="11"/>
      <c r="QCH181" s="11"/>
      <c r="QCI181" s="11"/>
      <c r="QCJ181" s="11"/>
      <c r="QCK181" s="11"/>
      <c r="QCL181" s="11"/>
      <c r="QCM181" s="11"/>
      <c r="QCN181" s="11"/>
      <c r="QCO181" s="10"/>
      <c r="QCP181" s="10"/>
      <c r="QCQ181" s="11"/>
      <c r="QCR181" s="11"/>
      <c r="QCS181" s="11"/>
      <c r="QCT181" s="11"/>
      <c r="QCU181" s="11"/>
      <c r="QCV181" s="11"/>
      <c r="QCW181" s="11"/>
      <c r="QCX181" s="11"/>
      <c r="QCY181" s="11"/>
      <c r="QCZ181" s="11"/>
      <c r="QDA181" s="11"/>
      <c r="QDB181" s="11"/>
      <c r="QDC181" s="11"/>
      <c r="QDD181" s="11"/>
      <c r="QDE181" s="10"/>
      <c r="QDF181" s="10"/>
      <c r="QDG181" s="11"/>
      <c r="QDH181" s="11"/>
      <c r="QDI181" s="11"/>
      <c r="QDJ181" s="11"/>
      <c r="QDK181" s="11"/>
      <c r="QDL181" s="11"/>
      <c r="QDM181" s="11"/>
      <c r="QDN181" s="11"/>
      <c r="QDO181" s="11"/>
      <c r="QDP181" s="11"/>
      <c r="QDQ181" s="11"/>
      <c r="QDR181" s="11"/>
      <c r="QDS181" s="11"/>
      <c r="QDT181" s="11"/>
      <c r="QDU181" s="10"/>
      <c r="QDV181" s="10"/>
      <c r="QDW181" s="11"/>
      <c r="QDX181" s="11"/>
      <c r="QDY181" s="11"/>
      <c r="QDZ181" s="11"/>
      <c r="QEA181" s="11"/>
      <c r="QEB181" s="11"/>
      <c r="QEC181" s="11"/>
      <c r="QED181" s="11"/>
      <c r="QEE181" s="11"/>
      <c r="QEF181" s="11"/>
      <c r="QEG181" s="11"/>
      <c r="QEH181" s="11"/>
      <c r="QEI181" s="11"/>
      <c r="QEJ181" s="11"/>
      <c r="QEK181" s="10"/>
      <c r="QEL181" s="10"/>
      <c r="QEM181" s="11"/>
      <c r="QEN181" s="11"/>
      <c r="QEO181" s="11"/>
      <c r="QEP181" s="11"/>
      <c r="QEQ181" s="11"/>
      <c r="QER181" s="11"/>
      <c r="QES181" s="11"/>
      <c r="QET181" s="11"/>
      <c r="QEU181" s="11"/>
      <c r="QEV181" s="11"/>
      <c r="QEW181" s="11"/>
      <c r="QEX181" s="11"/>
      <c r="QEY181" s="11"/>
      <c r="QEZ181" s="11"/>
      <c r="QFA181" s="10"/>
      <c r="QFB181" s="10"/>
      <c r="QFC181" s="11"/>
      <c r="QFD181" s="11"/>
      <c r="QFE181" s="11"/>
      <c r="QFF181" s="11"/>
      <c r="QFG181" s="11"/>
      <c r="QFH181" s="11"/>
      <c r="QFI181" s="11"/>
      <c r="QFJ181" s="11"/>
      <c r="QFK181" s="11"/>
      <c r="QFL181" s="11"/>
      <c r="QFM181" s="11"/>
      <c r="QFN181" s="11"/>
      <c r="QFO181" s="11"/>
      <c r="QFP181" s="11"/>
      <c r="QFQ181" s="10"/>
      <c r="QFR181" s="10"/>
      <c r="QFS181" s="11"/>
      <c r="QFT181" s="11"/>
      <c r="QFU181" s="11"/>
      <c r="QFV181" s="11"/>
      <c r="QFW181" s="11"/>
      <c r="QFX181" s="11"/>
      <c r="QFY181" s="11"/>
      <c r="QFZ181" s="11"/>
      <c r="QGA181" s="11"/>
      <c r="QGB181" s="11"/>
      <c r="QGC181" s="11"/>
      <c r="QGD181" s="11"/>
      <c r="QGE181" s="11"/>
      <c r="QGF181" s="11"/>
      <c r="QGG181" s="10"/>
      <c r="QGH181" s="10"/>
      <c r="QGI181" s="11"/>
      <c r="QGJ181" s="11"/>
      <c r="QGK181" s="11"/>
      <c r="QGL181" s="11"/>
      <c r="QGM181" s="11"/>
      <c r="QGN181" s="11"/>
      <c r="QGO181" s="11"/>
      <c r="QGP181" s="11"/>
      <c r="QGQ181" s="11"/>
      <c r="QGR181" s="11"/>
      <c r="QGS181" s="11"/>
      <c r="QGT181" s="11"/>
      <c r="QGU181" s="11"/>
      <c r="QGV181" s="11"/>
      <c r="QGW181" s="10"/>
      <c r="QGX181" s="10"/>
      <c r="QGY181" s="11"/>
      <c r="QGZ181" s="11"/>
      <c r="QHA181" s="11"/>
      <c r="QHB181" s="11"/>
      <c r="QHC181" s="11"/>
      <c r="QHD181" s="11"/>
      <c r="QHE181" s="11"/>
      <c r="QHF181" s="11"/>
      <c r="QHG181" s="11"/>
      <c r="QHH181" s="11"/>
      <c r="QHI181" s="11"/>
      <c r="QHJ181" s="11"/>
      <c r="QHK181" s="11"/>
      <c r="QHL181" s="11"/>
      <c r="QHM181" s="10"/>
      <c r="QHN181" s="10"/>
      <c r="QHO181" s="11"/>
      <c r="QHP181" s="11"/>
      <c r="QHQ181" s="11"/>
      <c r="QHR181" s="11"/>
      <c r="QHS181" s="11"/>
      <c r="QHT181" s="11"/>
      <c r="QHU181" s="11"/>
      <c r="QHV181" s="11"/>
      <c r="QHW181" s="11"/>
      <c r="QHX181" s="11"/>
      <c r="QHY181" s="11"/>
      <c r="QHZ181" s="11"/>
      <c r="QIA181" s="11"/>
      <c r="QIB181" s="11"/>
      <c r="QIC181" s="10"/>
      <c r="QID181" s="10"/>
      <c r="QIE181" s="11"/>
      <c r="QIF181" s="11"/>
      <c r="QIG181" s="11"/>
      <c r="QIH181" s="11"/>
      <c r="QII181" s="11"/>
      <c r="QIJ181" s="11"/>
      <c r="QIK181" s="11"/>
      <c r="QIL181" s="11"/>
      <c r="QIM181" s="11"/>
      <c r="QIN181" s="11"/>
      <c r="QIO181" s="11"/>
      <c r="QIP181" s="11"/>
      <c r="QIQ181" s="11"/>
      <c r="QIR181" s="11"/>
      <c r="QIS181" s="10"/>
      <c r="QIT181" s="10"/>
      <c r="QIU181" s="11"/>
      <c r="QIV181" s="11"/>
      <c r="QIW181" s="11"/>
      <c r="QIX181" s="11"/>
      <c r="QIY181" s="11"/>
      <c r="QIZ181" s="11"/>
      <c r="QJA181" s="11"/>
      <c r="QJB181" s="11"/>
      <c r="QJC181" s="11"/>
      <c r="QJD181" s="11"/>
      <c r="QJE181" s="11"/>
      <c r="QJF181" s="11"/>
      <c r="QJG181" s="11"/>
      <c r="QJH181" s="11"/>
      <c r="QJI181" s="10"/>
      <c r="QJJ181" s="10"/>
      <c r="QJK181" s="11"/>
      <c r="QJL181" s="11"/>
      <c r="QJM181" s="11"/>
      <c r="QJN181" s="11"/>
      <c r="QJO181" s="11"/>
      <c r="QJP181" s="11"/>
      <c r="QJQ181" s="11"/>
      <c r="QJR181" s="11"/>
      <c r="QJS181" s="11"/>
      <c r="QJT181" s="11"/>
      <c r="QJU181" s="11"/>
      <c r="QJV181" s="11"/>
      <c r="QJW181" s="11"/>
      <c r="QJX181" s="11"/>
      <c r="QJY181" s="10"/>
      <c r="QJZ181" s="10"/>
      <c r="QKA181" s="11"/>
      <c r="QKB181" s="11"/>
      <c r="QKC181" s="11"/>
      <c r="QKD181" s="11"/>
      <c r="QKE181" s="11"/>
      <c r="QKF181" s="11"/>
      <c r="QKG181" s="11"/>
      <c r="QKH181" s="11"/>
      <c r="QKI181" s="11"/>
      <c r="QKJ181" s="11"/>
      <c r="QKK181" s="11"/>
      <c r="QKL181" s="11"/>
      <c r="QKM181" s="11"/>
      <c r="QKN181" s="11"/>
      <c r="QKO181" s="10"/>
      <c r="QKP181" s="10"/>
      <c r="QKQ181" s="11"/>
      <c r="QKR181" s="11"/>
      <c r="QKS181" s="11"/>
      <c r="QKT181" s="11"/>
      <c r="QKU181" s="11"/>
      <c r="QKV181" s="11"/>
      <c r="QKW181" s="11"/>
      <c r="QKX181" s="11"/>
      <c r="QKY181" s="11"/>
      <c r="QKZ181" s="11"/>
      <c r="QLA181" s="11"/>
      <c r="QLB181" s="11"/>
      <c r="QLC181" s="11"/>
      <c r="QLD181" s="11"/>
      <c r="QLE181" s="10"/>
      <c r="QLF181" s="10"/>
      <c r="QLG181" s="11"/>
      <c r="QLH181" s="11"/>
      <c r="QLI181" s="11"/>
      <c r="QLJ181" s="11"/>
      <c r="QLK181" s="11"/>
      <c r="QLL181" s="11"/>
      <c r="QLM181" s="11"/>
      <c r="QLN181" s="11"/>
      <c r="QLO181" s="11"/>
      <c r="QLP181" s="11"/>
      <c r="QLQ181" s="11"/>
      <c r="QLR181" s="11"/>
      <c r="QLS181" s="11"/>
      <c r="QLT181" s="11"/>
      <c r="QLU181" s="10"/>
      <c r="QLV181" s="10"/>
      <c r="QLW181" s="11"/>
      <c r="QLX181" s="11"/>
      <c r="QLY181" s="11"/>
      <c r="QLZ181" s="11"/>
      <c r="QMA181" s="11"/>
      <c r="QMB181" s="11"/>
      <c r="QMC181" s="11"/>
      <c r="QMD181" s="11"/>
      <c r="QME181" s="11"/>
      <c r="QMF181" s="11"/>
      <c r="QMG181" s="11"/>
      <c r="QMH181" s="11"/>
      <c r="QMI181" s="11"/>
      <c r="QMJ181" s="11"/>
      <c r="QMK181" s="10"/>
      <c r="QML181" s="10"/>
      <c r="QMM181" s="11"/>
      <c r="QMN181" s="11"/>
      <c r="QMO181" s="11"/>
      <c r="QMP181" s="11"/>
      <c r="QMQ181" s="11"/>
      <c r="QMR181" s="11"/>
      <c r="QMS181" s="11"/>
      <c r="QMT181" s="11"/>
      <c r="QMU181" s="11"/>
      <c r="QMV181" s="11"/>
      <c r="QMW181" s="11"/>
      <c r="QMX181" s="11"/>
      <c r="QMY181" s="11"/>
      <c r="QMZ181" s="11"/>
      <c r="QNA181" s="10"/>
      <c r="QNB181" s="10"/>
      <c r="QNC181" s="11"/>
      <c r="QND181" s="11"/>
      <c r="QNE181" s="11"/>
      <c r="QNF181" s="11"/>
      <c r="QNG181" s="11"/>
      <c r="QNH181" s="11"/>
      <c r="QNI181" s="11"/>
      <c r="QNJ181" s="11"/>
      <c r="QNK181" s="11"/>
      <c r="QNL181" s="11"/>
      <c r="QNM181" s="11"/>
      <c r="QNN181" s="11"/>
      <c r="QNO181" s="11"/>
      <c r="QNP181" s="11"/>
      <c r="QNQ181" s="10"/>
      <c r="QNR181" s="10"/>
      <c r="QNS181" s="11"/>
      <c r="QNT181" s="11"/>
      <c r="QNU181" s="11"/>
      <c r="QNV181" s="11"/>
      <c r="QNW181" s="11"/>
      <c r="QNX181" s="11"/>
      <c r="QNY181" s="11"/>
      <c r="QNZ181" s="11"/>
      <c r="QOA181" s="11"/>
      <c r="QOB181" s="11"/>
      <c r="QOC181" s="11"/>
      <c r="QOD181" s="11"/>
      <c r="QOE181" s="11"/>
      <c r="QOF181" s="11"/>
      <c r="QOG181" s="10"/>
      <c r="QOH181" s="10"/>
      <c r="QOI181" s="11"/>
      <c r="QOJ181" s="11"/>
      <c r="QOK181" s="11"/>
      <c r="QOL181" s="11"/>
      <c r="QOM181" s="11"/>
      <c r="QON181" s="11"/>
      <c r="QOO181" s="11"/>
      <c r="QOP181" s="11"/>
      <c r="QOQ181" s="11"/>
      <c r="QOR181" s="11"/>
      <c r="QOS181" s="11"/>
      <c r="QOT181" s="11"/>
      <c r="QOU181" s="11"/>
      <c r="QOV181" s="11"/>
      <c r="QOW181" s="10"/>
      <c r="QOX181" s="10"/>
      <c r="QOY181" s="11"/>
      <c r="QOZ181" s="11"/>
      <c r="QPA181" s="11"/>
      <c r="QPB181" s="11"/>
      <c r="QPC181" s="11"/>
      <c r="QPD181" s="11"/>
      <c r="QPE181" s="11"/>
      <c r="QPF181" s="11"/>
      <c r="QPG181" s="11"/>
      <c r="QPH181" s="11"/>
      <c r="QPI181" s="11"/>
      <c r="QPJ181" s="11"/>
      <c r="QPK181" s="11"/>
      <c r="QPL181" s="11"/>
      <c r="QPM181" s="10"/>
      <c r="QPN181" s="10"/>
      <c r="QPO181" s="11"/>
      <c r="QPP181" s="11"/>
      <c r="QPQ181" s="11"/>
      <c r="QPR181" s="11"/>
      <c r="QPS181" s="11"/>
      <c r="QPT181" s="11"/>
      <c r="QPU181" s="11"/>
      <c r="QPV181" s="11"/>
      <c r="QPW181" s="11"/>
      <c r="QPX181" s="11"/>
      <c r="QPY181" s="11"/>
      <c r="QPZ181" s="11"/>
      <c r="QQA181" s="11"/>
      <c r="QQB181" s="11"/>
      <c r="QQC181" s="10"/>
      <c r="QQD181" s="10"/>
      <c r="QQE181" s="11"/>
      <c r="QQF181" s="11"/>
      <c r="QQG181" s="11"/>
      <c r="QQH181" s="11"/>
      <c r="QQI181" s="11"/>
      <c r="QQJ181" s="11"/>
      <c r="QQK181" s="11"/>
      <c r="QQL181" s="11"/>
      <c r="QQM181" s="11"/>
      <c r="QQN181" s="11"/>
      <c r="QQO181" s="11"/>
      <c r="QQP181" s="11"/>
      <c r="QQQ181" s="11"/>
      <c r="QQR181" s="11"/>
      <c r="QQS181" s="10"/>
      <c r="QQT181" s="10"/>
      <c r="QQU181" s="11"/>
      <c r="QQV181" s="11"/>
      <c r="QQW181" s="11"/>
      <c r="QQX181" s="11"/>
      <c r="QQY181" s="11"/>
      <c r="QQZ181" s="11"/>
      <c r="QRA181" s="11"/>
      <c r="QRB181" s="11"/>
      <c r="QRC181" s="11"/>
      <c r="QRD181" s="11"/>
      <c r="QRE181" s="11"/>
      <c r="QRF181" s="11"/>
      <c r="QRG181" s="11"/>
      <c r="QRH181" s="11"/>
      <c r="QRI181" s="10"/>
      <c r="QRJ181" s="10"/>
      <c r="QRK181" s="11"/>
      <c r="QRL181" s="11"/>
      <c r="QRM181" s="11"/>
      <c r="QRN181" s="11"/>
      <c r="QRO181" s="11"/>
      <c r="QRP181" s="11"/>
      <c r="QRQ181" s="11"/>
      <c r="QRR181" s="11"/>
      <c r="QRS181" s="11"/>
      <c r="QRT181" s="11"/>
      <c r="QRU181" s="11"/>
      <c r="QRV181" s="11"/>
      <c r="QRW181" s="11"/>
      <c r="QRX181" s="11"/>
      <c r="QRY181" s="10"/>
      <c r="QRZ181" s="10"/>
      <c r="QSA181" s="11"/>
      <c r="QSB181" s="11"/>
      <c r="QSC181" s="11"/>
      <c r="QSD181" s="11"/>
      <c r="QSE181" s="11"/>
      <c r="QSF181" s="11"/>
      <c r="QSG181" s="11"/>
      <c r="QSH181" s="11"/>
      <c r="QSI181" s="11"/>
      <c r="QSJ181" s="11"/>
      <c r="QSK181" s="11"/>
      <c r="QSL181" s="11"/>
      <c r="QSM181" s="11"/>
      <c r="QSN181" s="11"/>
      <c r="QSO181" s="10"/>
      <c r="QSP181" s="10"/>
      <c r="QSQ181" s="11"/>
      <c r="QSR181" s="11"/>
      <c r="QSS181" s="11"/>
      <c r="QST181" s="11"/>
      <c r="QSU181" s="11"/>
      <c r="QSV181" s="11"/>
      <c r="QSW181" s="11"/>
      <c r="QSX181" s="11"/>
      <c r="QSY181" s="11"/>
      <c r="QSZ181" s="11"/>
      <c r="QTA181" s="11"/>
      <c r="QTB181" s="11"/>
      <c r="QTC181" s="11"/>
      <c r="QTD181" s="11"/>
      <c r="QTE181" s="10"/>
      <c r="QTF181" s="10"/>
      <c r="QTG181" s="11"/>
      <c r="QTH181" s="11"/>
      <c r="QTI181" s="11"/>
      <c r="QTJ181" s="11"/>
      <c r="QTK181" s="11"/>
      <c r="QTL181" s="11"/>
      <c r="QTM181" s="11"/>
      <c r="QTN181" s="11"/>
      <c r="QTO181" s="11"/>
      <c r="QTP181" s="11"/>
      <c r="QTQ181" s="11"/>
      <c r="QTR181" s="11"/>
      <c r="QTS181" s="11"/>
      <c r="QTT181" s="11"/>
      <c r="QTU181" s="10"/>
      <c r="QTV181" s="10"/>
      <c r="QTW181" s="11"/>
      <c r="QTX181" s="11"/>
      <c r="QTY181" s="11"/>
      <c r="QTZ181" s="11"/>
      <c r="QUA181" s="11"/>
      <c r="QUB181" s="11"/>
      <c r="QUC181" s="11"/>
      <c r="QUD181" s="11"/>
      <c r="QUE181" s="11"/>
      <c r="QUF181" s="11"/>
      <c r="QUG181" s="11"/>
      <c r="QUH181" s="11"/>
      <c r="QUI181" s="11"/>
      <c r="QUJ181" s="11"/>
      <c r="QUK181" s="10"/>
      <c r="QUL181" s="10"/>
      <c r="QUM181" s="11"/>
      <c r="QUN181" s="11"/>
      <c r="QUO181" s="11"/>
      <c r="QUP181" s="11"/>
      <c r="QUQ181" s="11"/>
      <c r="QUR181" s="11"/>
      <c r="QUS181" s="11"/>
      <c r="QUT181" s="11"/>
      <c r="QUU181" s="11"/>
      <c r="QUV181" s="11"/>
      <c r="QUW181" s="11"/>
      <c r="QUX181" s="11"/>
      <c r="QUY181" s="11"/>
      <c r="QUZ181" s="11"/>
      <c r="QVA181" s="10"/>
      <c r="QVB181" s="10"/>
      <c r="QVC181" s="11"/>
      <c r="QVD181" s="11"/>
      <c r="QVE181" s="11"/>
      <c r="QVF181" s="11"/>
      <c r="QVG181" s="11"/>
      <c r="QVH181" s="11"/>
      <c r="QVI181" s="11"/>
      <c r="QVJ181" s="11"/>
      <c r="QVK181" s="11"/>
      <c r="QVL181" s="11"/>
      <c r="QVM181" s="11"/>
      <c r="QVN181" s="11"/>
      <c r="QVO181" s="11"/>
      <c r="QVP181" s="11"/>
      <c r="QVQ181" s="10"/>
      <c r="QVR181" s="10"/>
      <c r="QVS181" s="11"/>
      <c r="QVT181" s="11"/>
      <c r="QVU181" s="11"/>
      <c r="QVV181" s="11"/>
      <c r="QVW181" s="11"/>
      <c r="QVX181" s="11"/>
      <c r="QVY181" s="11"/>
      <c r="QVZ181" s="11"/>
      <c r="QWA181" s="11"/>
      <c r="QWB181" s="11"/>
      <c r="QWC181" s="11"/>
      <c r="QWD181" s="11"/>
      <c r="QWE181" s="11"/>
      <c r="QWF181" s="11"/>
      <c r="QWG181" s="10"/>
      <c r="QWH181" s="10"/>
      <c r="QWI181" s="11"/>
      <c r="QWJ181" s="11"/>
      <c r="QWK181" s="11"/>
      <c r="QWL181" s="11"/>
      <c r="QWM181" s="11"/>
      <c r="QWN181" s="11"/>
      <c r="QWO181" s="11"/>
      <c r="QWP181" s="11"/>
      <c r="QWQ181" s="11"/>
      <c r="QWR181" s="11"/>
      <c r="QWS181" s="11"/>
      <c r="QWT181" s="11"/>
      <c r="QWU181" s="11"/>
      <c r="QWV181" s="11"/>
      <c r="QWW181" s="10"/>
      <c r="QWX181" s="10"/>
      <c r="QWY181" s="11"/>
      <c r="QWZ181" s="11"/>
      <c r="QXA181" s="11"/>
      <c r="QXB181" s="11"/>
      <c r="QXC181" s="11"/>
      <c r="QXD181" s="11"/>
      <c r="QXE181" s="11"/>
      <c r="QXF181" s="11"/>
      <c r="QXG181" s="11"/>
      <c r="QXH181" s="11"/>
      <c r="QXI181" s="11"/>
      <c r="QXJ181" s="11"/>
      <c r="QXK181" s="11"/>
      <c r="QXL181" s="11"/>
      <c r="QXM181" s="10"/>
      <c r="QXN181" s="10"/>
      <c r="QXO181" s="11"/>
      <c r="QXP181" s="11"/>
      <c r="QXQ181" s="11"/>
      <c r="QXR181" s="11"/>
      <c r="QXS181" s="11"/>
      <c r="QXT181" s="11"/>
      <c r="QXU181" s="11"/>
      <c r="QXV181" s="11"/>
      <c r="QXW181" s="11"/>
      <c r="QXX181" s="11"/>
      <c r="QXY181" s="11"/>
      <c r="QXZ181" s="11"/>
      <c r="QYA181" s="11"/>
      <c r="QYB181" s="11"/>
      <c r="QYC181" s="10"/>
      <c r="QYD181" s="10"/>
      <c r="QYE181" s="11"/>
      <c r="QYF181" s="11"/>
      <c r="QYG181" s="11"/>
      <c r="QYH181" s="11"/>
      <c r="QYI181" s="11"/>
      <c r="QYJ181" s="11"/>
      <c r="QYK181" s="11"/>
      <c r="QYL181" s="11"/>
      <c r="QYM181" s="11"/>
      <c r="QYN181" s="11"/>
      <c r="QYO181" s="11"/>
      <c r="QYP181" s="11"/>
      <c r="QYQ181" s="11"/>
      <c r="QYR181" s="11"/>
      <c r="QYS181" s="10"/>
      <c r="QYT181" s="10"/>
      <c r="QYU181" s="11"/>
      <c r="QYV181" s="11"/>
      <c r="QYW181" s="11"/>
      <c r="QYX181" s="11"/>
      <c r="QYY181" s="11"/>
      <c r="QYZ181" s="11"/>
      <c r="QZA181" s="11"/>
      <c r="QZB181" s="11"/>
      <c r="QZC181" s="11"/>
      <c r="QZD181" s="11"/>
      <c r="QZE181" s="11"/>
      <c r="QZF181" s="11"/>
      <c r="QZG181" s="11"/>
      <c r="QZH181" s="11"/>
      <c r="QZI181" s="10"/>
      <c r="QZJ181" s="10"/>
      <c r="QZK181" s="11"/>
      <c r="QZL181" s="11"/>
      <c r="QZM181" s="11"/>
      <c r="QZN181" s="11"/>
      <c r="QZO181" s="11"/>
      <c r="QZP181" s="11"/>
      <c r="QZQ181" s="11"/>
      <c r="QZR181" s="11"/>
      <c r="QZS181" s="11"/>
      <c r="QZT181" s="11"/>
      <c r="QZU181" s="11"/>
      <c r="QZV181" s="11"/>
      <c r="QZW181" s="11"/>
      <c r="QZX181" s="11"/>
      <c r="QZY181" s="10"/>
      <c r="QZZ181" s="10"/>
      <c r="RAA181" s="11"/>
      <c r="RAB181" s="11"/>
      <c r="RAC181" s="11"/>
      <c r="RAD181" s="11"/>
      <c r="RAE181" s="11"/>
      <c r="RAF181" s="11"/>
      <c r="RAG181" s="11"/>
      <c r="RAH181" s="11"/>
      <c r="RAI181" s="11"/>
      <c r="RAJ181" s="11"/>
      <c r="RAK181" s="11"/>
      <c r="RAL181" s="11"/>
      <c r="RAM181" s="11"/>
      <c r="RAN181" s="11"/>
      <c r="RAO181" s="10"/>
      <c r="RAP181" s="10"/>
      <c r="RAQ181" s="11"/>
      <c r="RAR181" s="11"/>
      <c r="RAS181" s="11"/>
      <c r="RAT181" s="11"/>
      <c r="RAU181" s="11"/>
      <c r="RAV181" s="11"/>
      <c r="RAW181" s="11"/>
      <c r="RAX181" s="11"/>
      <c r="RAY181" s="11"/>
      <c r="RAZ181" s="11"/>
      <c r="RBA181" s="11"/>
      <c r="RBB181" s="11"/>
      <c r="RBC181" s="11"/>
      <c r="RBD181" s="11"/>
      <c r="RBE181" s="10"/>
      <c r="RBF181" s="10"/>
      <c r="RBG181" s="11"/>
      <c r="RBH181" s="11"/>
      <c r="RBI181" s="11"/>
      <c r="RBJ181" s="11"/>
      <c r="RBK181" s="11"/>
      <c r="RBL181" s="11"/>
      <c r="RBM181" s="11"/>
      <c r="RBN181" s="11"/>
      <c r="RBO181" s="11"/>
      <c r="RBP181" s="11"/>
      <c r="RBQ181" s="11"/>
      <c r="RBR181" s="11"/>
      <c r="RBS181" s="11"/>
      <c r="RBT181" s="11"/>
      <c r="RBU181" s="10"/>
      <c r="RBV181" s="10"/>
      <c r="RBW181" s="11"/>
      <c r="RBX181" s="11"/>
      <c r="RBY181" s="11"/>
      <c r="RBZ181" s="11"/>
      <c r="RCA181" s="11"/>
      <c r="RCB181" s="11"/>
      <c r="RCC181" s="11"/>
      <c r="RCD181" s="11"/>
      <c r="RCE181" s="11"/>
      <c r="RCF181" s="11"/>
      <c r="RCG181" s="11"/>
      <c r="RCH181" s="11"/>
      <c r="RCI181" s="11"/>
      <c r="RCJ181" s="11"/>
      <c r="RCK181" s="10"/>
      <c r="RCL181" s="10"/>
      <c r="RCM181" s="11"/>
      <c r="RCN181" s="11"/>
      <c r="RCO181" s="11"/>
      <c r="RCP181" s="11"/>
      <c r="RCQ181" s="11"/>
      <c r="RCR181" s="11"/>
      <c r="RCS181" s="11"/>
      <c r="RCT181" s="11"/>
      <c r="RCU181" s="11"/>
      <c r="RCV181" s="11"/>
      <c r="RCW181" s="11"/>
      <c r="RCX181" s="11"/>
      <c r="RCY181" s="11"/>
      <c r="RCZ181" s="11"/>
      <c r="RDA181" s="10"/>
      <c r="RDB181" s="10"/>
      <c r="RDC181" s="11"/>
      <c r="RDD181" s="11"/>
      <c r="RDE181" s="11"/>
      <c r="RDF181" s="11"/>
      <c r="RDG181" s="11"/>
      <c r="RDH181" s="11"/>
      <c r="RDI181" s="11"/>
      <c r="RDJ181" s="11"/>
      <c r="RDK181" s="11"/>
      <c r="RDL181" s="11"/>
      <c r="RDM181" s="11"/>
      <c r="RDN181" s="11"/>
      <c r="RDO181" s="11"/>
      <c r="RDP181" s="11"/>
      <c r="RDQ181" s="10"/>
      <c r="RDR181" s="10"/>
      <c r="RDS181" s="11"/>
      <c r="RDT181" s="11"/>
      <c r="RDU181" s="11"/>
      <c r="RDV181" s="11"/>
      <c r="RDW181" s="11"/>
      <c r="RDX181" s="11"/>
      <c r="RDY181" s="11"/>
      <c r="RDZ181" s="11"/>
      <c r="REA181" s="11"/>
      <c r="REB181" s="11"/>
      <c r="REC181" s="11"/>
      <c r="RED181" s="11"/>
      <c r="REE181" s="11"/>
      <c r="REF181" s="11"/>
      <c r="REG181" s="10"/>
      <c r="REH181" s="10"/>
      <c r="REI181" s="11"/>
      <c r="REJ181" s="11"/>
      <c r="REK181" s="11"/>
      <c r="REL181" s="11"/>
      <c r="REM181" s="11"/>
      <c r="REN181" s="11"/>
      <c r="REO181" s="11"/>
      <c r="REP181" s="11"/>
      <c r="REQ181" s="11"/>
      <c r="RER181" s="11"/>
      <c r="RES181" s="11"/>
      <c r="RET181" s="11"/>
      <c r="REU181" s="11"/>
      <c r="REV181" s="11"/>
      <c r="REW181" s="10"/>
      <c r="REX181" s="10"/>
      <c r="REY181" s="11"/>
      <c r="REZ181" s="11"/>
      <c r="RFA181" s="11"/>
      <c r="RFB181" s="11"/>
      <c r="RFC181" s="11"/>
      <c r="RFD181" s="11"/>
      <c r="RFE181" s="11"/>
      <c r="RFF181" s="11"/>
      <c r="RFG181" s="11"/>
      <c r="RFH181" s="11"/>
      <c r="RFI181" s="11"/>
      <c r="RFJ181" s="11"/>
      <c r="RFK181" s="11"/>
      <c r="RFL181" s="11"/>
      <c r="RFM181" s="10"/>
      <c r="RFN181" s="10"/>
      <c r="RFO181" s="11"/>
      <c r="RFP181" s="11"/>
      <c r="RFQ181" s="11"/>
      <c r="RFR181" s="11"/>
      <c r="RFS181" s="11"/>
      <c r="RFT181" s="11"/>
      <c r="RFU181" s="11"/>
      <c r="RFV181" s="11"/>
      <c r="RFW181" s="11"/>
      <c r="RFX181" s="11"/>
      <c r="RFY181" s="11"/>
      <c r="RFZ181" s="11"/>
      <c r="RGA181" s="11"/>
      <c r="RGB181" s="11"/>
      <c r="RGC181" s="10"/>
      <c r="RGD181" s="10"/>
      <c r="RGE181" s="11"/>
      <c r="RGF181" s="11"/>
      <c r="RGG181" s="11"/>
      <c r="RGH181" s="11"/>
      <c r="RGI181" s="11"/>
      <c r="RGJ181" s="11"/>
      <c r="RGK181" s="11"/>
      <c r="RGL181" s="11"/>
      <c r="RGM181" s="11"/>
      <c r="RGN181" s="11"/>
      <c r="RGO181" s="11"/>
      <c r="RGP181" s="11"/>
      <c r="RGQ181" s="11"/>
      <c r="RGR181" s="11"/>
      <c r="RGS181" s="10"/>
      <c r="RGT181" s="10"/>
      <c r="RGU181" s="11"/>
      <c r="RGV181" s="11"/>
      <c r="RGW181" s="11"/>
      <c r="RGX181" s="11"/>
      <c r="RGY181" s="11"/>
      <c r="RGZ181" s="11"/>
      <c r="RHA181" s="11"/>
      <c r="RHB181" s="11"/>
      <c r="RHC181" s="11"/>
      <c r="RHD181" s="11"/>
      <c r="RHE181" s="11"/>
      <c r="RHF181" s="11"/>
      <c r="RHG181" s="11"/>
      <c r="RHH181" s="11"/>
      <c r="RHI181" s="10"/>
      <c r="RHJ181" s="10"/>
      <c r="RHK181" s="11"/>
      <c r="RHL181" s="11"/>
      <c r="RHM181" s="11"/>
      <c r="RHN181" s="11"/>
      <c r="RHO181" s="11"/>
      <c r="RHP181" s="11"/>
      <c r="RHQ181" s="11"/>
      <c r="RHR181" s="11"/>
      <c r="RHS181" s="11"/>
      <c r="RHT181" s="11"/>
      <c r="RHU181" s="11"/>
      <c r="RHV181" s="11"/>
      <c r="RHW181" s="11"/>
      <c r="RHX181" s="11"/>
      <c r="RHY181" s="10"/>
      <c r="RHZ181" s="10"/>
      <c r="RIA181" s="11"/>
      <c r="RIB181" s="11"/>
      <c r="RIC181" s="11"/>
      <c r="RID181" s="11"/>
      <c r="RIE181" s="11"/>
      <c r="RIF181" s="11"/>
      <c r="RIG181" s="11"/>
      <c r="RIH181" s="11"/>
      <c r="RII181" s="11"/>
      <c r="RIJ181" s="11"/>
      <c r="RIK181" s="11"/>
      <c r="RIL181" s="11"/>
      <c r="RIM181" s="11"/>
      <c r="RIN181" s="11"/>
      <c r="RIO181" s="10"/>
      <c r="RIP181" s="10"/>
      <c r="RIQ181" s="11"/>
      <c r="RIR181" s="11"/>
      <c r="RIS181" s="11"/>
      <c r="RIT181" s="11"/>
      <c r="RIU181" s="11"/>
      <c r="RIV181" s="11"/>
      <c r="RIW181" s="11"/>
      <c r="RIX181" s="11"/>
      <c r="RIY181" s="11"/>
      <c r="RIZ181" s="11"/>
      <c r="RJA181" s="11"/>
      <c r="RJB181" s="11"/>
      <c r="RJC181" s="11"/>
      <c r="RJD181" s="11"/>
      <c r="RJE181" s="10"/>
      <c r="RJF181" s="10"/>
      <c r="RJG181" s="11"/>
      <c r="RJH181" s="11"/>
      <c r="RJI181" s="11"/>
      <c r="RJJ181" s="11"/>
      <c r="RJK181" s="11"/>
      <c r="RJL181" s="11"/>
      <c r="RJM181" s="11"/>
      <c r="RJN181" s="11"/>
      <c r="RJO181" s="11"/>
      <c r="RJP181" s="11"/>
      <c r="RJQ181" s="11"/>
      <c r="RJR181" s="11"/>
      <c r="RJS181" s="11"/>
      <c r="RJT181" s="11"/>
      <c r="RJU181" s="10"/>
      <c r="RJV181" s="10"/>
      <c r="RJW181" s="11"/>
      <c r="RJX181" s="11"/>
      <c r="RJY181" s="11"/>
      <c r="RJZ181" s="11"/>
      <c r="RKA181" s="11"/>
      <c r="RKB181" s="11"/>
      <c r="RKC181" s="11"/>
      <c r="RKD181" s="11"/>
      <c r="RKE181" s="11"/>
      <c r="RKF181" s="11"/>
      <c r="RKG181" s="11"/>
      <c r="RKH181" s="11"/>
      <c r="RKI181" s="11"/>
      <c r="RKJ181" s="11"/>
      <c r="RKK181" s="10"/>
      <c r="RKL181" s="10"/>
      <c r="RKM181" s="11"/>
      <c r="RKN181" s="11"/>
      <c r="RKO181" s="11"/>
      <c r="RKP181" s="11"/>
      <c r="RKQ181" s="11"/>
      <c r="RKR181" s="11"/>
      <c r="RKS181" s="11"/>
      <c r="RKT181" s="11"/>
      <c r="RKU181" s="11"/>
      <c r="RKV181" s="11"/>
      <c r="RKW181" s="11"/>
      <c r="RKX181" s="11"/>
      <c r="RKY181" s="11"/>
      <c r="RKZ181" s="11"/>
      <c r="RLA181" s="10"/>
      <c r="RLB181" s="10"/>
      <c r="RLC181" s="11"/>
      <c r="RLD181" s="11"/>
      <c r="RLE181" s="11"/>
      <c r="RLF181" s="11"/>
      <c r="RLG181" s="11"/>
      <c r="RLH181" s="11"/>
      <c r="RLI181" s="11"/>
      <c r="RLJ181" s="11"/>
      <c r="RLK181" s="11"/>
      <c r="RLL181" s="11"/>
      <c r="RLM181" s="11"/>
      <c r="RLN181" s="11"/>
      <c r="RLO181" s="11"/>
      <c r="RLP181" s="11"/>
      <c r="RLQ181" s="10"/>
      <c r="RLR181" s="10"/>
      <c r="RLS181" s="11"/>
      <c r="RLT181" s="11"/>
      <c r="RLU181" s="11"/>
      <c r="RLV181" s="11"/>
      <c r="RLW181" s="11"/>
      <c r="RLX181" s="11"/>
      <c r="RLY181" s="11"/>
      <c r="RLZ181" s="11"/>
      <c r="RMA181" s="11"/>
      <c r="RMB181" s="11"/>
      <c r="RMC181" s="11"/>
      <c r="RMD181" s="11"/>
      <c r="RME181" s="11"/>
      <c r="RMF181" s="11"/>
      <c r="RMG181" s="10"/>
      <c r="RMH181" s="10"/>
      <c r="RMI181" s="11"/>
      <c r="RMJ181" s="11"/>
      <c r="RMK181" s="11"/>
      <c r="RML181" s="11"/>
      <c r="RMM181" s="11"/>
      <c r="RMN181" s="11"/>
      <c r="RMO181" s="11"/>
      <c r="RMP181" s="11"/>
      <c r="RMQ181" s="11"/>
      <c r="RMR181" s="11"/>
      <c r="RMS181" s="11"/>
      <c r="RMT181" s="11"/>
      <c r="RMU181" s="11"/>
      <c r="RMV181" s="11"/>
      <c r="RMW181" s="10"/>
      <c r="RMX181" s="10"/>
      <c r="RMY181" s="11"/>
      <c r="RMZ181" s="11"/>
      <c r="RNA181" s="11"/>
      <c r="RNB181" s="11"/>
      <c r="RNC181" s="11"/>
      <c r="RND181" s="11"/>
      <c r="RNE181" s="11"/>
      <c r="RNF181" s="11"/>
      <c r="RNG181" s="11"/>
      <c r="RNH181" s="11"/>
      <c r="RNI181" s="11"/>
      <c r="RNJ181" s="11"/>
      <c r="RNK181" s="11"/>
      <c r="RNL181" s="11"/>
      <c r="RNM181" s="10"/>
      <c r="RNN181" s="10"/>
      <c r="RNO181" s="11"/>
      <c r="RNP181" s="11"/>
      <c r="RNQ181" s="11"/>
      <c r="RNR181" s="11"/>
      <c r="RNS181" s="11"/>
      <c r="RNT181" s="11"/>
      <c r="RNU181" s="11"/>
      <c r="RNV181" s="11"/>
      <c r="RNW181" s="11"/>
      <c r="RNX181" s="11"/>
      <c r="RNY181" s="11"/>
      <c r="RNZ181" s="11"/>
      <c r="ROA181" s="11"/>
      <c r="ROB181" s="11"/>
      <c r="ROC181" s="10"/>
      <c r="ROD181" s="10"/>
      <c r="ROE181" s="11"/>
      <c r="ROF181" s="11"/>
      <c r="ROG181" s="11"/>
      <c r="ROH181" s="11"/>
      <c r="ROI181" s="11"/>
      <c r="ROJ181" s="11"/>
      <c r="ROK181" s="11"/>
      <c r="ROL181" s="11"/>
      <c r="ROM181" s="11"/>
      <c r="RON181" s="11"/>
      <c r="ROO181" s="11"/>
      <c r="ROP181" s="11"/>
      <c r="ROQ181" s="11"/>
      <c r="ROR181" s="11"/>
      <c r="ROS181" s="10"/>
      <c r="ROT181" s="10"/>
      <c r="ROU181" s="11"/>
      <c r="ROV181" s="11"/>
      <c r="ROW181" s="11"/>
      <c r="ROX181" s="11"/>
      <c r="ROY181" s="11"/>
      <c r="ROZ181" s="11"/>
      <c r="RPA181" s="11"/>
      <c r="RPB181" s="11"/>
      <c r="RPC181" s="11"/>
      <c r="RPD181" s="11"/>
      <c r="RPE181" s="11"/>
      <c r="RPF181" s="11"/>
      <c r="RPG181" s="11"/>
      <c r="RPH181" s="11"/>
      <c r="RPI181" s="10"/>
      <c r="RPJ181" s="10"/>
      <c r="RPK181" s="11"/>
      <c r="RPL181" s="11"/>
      <c r="RPM181" s="11"/>
      <c r="RPN181" s="11"/>
      <c r="RPO181" s="11"/>
      <c r="RPP181" s="11"/>
      <c r="RPQ181" s="11"/>
      <c r="RPR181" s="11"/>
      <c r="RPS181" s="11"/>
      <c r="RPT181" s="11"/>
      <c r="RPU181" s="11"/>
      <c r="RPV181" s="11"/>
      <c r="RPW181" s="11"/>
      <c r="RPX181" s="11"/>
      <c r="RPY181" s="10"/>
      <c r="RPZ181" s="10"/>
      <c r="RQA181" s="11"/>
      <c r="RQB181" s="11"/>
      <c r="RQC181" s="11"/>
      <c r="RQD181" s="11"/>
      <c r="RQE181" s="11"/>
      <c r="RQF181" s="11"/>
      <c r="RQG181" s="11"/>
      <c r="RQH181" s="11"/>
      <c r="RQI181" s="11"/>
      <c r="RQJ181" s="11"/>
      <c r="RQK181" s="11"/>
      <c r="RQL181" s="11"/>
      <c r="RQM181" s="11"/>
      <c r="RQN181" s="11"/>
      <c r="RQO181" s="10"/>
      <c r="RQP181" s="10"/>
      <c r="RQQ181" s="11"/>
      <c r="RQR181" s="11"/>
      <c r="RQS181" s="11"/>
      <c r="RQT181" s="11"/>
      <c r="RQU181" s="11"/>
      <c r="RQV181" s="11"/>
      <c r="RQW181" s="11"/>
      <c r="RQX181" s="11"/>
      <c r="RQY181" s="11"/>
      <c r="RQZ181" s="11"/>
      <c r="RRA181" s="11"/>
      <c r="RRB181" s="11"/>
      <c r="RRC181" s="11"/>
      <c r="RRD181" s="11"/>
      <c r="RRE181" s="10"/>
      <c r="RRF181" s="10"/>
      <c r="RRG181" s="11"/>
      <c r="RRH181" s="11"/>
      <c r="RRI181" s="11"/>
      <c r="RRJ181" s="11"/>
      <c r="RRK181" s="11"/>
      <c r="RRL181" s="11"/>
      <c r="RRM181" s="11"/>
      <c r="RRN181" s="11"/>
      <c r="RRO181" s="11"/>
      <c r="RRP181" s="11"/>
      <c r="RRQ181" s="11"/>
      <c r="RRR181" s="11"/>
      <c r="RRS181" s="11"/>
      <c r="RRT181" s="11"/>
      <c r="RRU181" s="10"/>
      <c r="RRV181" s="10"/>
      <c r="RRW181" s="11"/>
      <c r="RRX181" s="11"/>
      <c r="RRY181" s="11"/>
      <c r="RRZ181" s="11"/>
      <c r="RSA181" s="11"/>
      <c r="RSB181" s="11"/>
      <c r="RSC181" s="11"/>
      <c r="RSD181" s="11"/>
      <c r="RSE181" s="11"/>
      <c r="RSF181" s="11"/>
      <c r="RSG181" s="11"/>
      <c r="RSH181" s="11"/>
      <c r="RSI181" s="11"/>
      <c r="RSJ181" s="11"/>
      <c r="RSK181" s="10"/>
      <c r="RSL181" s="10"/>
      <c r="RSM181" s="11"/>
      <c r="RSN181" s="11"/>
      <c r="RSO181" s="11"/>
      <c r="RSP181" s="11"/>
      <c r="RSQ181" s="11"/>
      <c r="RSR181" s="11"/>
      <c r="RSS181" s="11"/>
      <c r="RST181" s="11"/>
      <c r="RSU181" s="11"/>
      <c r="RSV181" s="11"/>
      <c r="RSW181" s="11"/>
      <c r="RSX181" s="11"/>
      <c r="RSY181" s="11"/>
      <c r="RSZ181" s="11"/>
      <c r="RTA181" s="10"/>
      <c r="RTB181" s="10"/>
      <c r="RTC181" s="11"/>
      <c r="RTD181" s="11"/>
      <c r="RTE181" s="11"/>
      <c r="RTF181" s="11"/>
      <c r="RTG181" s="11"/>
      <c r="RTH181" s="11"/>
      <c r="RTI181" s="11"/>
      <c r="RTJ181" s="11"/>
      <c r="RTK181" s="11"/>
      <c r="RTL181" s="11"/>
      <c r="RTM181" s="11"/>
      <c r="RTN181" s="11"/>
      <c r="RTO181" s="11"/>
      <c r="RTP181" s="11"/>
      <c r="RTQ181" s="10"/>
      <c r="RTR181" s="10"/>
      <c r="RTS181" s="11"/>
      <c r="RTT181" s="11"/>
      <c r="RTU181" s="11"/>
      <c r="RTV181" s="11"/>
      <c r="RTW181" s="11"/>
      <c r="RTX181" s="11"/>
      <c r="RTY181" s="11"/>
      <c r="RTZ181" s="11"/>
      <c r="RUA181" s="11"/>
      <c r="RUB181" s="11"/>
      <c r="RUC181" s="11"/>
      <c r="RUD181" s="11"/>
      <c r="RUE181" s="11"/>
      <c r="RUF181" s="11"/>
      <c r="RUG181" s="10"/>
      <c r="RUH181" s="10"/>
      <c r="RUI181" s="11"/>
      <c r="RUJ181" s="11"/>
      <c r="RUK181" s="11"/>
      <c r="RUL181" s="11"/>
      <c r="RUM181" s="11"/>
      <c r="RUN181" s="11"/>
      <c r="RUO181" s="11"/>
      <c r="RUP181" s="11"/>
      <c r="RUQ181" s="11"/>
      <c r="RUR181" s="11"/>
      <c r="RUS181" s="11"/>
      <c r="RUT181" s="11"/>
      <c r="RUU181" s="11"/>
      <c r="RUV181" s="11"/>
      <c r="RUW181" s="10"/>
      <c r="RUX181" s="10"/>
      <c r="RUY181" s="11"/>
      <c r="RUZ181" s="11"/>
      <c r="RVA181" s="11"/>
      <c r="RVB181" s="11"/>
      <c r="RVC181" s="11"/>
      <c r="RVD181" s="11"/>
      <c r="RVE181" s="11"/>
      <c r="RVF181" s="11"/>
      <c r="RVG181" s="11"/>
      <c r="RVH181" s="11"/>
      <c r="RVI181" s="11"/>
      <c r="RVJ181" s="11"/>
      <c r="RVK181" s="11"/>
      <c r="RVL181" s="11"/>
      <c r="RVM181" s="10"/>
      <c r="RVN181" s="10"/>
      <c r="RVO181" s="11"/>
      <c r="RVP181" s="11"/>
      <c r="RVQ181" s="11"/>
      <c r="RVR181" s="11"/>
      <c r="RVS181" s="11"/>
      <c r="RVT181" s="11"/>
      <c r="RVU181" s="11"/>
      <c r="RVV181" s="11"/>
      <c r="RVW181" s="11"/>
      <c r="RVX181" s="11"/>
      <c r="RVY181" s="11"/>
      <c r="RVZ181" s="11"/>
      <c r="RWA181" s="11"/>
      <c r="RWB181" s="11"/>
      <c r="RWC181" s="10"/>
      <c r="RWD181" s="10"/>
      <c r="RWE181" s="11"/>
      <c r="RWF181" s="11"/>
      <c r="RWG181" s="11"/>
      <c r="RWH181" s="11"/>
      <c r="RWI181" s="11"/>
      <c r="RWJ181" s="11"/>
      <c r="RWK181" s="11"/>
      <c r="RWL181" s="11"/>
      <c r="RWM181" s="11"/>
      <c r="RWN181" s="11"/>
      <c r="RWO181" s="11"/>
      <c r="RWP181" s="11"/>
      <c r="RWQ181" s="11"/>
      <c r="RWR181" s="11"/>
      <c r="RWS181" s="10"/>
      <c r="RWT181" s="10"/>
      <c r="RWU181" s="11"/>
      <c r="RWV181" s="11"/>
      <c r="RWW181" s="11"/>
      <c r="RWX181" s="11"/>
      <c r="RWY181" s="11"/>
      <c r="RWZ181" s="11"/>
      <c r="RXA181" s="11"/>
      <c r="RXB181" s="11"/>
      <c r="RXC181" s="11"/>
      <c r="RXD181" s="11"/>
      <c r="RXE181" s="11"/>
      <c r="RXF181" s="11"/>
      <c r="RXG181" s="11"/>
      <c r="RXH181" s="11"/>
      <c r="RXI181" s="10"/>
      <c r="RXJ181" s="10"/>
      <c r="RXK181" s="11"/>
      <c r="RXL181" s="11"/>
      <c r="RXM181" s="11"/>
      <c r="RXN181" s="11"/>
      <c r="RXO181" s="11"/>
      <c r="RXP181" s="11"/>
      <c r="RXQ181" s="11"/>
      <c r="RXR181" s="11"/>
      <c r="RXS181" s="11"/>
      <c r="RXT181" s="11"/>
      <c r="RXU181" s="11"/>
      <c r="RXV181" s="11"/>
      <c r="RXW181" s="11"/>
      <c r="RXX181" s="11"/>
      <c r="RXY181" s="10"/>
      <c r="RXZ181" s="10"/>
      <c r="RYA181" s="11"/>
      <c r="RYB181" s="11"/>
      <c r="RYC181" s="11"/>
      <c r="RYD181" s="11"/>
      <c r="RYE181" s="11"/>
      <c r="RYF181" s="11"/>
      <c r="RYG181" s="11"/>
      <c r="RYH181" s="11"/>
      <c r="RYI181" s="11"/>
      <c r="RYJ181" s="11"/>
      <c r="RYK181" s="11"/>
      <c r="RYL181" s="11"/>
      <c r="RYM181" s="11"/>
      <c r="RYN181" s="11"/>
      <c r="RYO181" s="10"/>
      <c r="RYP181" s="10"/>
      <c r="RYQ181" s="11"/>
      <c r="RYR181" s="11"/>
      <c r="RYS181" s="11"/>
      <c r="RYT181" s="11"/>
      <c r="RYU181" s="11"/>
      <c r="RYV181" s="11"/>
      <c r="RYW181" s="11"/>
      <c r="RYX181" s="11"/>
      <c r="RYY181" s="11"/>
      <c r="RYZ181" s="11"/>
      <c r="RZA181" s="11"/>
      <c r="RZB181" s="11"/>
      <c r="RZC181" s="11"/>
      <c r="RZD181" s="11"/>
      <c r="RZE181" s="10"/>
      <c r="RZF181" s="10"/>
      <c r="RZG181" s="11"/>
      <c r="RZH181" s="11"/>
      <c r="RZI181" s="11"/>
      <c r="RZJ181" s="11"/>
      <c r="RZK181" s="11"/>
      <c r="RZL181" s="11"/>
      <c r="RZM181" s="11"/>
      <c r="RZN181" s="11"/>
      <c r="RZO181" s="11"/>
      <c r="RZP181" s="11"/>
      <c r="RZQ181" s="11"/>
      <c r="RZR181" s="11"/>
      <c r="RZS181" s="11"/>
      <c r="RZT181" s="11"/>
      <c r="RZU181" s="10"/>
      <c r="RZV181" s="10"/>
      <c r="RZW181" s="11"/>
      <c r="RZX181" s="11"/>
      <c r="RZY181" s="11"/>
      <c r="RZZ181" s="11"/>
      <c r="SAA181" s="11"/>
      <c r="SAB181" s="11"/>
      <c r="SAC181" s="11"/>
      <c r="SAD181" s="11"/>
      <c r="SAE181" s="11"/>
      <c r="SAF181" s="11"/>
      <c r="SAG181" s="11"/>
      <c r="SAH181" s="11"/>
      <c r="SAI181" s="11"/>
      <c r="SAJ181" s="11"/>
      <c r="SAK181" s="10"/>
      <c r="SAL181" s="10"/>
      <c r="SAM181" s="11"/>
      <c r="SAN181" s="11"/>
      <c r="SAO181" s="11"/>
      <c r="SAP181" s="11"/>
      <c r="SAQ181" s="11"/>
      <c r="SAR181" s="11"/>
      <c r="SAS181" s="11"/>
      <c r="SAT181" s="11"/>
      <c r="SAU181" s="11"/>
      <c r="SAV181" s="11"/>
      <c r="SAW181" s="11"/>
      <c r="SAX181" s="11"/>
      <c r="SAY181" s="11"/>
      <c r="SAZ181" s="11"/>
      <c r="SBA181" s="10"/>
      <c r="SBB181" s="10"/>
      <c r="SBC181" s="11"/>
      <c r="SBD181" s="11"/>
      <c r="SBE181" s="11"/>
      <c r="SBF181" s="11"/>
      <c r="SBG181" s="11"/>
      <c r="SBH181" s="11"/>
      <c r="SBI181" s="11"/>
      <c r="SBJ181" s="11"/>
      <c r="SBK181" s="11"/>
      <c r="SBL181" s="11"/>
      <c r="SBM181" s="11"/>
      <c r="SBN181" s="11"/>
      <c r="SBO181" s="11"/>
      <c r="SBP181" s="11"/>
      <c r="SBQ181" s="10"/>
      <c r="SBR181" s="10"/>
      <c r="SBS181" s="11"/>
      <c r="SBT181" s="11"/>
      <c r="SBU181" s="11"/>
      <c r="SBV181" s="11"/>
      <c r="SBW181" s="11"/>
      <c r="SBX181" s="11"/>
      <c r="SBY181" s="11"/>
      <c r="SBZ181" s="11"/>
      <c r="SCA181" s="11"/>
      <c r="SCB181" s="11"/>
      <c r="SCC181" s="11"/>
      <c r="SCD181" s="11"/>
      <c r="SCE181" s="11"/>
      <c r="SCF181" s="11"/>
      <c r="SCG181" s="10"/>
      <c r="SCH181" s="10"/>
      <c r="SCI181" s="11"/>
      <c r="SCJ181" s="11"/>
      <c r="SCK181" s="11"/>
      <c r="SCL181" s="11"/>
      <c r="SCM181" s="11"/>
      <c r="SCN181" s="11"/>
      <c r="SCO181" s="11"/>
      <c r="SCP181" s="11"/>
      <c r="SCQ181" s="11"/>
      <c r="SCR181" s="11"/>
      <c r="SCS181" s="11"/>
      <c r="SCT181" s="11"/>
      <c r="SCU181" s="11"/>
      <c r="SCV181" s="11"/>
      <c r="SCW181" s="10"/>
      <c r="SCX181" s="10"/>
      <c r="SCY181" s="11"/>
      <c r="SCZ181" s="11"/>
      <c r="SDA181" s="11"/>
      <c r="SDB181" s="11"/>
      <c r="SDC181" s="11"/>
      <c r="SDD181" s="11"/>
      <c r="SDE181" s="11"/>
      <c r="SDF181" s="11"/>
      <c r="SDG181" s="11"/>
      <c r="SDH181" s="11"/>
      <c r="SDI181" s="11"/>
      <c r="SDJ181" s="11"/>
      <c r="SDK181" s="11"/>
      <c r="SDL181" s="11"/>
      <c r="SDM181" s="10"/>
      <c r="SDN181" s="10"/>
      <c r="SDO181" s="11"/>
      <c r="SDP181" s="11"/>
      <c r="SDQ181" s="11"/>
      <c r="SDR181" s="11"/>
      <c r="SDS181" s="11"/>
      <c r="SDT181" s="11"/>
      <c r="SDU181" s="11"/>
      <c r="SDV181" s="11"/>
      <c r="SDW181" s="11"/>
      <c r="SDX181" s="11"/>
      <c r="SDY181" s="11"/>
      <c r="SDZ181" s="11"/>
      <c r="SEA181" s="11"/>
      <c r="SEB181" s="11"/>
      <c r="SEC181" s="10"/>
      <c r="SED181" s="10"/>
      <c r="SEE181" s="11"/>
      <c r="SEF181" s="11"/>
      <c r="SEG181" s="11"/>
      <c r="SEH181" s="11"/>
      <c r="SEI181" s="11"/>
      <c r="SEJ181" s="11"/>
      <c r="SEK181" s="11"/>
      <c r="SEL181" s="11"/>
      <c r="SEM181" s="11"/>
      <c r="SEN181" s="11"/>
      <c r="SEO181" s="11"/>
      <c r="SEP181" s="11"/>
      <c r="SEQ181" s="11"/>
      <c r="SER181" s="11"/>
      <c r="SES181" s="10"/>
      <c r="SET181" s="10"/>
      <c r="SEU181" s="11"/>
      <c r="SEV181" s="11"/>
      <c r="SEW181" s="11"/>
      <c r="SEX181" s="11"/>
      <c r="SEY181" s="11"/>
      <c r="SEZ181" s="11"/>
      <c r="SFA181" s="11"/>
      <c r="SFB181" s="11"/>
      <c r="SFC181" s="11"/>
      <c r="SFD181" s="11"/>
      <c r="SFE181" s="11"/>
      <c r="SFF181" s="11"/>
      <c r="SFG181" s="11"/>
      <c r="SFH181" s="11"/>
      <c r="SFI181" s="10"/>
      <c r="SFJ181" s="10"/>
      <c r="SFK181" s="11"/>
      <c r="SFL181" s="11"/>
      <c r="SFM181" s="11"/>
      <c r="SFN181" s="11"/>
      <c r="SFO181" s="11"/>
      <c r="SFP181" s="11"/>
      <c r="SFQ181" s="11"/>
      <c r="SFR181" s="11"/>
      <c r="SFS181" s="11"/>
      <c r="SFT181" s="11"/>
      <c r="SFU181" s="11"/>
      <c r="SFV181" s="11"/>
      <c r="SFW181" s="11"/>
      <c r="SFX181" s="11"/>
      <c r="SFY181" s="10"/>
      <c r="SFZ181" s="10"/>
      <c r="SGA181" s="11"/>
      <c r="SGB181" s="11"/>
      <c r="SGC181" s="11"/>
      <c r="SGD181" s="11"/>
      <c r="SGE181" s="11"/>
      <c r="SGF181" s="11"/>
      <c r="SGG181" s="11"/>
      <c r="SGH181" s="11"/>
      <c r="SGI181" s="11"/>
      <c r="SGJ181" s="11"/>
      <c r="SGK181" s="11"/>
      <c r="SGL181" s="11"/>
      <c r="SGM181" s="11"/>
      <c r="SGN181" s="11"/>
      <c r="SGO181" s="10"/>
      <c r="SGP181" s="10"/>
      <c r="SGQ181" s="11"/>
      <c r="SGR181" s="11"/>
      <c r="SGS181" s="11"/>
      <c r="SGT181" s="11"/>
      <c r="SGU181" s="11"/>
      <c r="SGV181" s="11"/>
      <c r="SGW181" s="11"/>
      <c r="SGX181" s="11"/>
      <c r="SGY181" s="11"/>
      <c r="SGZ181" s="11"/>
      <c r="SHA181" s="11"/>
      <c r="SHB181" s="11"/>
      <c r="SHC181" s="11"/>
      <c r="SHD181" s="11"/>
      <c r="SHE181" s="10"/>
      <c r="SHF181" s="10"/>
      <c r="SHG181" s="11"/>
      <c r="SHH181" s="11"/>
      <c r="SHI181" s="11"/>
      <c r="SHJ181" s="11"/>
      <c r="SHK181" s="11"/>
      <c r="SHL181" s="11"/>
      <c r="SHM181" s="11"/>
      <c r="SHN181" s="11"/>
      <c r="SHO181" s="11"/>
      <c r="SHP181" s="11"/>
      <c r="SHQ181" s="11"/>
      <c r="SHR181" s="11"/>
      <c r="SHS181" s="11"/>
      <c r="SHT181" s="11"/>
      <c r="SHU181" s="10"/>
      <c r="SHV181" s="10"/>
      <c r="SHW181" s="11"/>
      <c r="SHX181" s="11"/>
      <c r="SHY181" s="11"/>
      <c r="SHZ181" s="11"/>
      <c r="SIA181" s="11"/>
      <c r="SIB181" s="11"/>
      <c r="SIC181" s="11"/>
      <c r="SID181" s="11"/>
      <c r="SIE181" s="11"/>
      <c r="SIF181" s="11"/>
      <c r="SIG181" s="11"/>
      <c r="SIH181" s="11"/>
      <c r="SII181" s="11"/>
      <c r="SIJ181" s="11"/>
      <c r="SIK181" s="10"/>
      <c r="SIL181" s="10"/>
      <c r="SIM181" s="11"/>
      <c r="SIN181" s="11"/>
      <c r="SIO181" s="11"/>
      <c r="SIP181" s="11"/>
      <c r="SIQ181" s="11"/>
      <c r="SIR181" s="11"/>
      <c r="SIS181" s="11"/>
      <c r="SIT181" s="11"/>
      <c r="SIU181" s="11"/>
      <c r="SIV181" s="11"/>
      <c r="SIW181" s="11"/>
      <c r="SIX181" s="11"/>
      <c r="SIY181" s="11"/>
      <c r="SIZ181" s="11"/>
      <c r="SJA181" s="10"/>
      <c r="SJB181" s="10"/>
      <c r="SJC181" s="11"/>
      <c r="SJD181" s="11"/>
      <c r="SJE181" s="11"/>
      <c r="SJF181" s="11"/>
      <c r="SJG181" s="11"/>
      <c r="SJH181" s="11"/>
      <c r="SJI181" s="11"/>
      <c r="SJJ181" s="11"/>
      <c r="SJK181" s="11"/>
      <c r="SJL181" s="11"/>
      <c r="SJM181" s="11"/>
      <c r="SJN181" s="11"/>
      <c r="SJO181" s="11"/>
      <c r="SJP181" s="11"/>
      <c r="SJQ181" s="10"/>
      <c r="SJR181" s="10"/>
      <c r="SJS181" s="11"/>
      <c r="SJT181" s="11"/>
      <c r="SJU181" s="11"/>
      <c r="SJV181" s="11"/>
      <c r="SJW181" s="11"/>
      <c r="SJX181" s="11"/>
      <c r="SJY181" s="11"/>
      <c r="SJZ181" s="11"/>
      <c r="SKA181" s="11"/>
      <c r="SKB181" s="11"/>
      <c r="SKC181" s="11"/>
      <c r="SKD181" s="11"/>
      <c r="SKE181" s="11"/>
      <c r="SKF181" s="11"/>
      <c r="SKG181" s="10"/>
      <c r="SKH181" s="10"/>
      <c r="SKI181" s="11"/>
      <c r="SKJ181" s="11"/>
      <c r="SKK181" s="11"/>
      <c r="SKL181" s="11"/>
      <c r="SKM181" s="11"/>
      <c r="SKN181" s="11"/>
      <c r="SKO181" s="11"/>
      <c r="SKP181" s="11"/>
      <c r="SKQ181" s="11"/>
      <c r="SKR181" s="11"/>
      <c r="SKS181" s="11"/>
      <c r="SKT181" s="11"/>
      <c r="SKU181" s="11"/>
      <c r="SKV181" s="11"/>
      <c r="SKW181" s="10"/>
      <c r="SKX181" s="10"/>
      <c r="SKY181" s="11"/>
      <c r="SKZ181" s="11"/>
      <c r="SLA181" s="11"/>
      <c r="SLB181" s="11"/>
      <c r="SLC181" s="11"/>
      <c r="SLD181" s="11"/>
      <c r="SLE181" s="11"/>
      <c r="SLF181" s="11"/>
      <c r="SLG181" s="11"/>
      <c r="SLH181" s="11"/>
      <c r="SLI181" s="11"/>
      <c r="SLJ181" s="11"/>
      <c r="SLK181" s="11"/>
      <c r="SLL181" s="11"/>
      <c r="SLM181" s="10"/>
      <c r="SLN181" s="10"/>
      <c r="SLO181" s="11"/>
      <c r="SLP181" s="11"/>
      <c r="SLQ181" s="11"/>
      <c r="SLR181" s="11"/>
      <c r="SLS181" s="11"/>
      <c r="SLT181" s="11"/>
      <c r="SLU181" s="11"/>
      <c r="SLV181" s="11"/>
      <c r="SLW181" s="11"/>
      <c r="SLX181" s="11"/>
      <c r="SLY181" s="11"/>
      <c r="SLZ181" s="11"/>
      <c r="SMA181" s="11"/>
      <c r="SMB181" s="11"/>
      <c r="SMC181" s="10"/>
      <c r="SMD181" s="10"/>
      <c r="SME181" s="11"/>
      <c r="SMF181" s="11"/>
      <c r="SMG181" s="11"/>
      <c r="SMH181" s="11"/>
      <c r="SMI181" s="11"/>
      <c r="SMJ181" s="11"/>
      <c r="SMK181" s="11"/>
      <c r="SML181" s="11"/>
      <c r="SMM181" s="11"/>
      <c r="SMN181" s="11"/>
      <c r="SMO181" s="11"/>
      <c r="SMP181" s="11"/>
      <c r="SMQ181" s="11"/>
      <c r="SMR181" s="11"/>
      <c r="SMS181" s="10"/>
      <c r="SMT181" s="10"/>
      <c r="SMU181" s="11"/>
      <c r="SMV181" s="11"/>
      <c r="SMW181" s="11"/>
      <c r="SMX181" s="11"/>
      <c r="SMY181" s="11"/>
      <c r="SMZ181" s="11"/>
      <c r="SNA181" s="11"/>
      <c r="SNB181" s="11"/>
      <c r="SNC181" s="11"/>
      <c r="SND181" s="11"/>
      <c r="SNE181" s="11"/>
      <c r="SNF181" s="11"/>
      <c r="SNG181" s="11"/>
      <c r="SNH181" s="11"/>
      <c r="SNI181" s="10"/>
      <c r="SNJ181" s="10"/>
      <c r="SNK181" s="11"/>
      <c r="SNL181" s="11"/>
      <c r="SNM181" s="11"/>
      <c r="SNN181" s="11"/>
      <c r="SNO181" s="11"/>
      <c r="SNP181" s="11"/>
      <c r="SNQ181" s="11"/>
      <c r="SNR181" s="11"/>
      <c r="SNS181" s="11"/>
      <c r="SNT181" s="11"/>
      <c r="SNU181" s="11"/>
      <c r="SNV181" s="11"/>
      <c r="SNW181" s="11"/>
      <c r="SNX181" s="11"/>
      <c r="SNY181" s="10"/>
      <c r="SNZ181" s="10"/>
      <c r="SOA181" s="11"/>
      <c r="SOB181" s="11"/>
      <c r="SOC181" s="11"/>
      <c r="SOD181" s="11"/>
      <c r="SOE181" s="11"/>
      <c r="SOF181" s="11"/>
      <c r="SOG181" s="11"/>
      <c r="SOH181" s="11"/>
      <c r="SOI181" s="11"/>
      <c r="SOJ181" s="11"/>
      <c r="SOK181" s="11"/>
      <c r="SOL181" s="11"/>
      <c r="SOM181" s="11"/>
      <c r="SON181" s="11"/>
      <c r="SOO181" s="10"/>
      <c r="SOP181" s="10"/>
      <c r="SOQ181" s="11"/>
      <c r="SOR181" s="11"/>
      <c r="SOS181" s="11"/>
      <c r="SOT181" s="11"/>
      <c r="SOU181" s="11"/>
      <c r="SOV181" s="11"/>
      <c r="SOW181" s="11"/>
      <c r="SOX181" s="11"/>
      <c r="SOY181" s="11"/>
      <c r="SOZ181" s="11"/>
      <c r="SPA181" s="11"/>
      <c r="SPB181" s="11"/>
      <c r="SPC181" s="11"/>
      <c r="SPD181" s="11"/>
      <c r="SPE181" s="10"/>
      <c r="SPF181" s="10"/>
      <c r="SPG181" s="11"/>
      <c r="SPH181" s="11"/>
      <c r="SPI181" s="11"/>
      <c r="SPJ181" s="11"/>
      <c r="SPK181" s="11"/>
      <c r="SPL181" s="11"/>
      <c r="SPM181" s="11"/>
      <c r="SPN181" s="11"/>
      <c r="SPO181" s="11"/>
      <c r="SPP181" s="11"/>
      <c r="SPQ181" s="11"/>
      <c r="SPR181" s="11"/>
      <c r="SPS181" s="11"/>
      <c r="SPT181" s="11"/>
      <c r="SPU181" s="10"/>
      <c r="SPV181" s="10"/>
      <c r="SPW181" s="11"/>
      <c r="SPX181" s="11"/>
      <c r="SPY181" s="11"/>
      <c r="SPZ181" s="11"/>
      <c r="SQA181" s="11"/>
      <c r="SQB181" s="11"/>
      <c r="SQC181" s="11"/>
      <c r="SQD181" s="11"/>
      <c r="SQE181" s="11"/>
      <c r="SQF181" s="11"/>
      <c r="SQG181" s="11"/>
      <c r="SQH181" s="11"/>
      <c r="SQI181" s="11"/>
      <c r="SQJ181" s="11"/>
      <c r="SQK181" s="10"/>
      <c r="SQL181" s="10"/>
      <c r="SQM181" s="11"/>
      <c r="SQN181" s="11"/>
      <c r="SQO181" s="11"/>
      <c r="SQP181" s="11"/>
      <c r="SQQ181" s="11"/>
      <c r="SQR181" s="11"/>
      <c r="SQS181" s="11"/>
      <c r="SQT181" s="11"/>
      <c r="SQU181" s="11"/>
      <c r="SQV181" s="11"/>
      <c r="SQW181" s="11"/>
      <c r="SQX181" s="11"/>
      <c r="SQY181" s="11"/>
      <c r="SQZ181" s="11"/>
      <c r="SRA181" s="10"/>
      <c r="SRB181" s="10"/>
      <c r="SRC181" s="11"/>
      <c r="SRD181" s="11"/>
      <c r="SRE181" s="11"/>
      <c r="SRF181" s="11"/>
      <c r="SRG181" s="11"/>
      <c r="SRH181" s="11"/>
      <c r="SRI181" s="11"/>
      <c r="SRJ181" s="11"/>
      <c r="SRK181" s="11"/>
      <c r="SRL181" s="11"/>
      <c r="SRM181" s="11"/>
      <c r="SRN181" s="11"/>
      <c r="SRO181" s="11"/>
      <c r="SRP181" s="11"/>
      <c r="SRQ181" s="10"/>
      <c r="SRR181" s="10"/>
      <c r="SRS181" s="11"/>
      <c r="SRT181" s="11"/>
      <c r="SRU181" s="11"/>
      <c r="SRV181" s="11"/>
      <c r="SRW181" s="11"/>
      <c r="SRX181" s="11"/>
      <c r="SRY181" s="11"/>
      <c r="SRZ181" s="11"/>
      <c r="SSA181" s="11"/>
      <c r="SSB181" s="11"/>
      <c r="SSC181" s="11"/>
      <c r="SSD181" s="11"/>
      <c r="SSE181" s="11"/>
      <c r="SSF181" s="11"/>
      <c r="SSG181" s="10"/>
      <c r="SSH181" s="10"/>
      <c r="SSI181" s="11"/>
      <c r="SSJ181" s="11"/>
      <c r="SSK181" s="11"/>
      <c r="SSL181" s="11"/>
      <c r="SSM181" s="11"/>
      <c r="SSN181" s="11"/>
      <c r="SSO181" s="11"/>
      <c r="SSP181" s="11"/>
      <c r="SSQ181" s="11"/>
      <c r="SSR181" s="11"/>
      <c r="SSS181" s="11"/>
      <c r="SST181" s="11"/>
      <c r="SSU181" s="11"/>
      <c r="SSV181" s="11"/>
      <c r="SSW181" s="10"/>
      <c r="SSX181" s="10"/>
      <c r="SSY181" s="11"/>
      <c r="SSZ181" s="11"/>
      <c r="STA181" s="11"/>
      <c r="STB181" s="11"/>
      <c r="STC181" s="11"/>
      <c r="STD181" s="11"/>
      <c r="STE181" s="11"/>
      <c r="STF181" s="11"/>
      <c r="STG181" s="11"/>
      <c r="STH181" s="11"/>
      <c r="STI181" s="11"/>
      <c r="STJ181" s="11"/>
      <c r="STK181" s="11"/>
      <c r="STL181" s="11"/>
      <c r="STM181" s="10"/>
      <c r="STN181" s="10"/>
      <c r="STO181" s="11"/>
      <c r="STP181" s="11"/>
      <c r="STQ181" s="11"/>
      <c r="STR181" s="11"/>
      <c r="STS181" s="11"/>
      <c r="STT181" s="11"/>
      <c r="STU181" s="11"/>
      <c r="STV181" s="11"/>
      <c r="STW181" s="11"/>
      <c r="STX181" s="11"/>
      <c r="STY181" s="11"/>
      <c r="STZ181" s="11"/>
      <c r="SUA181" s="11"/>
      <c r="SUB181" s="11"/>
      <c r="SUC181" s="10"/>
      <c r="SUD181" s="10"/>
      <c r="SUE181" s="11"/>
      <c r="SUF181" s="11"/>
      <c r="SUG181" s="11"/>
      <c r="SUH181" s="11"/>
      <c r="SUI181" s="11"/>
      <c r="SUJ181" s="11"/>
      <c r="SUK181" s="11"/>
      <c r="SUL181" s="11"/>
      <c r="SUM181" s="11"/>
      <c r="SUN181" s="11"/>
      <c r="SUO181" s="11"/>
      <c r="SUP181" s="11"/>
      <c r="SUQ181" s="11"/>
      <c r="SUR181" s="11"/>
      <c r="SUS181" s="10"/>
      <c r="SUT181" s="10"/>
      <c r="SUU181" s="11"/>
      <c r="SUV181" s="11"/>
      <c r="SUW181" s="11"/>
      <c r="SUX181" s="11"/>
      <c r="SUY181" s="11"/>
      <c r="SUZ181" s="11"/>
      <c r="SVA181" s="11"/>
      <c r="SVB181" s="11"/>
      <c r="SVC181" s="11"/>
      <c r="SVD181" s="11"/>
      <c r="SVE181" s="11"/>
      <c r="SVF181" s="11"/>
      <c r="SVG181" s="11"/>
      <c r="SVH181" s="11"/>
      <c r="SVI181" s="10"/>
      <c r="SVJ181" s="10"/>
      <c r="SVK181" s="11"/>
      <c r="SVL181" s="11"/>
      <c r="SVM181" s="11"/>
      <c r="SVN181" s="11"/>
      <c r="SVO181" s="11"/>
      <c r="SVP181" s="11"/>
      <c r="SVQ181" s="11"/>
      <c r="SVR181" s="11"/>
      <c r="SVS181" s="11"/>
      <c r="SVT181" s="11"/>
      <c r="SVU181" s="11"/>
      <c r="SVV181" s="11"/>
      <c r="SVW181" s="11"/>
      <c r="SVX181" s="11"/>
      <c r="SVY181" s="10"/>
      <c r="SVZ181" s="10"/>
      <c r="SWA181" s="11"/>
      <c r="SWB181" s="11"/>
      <c r="SWC181" s="11"/>
      <c r="SWD181" s="11"/>
      <c r="SWE181" s="11"/>
      <c r="SWF181" s="11"/>
      <c r="SWG181" s="11"/>
      <c r="SWH181" s="11"/>
      <c r="SWI181" s="11"/>
      <c r="SWJ181" s="11"/>
      <c r="SWK181" s="11"/>
      <c r="SWL181" s="11"/>
      <c r="SWM181" s="11"/>
      <c r="SWN181" s="11"/>
      <c r="SWO181" s="10"/>
      <c r="SWP181" s="10"/>
      <c r="SWQ181" s="11"/>
      <c r="SWR181" s="11"/>
      <c r="SWS181" s="11"/>
      <c r="SWT181" s="11"/>
      <c r="SWU181" s="11"/>
      <c r="SWV181" s="11"/>
      <c r="SWW181" s="11"/>
      <c r="SWX181" s="11"/>
      <c r="SWY181" s="11"/>
      <c r="SWZ181" s="11"/>
      <c r="SXA181" s="11"/>
      <c r="SXB181" s="11"/>
      <c r="SXC181" s="11"/>
      <c r="SXD181" s="11"/>
      <c r="SXE181" s="10"/>
      <c r="SXF181" s="10"/>
      <c r="SXG181" s="11"/>
      <c r="SXH181" s="11"/>
      <c r="SXI181" s="11"/>
      <c r="SXJ181" s="11"/>
      <c r="SXK181" s="11"/>
      <c r="SXL181" s="11"/>
      <c r="SXM181" s="11"/>
      <c r="SXN181" s="11"/>
      <c r="SXO181" s="11"/>
      <c r="SXP181" s="11"/>
      <c r="SXQ181" s="11"/>
      <c r="SXR181" s="11"/>
      <c r="SXS181" s="11"/>
      <c r="SXT181" s="11"/>
      <c r="SXU181" s="10"/>
      <c r="SXV181" s="10"/>
      <c r="SXW181" s="11"/>
      <c r="SXX181" s="11"/>
      <c r="SXY181" s="11"/>
      <c r="SXZ181" s="11"/>
      <c r="SYA181" s="11"/>
      <c r="SYB181" s="11"/>
      <c r="SYC181" s="11"/>
      <c r="SYD181" s="11"/>
      <c r="SYE181" s="11"/>
      <c r="SYF181" s="11"/>
      <c r="SYG181" s="11"/>
      <c r="SYH181" s="11"/>
      <c r="SYI181" s="11"/>
      <c r="SYJ181" s="11"/>
      <c r="SYK181" s="10"/>
      <c r="SYL181" s="10"/>
      <c r="SYM181" s="11"/>
      <c r="SYN181" s="11"/>
      <c r="SYO181" s="11"/>
      <c r="SYP181" s="11"/>
      <c r="SYQ181" s="11"/>
      <c r="SYR181" s="11"/>
      <c r="SYS181" s="11"/>
      <c r="SYT181" s="11"/>
      <c r="SYU181" s="11"/>
      <c r="SYV181" s="11"/>
      <c r="SYW181" s="11"/>
      <c r="SYX181" s="11"/>
      <c r="SYY181" s="11"/>
      <c r="SYZ181" s="11"/>
      <c r="SZA181" s="10"/>
      <c r="SZB181" s="10"/>
      <c r="SZC181" s="11"/>
      <c r="SZD181" s="11"/>
      <c r="SZE181" s="11"/>
      <c r="SZF181" s="11"/>
      <c r="SZG181" s="11"/>
      <c r="SZH181" s="11"/>
      <c r="SZI181" s="11"/>
      <c r="SZJ181" s="11"/>
      <c r="SZK181" s="11"/>
      <c r="SZL181" s="11"/>
      <c r="SZM181" s="11"/>
      <c r="SZN181" s="11"/>
      <c r="SZO181" s="11"/>
      <c r="SZP181" s="11"/>
      <c r="SZQ181" s="10"/>
      <c r="SZR181" s="10"/>
      <c r="SZS181" s="11"/>
      <c r="SZT181" s="11"/>
      <c r="SZU181" s="11"/>
      <c r="SZV181" s="11"/>
      <c r="SZW181" s="11"/>
      <c r="SZX181" s="11"/>
      <c r="SZY181" s="11"/>
      <c r="SZZ181" s="11"/>
      <c r="TAA181" s="11"/>
      <c r="TAB181" s="11"/>
      <c r="TAC181" s="11"/>
      <c r="TAD181" s="11"/>
      <c r="TAE181" s="11"/>
      <c r="TAF181" s="11"/>
      <c r="TAG181" s="10"/>
      <c r="TAH181" s="10"/>
      <c r="TAI181" s="11"/>
      <c r="TAJ181" s="11"/>
      <c r="TAK181" s="11"/>
      <c r="TAL181" s="11"/>
      <c r="TAM181" s="11"/>
      <c r="TAN181" s="11"/>
      <c r="TAO181" s="11"/>
      <c r="TAP181" s="11"/>
      <c r="TAQ181" s="11"/>
      <c r="TAR181" s="11"/>
      <c r="TAS181" s="11"/>
      <c r="TAT181" s="11"/>
      <c r="TAU181" s="11"/>
      <c r="TAV181" s="11"/>
      <c r="TAW181" s="10"/>
      <c r="TAX181" s="10"/>
      <c r="TAY181" s="11"/>
      <c r="TAZ181" s="11"/>
      <c r="TBA181" s="11"/>
      <c r="TBB181" s="11"/>
      <c r="TBC181" s="11"/>
      <c r="TBD181" s="11"/>
      <c r="TBE181" s="11"/>
      <c r="TBF181" s="11"/>
      <c r="TBG181" s="11"/>
      <c r="TBH181" s="11"/>
      <c r="TBI181" s="11"/>
      <c r="TBJ181" s="11"/>
      <c r="TBK181" s="11"/>
      <c r="TBL181" s="11"/>
      <c r="TBM181" s="10"/>
      <c r="TBN181" s="10"/>
      <c r="TBO181" s="11"/>
      <c r="TBP181" s="11"/>
      <c r="TBQ181" s="11"/>
      <c r="TBR181" s="11"/>
      <c r="TBS181" s="11"/>
      <c r="TBT181" s="11"/>
      <c r="TBU181" s="11"/>
      <c r="TBV181" s="11"/>
      <c r="TBW181" s="11"/>
      <c r="TBX181" s="11"/>
      <c r="TBY181" s="11"/>
      <c r="TBZ181" s="11"/>
      <c r="TCA181" s="11"/>
      <c r="TCB181" s="11"/>
      <c r="TCC181" s="10"/>
      <c r="TCD181" s="10"/>
      <c r="TCE181" s="11"/>
      <c r="TCF181" s="11"/>
      <c r="TCG181" s="11"/>
      <c r="TCH181" s="11"/>
      <c r="TCI181" s="11"/>
      <c r="TCJ181" s="11"/>
      <c r="TCK181" s="11"/>
      <c r="TCL181" s="11"/>
      <c r="TCM181" s="11"/>
      <c r="TCN181" s="11"/>
      <c r="TCO181" s="11"/>
      <c r="TCP181" s="11"/>
      <c r="TCQ181" s="11"/>
      <c r="TCR181" s="11"/>
      <c r="TCS181" s="10"/>
      <c r="TCT181" s="10"/>
      <c r="TCU181" s="11"/>
      <c r="TCV181" s="11"/>
      <c r="TCW181" s="11"/>
      <c r="TCX181" s="11"/>
      <c r="TCY181" s="11"/>
      <c r="TCZ181" s="11"/>
      <c r="TDA181" s="11"/>
      <c r="TDB181" s="11"/>
      <c r="TDC181" s="11"/>
      <c r="TDD181" s="11"/>
      <c r="TDE181" s="11"/>
      <c r="TDF181" s="11"/>
      <c r="TDG181" s="11"/>
      <c r="TDH181" s="11"/>
      <c r="TDI181" s="10"/>
      <c r="TDJ181" s="10"/>
      <c r="TDK181" s="11"/>
      <c r="TDL181" s="11"/>
      <c r="TDM181" s="11"/>
      <c r="TDN181" s="11"/>
      <c r="TDO181" s="11"/>
      <c r="TDP181" s="11"/>
      <c r="TDQ181" s="11"/>
      <c r="TDR181" s="11"/>
      <c r="TDS181" s="11"/>
      <c r="TDT181" s="11"/>
      <c r="TDU181" s="11"/>
      <c r="TDV181" s="11"/>
      <c r="TDW181" s="11"/>
      <c r="TDX181" s="11"/>
      <c r="TDY181" s="10"/>
      <c r="TDZ181" s="10"/>
      <c r="TEA181" s="11"/>
      <c r="TEB181" s="11"/>
      <c r="TEC181" s="11"/>
      <c r="TED181" s="11"/>
      <c r="TEE181" s="11"/>
      <c r="TEF181" s="11"/>
      <c r="TEG181" s="11"/>
      <c r="TEH181" s="11"/>
      <c r="TEI181" s="11"/>
      <c r="TEJ181" s="11"/>
      <c r="TEK181" s="11"/>
      <c r="TEL181" s="11"/>
      <c r="TEM181" s="11"/>
      <c r="TEN181" s="11"/>
      <c r="TEO181" s="10"/>
      <c r="TEP181" s="10"/>
      <c r="TEQ181" s="11"/>
      <c r="TER181" s="11"/>
      <c r="TES181" s="11"/>
      <c r="TET181" s="11"/>
      <c r="TEU181" s="11"/>
      <c r="TEV181" s="11"/>
      <c r="TEW181" s="11"/>
      <c r="TEX181" s="11"/>
      <c r="TEY181" s="11"/>
      <c r="TEZ181" s="11"/>
      <c r="TFA181" s="11"/>
      <c r="TFB181" s="11"/>
      <c r="TFC181" s="11"/>
      <c r="TFD181" s="11"/>
      <c r="TFE181" s="10"/>
      <c r="TFF181" s="10"/>
      <c r="TFG181" s="11"/>
      <c r="TFH181" s="11"/>
      <c r="TFI181" s="11"/>
      <c r="TFJ181" s="11"/>
      <c r="TFK181" s="11"/>
      <c r="TFL181" s="11"/>
      <c r="TFM181" s="11"/>
      <c r="TFN181" s="11"/>
      <c r="TFO181" s="11"/>
      <c r="TFP181" s="11"/>
      <c r="TFQ181" s="11"/>
      <c r="TFR181" s="11"/>
      <c r="TFS181" s="11"/>
      <c r="TFT181" s="11"/>
      <c r="TFU181" s="10"/>
      <c r="TFV181" s="10"/>
      <c r="TFW181" s="11"/>
      <c r="TFX181" s="11"/>
      <c r="TFY181" s="11"/>
      <c r="TFZ181" s="11"/>
      <c r="TGA181" s="11"/>
      <c r="TGB181" s="11"/>
      <c r="TGC181" s="11"/>
      <c r="TGD181" s="11"/>
      <c r="TGE181" s="11"/>
      <c r="TGF181" s="11"/>
      <c r="TGG181" s="11"/>
      <c r="TGH181" s="11"/>
      <c r="TGI181" s="11"/>
      <c r="TGJ181" s="11"/>
      <c r="TGK181" s="10"/>
      <c r="TGL181" s="10"/>
      <c r="TGM181" s="11"/>
      <c r="TGN181" s="11"/>
      <c r="TGO181" s="11"/>
      <c r="TGP181" s="11"/>
      <c r="TGQ181" s="11"/>
      <c r="TGR181" s="11"/>
      <c r="TGS181" s="11"/>
      <c r="TGT181" s="11"/>
      <c r="TGU181" s="11"/>
      <c r="TGV181" s="11"/>
      <c r="TGW181" s="11"/>
      <c r="TGX181" s="11"/>
      <c r="TGY181" s="11"/>
      <c r="TGZ181" s="11"/>
      <c r="THA181" s="10"/>
      <c r="THB181" s="10"/>
      <c r="THC181" s="11"/>
      <c r="THD181" s="11"/>
      <c r="THE181" s="11"/>
      <c r="THF181" s="11"/>
      <c r="THG181" s="11"/>
      <c r="THH181" s="11"/>
      <c r="THI181" s="11"/>
      <c r="THJ181" s="11"/>
      <c r="THK181" s="11"/>
      <c r="THL181" s="11"/>
      <c r="THM181" s="11"/>
      <c r="THN181" s="11"/>
      <c r="THO181" s="11"/>
      <c r="THP181" s="11"/>
      <c r="THQ181" s="10"/>
      <c r="THR181" s="10"/>
      <c r="THS181" s="11"/>
      <c r="THT181" s="11"/>
      <c r="THU181" s="11"/>
      <c r="THV181" s="11"/>
      <c r="THW181" s="11"/>
      <c r="THX181" s="11"/>
      <c r="THY181" s="11"/>
      <c r="THZ181" s="11"/>
      <c r="TIA181" s="11"/>
      <c r="TIB181" s="11"/>
      <c r="TIC181" s="11"/>
      <c r="TID181" s="11"/>
      <c r="TIE181" s="11"/>
      <c r="TIF181" s="11"/>
      <c r="TIG181" s="10"/>
      <c r="TIH181" s="10"/>
      <c r="TII181" s="11"/>
      <c r="TIJ181" s="11"/>
      <c r="TIK181" s="11"/>
      <c r="TIL181" s="11"/>
      <c r="TIM181" s="11"/>
      <c r="TIN181" s="11"/>
      <c r="TIO181" s="11"/>
      <c r="TIP181" s="11"/>
      <c r="TIQ181" s="11"/>
      <c r="TIR181" s="11"/>
      <c r="TIS181" s="11"/>
      <c r="TIT181" s="11"/>
      <c r="TIU181" s="11"/>
      <c r="TIV181" s="11"/>
      <c r="TIW181" s="10"/>
      <c r="TIX181" s="10"/>
      <c r="TIY181" s="11"/>
      <c r="TIZ181" s="11"/>
      <c r="TJA181" s="11"/>
      <c r="TJB181" s="11"/>
      <c r="TJC181" s="11"/>
      <c r="TJD181" s="11"/>
      <c r="TJE181" s="11"/>
      <c r="TJF181" s="11"/>
      <c r="TJG181" s="11"/>
      <c r="TJH181" s="11"/>
      <c r="TJI181" s="11"/>
      <c r="TJJ181" s="11"/>
      <c r="TJK181" s="11"/>
      <c r="TJL181" s="11"/>
      <c r="TJM181" s="10"/>
      <c r="TJN181" s="10"/>
      <c r="TJO181" s="11"/>
      <c r="TJP181" s="11"/>
      <c r="TJQ181" s="11"/>
      <c r="TJR181" s="11"/>
      <c r="TJS181" s="11"/>
      <c r="TJT181" s="11"/>
      <c r="TJU181" s="11"/>
      <c r="TJV181" s="11"/>
      <c r="TJW181" s="11"/>
      <c r="TJX181" s="11"/>
      <c r="TJY181" s="11"/>
      <c r="TJZ181" s="11"/>
      <c r="TKA181" s="11"/>
      <c r="TKB181" s="11"/>
      <c r="TKC181" s="10"/>
      <c r="TKD181" s="10"/>
      <c r="TKE181" s="11"/>
      <c r="TKF181" s="11"/>
      <c r="TKG181" s="11"/>
      <c r="TKH181" s="11"/>
      <c r="TKI181" s="11"/>
      <c r="TKJ181" s="11"/>
      <c r="TKK181" s="11"/>
      <c r="TKL181" s="11"/>
      <c r="TKM181" s="11"/>
      <c r="TKN181" s="11"/>
      <c r="TKO181" s="11"/>
      <c r="TKP181" s="11"/>
      <c r="TKQ181" s="11"/>
      <c r="TKR181" s="11"/>
      <c r="TKS181" s="10"/>
      <c r="TKT181" s="10"/>
      <c r="TKU181" s="11"/>
      <c r="TKV181" s="11"/>
      <c r="TKW181" s="11"/>
      <c r="TKX181" s="11"/>
      <c r="TKY181" s="11"/>
      <c r="TKZ181" s="11"/>
      <c r="TLA181" s="11"/>
      <c r="TLB181" s="11"/>
      <c r="TLC181" s="11"/>
      <c r="TLD181" s="11"/>
      <c r="TLE181" s="11"/>
      <c r="TLF181" s="11"/>
      <c r="TLG181" s="11"/>
      <c r="TLH181" s="11"/>
      <c r="TLI181" s="10"/>
      <c r="TLJ181" s="10"/>
      <c r="TLK181" s="11"/>
      <c r="TLL181" s="11"/>
      <c r="TLM181" s="11"/>
      <c r="TLN181" s="11"/>
      <c r="TLO181" s="11"/>
      <c r="TLP181" s="11"/>
      <c r="TLQ181" s="11"/>
      <c r="TLR181" s="11"/>
      <c r="TLS181" s="11"/>
      <c r="TLT181" s="11"/>
      <c r="TLU181" s="11"/>
      <c r="TLV181" s="11"/>
      <c r="TLW181" s="11"/>
      <c r="TLX181" s="11"/>
      <c r="TLY181" s="10"/>
      <c r="TLZ181" s="10"/>
      <c r="TMA181" s="11"/>
      <c r="TMB181" s="11"/>
      <c r="TMC181" s="11"/>
      <c r="TMD181" s="11"/>
      <c r="TME181" s="11"/>
      <c r="TMF181" s="11"/>
      <c r="TMG181" s="11"/>
      <c r="TMH181" s="11"/>
      <c r="TMI181" s="11"/>
      <c r="TMJ181" s="11"/>
      <c r="TMK181" s="11"/>
      <c r="TML181" s="11"/>
      <c r="TMM181" s="11"/>
      <c r="TMN181" s="11"/>
      <c r="TMO181" s="10"/>
      <c r="TMP181" s="10"/>
      <c r="TMQ181" s="11"/>
      <c r="TMR181" s="11"/>
      <c r="TMS181" s="11"/>
      <c r="TMT181" s="11"/>
      <c r="TMU181" s="11"/>
      <c r="TMV181" s="11"/>
      <c r="TMW181" s="11"/>
      <c r="TMX181" s="11"/>
      <c r="TMY181" s="11"/>
      <c r="TMZ181" s="11"/>
      <c r="TNA181" s="11"/>
      <c r="TNB181" s="11"/>
      <c r="TNC181" s="11"/>
      <c r="TND181" s="11"/>
      <c r="TNE181" s="10"/>
      <c r="TNF181" s="10"/>
      <c r="TNG181" s="11"/>
      <c r="TNH181" s="11"/>
      <c r="TNI181" s="11"/>
      <c r="TNJ181" s="11"/>
      <c r="TNK181" s="11"/>
      <c r="TNL181" s="11"/>
      <c r="TNM181" s="11"/>
      <c r="TNN181" s="11"/>
      <c r="TNO181" s="11"/>
      <c r="TNP181" s="11"/>
      <c r="TNQ181" s="11"/>
      <c r="TNR181" s="11"/>
      <c r="TNS181" s="11"/>
      <c r="TNT181" s="11"/>
      <c r="TNU181" s="10"/>
      <c r="TNV181" s="10"/>
      <c r="TNW181" s="11"/>
      <c r="TNX181" s="11"/>
      <c r="TNY181" s="11"/>
      <c r="TNZ181" s="11"/>
      <c r="TOA181" s="11"/>
      <c r="TOB181" s="11"/>
      <c r="TOC181" s="11"/>
      <c r="TOD181" s="11"/>
      <c r="TOE181" s="11"/>
      <c r="TOF181" s="11"/>
      <c r="TOG181" s="11"/>
      <c r="TOH181" s="11"/>
      <c r="TOI181" s="11"/>
      <c r="TOJ181" s="11"/>
      <c r="TOK181" s="10"/>
      <c r="TOL181" s="10"/>
      <c r="TOM181" s="11"/>
      <c r="TON181" s="11"/>
      <c r="TOO181" s="11"/>
      <c r="TOP181" s="11"/>
      <c r="TOQ181" s="11"/>
      <c r="TOR181" s="11"/>
      <c r="TOS181" s="11"/>
      <c r="TOT181" s="11"/>
      <c r="TOU181" s="11"/>
      <c r="TOV181" s="11"/>
      <c r="TOW181" s="11"/>
      <c r="TOX181" s="11"/>
      <c r="TOY181" s="11"/>
      <c r="TOZ181" s="11"/>
      <c r="TPA181" s="10"/>
      <c r="TPB181" s="10"/>
      <c r="TPC181" s="11"/>
      <c r="TPD181" s="11"/>
      <c r="TPE181" s="11"/>
      <c r="TPF181" s="11"/>
      <c r="TPG181" s="11"/>
      <c r="TPH181" s="11"/>
      <c r="TPI181" s="11"/>
      <c r="TPJ181" s="11"/>
      <c r="TPK181" s="11"/>
      <c r="TPL181" s="11"/>
      <c r="TPM181" s="11"/>
      <c r="TPN181" s="11"/>
      <c r="TPO181" s="11"/>
      <c r="TPP181" s="11"/>
      <c r="TPQ181" s="10"/>
      <c r="TPR181" s="10"/>
      <c r="TPS181" s="11"/>
      <c r="TPT181" s="11"/>
      <c r="TPU181" s="11"/>
      <c r="TPV181" s="11"/>
      <c r="TPW181" s="11"/>
      <c r="TPX181" s="11"/>
      <c r="TPY181" s="11"/>
      <c r="TPZ181" s="11"/>
      <c r="TQA181" s="11"/>
      <c r="TQB181" s="11"/>
      <c r="TQC181" s="11"/>
      <c r="TQD181" s="11"/>
      <c r="TQE181" s="11"/>
      <c r="TQF181" s="11"/>
      <c r="TQG181" s="10"/>
      <c r="TQH181" s="10"/>
      <c r="TQI181" s="11"/>
      <c r="TQJ181" s="11"/>
      <c r="TQK181" s="11"/>
      <c r="TQL181" s="11"/>
      <c r="TQM181" s="11"/>
      <c r="TQN181" s="11"/>
      <c r="TQO181" s="11"/>
      <c r="TQP181" s="11"/>
      <c r="TQQ181" s="11"/>
      <c r="TQR181" s="11"/>
      <c r="TQS181" s="11"/>
      <c r="TQT181" s="11"/>
      <c r="TQU181" s="11"/>
      <c r="TQV181" s="11"/>
      <c r="TQW181" s="10"/>
      <c r="TQX181" s="10"/>
      <c r="TQY181" s="11"/>
      <c r="TQZ181" s="11"/>
      <c r="TRA181" s="11"/>
      <c r="TRB181" s="11"/>
      <c r="TRC181" s="11"/>
      <c r="TRD181" s="11"/>
      <c r="TRE181" s="11"/>
      <c r="TRF181" s="11"/>
      <c r="TRG181" s="11"/>
      <c r="TRH181" s="11"/>
      <c r="TRI181" s="11"/>
      <c r="TRJ181" s="11"/>
      <c r="TRK181" s="11"/>
      <c r="TRL181" s="11"/>
      <c r="TRM181" s="10"/>
      <c r="TRN181" s="10"/>
      <c r="TRO181" s="11"/>
      <c r="TRP181" s="11"/>
      <c r="TRQ181" s="11"/>
      <c r="TRR181" s="11"/>
      <c r="TRS181" s="11"/>
      <c r="TRT181" s="11"/>
      <c r="TRU181" s="11"/>
      <c r="TRV181" s="11"/>
      <c r="TRW181" s="11"/>
      <c r="TRX181" s="11"/>
      <c r="TRY181" s="11"/>
      <c r="TRZ181" s="11"/>
      <c r="TSA181" s="11"/>
      <c r="TSB181" s="11"/>
      <c r="TSC181" s="10"/>
      <c r="TSD181" s="10"/>
      <c r="TSE181" s="11"/>
      <c r="TSF181" s="11"/>
      <c r="TSG181" s="11"/>
      <c r="TSH181" s="11"/>
      <c r="TSI181" s="11"/>
      <c r="TSJ181" s="11"/>
      <c r="TSK181" s="11"/>
      <c r="TSL181" s="11"/>
      <c r="TSM181" s="11"/>
      <c r="TSN181" s="11"/>
      <c r="TSO181" s="11"/>
      <c r="TSP181" s="11"/>
      <c r="TSQ181" s="11"/>
      <c r="TSR181" s="11"/>
      <c r="TSS181" s="10"/>
      <c r="TST181" s="10"/>
      <c r="TSU181" s="11"/>
      <c r="TSV181" s="11"/>
      <c r="TSW181" s="11"/>
      <c r="TSX181" s="11"/>
      <c r="TSY181" s="11"/>
      <c r="TSZ181" s="11"/>
      <c r="TTA181" s="11"/>
      <c r="TTB181" s="11"/>
      <c r="TTC181" s="11"/>
      <c r="TTD181" s="11"/>
      <c r="TTE181" s="11"/>
      <c r="TTF181" s="11"/>
      <c r="TTG181" s="11"/>
      <c r="TTH181" s="11"/>
      <c r="TTI181" s="10"/>
      <c r="TTJ181" s="10"/>
      <c r="TTK181" s="11"/>
      <c r="TTL181" s="11"/>
      <c r="TTM181" s="11"/>
      <c r="TTN181" s="11"/>
      <c r="TTO181" s="11"/>
      <c r="TTP181" s="11"/>
      <c r="TTQ181" s="11"/>
      <c r="TTR181" s="11"/>
      <c r="TTS181" s="11"/>
      <c r="TTT181" s="11"/>
      <c r="TTU181" s="11"/>
      <c r="TTV181" s="11"/>
      <c r="TTW181" s="11"/>
      <c r="TTX181" s="11"/>
      <c r="TTY181" s="10"/>
      <c r="TTZ181" s="10"/>
      <c r="TUA181" s="11"/>
      <c r="TUB181" s="11"/>
      <c r="TUC181" s="11"/>
      <c r="TUD181" s="11"/>
      <c r="TUE181" s="11"/>
      <c r="TUF181" s="11"/>
      <c r="TUG181" s="11"/>
      <c r="TUH181" s="11"/>
      <c r="TUI181" s="11"/>
      <c r="TUJ181" s="11"/>
      <c r="TUK181" s="11"/>
      <c r="TUL181" s="11"/>
      <c r="TUM181" s="11"/>
      <c r="TUN181" s="11"/>
      <c r="TUO181" s="10"/>
      <c r="TUP181" s="10"/>
      <c r="TUQ181" s="11"/>
      <c r="TUR181" s="11"/>
      <c r="TUS181" s="11"/>
      <c r="TUT181" s="11"/>
      <c r="TUU181" s="11"/>
      <c r="TUV181" s="11"/>
      <c r="TUW181" s="11"/>
      <c r="TUX181" s="11"/>
      <c r="TUY181" s="11"/>
      <c r="TUZ181" s="11"/>
      <c r="TVA181" s="11"/>
      <c r="TVB181" s="11"/>
      <c r="TVC181" s="11"/>
      <c r="TVD181" s="11"/>
      <c r="TVE181" s="10"/>
      <c r="TVF181" s="10"/>
      <c r="TVG181" s="11"/>
      <c r="TVH181" s="11"/>
      <c r="TVI181" s="11"/>
      <c r="TVJ181" s="11"/>
      <c r="TVK181" s="11"/>
      <c r="TVL181" s="11"/>
      <c r="TVM181" s="11"/>
      <c r="TVN181" s="11"/>
      <c r="TVO181" s="11"/>
      <c r="TVP181" s="11"/>
      <c r="TVQ181" s="11"/>
      <c r="TVR181" s="11"/>
      <c r="TVS181" s="11"/>
      <c r="TVT181" s="11"/>
      <c r="TVU181" s="10"/>
      <c r="TVV181" s="10"/>
      <c r="TVW181" s="11"/>
      <c r="TVX181" s="11"/>
      <c r="TVY181" s="11"/>
      <c r="TVZ181" s="11"/>
      <c r="TWA181" s="11"/>
      <c r="TWB181" s="11"/>
      <c r="TWC181" s="11"/>
      <c r="TWD181" s="11"/>
      <c r="TWE181" s="11"/>
      <c r="TWF181" s="11"/>
      <c r="TWG181" s="11"/>
      <c r="TWH181" s="11"/>
      <c r="TWI181" s="11"/>
      <c r="TWJ181" s="11"/>
      <c r="TWK181" s="10"/>
      <c r="TWL181" s="10"/>
      <c r="TWM181" s="11"/>
      <c r="TWN181" s="11"/>
      <c r="TWO181" s="11"/>
      <c r="TWP181" s="11"/>
      <c r="TWQ181" s="11"/>
      <c r="TWR181" s="11"/>
      <c r="TWS181" s="11"/>
      <c r="TWT181" s="11"/>
      <c r="TWU181" s="11"/>
      <c r="TWV181" s="11"/>
      <c r="TWW181" s="11"/>
      <c r="TWX181" s="11"/>
      <c r="TWY181" s="11"/>
      <c r="TWZ181" s="11"/>
      <c r="TXA181" s="10"/>
      <c r="TXB181" s="10"/>
      <c r="TXC181" s="11"/>
      <c r="TXD181" s="11"/>
      <c r="TXE181" s="11"/>
      <c r="TXF181" s="11"/>
      <c r="TXG181" s="11"/>
      <c r="TXH181" s="11"/>
      <c r="TXI181" s="11"/>
      <c r="TXJ181" s="11"/>
      <c r="TXK181" s="11"/>
      <c r="TXL181" s="11"/>
      <c r="TXM181" s="11"/>
      <c r="TXN181" s="11"/>
      <c r="TXO181" s="11"/>
      <c r="TXP181" s="11"/>
      <c r="TXQ181" s="10"/>
      <c r="TXR181" s="10"/>
      <c r="TXS181" s="11"/>
      <c r="TXT181" s="11"/>
      <c r="TXU181" s="11"/>
      <c r="TXV181" s="11"/>
      <c r="TXW181" s="11"/>
      <c r="TXX181" s="11"/>
      <c r="TXY181" s="11"/>
      <c r="TXZ181" s="11"/>
      <c r="TYA181" s="11"/>
      <c r="TYB181" s="11"/>
      <c r="TYC181" s="11"/>
      <c r="TYD181" s="11"/>
      <c r="TYE181" s="11"/>
      <c r="TYF181" s="11"/>
      <c r="TYG181" s="10"/>
      <c r="TYH181" s="10"/>
      <c r="TYI181" s="11"/>
      <c r="TYJ181" s="11"/>
      <c r="TYK181" s="11"/>
      <c r="TYL181" s="11"/>
      <c r="TYM181" s="11"/>
      <c r="TYN181" s="11"/>
      <c r="TYO181" s="11"/>
      <c r="TYP181" s="11"/>
      <c r="TYQ181" s="11"/>
      <c r="TYR181" s="11"/>
      <c r="TYS181" s="11"/>
      <c r="TYT181" s="11"/>
      <c r="TYU181" s="11"/>
      <c r="TYV181" s="11"/>
      <c r="TYW181" s="10"/>
      <c r="TYX181" s="10"/>
      <c r="TYY181" s="11"/>
      <c r="TYZ181" s="11"/>
      <c r="TZA181" s="11"/>
      <c r="TZB181" s="11"/>
      <c r="TZC181" s="11"/>
      <c r="TZD181" s="11"/>
      <c r="TZE181" s="11"/>
      <c r="TZF181" s="11"/>
      <c r="TZG181" s="11"/>
      <c r="TZH181" s="11"/>
      <c r="TZI181" s="11"/>
      <c r="TZJ181" s="11"/>
      <c r="TZK181" s="11"/>
      <c r="TZL181" s="11"/>
      <c r="TZM181" s="10"/>
      <c r="TZN181" s="10"/>
      <c r="TZO181" s="11"/>
      <c r="TZP181" s="11"/>
      <c r="TZQ181" s="11"/>
      <c r="TZR181" s="11"/>
      <c r="TZS181" s="11"/>
      <c r="TZT181" s="11"/>
      <c r="TZU181" s="11"/>
      <c r="TZV181" s="11"/>
      <c r="TZW181" s="11"/>
      <c r="TZX181" s="11"/>
      <c r="TZY181" s="11"/>
      <c r="TZZ181" s="11"/>
      <c r="UAA181" s="11"/>
      <c r="UAB181" s="11"/>
      <c r="UAC181" s="10"/>
      <c r="UAD181" s="10"/>
      <c r="UAE181" s="11"/>
      <c r="UAF181" s="11"/>
      <c r="UAG181" s="11"/>
      <c r="UAH181" s="11"/>
      <c r="UAI181" s="11"/>
      <c r="UAJ181" s="11"/>
      <c r="UAK181" s="11"/>
      <c r="UAL181" s="11"/>
      <c r="UAM181" s="11"/>
      <c r="UAN181" s="11"/>
      <c r="UAO181" s="11"/>
      <c r="UAP181" s="11"/>
      <c r="UAQ181" s="11"/>
      <c r="UAR181" s="11"/>
      <c r="UAS181" s="10"/>
      <c r="UAT181" s="10"/>
      <c r="UAU181" s="11"/>
      <c r="UAV181" s="11"/>
      <c r="UAW181" s="11"/>
      <c r="UAX181" s="11"/>
      <c r="UAY181" s="11"/>
      <c r="UAZ181" s="11"/>
      <c r="UBA181" s="11"/>
      <c r="UBB181" s="11"/>
      <c r="UBC181" s="11"/>
      <c r="UBD181" s="11"/>
      <c r="UBE181" s="11"/>
      <c r="UBF181" s="11"/>
      <c r="UBG181" s="11"/>
      <c r="UBH181" s="11"/>
      <c r="UBI181" s="10"/>
      <c r="UBJ181" s="10"/>
      <c r="UBK181" s="11"/>
      <c r="UBL181" s="11"/>
      <c r="UBM181" s="11"/>
      <c r="UBN181" s="11"/>
      <c r="UBO181" s="11"/>
      <c r="UBP181" s="11"/>
      <c r="UBQ181" s="11"/>
      <c r="UBR181" s="11"/>
      <c r="UBS181" s="11"/>
      <c r="UBT181" s="11"/>
      <c r="UBU181" s="11"/>
      <c r="UBV181" s="11"/>
      <c r="UBW181" s="11"/>
      <c r="UBX181" s="11"/>
      <c r="UBY181" s="10"/>
      <c r="UBZ181" s="10"/>
      <c r="UCA181" s="11"/>
      <c r="UCB181" s="11"/>
      <c r="UCC181" s="11"/>
      <c r="UCD181" s="11"/>
      <c r="UCE181" s="11"/>
      <c r="UCF181" s="11"/>
      <c r="UCG181" s="11"/>
      <c r="UCH181" s="11"/>
      <c r="UCI181" s="11"/>
      <c r="UCJ181" s="11"/>
      <c r="UCK181" s="11"/>
      <c r="UCL181" s="11"/>
      <c r="UCM181" s="11"/>
      <c r="UCN181" s="11"/>
      <c r="UCO181" s="10"/>
      <c r="UCP181" s="10"/>
      <c r="UCQ181" s="11"/>
      <c r="UCR181" s="11"/>
      <c r="UCS181" s="11"/>
      <c r="UCT181" s="11"/>
      <c r="UCU181" s="11"/>
      <c r="UCV181" s="11"/>
      <c r="UCW181" s="11"/>
      <c r="UCX181" s="11"/>
      <c r="UCY181" s="11"/>
      <c r="UCZ181" s="11"/>
      <c r="UDA181" s="11"/>
      <c r="UDB181" s="11"/>
      <c r="UDC181" s="11"/>
      <c r="UDD181" s="11"/>
      <c r="UDE181" s="10"/>
      <c r="UDF181" s="10"/>
      <c r="UDG181" s="11"/>
      <c r="UDH181" s="11"/>
      <c r="UDI181" s="11"/>
      <c r="UDJ181" s="11"/>
      <c r="UDK181" s="11"/>
      <c r="UDL181" s="11"/>
      <c r="UDM181" s="11"/>
      <c r="UDN181" s="11"/>
      <c r="UDO181" s="11"/>
      <c r="UDP181" s="11"/>
      <c r="UDQ181" s="11"/>
      <c r="UDR181" s="11"/>
      <c r="UDS181" s="11"/>
      <c r="UDT181" s="11"/>
      <c r="UDU181" s="10"/>
      <c r="UDV181" s="10"/>
      <c r="UDW181" s="11"/>
      <c r="UDX181" s="11"/>
      <c r="UDY181" s="11"/>
      <c r="UDZ181" s="11"/>
      <c r="UEA181" s="11"/>
      <c r="UEB181" s="11"/>
      <c r="UEC181" s="11"/>
      <c r="UED181" s="11"/>
      <c r="UEE181" s="11"/>
      <c r="UEF181" s="11"/>
      <c r="UEG181" s="11"/>
      <c r="UEH181" s="11"/>
      <c r="UEI181" s="11"/>
      <c r="UEJ181" s="11"/>
      <c r="UEK181" s="10"/>
      <c r="UEL181" s="10"/>
      <c r="UEM181" s="11"/>
      <c r="UEN181" s="11"/>
      <c r="UEO181" s="11"/>
      <c r="UEP181" s="11"/>
      <c r="UEQ181" s="11"/>
      <c r="UER181" s="11"/>
      <c r="UES181" s="11"/>
      <c r="UET181" s="11"/>
      <c r="UEU181" s="11"/>
      <c r="UEV181" s="11"/>
      <c r="UEW181" s="11"/>
      <c r="UEX181" s="11"/>
      <c r="UEY181" s="11"/>
      <c r="UEZ181" s="11"/>
      <c r="UFA181" s="10"/>
      <c r="UFB181" s="10"/>
      <c r="UFC181" s="11"/>
      <c r="UFD181" s="11"/>
      <c r="UFE181" s="11"/>
      <c r="UFF181" s="11"/>
      <c r="UFG181" s="11"/>
      <c r="UFH181" s="11"/>
      <c r="UFI181" s="11"/>
      <c r="UFJ181" s="11"/>
      <c r="UFK181" s="11"/>
      <c r="UFL181" s="11"/>
      <c r="UFM181" s="11"/>
      <c r="UFN181" s="11"/>
      <c r="UFO181" s="11"/>
      <c r="UFP181" s="11"/>
      <c r="UFQ181" s="10"/>
      <c r="UFR181" s="10"/>
      <c r="UFS181" s="11"/>
      <c r="UFT181" s="11"/>
      <c r="UFU181" s="11"/>
      <c r="UFV181" s="11"/>
      <c r="UFW181" s="11"/>
      <c r="UFX181" s="11"/>
      <c r="UFY181" s="11"/>
      <c r="UFZ181" s="11"/>
      <c r="UGA181" s="11"/>
      <c r="UGB181" s="11"/>
      <c r="UGC181" s="11"/>
      <c r="UGD181" s="11"/>
      <c r="UGE181" s="11"/>
      <c r="UGF181" s="11"/>
      <c r="UGG181" s="10"/>
      <c r="UGH181" s="10"/>
      <c r="UGI181" s="11"/>
      <c r="UGJ181" s="11"/>
      <c r="UGK181" s="11"/>
      <c r="UGL181" s="11"/>
      <c r="UGM181" s="11"/>
      <c r="UGN181" s="11"/>
      <c r="UGO181" s="11"/>
      <c r="UGP181" s="11"/>
      <c r="UGQ181" s="11"/>
      <c r="UGR181" s="11"/>
      <c r="UGS181" s="11"/>
      <c r="UGT181" s="11"/>
      <c r="UGU181" s="11"/>
      <c r="UGV181" s="11"/>
      <c r="UGW181" s="10"/>
      <c r="UGX181" s="10"/>
      <c r="UGY181" s="11"/>
      <c r="UGZ181" s="11"/>
      <c r="UHA181" s="11"/>
      <c r="UHB181" s="11"/>
      <c r="UHC181" s="11"/>
      <c r="UHD181" s="11"/>
      <c r="UHE181" s="11"/>
      <c r="UHF181" s="11"/>
      <c r="UHG181" s="11"/>
      <c r="UHH181" s="11"/>
      <c r="UHI181" s="11"/>
      <c r="UHJ181" s="11"/>
      <c r="UHK181" s="11"/>
      <c r="UHL181" s="11"/>
      <c r="UHM181" s="10"/>
      <c r="UHN181" s="10"/>
      <c r="UHO181" s="11"/>
      <c r="UHP181" s="11"/>
      <c r="UHQ181" s="11"/>
      <c r="UHR181" s="11"/>
      <c r="UHS181" s="11"/>
      <c r="UHT181" s="11"/>
      <c r="UHU181" s="11"/>
      <c r="UHV181" s="11"/>
      <c r="UHW181" s="11"/>
      <c r="UHX181" s="11"/>
      <c r="UHY181" s="11"/>
      <c r="UHZ181" s="11"/>
      <c r="UIA181" s="11"/>
      <c r="UIB181" s="11"/>
      <c r="UIC181" s="10"/>
      <c r="UID181" s="10"/>
      <c r="UIE181" s="11"/>
      <c r="UIF181" s="11"/>
      <c r="UIG181" s="11"/>
      <c r="UIH181" s="11"/>
      <c r="UII181" s="11"/>
      <c r="UIJ181" s="11"/>
      <c r="UIK181" s="11"/>
      <c r="UIL181" s="11"/>
      <c r="UIM181" s="11"/>
      <c r="UIN181" s="11"/>
      <c r="UIO181" s="11"/>
      <c r="UIP181" s="11"/>
      <c r="UIQ181" s="11"/>
      <c r="UIR181" s="11"/>
      <c r="UIS181" s="10"/>
      <c r="UIT181" s="10"/>
      <c r="UIU181" s="11"/>
      <c r="UIV181" s="11"/>
      <c r="UIW181" s="11"/>
      <c r="UIX181" s="11"/>
      <c r="UIY181" s="11"/>
      <c r="UIZ181" s="11"/>
      <c r="UJA181" s="11"/>
      <c r="UJB181" s="11"/>
      <c r="UJC181" s="11"/>
      <c r="UJD181" s="11"/>
      <c r="UJE181" s="11"/>
      <c r="UJF181" s="11"/>
      <c r="UJG181" s="11"/>
      <c r="UJH181" s="11"/>
      <c r="UJI181" s="10"/>
      <c r="UJJ181" s="10"/>
      <c r="UJK181" s="11"/>
      <c r="UJL181" s="11"/>
      <c r="UJM181" s="11"/>
      <c r="UJN181" s="11"/>
      <c r="UJO181" s="11"/>
      <c r="UJP181" s="11"/>
      <c r="UJQ181" s="11"/>
      <c r="UJR181" s="11"/>
      <c r="UJS181" s="11"/>
      <c r="UJT181" s="11"/>
      <c r="UJU181" s="11"/>
      <c r="UJV181" s="11"/>
      <c r="UJW181" s="11"/>
      <c r="UJX181" s="11"/>
      <c r="UJY181" s="10"/>
      <c r="UJZ181" s="10"/>
      <c r="UKA181" s="11"/>
      <c r="UKB181" s="11"/>
      <c r="UKC181" s="11"/>
      <c r="UKD181" s="11"/>
      <c r="UKE181" s="11"/>
      <c r="UKF181" s="11"/>
      <c r="UKG181" s="11"/>
      <c r="UKH181" s="11"/>
      <c r="UKI181" s="11"/>
      <c r="UKJ181" s="11"/>
      <c r="UKK181" s="11"/>
      <c r="UKL181" s="11"/>
      <c r="UKM181" s="11"/>
      <c r="UKN181" s="11"/>
      <c r="UKO181" s="10"/>
      <c r="UKP181" s="10"/>
      <c r="UKQ181" s="11"/>
      <c r="UKR181" s="11"/>
      <c r="UKS181" s="11"/>
      <c r="UKT181" s="11"/>
      <c r="UKU181" s="11"/>
      <c r="UKV181" s="11"/>
      <c r="UKW181" s="11"/>
      <c r="UKX181" s="11"/>
      <c r="UKY181" s="11"/>
      <c r="UKZ181" s="11"/>
      <c r="ULA181" s="11"/>
      <c r="ULB181" s="11"/>
      <c r="ULC181" s="11"/>
      <c r="ULD181" s="11"/>
      <c r="ULE181" s="10"/>
      <c r="ULF181" s="10"/>
      <c r="ULG181" s="11"/>
      <c r="ULH181" s="11"/>
      <c r="ULI181" s="11"/>
      <c r="ULJ181" s="11"/>
      <c r="ULK181" s="11"/>
      <c r="ULL181" s="11"/>
      <c r="ULM181" s="11"/>
      <c r="ULN181" s="11"/>
      <c r="ULO181" s="11"/>
      <c r="ULP181" s="11"/>
      <c r="ULQ181" s="11"/>
      <c r="ULR181" s="11"/>
      <c r="ULS181" s="11"/>
      <c r="ULT181" s="11"/>
      <c r="ULU181" s="10"/>
      <c r="ULV181" s="10"/>
      <c r="ULW181" s="11"/>
      <c r="ULX181" s="11"/>
      <c r="ULY181" s="11"/>
      <c r="ULZ181" s="11"/>
      <c r="UMA181" s="11"/>
      <c r="UMB181" s="11"/>
      <c r="UMC181" s="11"/>
      <c r="UMD181" s="11"/>
      <c r="UME181" s="11"/>
      <c r="UMF181" s="11"/>
      <c r="UMG181" s="11"/>
      <c r="UMH181" s="11"/>
      <c r="UMI181" s="11"/>
      <c r="UMJ181" s="11"/>
      <c r="UMK181" s="10"/>
      <c r="UML181" s="10"/>
      <c r="UMM181" s="11"/>
      <c r="UMN181" s="11"/>
      <c r="UMO181" s="11"/>
      <c r="UMP181" s="11"/>
      <c r="UMQ181" s="11"/>
      <c r="UMR181" s="11"/>
      <c r="UMS181" s="11"/>
      <c r="UMT181" s="11"/>
      <c r="UMU181" s="11"/>
      <c r="UMV181" s="11"/>
      <c r="UMW181" s="11"/>
      <c r="UMX181" s="11"/>
      <c r="UMY181" s="11"/>
      <c r="UMZ181" s="11"/>
      <c r="UNA181" s="10"/>
      <c r="UNB181" s="10"/>
      <c r="UNC181" s="11"/>
      <c r="UND181" s="11"/>
      <c r="UNE181" s="11"/>
      <c r="UNF181" s="11"/>
      <c r="UNG181" s="11"/>
      <c r="UNH181" s="11"/>
      <c r="UNI181" s="11"/>
      <c r="UNJ181" s="11"/>
      <c r="UNK181" s="11"/>
      <c r="UNL181" s="11"/>
      <c r="UNM181" s="11"/>
      <c r="UNN181" s="11"/>
      <c r="UNO181" s="11"/>
      <c r="UNP181" s="11"/>
      <c r="UNQ181" s="10"/>
      <c r="UNR181" s="10"/>
      <c r="UNS181" s="11"/>
      <c r="UNT181" s="11"/>
      <c r="UNU181" s="11"/>
      <c r="UNV181" s="11"/>
      <c r="UNW181" s="11"/>
      <c r="UNX181" s="11"/>
      <c r="UNY181" s="11"/>
      <c r="UNZ181" s="11"/>
      <c r="UOA181" s="11"/>
      <c r="UOB181" s="11"/>
      <c r="UOC181" s="11"/>
      <c r="UOD181" s="11"/>
      <c r="UOE181" s="11"/>
      <c r="UOF181" s="11"/>
      <c r="UOG181" s="10"/>
      <c r="UOH181" s="10"/>
      <c r="UOI181" s="11"/>
      <c r="UOJ181" s="11"/>
      <c r="UOK181" s="11"/>
      <c r="UOL181" s="11"/>
      <c r="UOM181" s="11"/>
      <c r="UON181" s="11"/>
      <c r="UOO181" s="11"/>
      <c r="UOP181" s="11"/>
      <c r="UOQ181" s="11"/>
      <c r="UOR181" s="11"/>
      <c r="UOS181" s="11"/>
      <c r="UOT181" s="11"/>
      <c r="UOU181" s="11"/>
      <c r="UOV181" s="11"/>
      <c r="UOW181" s="10"/>
      <c r="UOX181" s="10"/>
      <c r="UOY181" s="11"/>
      <c r="UOZ181" s="11"/>
      <c r="UPA181" s="11"/>
      <c r="UPB181" s="11"/>
      <c r="UPC181" s="11"/>
      <c r="UPD181" s="11"/>
      <c r="UPE181" s="11"/>
      <c r="UPF181" s="11"/>
      <c r="UPG181" s="11"/>
      <c r="UPH181" s="11"/>
      <c r="UPI181" s="11"/>
      <c r="UPJ181" s="11"/>
      <c r="UPK181" s="11"/>
      <c r="UPL181" s="11"/>
      <c r="UPM181" s="10"/>
      <c r="UPN181" s="10"/>
      <c r="UPO181" s="11"/>
      <c r="UPP181" s="11"/>
      <c r="UPQ181" s="11"/>
      <c r="UPR181" s="11"/>
      <c r="UPS181" s="11"/>
      <c r="UPT181" s="11"/>
      <c r="UPU181" s="11"/>
      <c r="UPV181" s="11"/>
      <c r="UPW181" s="11"/>
      <c r="UPX181" s="11"/>
      <c r="UPY181" s="11"/>
      <c r="UPZ181" s="11"/>
      <c r="UQA181" s="11"/>
      <c r="UQB181" s="11"/>
      <c r="UQC181" s="10"/>
      <c r="UQD181" s="10"/>
      <c r="UQE181" s="11"/>
      <c r="UQF181" s="11"/>
      <c r="UQG181" s="11"/>
      <c r="UQH181" s="11"/>
      <c r="UQI181" s="11"/>
      <c r="UQJ181" s="11"/>
      <c r="UQK181" s="11"/>
      <c r="UQL181" s="11"/>
      <c r="UQM181" s="11"/>
      <c r="UQN181" s="11"/>
      <c r="UQO181" s="11"/>
      <c r="UQP181" s="11"/>
      <c r="UQQ181" s="11"/>
      <c r="UQR181" s="11"/>
      <c r="UQS181" s="10"/>
      <c r="UQT181" s="10"/>
      <c r="UQU181" s="11"/>
      <c r="UQV181" s="11"/>
      <c r="UQW181" s="11"/>
      <c r="UQX181" s="11"/>
      <c r="UQY181" s="11"/>
      <c r="UQZ181" s="11"/>
      <c r="URA181" s="11"/>
      <c r="URB181" s="11"/>
      <c r="URC181" s="11"/>
      <c r="URD181" s="11"/>
      <c r="URE181" s="11"/>
      <c r="URF181" s="11"/>
      <c r="URG181" s="11"/>
      <c r="URH181" s="11"/>
      <c r="URI181" s="10"/>
      <c r="URJ181" s="10"/>
      <c r="URK181" s="11"/>
      <c r="URL181" s="11"/>
      <c r="URM181" s="11"/>
      <c r="URN181" s="11"/>
      <c r="URO181" s="11"/>
      <c r="URP181" s="11"/>
      <c r="URQ181" s="11"/>
      <c r="URR181" s="11"/>
      <c r="URS181" s="11"/>
      <c r="URT181" s="11"/>
      <c r="URU181" s="11"/>
      <c r="URV181" s="11"/>
      <c r="URW181" s="11"/>
      <c r="URX181" s="11"/>
      <c r="URY181" s="10"/>
      <c r="URZ181" s="10"/>
      <c r="USA181" s="11"/>
      <c r="USB181" s="11"/>
      <c r="USC181" s="11"/>
      <c r="USD181" s="11"/>
      <c r="USE181" s="11"/>
      <c r="USF181" s="11"/>
      <c r="USG181" s="11"/>
      <c r="USH181" s="11"/>
      <c r="USI181" s="11"/>
      <c r="USJ181" s="11"/>
      <c r="USK181" s="11"/>
      <c r="USL181" s="11"/>
      <c r="USM181" s="11"/>
      <c r="USN181" s="11"/>
      <c r="USO181" s="10"/>
      <c r="USP181" s="10"/>
      <c r="USQ181" s="11"/>
      <c r="USR181" s="11"/>
      <c r="USS181" s="11"/>
      <c r="UST181" s="11"/>
      <c r="USU181" s="11"/>
      <c r="USV181" s="11"/>
      <c r="USW181" s="11"/>
      <c r="USX181" s="11"/>
      <c r="USY181" s="11"/>
      <c r="USZ181" s="11"/>
      <c r="UTA181" s="11"/>
      <c r="UTB181" s="11"/>
      <c r="UTC181" s="11"/>
      <c r="UTD181" s="11"/>
      <c r="UTE181" s="10"/>
      <c r="UTF181" s="10"/>
      <c r="UTG181" s="11"/>
      <c r="UTH181" s="11"/>
      <c r="UTI181" s="11"/>
      <c r="UTJ181" s="11"/>
      <c r="UTK181" s="11"/>
      <c r="UTL181" s="11"/>
      <c r="UTM181" s="11"/>
      <c r="UTN181" s="11"/>
      <c r="UTO181" s="11"/>
      <c r="UTP181" s="11"/>
      <c r="UTQ181" s="11"/>
      <c r="UTR181" s="11"/>
      <c r="UTS181" s="11"/>
      <c r="UTT181" s="11"/>
      <c r="UTU181" s="10"/>
      <c r="UTV181" s="10"/>
      <c r="UTW181" s="11"/>
      <c r="UTX181" s="11"/>
      <c r="UTY181" s="11"/>
      <c r="UTZ181" s="11"/>
      <c r="UUA181" s="11"/>
      <c r="UUB181" s="11"/>
      <c r="UUC181" s="11"/>
      <c r="UUD181" s="11"/>
      <c r="UUE181" s="11"/>
      <c r="UUF181" s="11"/>
      <c r="UUG181" s="11"/>
      <c r="UUH181" s="11"/>
      <c r="UUI181" s="11"/>
      <c r="UUJ181" s="11"/>
      <c r="UUK181" s="10"/>
      <c r="UUL181" s="10"/>
      <c r="UUM181" s="11"/>
      <c r="UUN181" s="11"/>
      <c r="UUO181" s="11"/>
      <c r="UUP181" s="11"/>
      <c r="UUQ181" s="11"/>
      <c r="UUR181" s="11"/>
      <c r="UUS181" s="11"/>
      <c r="UUT181" s="11"/>
      <c r="UUU181" s="11"/>
      <c r="UUV181" s="11"/>
      <c r="UUW181" s="11"/>
      <c r="UUX181" s="11"/>
      <c r="UUY181" s="11"/>
      <c r="UUZ181" s="11"/>
      <c r="UVA181" s="10"/>
      <c r="UVB181" s="10"/>
      <c r="UVC181" s="11"/>
      <c r="UVD181" s="11"/>
      <c r="UVE181" s="11"/>
      <c r="UVF181" s="11"/>
      <c r="UVG181" s="11"/>
      <c r="UVH181" s="11"/>
      <c r="UVI181" s="11"/>
      <c r="UVJ181" s="11"/>
      <c r="UVK181" s="11"/>
      <c r="UVL181" s="11"/>
      <c r="UVM181" s="11"/>
      <c r="UVN181" s="11"/>
      <c r="UVO181" s="11"/>
      <c r="UVP181" s="11"/>
      <c r="UVQ181" s="10"/>
      <c r="UVR181" s="10"/>
      <c r="UVS181" s="11"/>
      <c r="UVT181" s="11"/>
      <c r="UVU181" s="11"/>
      <c r="UVV181" s="11"/>
      <c r="UVW181" s="11"/>
      <c r="UVX181" s="11"/>
      <c r="UVY181" s="11"/>
      <c r="UVZ181" s="11"/>
      <c r="UWA181" s="11"/>
      <c r="UWB181" s="11"/>
      <c r="UWC181" s="11"/>
      <c r="UWD181" s="11"/>
      <c r="UWE181" s="11"/>
      <c r="UWF181" s="11"/>
      <c r="UWG181" s="10"/>
      <c r="UWH181" s="10"/>
      <c r="UWI181" s="11"/>
      <c r="UWJ181" s="11"/>
      <c r="UWK181" s="11"/>
      <c r="UWL181" s="11"/>
      <c r="UWM181" s="11"/>
      <c r="UWN181" s="11"/>
      <c r="UWO181" s="11"/>
      <c r="UWP181" s="11"/>
      <c r="UWQ181" s="11"/>
      <c r="UWR181" s="11"/>
      <c r="UWS181" s="11"/>
      <c r="UWT181" s="11"/>
      <c r="UWU181" s="11"/>
      <c r="UWV181" s="11"/>
      <c r="UWW181" s="10"/>
      <c r="UWX181" s="10"/>
      <c r="UWY181" s="11"/>
      <c r="UWZ181" s="11"/>
      <c r="UXA181" s="11"/>
      <c r="UXB181" s="11"/>
      <c r="UXC181" s="11"/>
      <c r="UXD181" s="11"/>
      <c r="UXE181" s="11"/>
      <c r="UXF181" s="11"/>
      <c r="UXG181" s="11"/>
      <c r="UXH181" s="11"/>
      <c r="UXI181" s="11"/>
      <c r="UXJ181" s="11"/>
      <c r="UXK181" s="11"/>
      <c r="UXL181" s="11"/>
      <c r="UXM181" s="10"/>
      <c r="UXN181" s="10"/>
      <c r="UXO181" s="11"/>
      <c r="UXP181" s="11"/>
      <c r="UXQ181" s="11"/>
      <c r="UXR181" s="11"/>
      <c r="UXS181" s="11"/>
      <c r="UXT181" s="11"/>
      <c r="UXU181" s="11"/>
      <c r="UXV181" s="11"/>
      <c r="UXW181" s="11"/>
      <c r="UXX181" s="11"/>
      <c r="UXY181" s="11"/>
      <c r="UXZ181" s="11"/>
      <c r="UYA181" s="11"/>
      <c r="UYB181" s="11"/>
      <c r="UYC181" s="10"/>
      <c r="UYD181" s="10"/>
      <c r="UYE181" s="11"/>
      <c r="UYF181" s="11"/>
      <c r="UYG181" s="11"/>
      <c r="UYH181" s="11"/>
      <c r="UYI181" s="11"/>
      <c r="UYJ181" s="11"/>
      <c r="UYK181" s="11"/>
      <c r="UYL181" s="11"/>
      <c r="UYM181" s="11"/>
      <c r="UYN181" s="11"/>
      <c r="UYO181" s="11"/>
      <c r="UYP181" s="11"/>
      <c r="UYQ181" s="11"/>
      <c r="UYR181" s="11"/>
      <c r="UYS181" s="10"/>
      <c r="UYT181" s="10"/>
      <c r="UYU181" s="11"/>
      <c r="UYV181" s="11"/>
      <c r="UYW181" s="11"/>
      <c r="UYX181" s="11"/>
      <c r="UYY181" s="11"/>
      <c r="UYZ181" s="11"/>
      <c r="UZA181" s="11"/>
      <c r="UZB181" s="11"/>
      <c r="UZC181" s="11"/>
      <c r="UZD181" s="11"/>
      <c r="UZE181" s="11"/>
      <c r="UZF181" s="11"/>
      <c r="UZG181" s="11"/>
      <c r="UZH181" s="11"/>
      <c r="UZI181" s="10"/>
      <c r="UZJ181" s="10"/>
      <c r="UZK181" s="11"/>
      <c r="UZL181" s="11"/>
      <c r="UZM181" s="11"/>
      <c r="UZN181" s="11"/>
      <c r="UZO181" s="11"/>
      <c r="UZP181" s="11"/>
      <c r="UZQ181" s="11"/>
      <c r="UZR181" s="11"/>
      <c r="UZS181" s="11"/>
      <c r="UZT181" s="11"/>
      <c r="UZU181" s="11"/>
      <c r="UZV181" s="11"/>
      <c r="UZW181" s="11"/>
      <c r="UZX181" s="11"/>
      <c r="UZY181" s="10"/>
      <c r="UZZ181" s="10"/>
      <c r="VAA181" s="11"/>
      <c r="VAB181" s="11"/>
      <c r="VAC181" s="11"/>
      <c r="VAD181" s="11"/>
      <c r="VAE181" s="11"/>
      <c r="VAF181" s="11"/>
      <c r="VAG181" s="11"/>
      <c r="VAH181" s="11"/>
      <c r="VAI181" s="11"/>
      <c r="VAJ181" s="11"/>
      <c r="VAK181" s="11"/>
      <c r="VAL181" s="11"/>
      <c r="VAM181" s="11"/>
      <c r="VAN181" s="11"/>
      <c r="VAO181" s="10"/>
      <c r="VAP181" s="10"/>
      <c r="VAQ181" s="11"/>
      <c r="VAR181" s="11"/>
      <c r="VAS181" s="11"/>
      <c r="VAT181" s="11"/>
      <c r="VAU181" s="11"/>
      <c r="VAV181" s="11"/>
      <c r="VAW181" s="11"/>
      <c r="VAX181" s="11"/>
      <c r="VAY181" s="11"/>
      <c r="VAZ181" s="11"/>
      <c r="VBA181" s="11"/>
      <c r="VBB181" s="11"/>
      <c r="VBC181" s="11"/>
      <c r="VBD181" s="11"/>
      <c r="VBE181" s="10"/>
      <c r="VBF181" s="10"/>
      <c r="VBG181" s="11"/>
      <c r="VBH181" s="11"/>
      <c r="VBI181" s="11"/>
      <c r="VBJ181" s="11"/>
      <c r="VBK181" s="11"/>
      <c r="VBL181" s="11"/>
      <c r="VBM181" s="11"/>
      <c r="VBN181" s="11"/>
      <c r="VBO181" s="11"/>
      <c r="VBP181" s="11"/>
      <c r="VBQ181" s="11"/>
      <c r="VBR181" s="11"/>
      <c r="VBS181" s="11"/>
      <c r="VBT181" s="11"/>
      <c r="VBU181" s="10"/>
      <c r="VBV181" s="10"/>
      <c r="VBW181" s="11"/>
      <c r="VBX181" s="11"/>
      <c r="VBY181" s="11"/>
      <c r="VBZ181" s="11"/>
      <c r="VCA181" s="11"/>
      <c r="VCB181" s="11"/>
      <c r="VCC181" s="11"/>
      <c r="VCD181" s="11"/>
      <c r="VCE181" s="11"/>
      <c r="VCF181" s="11"/>
      <c r="VCG181" s="11"/>
      <c r="VCH181" s="11"/>
      <c r="VCI181" s="11"/>
      <c r="VCJ181" s="11"/>
      <c r="VCK181" s="10"/>
      <c r="VCL181" s="10"/>
      <c r="VCM181" s="11"/>
      <c r="VCN181" s="11"/>
      <c r="VCO181" s="11"/>
      <c r="VCP181" s="11"/>
      <c r="VCQ181" s="11"/>
      <c r="VCR181" s="11"/>
      <c r="VCS181" s="11"/>
      <c r="VCT181" s="11"/>
      <c r="VCU181" s="11"/>
      <c r="VCV181" s="11"/>
      <c r="VCW181" s="11"/>
      <c r="VCX181" s="11"/>
      <c r="VCY181" s="11"/>
      <c r="VCZ181" s="11"/>
      <c r="VDA181" s="10"/>
      <c r="VDB181" s="10"/>
      <c r="VDC181" s="11"/>
      <c r="VDD181" s="11"/>
      <c r="VDE181" s="11"/>
      <c r="VDF181" s="11"/>
      <c r="VDG181" s="11"/>
      <c r="VDH181" s="11"/>
      <c r="VDI181" s="11"/>
      <c r="VDJ181" s="11"/>
      <c r="VDK181" s="11"/>
      <c r="VDL181" s="11"/>
      <c r="VDM181" s="11"/>
      <c r="VDN181" s="11"/>
      <c r="VDO181" s="11"/>
      <c r="VDP181" s="11"/>
      <c r="VDQ181" s="10"/>
      <c r="VDR181" s="10"/>
      <c r="VDS181" s="11"/>
      <c r="VDT181" s="11"/>
      <c r="VDU181" s="11"/>
      <c r="VDV181" s="11"/>
      <c r="VDW181" s="11"/>
      <c r="VDX181" s="11"/>
      <c r="VDY181" s="11"/>
      <c r="VDZ181" s="11"/>
      <c r="VEA181" s="11"/>
      <c r="VEB181" s="11"/>
      <c r="VEC181" s="11"/>
      <c r="VED181" s="11"/>
      <c r="VEE181" s="11"/>
      <c r="VEF181" s="11"/>
      <c r="VEG181" s="10"/>
      <c r="VEH181" s="10"/>
      <c r="VEI181" s="11"/>
      <c r="VEJ181" s="11"/>
      <c r="VEK181" s="11"/>
      <c r="VEL181" s="11"/>
      <c r="VEM181" s="11"/>
      <c r="VEN181" s="11"/>
      <c r="VEO181" s="11"/>
      <c r="VEP181" s="11"/>
      <c r="VEQ181" s="11"/>
      <c r="VER181" s="11"/>
      <c r="VES181" s="11"/>
      <c r="VET181" s="11"/>
      <c r="VEU181" s="11"/>
      <c r="VEV181" s="11"/>
      <c r="VEW181" s="10"/>
      <c r="VEX181" s="10"/>
      <c r="VEY181" s="11"/>
      <c r="VEZ181" s="11"/>
      <c r="VFA181" s="11"/>
      <c r="VFB181" s="11"/>
      <c r="VFC181" s="11"/>
      <c r="VFD181" s="11"/>
      <c r="VFE181" s="11"/>
      <c r="VFF181" s="11"/>
      <c r="VFG181" s="11"/>
      <c r="VFH181" s="11"/>
      <c r="VFI181" s="11"/>
      <c r="VFJ181" s="11"/>
      <c r="VFK181" s="11"/>
      <c r="VFL181" s="11"/>
      <c r="VFM181" s="10"/>
      <c r="VFN181" s="10"/>
      <c r="VFO181" s="11"/>
      <c r="VFP181" s="11"/>
      <c r="VFQ181" s="11"/>
      <c r="VFR181" s="11"/>
      <c r="VFS181" s="11"/>
      <c r="VFT181" s="11"/>
      <c r="VFU181" s="11"/>
      <c r="VFV181" s="11"/>
      <c r="VFW181" s="11"/>
      <c r="VFX181" s="11"/>
      <c r="VFY181" s="11"/>
      <c r="VFZ181" s="11"/>
      <c r="VGA181" s="11"/>
      <c r="VGB181" s="11"/>
      <c r="VGC181" s="10"/>
      <c r="VGD181" s="10"/>
      <c r="VGE181" s="11"/>
      <c r="VGF181" s="11"/>
      <c r="VGG181" s="11"/>
      <c r="VGH181" s="11"/>
      <c r="VGI181" s="11"/>
      <c r="VGJ181" s="11"/>
      <c r="VGK181" s="11"/>
      <c r="VGL181" s="11"/>
      <c r="VGM181" s="11"/>
      <c r="VGN181" s="11"/>
      <c r="VGO181" s="11"/>
      <c r="VGP181" s="11"/>
      <c r="VGQ181" s="11"/>
      <c r="VGR181" s="11"/>
      <c r="VGS181" s="10"/>
      <c r="VGT181" s="10"/>
      <c r="VGU181" s="11"/>
      <c r="VGV181" s="11"/>
      <c r="VGW181" s="11"/>
      <c r="VGX181" s="11"/>
      <c r="VGY181" s="11"/>
      <c r="VGZ181" s="11"/>
      <c r="VHA181" s="11"/>
      <c r="VHB181" s="11"/>
      <c r="VHC181" s="11"/>
      <c r="VHD181" s="11"/>
      <c r="VHE181" s="11"/>
      <c r="VHF181" s="11"/>
      <c r="VHG181" s="11"/>
      <c r="VHH181" s="11"/>
      <c r="VHI181" s="10"/>
      <c r="VHJ181" s="10"/>
      <c r="VHK181" s="11"/>
      <c r="VHL181" s="11"/>
      <c r="VHM181" s="11"/>
      <c r="VHN181" s="11"/>
      <c r="VHO181" s="11"/>
      <c r="VHP181" s="11"/>
      <c r="VHQ181" s="11"/>
      <c r="VHR181" s="11"/>
      <c r="VHS181" s="11"/>
      <c r="VHT181" s="11"/>
      <c r="VHU181" s="11"/>
      <c r="VHV181" s="11"/>
      <c r="VHW181" s="11"/>
      <c r="VHX181" s="11"/>
      <c r="VHY181" s="10"/>
      <c r="VHZ181" s="10"/>
      <c r="VIA181" s="11"/>
      <c r="VIB181" s="11"/>
      <c r="VIC181" s="11"/>
      <c r="VID181" s="11"/>
      <c r="VIE181" s="11"/>
      <c r="VIF181" s="11"/>
      <c r="VIG181" s="11"/>
      <c r="VIH181" s="11"/>
      <c r="VII181" s="11"/>
      <c r="VIJ181" s="11"/>
      <c r="VIK181" s="11"/>
      <c r="VIL181" s="11"/>
      <c r="VIM181" s="11"/>
      <c r="VIN181" s="11"/>
      <c r="VIO181" s="10"/>
      <c r="VIP181" s="10"/>
      <c r="VIQ181" s="11"/>
      <c r="VIR181" s="11"/>
      <c r="VIS181" s="11"/>
      <c r="VIT181" s="11"/>
      <c r="VIU181" s="11"/>
      <c r="VIV181" s="11"/>
      <c r="VIW181" s="11"/>
      <c r="VIX181" s="11"/>
      <c r="VIY181" s="11"/>
      <c r="VIZ181" s="11"/>
      <c r="VJA181" s="11"/>
      <c r="VJB181" s="11"/>
      <c r="VJC181" s="11"/>
      <c r="VJD181" s="11"/>
      <c r="VJE181" s="10"/>
      <c r="VJF181" s="10"/>
      <c r="VJG181" s="11"/>
      <c r="VJH181" s="11"/>
      <c r="VJI181" s="11"/>
      <c r="VJJ181" s="11"/>
      <c r="VJK181" s="11"/>
      <c r="VJL181" s="11"/>
      <c r="VJM181" s="11"/>
      <c r="VJN181" s="11"/>
      <c r="VJO181" s="11"/>
      <c r="VJP181" s="11"/>
      <c r="VJQ181" s="11"/>
      <c r="VJR181" s="11"/>
      <c r="VJS181" s="11"/>
      <c r="VJT181" s="11"/>
      <c r="VJU181" s="10"/>
      <c r="VJV181" s="10"/>
      <c r="VJW181" s="11"/>
      <c r="VJX181" s="11"/>
      <c r="VJY181" s="11"/>
      <c r="VJZ181" s="11"/>
      <c r="VKA181" s="11"/>
      <c r="VKB181" s="11"/>
      <c r="VKC181" s="11"/>
      <c r="VKD181" s="11"/>
      <c r="VKE181" s="11"/>
      <c r="VKF181" s="11"/>
      <c r="VKG181" s="11"/>
      <c r="VKH181" s="11"/>
      <c r="VKI181" s="11"/>
      <c r="VKJ181" s="11"/>
      <c r="VKK181" s="10"/>
      <c r="VKL181" s="10"/>
      <c r="VKM181" s="11"/>
      <c r="VKN181" s="11"/>
      <c r="VKO181" s="11"/>
      <c r="VKP181" s="11"/>
      <c r="VKQ181" s="11"/>
      <c r="VKR181" s="11"/>
      <c r="VKS181" s="11"/>
      <c r="VKT181" s="11"/>
      <c r="VKU181" s="11"/>
      <c r="VKV181" s="11"/>
      <c r="VKW181" s="11"/>
      <c r="VKX181" s="11"/>
      <c r="VKY181" s="11"/>
      <c r="VKZ181" s="11"/>
      <c r="VLA181" s="10"/>
      <c r="VLB181" s="10"/>
      <c r="VLC181" s="11"/>
      <c r="VLD181" s="11"/>
      <c r="VLE181" s="11"/>
      <c r="VLF181" s="11"/>
      <c r="VLG181" s="11"/>
      <c r="VLH181" s="11"/>
      <c r="VLI181" s="11"/>
      <c r="VLJ181" s="11"/>
      <c r="VLK181" s="11"/>
      <c r="VLL181" s="11"/>
      <c r="VLM181" s="11"/>
      <c r="VLN181" s="11"/>
      <c r="VLO181" s="11"/>
      <c r="VLP181" s="11"/>
      <c r="VLQ181" s="10"/>
      <c r="VLR181" s="10"/>
      <c r="VLS181" s="11"/>
      <c r="VLT181" s="11"/>
      <c r="VLU181" s="11"/>
      <c r="VLV181" s="11"/>
      <c r="VLW181" s="11"/>
      <c r="VLX181" s="11"/>
      <c r="VLY181" s="11"/>
      <c r="VLZ181" s="11"/>
      <c r="VMA181" s="11"/>
      <c r="VMB181" s="11"/>
      <c r="VMC181" s="11"/>
      <c r="VMD181" s="11"/>
      <c r="VME181" s="11"/>
      <c r="VMF181" s="11"/>
      <c r="VMG181" s="10"/>
      <c r="VMH181" s="10"/>
      <c r="VMI181" s="11"/>
      <c r="VMJ181" s="11"/>
      <c r="VMK181" s="11"/>
      <c r="VML181" s="11"/>
      <c r="VMM181" s="11"/>
      <c r="VMN181" s="11"/>
      <c r="VMO181" s="11"/>
      <c r="VMP181" s="11"/>
      <c r="VMQ181" s="11"/>
      <c r="VMR181" s="11"/>
      <c r="VMS181" s="11"/>
      <c r="VMT181" s="11"/>
      <c r="VMU181" s="11"/>
      <c r="VMV181" s="11"/>
      <c r="VMW181" s="10"/>
      <c r="VMX181" s="10"/>
      <c r="VMY181" s="11"/>
      <c r="VMZ181" s="11"/>
      <c r="VNA181" s="11"/>
      <c r="VNB181" s="11"/>
      <c r="VNC181" s="11"/>
      <c r="VND181" s="11"/>
      <c r="VNE181" s="11"/>
      <c r="VNF181" s="11"/>
      <c r="VNG181" s="11"/>
      <c r="VNH181" s="11"/>
      <c r="VNI181" s="11"/>
      <c r="VNJ181" s="11"/>
      <c r="VNK181" s="11"/>
      <c r="VNL181" s="11"/>
      <c r="VNM181" s="10"/>
      <c r="VNN181" s="10"/>
      <c r="VNO181" s="11"/>
      <c r="VNP181" s="11"/>
      <c r="VNQ181" s="11"/>
      <c r="VNR181" s="11"/>
      <c r="VNS181" s="11"/>
      <c r="VNT181" s="11"/>
      <c r="VNU181" s="11"/>
      <c r="VNV181" s="11"/>
      <c r="VNW181" s="11"/>
      <c r="VNX181" s="11"/>
      <c r="VNY181" s="11"/>
      <c r="VNZ181" s="11"/>
      <c r="VOA181" s="11"/>
      <c r="VOB181" s="11"/>
      <c r="VOC181" s="10"/>
      <c r="VOD181" s="10"/>
      <c r="VOE181" s="11"/>
      <c r="VOF181" s="11"/>
      <c r="VOG181" s="11"/>
      <c r="VOH181" s="11"/>
      <c r="VOI181" s="11"/>
      <c r="VOJ181" s="11"/>
      <c r="VOK181" s="11"/>
      <c r="VOL181" s="11"/>
      <c r="VOM181" s="11"/>
      <c r="VON181" s="11"/>
      <c r="VOO181" s="11"/>
      <c r="VOP181" s="11"/>
      <c r="VOQ181" s="11"/>
      <c r="VOR181" s="11"/>
      <c r="VOS181" s="10"/>
      <c r="VOT181" s="10"/>
      <c r="VOU181" s="11"/>
      <c r="VOV181" s="11"/>
      <c r="VOW181" s="11"/>
      <c r="VOX181" s="11"/>
      <c r="VOY181" s="11"/>
      <c r="VOZ181" s="11"/>
      <c r="VPA181" s="11"/>
      <c r="VPB181" s="11"/>
      <c r="VPC181" s="11"/>
      <c r="VPD181" s="11"/>
      <c r="VPE181" s="11"/>
      <c r="VPF181" s="11"/>
      <c r="VPG181" s="11"/>
      <c r="VPH181" s="11"/>
      <c r="VPI181" s="10"/>
      <c r="VPJ181" s="10"/>
      <c r="VPK181" s="11"/>
      <c r="VPL181" s="11"/>
      <c r="VPM181" s="11"/>
      <c r="VPN181" s="11"/>
      <c r="VPO181" s="11"/>
      <c r="VPP181" s="11"/>
      <c r="VPQ181" s="11"/>
      <c r="VPR181" s="11"/>
      <c r="VPS181" s="11"/>
      <c r="VPT181" s="11"/>
      <c r="VPU181" s="11"/>
      <c r="VPV181" s="11"/>
      <c r="VPW181" s="11"/>
      <c r="VPX181" s="11"/>
      <c r="VPY181" s="10"/>
      <c r="VPZ181" s="10"/>
      <c r="VQA181" s="11"/>
      <c r="VQB181" s="11"/>
      <c r="VQC181" s="11"/>
      <c r="VQD181" s="11"/>
      <c r="VQE181" s="11"/>
      <c r="VQF181" s="11"/>
      <c r="VQG181" s="11"/>
      <c r="VQH181" s="11"/>
      <c r="VQI181" s="11"/>
      <c r="VQJ181" s="11"/>
      <c r="VQK181" s="11"/>
      <c r="VQL181" s="11"/>
      <c r="VQM181" s="11"/>
      <c r="VQN181" s="11"/>
      <c r="VQO181" s="10"/>
      <c r="VQP181" s="10"/>
      <c r="VQQ181" s="11"/>
      <c r="VQR181" s="11"/>
      <c r="VQS181" s="11"/>
      <c r="VQT181" s="11"/>
      <c r="VQU181" s="11"/>
      <c r="VQV181" s="11"/>
      <c r="VQW181" s="11"/>
      <c r="VQX181" s="11"/>
      <c r="VQY181" s="11"/>
      <c r="VQZ181" s="11"/>
      <c r="VRA181" s="11"/>
      <c r="VRB181" s="11"/>
      <c r="VRC181" s="11"/>
      <c r="VRD181" s="11"/>
      <c r="VRE181" s="10"/>
      <c r="VRF181" s="10"/>
      <c r="VRG181" s="11"/>
      <c r="VRH181" s="11"/>
      <c r="VRI181" s="11"/>
      <c r="VRJ181" s="11"/>
      <c r="VRK181" s="11"/>
      <c r="VRL181" s="11"/>
      <c r="VRM181" s="11"/>
      <c r="VRN181" s="11"/>
      <c r="VRO181" s="11"/>
      <c r="VRP181" s="11"/>
      <c r="VRQ181" s="11"/>
      <c r="VRR181" s="11"/>
      <c r="VRS181" s="11"/>
      <c r="VRT181" s="11"/>
      <c r="VRU181" s="10"/>
      <c r="VRV181" s="10"/>
      <c r="VRW181" s="11"/>
      <c r="VRX181" s="11"/>
      <c r="VRY181" s="11"/>
      <c r="VRZ181" s="11"/>
      <c r="VSA181" s="11"/>
      <c r="VSB181" s="11"/>
      <c r="VSC181" s="11"/>
      <c r="VSD181" s="11"/>
      <c r="VSE181" s="11"/>
      <c r="VSF181" s="11"/>
      <c r="VSG181" s="11"/>
      <c r="VSH181" s="11"/>
      <c r="VSI181" s="11"/>
      <c r="VSJ181" s="11"/>
      <c r="VSK181" s="10"/>
      <c r="VSL181" s="10"/>
      <c r="VSM181" s="11"/>
      <c r="VSN181" s="11"/>
      <c r="VSO181" s="11"/>
      <c r="VSP181" s="11"/>
      <c r="VSQ181" s="11"/>
      <c r="VSR181" s="11"/>
      <c r="VSS181" s="11"/>
      <c r="VST181" s="11"/>
      <c r="VSU181" s="11"/>
      <c r="VSV181" s="11"/>
      <c r="VSW181" s="11"/>
      <c r="VSX181" s="11"/>
      <c r="VSY181" s="11"/>
      <c r="VSZ181" s="11"/>
      <c r="VTA181" s="10"/>
      <c r="VTB181" s="10"/>
      <c r="VTC181" s="11"/>
      <c r="VTD181" s="11"/>
      <c r="VTE181" s="11"/>
      <c r="VTF181" s="11"/>
      <c r="VTG181" s="11"/>
      <c r="VTH181" s="11"/>
      <c r="VTI181" s="11"/>
      <c r="VTJ181" s="11"/>
      <c r="VTK181" s="11"/>
      <c r="VTL181" s="11"/>
      <c r="VTM181" s="11"/>
      <c r="VTN181" s="11"/>
      <c r="VTO181" s="11"/>
      <c r="VTP181" s="11"/>
      <c r="VTQ181" s="10"/>
      <c r="VTR181" s="10"/>
      <c r="VTS181" s="11"/>
      <c r="VTT181" s="11"/>
      <c r="VTU181" s="11"/>
      <c r="VTV181" s="11"/>
      <c r="VTW181" s="11"/>
      <c r="VTX181" s="11"/>
      <c r="VTY181" s="11"/>
      <c r="VTZ181" s="11"/>
      <c r="VUA181" s="11"/>
      <c r="VUB181" s="11"/>
      <c r="VUC181" s="11"/>
      <c r="VUD181" s="11"/>
      <c r="VUE181" s="11"/>
      <c r="VUF181" s="11"/>
      <c r="VUG181" s="10"/>
      <c r="VUH181" s="10"/>
      <c r="VUI181" s="11"/>
      <c r="VUJ181" s="11"/>
      <c r="VUK181" s="11"/>
      <c r="VUL181" s="11"/>
      <c r="VUM181" s="11"/>
      <c r="VUN181" s="11"/>
      <c r="VUO181" s="11"/>
      <c r="VUP181" s="11"/>
      <c r="VUQ181" s="11"/>
      <c r="VUR181" s="11"/>
      <c r="VUS181" s="11"/>
      <c r="VUT181" s="11"/>
      <c r="VUU181" s="11"/>
      <c r="VUV181" s="11"/>
      <c r="VUW181" s="10"/>
      <c r="VUX181" s="10"/>
      <c r="VUY181" s="11"/>
      <c r="VUZ181" s="11"/>
      <c r="VVA181" s="11"/>
      <c r="VVB181" s="11"/>
      <c r="VVC181" s="11"/>
      <c r="VVD181" s="11"/>
      <c r="VVE181" s="11"/>
      <c r="VVF181" s="11"/>
      <c r="VVG181" s="11"/>
      <c r="VVH181" s="11"/>
      <c r="VVI181" s="11"/>
      <c r="VVJ181" s="11"/>
      <c r="VVK181" s="11"/>
      <c r="VVL181" s="11"/>
      <c r="VVM181" s="10"/>
      <c r="VVN181" s="10"/>
      <c r="VVO181" s="11"/>
      <c r="VVP181" s="11"/>
      <c r="VVQ181" s="11"/>
      <c r="VVR181" s="11"/>
      <c r="VVS181" s="11"/>
      <c r="VVT181" s="11"/>
      <c r="VVU181" s="11"/>
      <c r="VVV181" s="11"/>
      <c r="VVW181" s="11"/>
      <c r="VVX181" s="11"/>
      <c r="VVY181" s="11"/>
      <c r="VVZ181" s="11"/>
      <c r="VWA181" s="11"/>
      <c r="VWB181" s="11"/>
      <c r="VWC181" s="10"/>
      <c r="VWD181" s="10"/>
      <c r="VWE181" s="11"/>
      <c r="VWF181" s="11"/>
      <c r="VWG181" s="11"/>
      <c r="VWH181" s="11"/>
      <c r="VWI181" s="11"/>
      <c r="VWJ181" s="11"/>
      <c r="VWK181" s="11"/>
      <c r="VWL181" s="11"/>
      <c r="VWM181" s="11"/>
      <c r="VWN181" s="11"/>
      <c r="VWO181" s="11"/>
      <c r="VWP181" s="11"/>
      <c r="VWQ181" s="11"/>
      <c r="VWR181" s="11"/>
      <c r="VWS181" s="10"/>
      <c r="VWT181" s="10"/>
      <c r="VWU181" s="11"/>
      <c r="VWV181" s="11"/>
      <c r="VWW181" s="11"/>
      <c r="VWX181" s="11"/>
      <c r="VWY181" s="11"/>
      <c r="VWZ181" s="11"/>
      <c r="VXA181" s="11"/>
      <c r="VXB181" s="11"/>
      <c r="VXC181" s="11"/>
      <c r="VXD181" s="11"/>
      <c r="VXE181" s="11"/>
      <c r="VXF181" s="11"/>
      <c r="VXG181" s="11"/>
      <c r="VXH181" s="11"/>
      <c r="VXI181" s="10"/>
      <c r="VXJ181" s="10"/>
      <c r="VXK181" s="11"/>
      <c r="VXL181" s="11"/>
      <c r="VXM181" s="11"/>
      <c r="VXN181" s="11"/>
      <c r="VXO181" s="11"/>
      <c r="VXP181" s="11"/>
      <c r="VXQ181" s="11"/>
      <c r="VXR181" s="11"/>
      <c r="VXS181" s="11"/>
      <c r="VXT181" s="11"/>
      <c r="VXU181" s="11"/>
      <c r="VXV181" s="11"/>
      <c r="VXW181" s="11"/>
      <c r="VXX181" s="11"/>
      <c r="VXY181" s="10"/>
      <c r="VXZ181" s="10"/>
      <c r="VYA181" s="11"/>
      <c r="VYB181" s="11"/>
      <c r="VYC181" s="11"/>
      <c r="VYD181" s="11"/>
      <c r="VYE181" s="11"/>
      <c r="VYF181" s="11"/>
      <c r="VYG181" s="11"/>
      <c r="VYH181" s="11"/>
      <c r="VYI181" s="11"/>
      <c r="VYJ181" s="11"/>
      <c r="VYK181" s="11"/>
      <c r="VYL181" s="11"/>
      <c r="VYM181" s="11"/>
      <c r="VYN181" s="11"/>
      <c r="VYO181" s="10"/>
      <c r="VYP181" s="10"/>
      <c r="VYQ181" s="11"/>
      <c r="VYR181" s="11"/>
      <c r="VYS181" s="11"/>
      <c r="VYT181" s="11"/>
      <c r="VYU181" s="11"/>
      <c r="VYV181" s="11"/>
      <c r="VYW181" s="11"/>
      <c r="VYX181" s="11"/>
      <c r="VYY181" s="11"/>
      <c r="VYZ181" s="11"/>
      <c r="VZA181" s="11"/>
      <c r="VZB181" s="11"/>
      <c r="VZC181" s="11"/>
      <c r="VZD181" s="11"/>
      <c r="VZE181" s="10"/>
      <c r="VZF181" s="10"/>
      <c r="VZG181" s="11"/>
      <c r="VZH181" s="11"/>
      <c r="VZI181" s="11"/>
      <c r="VZJ181" s="11"/>
      <c r="VZK181" s="11"/>
      <c r="VZL181" s="11"/>
      <c r="VZM181" s="11"/>
      <c r="VZN181" s="11"/>
      <c r="VZO181" s="11"/>
      <c r="VZP181" s="11"/>
      <c r="VZQ181" s="11"/>
      <c r="VZR181" s="11"/>
      <c r="VZS181" s="11"/>
      <c r="VZT181" s="11"/>
      <c r="VZU181" s="10"/>
      <c r="VZV181" s="10"/>
      <c r="VZW181" s="11"/>
      <c r="VZX181" s="11"/>
      <c r="VZY181" s="11"/>
      <c r="VZZ181" s="11"/>
      <c r="WAA181" s="11"/>
      <c r="WAB181" s="11"/>
      <c r="WAC181" s="11"/>
      <c r="WAD181" s="11"/>
      <c r="WAE181" s="11"/>
      <c r="WAF181" s="11"/>
      <c r="WAG181" s="11"/>
      <c r="WAH181" s="11"/>
      <c r="WAI181" s="11"/>
      <c r="WAJ181" s="11"/>
      <c r="WAK181" s="10"/>
      <c r="WAL181" s="10"/>
      <c r="WAM181" s="11"/>
      <c r="WAN181" s="11"/>
      <c r="WAO181" s="11"/>
      <c r="WAP181" s="11"/>
      <c r="WAQ181" s="11"/>
      <c r="WAR181" s="11"/>
      <c r="WAS181" s="11"/>
      <c r="WAT181" s="11"/>
      <c r="WAU181" s="11"/>
      <c r="WAV181" s="11"/>
      <c r="WAW181" s="11"/>
      <c r="WAX181" s="11"/>
      <c r="WAY181" s="11"/>
      <c r="WAZ181" s="11"/>
      <c r="WBA181" s="10"/>
      <c r="WBB181" s="10"/>
      <c r="WBC181" s="11"/>
      <c r="WBD181" s="11"/>
      <c r="WBE181" s="11"/>
      <c r="WBF181" s="11"/>
      <c r="WBG181" s="11"/>
      <c r="WBH181" s="11"/>
      <c r="WBI181" s="11"/>
      <c r="WBJ181" s="11"/>
      <c r="WBK181" s="11"/>
      <c r="WBL181" s="11"/>
      <c r="WBM181" s="11"/>
      <c r="WBN181" s="11"/>
      <c r="WBO181" s="11"/>
      <c r="WBP181" s="11"/>
      <c r="WBQ181" s="10"/>
      <c r="WBR181" s="10"/>
      <c r="WBS181" s="11"/>
      <c r="WBT181" s="11"/>
      <c r="WBU181" s="11"/>
      <c r="WBV181" s="11"/>
      <c r="WBW181" s="11"/>
      <c r="WBX181" s="11"/>
      <c r="WBY181" s="11"/>
      <c r="WBZ181" s="11"/>
      <c r="WCA181" s="11"/>
      <c r="WCB181" s="11"/>
      <c r="WCC181" s="11"/>
      <c r="WCD181" s="11"/>
      <c r="WCE181" s="11"/>
      <c r="WCF181" s="11"/>
      <c r="WCG181" s="10"/>
      <c r="WCH181" s="10"/>
      <c r="WCI181" s="11"/>
      <c r="WCJ181" s="11"/>
      <c r="WCK181" s="11"/>
      <c r="WCL181" s="11"/>
      <c r="WCM181" s="11"/>
      <c r="WCN181" s="11"/>
      <c r="WCO181" s="11"/>
      <c r="WCP181" s="11"/>
      <c r="WCQ181" s="11"/>
      <c r="WCR181" s="11"/>
      <c r="WCS181" s="11"/>
      <c r="WCT181" s="11"/>
      <c r="WCU181" s="11"/>
      <c r="WCV181" s="11"/>
      <c r="WCW181" s="10"/>
      <c r="WCX181" s="10"/>
      <c r="WCY181" s="11"/>
      <c r="WCZ181" s="11"/>
      <c r="WDA181" s="11"/>
      <c r="WDB181" s="11"/>
      <c r="WDC181" s="11"/>
      <c r="WDD181" s="11"/>
      <c r="WDE181" s="11"/>
      <c r="WDF181" s="11"/>
      <c r="WDG181" s="11"/>
      <c r="WDH181" s="11"/>
      <c r="WDI181" s="11"/>
      <c r="WDJ181" s="11"/>
      <c r="WDK181" s="11"/>
      <c r="WDL181" s="11"/>
      <c r="WDM181" s="10"/>
      <c r="WDN181" s="10"/>
      <c r="WDO181" s="11"/>
      <c r="WDP181" s="11"/>
      <c r="WDQ181" s="11"/>
      <c r="WDR181" s="11"/>
      <c r="WDS181" s="11"/>
      <c r="WDT181" s="11"/>
      <c r="WDU181" s="11"/>
      <c r="WDV181" s="11"/>
      <c r="WDW181" s="11"/>
      <c r="WDX181" s="11"/>
      <c r="WDY181" s="11"/>
      <c r="WDZ181" s="11"/>
      <c r="WEA181" s="11"/>
      <c r="WEB181" s="11"/>
      <c r="WEC181" s="10"/>
      <c r="WED181" s="10"/>
      <c r="WEE181" s="11"/>
      <c r="WEF181" s="11"/>
      <c r="WEG181" s="11"/>
      <c r="WEH181" s="11"/>
      <c r="WEI181" s="11"/>
      <c r="WEJ181" s="11"/>
      <c r="WEK181" s="11"/>
      <c r="WEL181" s="11"/>
      <c r="WEM181" s="11"/>
      <c r="WEN181" s="11"/>
      <c r="WEO181" s="11"/>
      <c r="WEP181" s="11"/>
      <c r="WEQ181" s="11"/>
      <c r="WER181" s="11"/>
      <c r="WES181" s="10"/>
      <c r="WET181" s="10"/>
      <c r="WEU181" s="11"/>
      <c r="WEV181" s="11"/>
      <c r="WEW181" s="11"/>
      <c r="WEX181" s="11"/>
      <c r="WEY181" s="11"/>
      <c r="WEZ181" s="11"/>
      <c r="WFA181" s="11"/>
      <c r="WFB181" s="11"/>
      <c r="WFC181" s="11"/>
      <c r="WFD181" s="11"/>
      <c r="WFE181" s="11"/>
      <c r="WFF181" s="11"/>
      <c r="WFG181" s="11"/>
      <c r="WFH181" s="11"/>
      <c r="WFI181" s="10"/>
      <c r="WFJ181" s="10"/>
      <c r="WFK181" s="11"/>
      <c r="WFL181" s="11"/>
      <c r="WFM181" s="11"/>
      <c r="WFN181" s="11"/>
      <c r="WFO181" s="11"/>
      <c r="WFP181" s="11"/>
      <c r="WFQ181" s="11"/>
      <c r="WFR181" s="11"/>
      <c r="WFS181" s="11"/>
      <c r="WFT181" s="11"/>
      <c r="WFU181" s="11"/>
      <c r="WFV181" s="11"/>
      <c r="WFW181" s="11"/>
      <c r="WFX181" s="11"/>
      <c r="WFY181" s="10"/>
      <c r="WFZ181" s="10"/>
      <c r="WGA181" s="11"/>
      <c r="WGB181" s="11"/>
      <c r="WGC181" s="11"/>
      <c r="WGD181" s="11"/>
      <c r="WGE181" s="11"/>
      <c r="WGF181" s="11"/>
      <c r="WGG181" s="11"/>
      <c r="WGH181" s="11"/>
      <c r="WGI181" s="11"/>
      <c r="WGJ181" s="11"/>
      <c r="WGK181" s="11"/>
      <c r="WGL181" s="11"/>
      <c r="WGM181" s="11"/>
      <c r="WGN181" s="11"/>
      <c r="WGO181" s="10"/>
      <c r="WGP181" s="10"/>
      <c r="WGQ181" s="11"/>
      <c r="WGR181" s="11"/>
      <c r="WGS181" s="11"/>
      <c r="WGT181" s="11"/>
      <c r="WGU181" s="11"/>
      <c r="WGV181" s="11"/>
      <c r="WGW181" s="11"/>
      <c r="WGX181" s="11"/>
      <c r="WGY181" s="11"/>
      <c r="WGZ181" s="11"/>
      <c r="WHA181" s="11"/>
      <c r="WHB181" s="11"/>
      <c r="WHC181" s="11"/>
      <c r="WHD181" s="11"/>
      <c r="WHE181" s="10"/>
      <c r="WHF181" s="10"/>
      <c r="WHG181" s="11"/>
      <c r="WHH181" s="11"/>
      <c r="WHI181" s="11"/>
      <c r="WHJ181" s="11"/>
      <c r="WHK181" s="11"/>
      <c r="WHL181" s="11"/>
      <c r="WHM181" s="11"/>
      <c r="WHN181" s="11"/>
      <c r="WHO181" s="11"/>
      <c r="WHP181" s="11"/>
      <c r="WHQ181" s="11"/>
      <c r="WHR181" s="11"/>
      <c r="WHS181" s="11"/>
      <c r="WHT181" s="11"/>
      <c r="WHU181" s="10"/>
      <c r="WHV181" s="10"/>
      <c r="WHW181" s="11"/>
      <c r="WHX181" s="11"/>
      <c r="WHY181" s="11"/>
      <c r="WHZ181" s="11"/>
      <c r="WIA181" s="11"/>
      <c r="WIB181" s="11"/>
      <c r="WIC181" s="11"/>
      <c r="WID181" s="11"/>
      <c r="WIE181" s="11"/>
      <c r="WIF181" s="11"/>
      <c r="WIG181" s="11"/>
      <c r="WIH181" s="11"/>
      <c r="WII181" s="11"/>
      <c r="WIJ181" s="11"/>
      <c r="WIK181" s="10"/>
      <c r="WIL181" s="10"/>
      <c r="WIM181" s="11"/>
      <c r="WIN181" s="11"/>
      <c r="WIO181" s="11"/>
      <c r="WIP181" s="11"/>
      <c r="WIQ181" s="11"/>
      <c r="WIR181" s="11"/>
      <c r="WIS181" s="11"/>
      <c r="WIT181" s="11"/>
      <c r="WIU181" s="11"/>
      <c r="WIV181" s="11"/>
      <c r="WIW181" s="11"/>
      <c r="WIX181" s="11"/>
      <c r="WIY181" s="11"/>
      <c r="WIZ181" s="11"/>
      <c r="WJA181" s="10"/>
      <c r="WJB181" s="10"/>
      <c r="WJC181" s="11"/>
      <c r="WJD181" s="11"/>
      <c r="WJE181" s="11"/>
      <c r="WJF181" s="11"/>
      <c r="WJG181" s="11"/>
      <c r="WJH181" s="11"/>
      <c r="WJI181" s="11"/>
      <c r="WJJ181" s="11"/>
      <c r="WJK181" s="11"/>
      <c r="WJL181" s="11"/>
      <c r="WJM181" s="11"/>
      <c r="WJN181" s="11"/>
      <c r="WJO181" s="11"/>
      <c r="WJP181" s="11"/>
      <c r="WJQ181" s="10"/>
      <c r="WJR181" s="10"/>
      <c r="WJS181" s="11"/>
      <c r="WJT181" s="11"/>
      <c r="WJU181" s="11"/>
      <c r="WJV181" s="11"/>
      <c r="WJW181" s="11"/>
      <c r="WJX181" s="11"/>
      <c r="WJY181" s="11"/>
      <c r="WJZ181" s="11"/>
      <c r="WKA181" s="11"/>
      <c r="WKB181" s="11"/>
      <c r="WKC181" s="11"/>
      <c r="WKD181" s="11"/>
      <c r="WKE181" s="11"/>
      <c r="WKF181" s="11"/>
      <c r="WKG181" s="10"/>
      <c r="WKH181" s="10"/>
      <c r="WKI181" s="11"/>
      <c r="WKJ181" s="11"/>
      <c r="WKK181" s="11"/>
      <c r="WKL181" s="11"/>
      <c r="WKM181" s="11"/>
      <c r="WKN181" s="11"/>
      <c r="WKO181" s="11"/>
      <c r="WKP181" s="11"/>
      <c r="WKQ181" s="11"/>
      <c r="WKR181" s="11"/>
      <c r="WKS181" s="11"/>
      <c r="WKT181" s="11"/>
      <c r="WKU181" s="11"/>
      <c r="WKV181" s="11"/>
      <c r="WKW181" s="10"/>
      <c r="WKX181" s="10"/>
      <c r="WKY181" s="11"/>
      <c r="WKZ181" s="11"/>
      <c r="WLA181" s="11"/>
      <c r="WLB181" s="11"/>
      <c r="WLC181" s="11"/>
      <c r="WLD181" s="11"/>
      <c r="WLE181" s="11"/>
      <c r="WLF181" s="11"/>
      <c r="WLG181" s="11"/>
      <c r="WLH181" s="11"/>
      <c r="WLI181" s="11"/>
      <c r="WLJ181" s="11"/>
      <c r="WLK181" s="11"/>
      <c r="WLL181" s="11"/>
      <c r="WLM181" s="10"/>
      <c r="WLN181" s="10"/>
      <c r="WLO181" s="11"/>
      <c r="WLP181" s="11"/>
      <c r="WLQ181" s="11"/>
      <c r="WLR181" s="11"/>
      <c r="WLS181" s="11"/>
      <c r="WLT181" s="11"/>
      <c r="WLU181" s="11"/>
      <c r="WLV181" s="11"/>
      <c r="WLW181" s="11"/>
      <c r="WLX181" s="11"/>
      <c r="WLY181" s="11"/>
      <c r="WLZ181" s="11"/>
      <c r="WMA181" s="11"/>
      <c r="WMB181" s="11"/>
      <c r="WMC181" s="10"/>
      <c r="WMD181" s="10"/>
      <c r="WME181" s="11"/>
      <c r="WMF181" s="11"/>
      <c r="WMG181" s="11"/>
      <c r="WMH181" s="11"/>
      <c r="WMI181" s="11"/>
      <c r="WMJ181" s="11"/>
      <c r="WMK181" s="11"/>
      <c r="WML181" s="11"/>
      <c r="WMM181" s="11"/>
      <c r="WMN181" s="11"/>
      <c r="WMO181" s="11"/>
      <c r="WMP181" s="11"/>
      <c r="WMQ181" s="11"/>
      <c r="WMR181" s="11"/>
      <c r="WMS181" s="10"/>
      <c r="WMT181" s="10"/>
      <c r="WMU181" s="11"/>
      <c r="WMV181" s="11"/>
      <c r="WMW181" s="11"/>
      <c r="WMX181" s="11"/>
      <c r="WMY181" s="11"/>
      <c r="WMZ181" s="11"/>
      <c r="WNA181" s="11"/>
      <c r="WNB181" s="11"/>
      <c r="WNC181" s="11"/>
      <c r="WND181" s="11"/>
      <c r="WNE181" s="11"/>
      <c r="WNF181" s="11"/>
      <c r="WNG181" s="11"/>
      <c r="WNH181" s="11"/>
      <c r="WNI181" s="10"/>
      <c r="WNJ181" s="10"/>
      <c r="WNK181" s="11"/>
      <c r="WNL181" s="11"/>
      <c r="WNM181" s="11"/>
      <c r="WNN181" s="11"/>
      <c r="WNO181" s="11"/>
      <c r="WNP181" s="11"/>
      <c r="WNQ181" s="11"/>
      <c r="WNR181" s="11"/>
      <c r="WNS181" s="11"/>
      <c r="WNT181" s="11"/>
      <c r="WNU181" s="11"/>
      <c r="WNV181" s="11"/>
      <c r="WNW181" s="11"/>
      <c r="WNX181" s="11"/>
      <c r="WNY181" s="10"/>
      <c r="WNZ181" s="10"/>
      <c r="WOA181" s="11"/>
      <c r="WOB181" s="11"/>
      <c r="WOC181" s="11"/>
      <c r="WOD181" s="11"/>
      <c r="WOE181" s="11"/>
      <c r="WOF181" s="11"/>
      <c r="WOG181" s="11"/>
      <c r="WOH181" s="11"/>
      <c r="WOI181" s="11"/>
      <c r="WOJ181" s="11"/>
      <c r="WOK181" s="11"/>
      <c r="WOL181" s="11"/>
      <c r="WOM181" s="11"/>
      <c r="WON181" s="11"/>
      <c r="WOO181" s="10"/>
      <c r="WOP181" s="10"/>
      <c r="WOQ181" s="11"/>
      <c r="WOR181" s="11"/>
      <c r="WOS181" s="11"/>
      <c r="WOT181" s="11"/>
      <c r="WOU181" s="11"/>
      <c r="WOV181" s="11"/>
      <c r="WOW181" s="11"/>
      <c r="WOX181" s="11"/>
      <c r="WOY181" s="11"/>
      <c r="WOZ181" s="11"/>
      <c r="WPA181" s="11"/>
      <c r="WPB181" s="11"/>
      <c r="WPC181" s="11"/>
      <c r="WPD181" s="11"/>
      <c r="WPE181" s="10"/>
      <c r="WPF181" s="10"/>
      <c r="WPG181" s="11"/>
      <c r="WPH181" s="11"/>
      <c r="WPI181" s="11"/>
      <c r="WPJ181" s="11"/>
      <c r="WPK181" s="11"/>
      <c r="WPL181" s="11"/>
      <c r="WPM181" s="11"/>
      <c r="WPN181" s="11"/>
      <c r="WPO181" s="11"/>
      <c r="WPP181" s="11"/>
      <c r="WPQ181" s="11"/>
      <c r="WPR181" s="11"/>
      <c r="WPS181" s="11"/>
      <c r="WPT181" s="11"/>
      <c r="WPU181" s="10"/>
      <c r="WPV181" s="10"/>
      <c r="WPW181" s="11"/>
      <c r="WPX181" s="11"/>
      <c r="WPY181" s="11"/>
      <c r="WPZ181" s="11"/>
      <c r="WQA181" s="11"/>
      <c r="WQB181" s="11"/>
      <c r="WQC181" s="11"/>
      <c r="WQD181" s="11"/>
      <c r="WQE181" s="11"/>
      <c r="WQF181" s="11"/>
      <c r="WQG181" s="11"/>
      <c r="WQH181" s="11"/>
      <c r="WQI181" s="11"/>
      <c r="WQJ181" s="11"/>
      <c r="WQK181" s="10"/>
      <c r="WQL181" s="10"/>
      <c r="WQM181" s="11"/>
      <c r="WQN181" s="11"/>
      <c r="WQO181" s="11"/>
      <c r="WQP181" s="11"/>
      <c r="WQQ181" s="11"/>
      <c r="WQR181" s="11"/>
      <c r="WQS181" s="11"/>
      <c r="WQT181" s="11"/>
      <c r="WQU181" s="11"/>
      <c r="WQV181" s="11"/>
      <c r="WQW181" s="11"/>
      <c r="WQX181" s="11"/>
      <c r="WQY181" s="11"/>
      <c r="WQZ181" s="11"/>
      <c r="WRA181" s="10"/>
      <c r="WRB181" s="10"/>
      <c r="WRC181" s="11"/>
      <c r="WRD181" s="11"/>
      <c r="WRE181" s="11"/>
      <c r="WRF181" s="11"/>
      <c r="WRG181" s="11"/>
      <c r="WRH181" s="11"/>
      <c r="WRI181" s="11"/>
      <c r="WRJ181" s="11"/>
      <c r="WRK181" s="11"/>
      <c r="WRL181" s="11"/>
      <c r="WRM181" s="11"/>
      <c r="WRN181" s="11"/>
      <c r="WRO181" s="11"/>
      <c r="WRP181" s="11"/>
      <c r="WRQ181" s="10"/>
      <c r="WRR181" s="10"/>
      <c r="WRS181" s="11"/>
      <c r="WRT181" s="11"/>
      <c r="WRU181" s="11"/>
      <c r="WRV181" s="11"/>
      <c r="WRW181" s="11"/>
      <c r="WRX181" s="11"/>
      <c r="WRY181" s="11"/>
      <c r="WRZ181" s="11"/>
      <c r="WSA181" s="11"/>
      <c r="WSB181" s="11"/>
      <c r="WSC181" s="11"/>
      <c r="WSD181" s="11"/>
      <c r="WSE181" s="11"/>
      <c r="WSF181" s="11"/>
      <c r="WSG181" s="10"/>
      <c r="WSH181" s="10"/>
      <c r="WSI181" s="11"/>
      <c r="WSJ181" s="11"/>
      <c r="WSK181" s="11"/>
      <c r="WSL181" s="11"/>
      <c r="WSM181" s="11"/>
      <c r="WSN181" s="11"/>
      <c r="WSO181" s="11"/>
      <c r="WSP181" s="11"/>
      <c r="WSQ181" s="11"/>
      <c r="WSR181" s="11"/>
      <c r="WSS181" s="11"/>
      <c r="WST181" s="11"/>
      <c r="WSU181" s="11"/>
      <c r="WSV181" s="11"/>
      <c r="WSW181" s="10"/>
      <c r="WSX181" s="10"/>
      <c r="WSY181" s="11"/>
      <c r="WSZ181" s="11"/>
      <c r="WTA181" s="11"/>
      <c r="WTB181" s="11"/>
      <c r="WTC181" s="11"/>
      <c r="WTD181" s="11"/>
      <c r="WTE181" s="11"/>
      <c r="WTF181" s="11"/>
      <c r="WTG181" s="11"/>
      <c r="WTH181" s="11"/>
      <c r="WTI181" s="11"/>
      <c r="WTJ181" s="11"/>
      <c r="WTK181" s="11"/>
      <c r="WTL181" s="11"/>
      <c r="WTM181" s="10"/>
      <c r="WTN181" s="10"/>
      <c r="WTO181" s="11"/>
      <c r="WTP181" s="11"/>
      <c r="WTQ181" s="11"/>
      <c r="WTR181" s="11"/>
      <c r="WTS181" s="11"/>
      <c r="WTT181" s="11"/>
      <c r="WTU181" s="11"/>
      <c r="WTV181" s="11"/>
      <c r="WTW181" s="11"/>
      <c r="WTX181" s="11"/>
      <c r="WTY181" s="11"/>
      <c r="WTZ181" s="11"/>
      <c r="WUA181" s="11"/>
      <c r="WUB181" s="11"/>
      <c r="WUC181" s="10"/>
      <c r="WUD181" s="10"/>
      <c r="WUE181" s="11"/>
      <c r="WUF181" s="11"/>
      <c r="WUG181" s="11"/>
      <c r="WUH181" s="11"/>
      <c r="WUI181" s="11"/>
      <c r="WUJ181" s="11"/>
      <c r="WUK181" s="11"/>
      <c r="WUL181" s="11"/>
      <c r="WUM181" s="11"/>
      <c r="WUN181" s="11"/>
      <c r="WUO181" s="11"/>
      <c r="WUP181" s="11"/>
      <c r="WUQ181" s="11"/>
      <c r="WUR181" s="11"/>
      <c r="WUS181" s="10"/>
      <c r="WUT181" s="10"/>
      <c r="WUU181" s="11"/>
      <c r="WUV181" s="11"/>
      <c r="WUW181" s="11"/>
      <c r="WUX181" s="11"/>
      <c r="WUY181" s="11"/>
      <c r="WUZ181" s="11"/>
      <c r="WVA181" s="11"/>
      <c r="WVB181" s="11"/>
      <c r="WVC181" s="11"/>
      <c r="WVD181" s="11"/>
      <c r="WVE181" s="11"/>
      <c r="WVF181" s="11"/>
      <c r="WVG181" s="11"/>
      <c r="WVH181" s="11"/>
      <c r="WVI181" s="10"/>
      <c r="WVJ181" s="10"/>
      <c r="WVK181" s="11"/>
      <c r="WVL181" s="11"/>
      <c r="WVM181" s="11"/>
      <c r="WVN181" s="11"/>
      <c r="WVO181" s="11"/>
      <c r="WVP181" s="11"/>
      <c r="WVQ181" s="11"/>
      <c r="WVR181" s="11"/>
      <c r="WVS181" s="11"/>
      <c r="WVT181" s="11"/>
      <c r="WVU181" s="11"/>
      <c r="WVV181" s="11"/>
      <c r="WVW181" s="11"/>
      <c r="WVX181" s="11"/>
      <c r="WVY181" s="10"/>
      <c r="WVZ181" s="10"/>
      <c r="WWA181" s="11"/>
      <c r="WWB181" s="11"/>
      <c r="WWC181" s="11"/>
      <c r="WWD181" s="11"/>
      <c r="WWE181" s="11"/>
      <c r="WWF181" s="11"/>
      <c r="WWG181" s="11"/>
      <c r="WWH181" s="11"/>
      <c r="WWI181" s="11"/>
      <c r="WWJ181" s="11"/>
      <c r="WWK181" s="11"/>
      <c r="WWL181" s="11"/>
      <c r="WWM181" s="11"/>
      <c r="WWN181" s="11"/>
      <c r="WWO181" s="10"/>
      <c r="WWP181" s="10"/>
      <c r="WWQ181" s="11"/>
      <c r="WWR181" s="11"/>
      <c r="WWS181" s="11"/>
      <c r="WWT181" s="11"/>
      <c r="WWU181" s="11"/>
      <c r="WWV181" s="11"/>
      <c r="WWW181" s="11"/>
      <c r="WWX181" s="11"/>
      <c r="WWY181" s="11"/>
      <c r="WWZ181" s="11"/>
      <c r="WXA181" s="11"/>
      <c r="WXB181" s="11"/>
      <c r="WXC181" s="11"/>
      <c r="WXD181" s="11"/>
      <c r="WXE181" s="10"/>
      <c r="WXF181" s="10"/>
      <c r="WXG181" s="11"/>
      <c r="WXH181" s="11"/>
      <c r="WXI181" s="11"/>
      <c r="WXJ181" s="11"/>
      <c r="WXK181" s="11"/>
      <c r="WXL181" s="11"/>
      <c r="WXM181" s="11"/>
      <c r="WXN181" s="11"/>
      <c r="WXO181" s="11"/>
      <c r="WXP181" s="11"/>
      <c r="WXQ181" s="11"/>
      <c r="WXR181" s="11"/>
      <c r="WXS181" s="11"/>
      <c r="WXT181" s="11"/>
      <c r="WXU181" s="10"/>
      <c r="WXV181" s="10"/>
      <c r="WXW181" s="11"/>
      <c r="WXX181" s="11"/>
      <c r="WXY181" s="11"/>
      <c r="WXZ181" s="11"/>
      <c r="WYA181" s="11"/>
      <c r="WYB181" s="11"/>
      <c r="WYC181" s="11"/>
      <c r="WYD181" s="11"/>
      <c r="WYE181" s="11"/>
      <c r="WYF181" s="11"/>
      <c r="WYG181" s="11"/>
      <c r="WYH181" s="11"/>
      <c r="WYI181" s="11"/>
      <c r="WYJ181" s="11"/>
      <c r="WYK181" s="10"/>
      <c r="WYL181" s="10"/>
      <c r="WYM181" s="11"/>
      <c r="WYN181" s="11"/>
      <c r="WYO181" s="11"/>
      <c r="WYP181" s="11"/>
      <c r="WYQ181" s="11"/>
      <c r="WYR181" s="11"/>
      <c r="WYS181" s="11"/>
      <c r="WYT181" s="11"/>
      <c r="WYU181" s="11"/>
      <c r="WYV181" s="11"/>
      <c r="WYW181" s="11"/>
      <c r="WYX181" s="11"/>
      <c r="WYY181" s="11"/>
      <c r="WYZ181" s="11"/>
      <c r="WZA181" s="10"/>
      <c r="WZB181" s="10"/>
      <c r="WZC181" s="11"/>
      <c r="WZD181" s="11"/>
      <c r="WZE181" s="11"/>
      <c r="WZF181" s="11"/>
      <c r="WZG181" s="11"/>
      <c r="WZH181" s="11"/>
      <c r="WZI181" s="11"/>
      <c r="WZJ181" s="11"/>
      <c r="WZK181" s="11"/>
      <c r="WZL181" s="11"/>
      <c r="WZM181" s="11"/>
      <c r="WZN181" s="11"/>
      <c r="WZO181" s="11"/>
      <c r="WZP181" s="11"/>
      <c r="WZQ181" s="10"/>
      <c r="WZR181" s="10"/>
      <c r="WZS181" s="11"/>
      <c r="WZT181" s="11"/>
      <c r="WZU181" s="11"/>
      <c r="WZV181" s="11"/>
      <c r="WZW181" s="11"/>
      <c r="WZX181" s="11"/>
      <c r="WZY181" s="11"/>
      <c r="WZZ181" s="11"/>
      <c r="XAA181" s="11"/>
      <c r="XAB181" s="11"/>
      <c r="XAC181" s="11"/>
      <c r="XAD181" s="11"/>
      <c r="XAE181" s="11"/>
      <c r="XAF181" s="11"/>
      <c r="XAG181" s="10"/>
      <c r="XAH181" s="10"/>
      <c r="XAI181" s="11"/>
      <c r="XAJ181" s="11"/>
      <c r="XAK181" s="11"/>
      <c r="XAL181" s="11"/>
      <c r="XAM181" s="11"/>
      <c r="XAN181" s="11"/>
      <c r="XAO181" s="11"/>
      <c r="XAP181" s="11"/>
      <c r="XAQ181" s="11"/>
      <c r="XAR181" s="11"/>
      <c r="XAS181" s="11"/>
      <c r="XAT181" s="11"/>
      <c r="XAU181" s="11"/>
      <c r="XAV181" s="11"/>
      <c r="XAW181" s="10"/>
      <c r="XAX181" s="10"/>
      <c r="XAY181" s="11"/>
      <c r="XAZ181" s="11"/>
      <c r="XBA181" s="11"/>
      <c r="XBB181" s="11"/>
      <c r="XBC181" s="11"/>
      <c r="XBD181" s="11"/>
      <c r="XBE181" s="11"/>
      <c r="XBF181" s="11"/>
      <c r="XBG181" s="11"/>
      <c r="XBH181" s="11"/>
      <c r="XBI181" s="11"/>
      <c r="XBJ181" s="11"/>
      <c r="XBK181" s="11"/>
      <c r="XBL181" s="11"/>
      <c r="XBM181" s="10"/>
      <c r="XBN181" s="10"/>
      <c r="XBO181" s="11"/>
      <c r="XBP181" s="11"/>
      <c r="XBQ181" s="11"/>
      <c r="XBR181" s="11"/>
      <c r="XBS181" s="11"/>
      <c r="XBT181" s="11"/>
      <c r="XBU181" s="11"/>
      <c r="XBV181" s="11"/>
      <c r="XBW181" s="11"/>
      <c r="XBX181" s="11"/>
      <c r="XBY181" s="11"/>
      <c r="XBZ181" s="11"/>
      <c r="XCA181" s="11"/>
      <c r="XCB181" s="11"/>
      <c r="XCC181" s="10"/>
      <c r="XCD181" s="10"/>
      <c r="XCE181" s="11"/>
      <c r="XCF181" s="11"/>
      <c r="XCG181" s="11"/>
      <c r="XCH181" s="11"/>
      <c r="XCI181" s="11"/>
      <c r="XCJ181" s="11"/>
      <c r="XCK181" s="11"/>
      <c r="XCL181" s="11"/>
      <c r="XCM181" s="11"/>
      <c r="XCN181" s="11"/>
      <c r="XCO181" s="11"/>
      <c r="XCP181" s="11"/>
      <c r="XCQ181" s="11"/>
      <c r="XCR181" s="11"/>
      <c r="XCS181" s="10"/>
      <c r="XCT181" s="10"/>
      <c r="XCU181" s="11"/>
      <c r="XCV181" s="11"/>
      <c r="XCW181" s="11"/>
      <c r="XCX181" s="11"/>
      <c r="XCY181" s="11"/>
      <c r="XCZ181" s="11"/>
      <c r="XDA181" s="11"/>
      <c r="XDB181" s="11"/>
      <c r="XDC181" s="11"/>
      <c r="XDD181" s="11"/>
      <c r="XDE181" s="11"/>
      <c r="XDF181" s="11"/>
      <c r="XDG181" s="11"/>
      <c r="XDH181" s="11"/>
      <c r="XDI181" s="10"/>
      <c r="XDJ181" s="10"/>
      <c r="XDK181" s="11"/>
      <c r="XDL181" s="11"/>
      <c r="XDM181" s="11"/>
      <c r="XDN181" s="11"/>
      <c r="XDO181" s="11"/>
      <c r="XDP181" s="11"/>
      <c r="XDQ181" s="11"/>
      <c r="XDR181" s="11"/>
      <c r="XDS181" s="11"/>
      <c r="XDT181" s="11"/>
      <c r="XDU181" s="11"/>
      <c r="XDV181" s="11"/>
      <c r="XDW181" s="11"/>
      <c r="XDX181" s="11"/>
      <c r="XDY181" s="10"/>
      <c r="XDZ181" s="10"/>
      <c r="XEA181" s="11"/>
      <c r="XEB181" s="11"/>
      <c r="XEC181" s="11"/>
      <c r="XED181" s="11"/>
      <c r="XEE181" s="11"/>
      <c r="XEF181" s="11"/>
      <c r="XEG181" s="11"/>
      <c r="XEH181" s="11"/>
      <c r="XEI181" s="11"/>
      <c r="XEJ181" s="11"/>
      <c r="XEK181" s="11"/>
      <c r="XEL181" s="11"/>
      <c r="XEM181" s="11"/>
      <c r="XEN181" s="11"/>
      <c r="XEO181" s="10"/>
      <c r="XEP181" s="10"/>
      <c r="XEQ181" s="11"/>
      <c r="XER181" s="11"/>
      <c r="XES181" s="11"/>
      <c r="XET181" s="11"/>
      <c r="XEU181" s="11"/>
      <c r="XEV181" s="11"/>
      <c r="XEW181" s="11"/>
      <c r="XEX181" s="11"/>
      <c r="XEY181" s="11"/>
      <c r="XEZ181" s="11"/>
      <c r="XFA181" s="11"/>
      <c r="XFB181" s="11"/>
      <c r="XFC181" s="11"/>
      <c r="XFD181" s="11"/>
    </row>
    <row r="182" spans="1:16384" s="17" customFormat="1" ht="15.75" thickBot="1" x14ac:dyDescent="0.3">
      <c r="A182" s="9" t="s">
        <v>29</v>
      </c>
      <c r="B182" s="10"/>
      <c r="C182" s="11">
        <f t="shared" ref="C182:P182" si="18">C178-C177</f>
        <v>2000</v>
      </c>
      <c r="D182" s="11">
        <f t="shared" si="18"/>
        <v>-400</v>
      </c>
      <c r="E182" s="11">
        <f t="shared" si="18"/>
        <v>27600</v>
      </c>
      <c r="F182" s="11">
        <f t="shared" si="18"/>
        <v>-2000</v>
      </c>
      <c r="G182" s="11">
        <f t="shared" si="18"/>
        <v>600</v>
      </c>
      <c r="H182" s="11">
        <f t="shared" si="18"/>
        <v>-4000</v>
      </c>
      <c r="I182" s="11">
        <f t="shared" si="18"/>
        <v>-2120</v>
      </c>
      <c r="J182" s="11">
        <f t="shared" si="18"/>
        <v>-560</v>
      </c>
      <c r="K182" s="11">
        <f t="shared" si="18"/>
        <v>2400</v>
      </c>
      <c r="L182" s="11">
        <f t="shared" si="18"/>
        <v>600</v>
      </c>
      <c r="M182" s="11">
        <f t="shared" si="18"/>
        <v>240</v>
      </c>
      <c r="N182" s="11">
        <f t="shared" si="18"/>
        <v>-400</v>
      </c>
      <c r="O182" s="11">
        <f t="shared" si="18"/>
        <v>680</v>
      </c>
      <c r="P182" s="12">
        <f t="shared" si="18"/>
        <v>-100</v>
      </c>
      <c r="Q182" s="1"/>
      <c r="R182" s="1">
        <f>(E180*E181*1200+(C180*C181+D180*D181+E180*E181+F180*F181+G180*G181+H180*H181+I180*I181+J180*J181+K180*K181+L180*L181+M180*M181+N180*N181+O180*O181+P180*P181)*400)*(1-R178/50)/2</f>
        <v>200000</v>
      </c>
      <c r="S182" s="44" t="s">
        <v>202</v>
      </c>
      <c r="T182" s="2"/>
      <c r="U182" s="2"/>
    </row>
    <row r="183" spans="1:16384" s="17" customFormat="1" ht="15.75" thickBot="1" x14ac:dyDescent="0.3">
      <c r="A183" s="19" t="s">
        <v>44</v>
      </c>
      <c r="B183" s="20"/>
      <c r="C183" s="21">
        <f t="shared" ref="C183:P183" si="19">C182*C4</f>
        <v>10000</v>
      </c>
      <c r="D183" s="21">
        <f t="shared" si="19"/>
        <v>-2000</v>
      </c>
      <c r="E183" s="21">
        <f t="shared" si="19"/>
        <v>138000</v>
      </c>
      <c r="F183" s="21">
        <f t="shared" si="19"/>
        <v>-40000</v>
      </c>
      <c r="G183" s="21">
        <f t="shared" si="19"/>
        <v>12000</v>
      </c>
      <c r="H183" s="21">
        <f t="shared" si="19"/>
        <v>-80000</v>
      </c>
      <c r="I183" s="21">
        <f t="shared" si="19"/>
        <v>-106000</v>
      </c>
      <c r="J183" s="21">
        <f t="shared" si="19"/>
        <v>-28000</v>
      </c>
      <c r="K183" s="21">
        <f t="shared" si="19"/>
        <v>120000</v>
      </c>
      <c r="L183" s="21">
        <f t="shared" si="19"/>
        <v>60000</v>
      </c>
      <c r="M183" s="21">
        <f t="shared" si="19"/>
        <v>24000</v>
      </c>
      <c r="N183" s="21">
        <f t="shared" si="19"/>
        <v>-80000</v>
      </c>
      <c r="O183" s="21">
        <f t="shared" si="19"/>
        <v>136000</v>
      </c>
      <c r="P183" s="22">
        <f t="shared" si="19"/>
        <v>-20000</v>
      </c>
      <c r="Q183" s="27">
        <f>SUM(C183:P183)</f>
        <v>144000</v>
      </c>
      <c r="R183" s="1">
        <f>(R177+C180+3*E180+G180)*5000</f>
        <v>65000</v>
      </c>
      <c r="S183" s="2" t="s">
        <v>138</v>
      </c>
      <c r="T183" s="2"/>
      <c r="U183" s="2"/>
    </row>
    <row r="184" spans="1:16384" s="17" customFormat="1" ht="15.75" thickBot="1" x14ac:dyDescent="0.3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2"/>
      <c r="S184" s="2"/>
      <c r="T184" s="2"/>
      <c r="U184" s="2"/>
    </row>
    <row r="185" spans="1:16384" s="17" customFormat="1" ht="15.75" thickBot="1" x14ac:dyDescent="0.3">
      <c r="A185" s="13" t="s">
        <v>146</v>
      </c>
      <c r="B185" s="55">
        <v>8</v>
      </c>
      <c r="C185" s="24" t="s">
        <v>12</v>
      </c>
      <c r="D185" s="24" t="s">
        <v>17</v>
      </c>
      <c r="E185" s="24" t="s">
        <v>20</v>
      </c>
      <c r="F185" s="24" t="s">
        <v>10</v>
      </c>
      <c r="G185" s="24" t="s">
        <v>18</v>
      </c>
      <c r="H185" s="24" t="s">
        <v>15</v>
      </c>
      <c r="I185" s="24" t="s">
        <v>21</v>
      </c>
      <c r="J185" s="24" t="s">
        <v>19</v>
      </c>
      <c r="K185" s="24" t="s">
        <v>24</v>
      </c>
      <c r="L185" s="24" t="s">
        <v>23</v>
      </c>
      <c r="M185" s="24" t="s">
        <v>25</v>
      </c>
      <c r="N185" s="24" t="s">
        <v>128</v>
      </c>
      <c r="O185" s="24" t="s">
        <v>26</v>
      </c>
      <c r="P185" s="25" t="s">
        <v>16</v>
      </c>
      <c r="Q185" s="1"/>
      <c r="R185" s="2"/>
      <c r="S185" s="2"/>
      <c r="T185" s="2"/>
      <c r="U185" s="2"/>
    </row>
    <row r="186" spans="1:16384" s="17" customFormat="1" ht="21" hidden="1" customHeight="1" x14ac:dyDescent="0.25">
      <c r="A186" s="82" t="s">
        <v>111</v>
      </c>
      <c r="B186" s="3" t="s">
        <v>11</v>
      </c>
      <c r="C186" s="1"/>
      <c r="D186" s="1"/>
      <c r="E186" s="1"/>
      <c r="F186" s="1"/>
      <c r="G186" s="1"/>
      <c r="H186" s="1"/>
      <c r="I186" s="1"/>
      <c r="J186" s="1">
        <v>5500</v>
      </c>
      <c r="K186" s="1"/>
      <c r="L186" s="1"/>
      <c r="M186" s="1"/>
      <c r="N186" s="1"/>
      <c r="O186" s="1"/>
      <c r="P186" s="12"/>
      <c r="Q186" s="1"/>
      <c r="R186" s="2"/>
      <c r="S186" s="2"/>
      <c r="T186" s="2"/>
      <c r="U186" s="2"/>
    </row>
    <row r="187" spans="1:16384" s="17" customFormat="1" ht="21" hidden="1" customHeight="1" x14ac:dyDescent="0.25">
      <c r="A187" s="83"/>
      <c r="B187" s="2" t="s">
        <v>13</v>
      </c>
      <c r="C187" s="1">
        <f>$C$1*9/10/9/8</f>
        <v>1500</v>
      </c>
      <c r="D187" s="1">
        <f>$D$1*9/10/9/8</f>
        <v>1375</v>
      </c>
      <c r="E187" s="1">
        <f>$E$1*9/10/9/8</f>
        <v>1250</v>
      </c>
      <c r="F187" s="1">
        <f>$F$1*8/10/9/8</f>
        <v>611.11111111111109</v>
      </c>
      <c r="G187" s="1">
        <f>$G$1*8/10/9/8</f>
        <v>555.55555555555554</v>
      </c>
      <c r="H187" s="1">
        <f>$H$1*8/10/9/8</f>
        <v>500</v>
      </c>
      <c r="I187" s="1">
        <f>$I$1*8/10/9/8</f>
        <v>333.33333333333331</v>
      </c>
      <c r="J187" s="1">
        <f>$J$1*8/10/9/8</f>
        <v>305.55555555555554</v>
      </c>
      <c r="K187" s="1">
        <f>$K$1*8/10/9/8</f>
        <v>277.77777777777777</v>
      </c>
      <c r="L187" s="1">
        <f>$L$1*8/10/9/8</f>
        <v>138.88888888888889</v>
      </c>
      <c r="M187" s="1">
        <f>$M$1*8/10/9/8</f>
        <v>108.88888888888889</v>
      </c>
      <c r="N187" s="1">
        <f>$N$1*9/10/9/8</f>
        <v>50</v>
      </c>
      <c r="O187" s="1">
        <f>$O$1*9/10/9/8</f>
        <v>40</v>
      </c>
      <c r="P187" s="12">
        <f>$P$1*9/10/9/8</f>
        <v>30</v>
      </c>
      <c r="Q187" s="1"/>
      <c r="R187" s="2"/>
      <c r="S187" s="2"/>
      <c r="T187" s="2"/>
      <c r="U187" s="2"/>
    </row>
    <row r="188" spans="1:16384" s="17" customFormat="1" ht="21" hidden="1" customHeight="1" x14ac:dyDescent="0.25">
      <c r="A188" s="83" t="s">
        <v>112</v>
      </c>
      <c r="B188" s="3" t="s">
        <v>11</v>
      </c>
      <c r="C188" s="1">
        <v>9500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2"/>
      <c r="Q188" s="1"/>
      <c r="R188" s="2"/>
      <c r="S188" s="2"/>
      <c r="T188" s="2"/>
      <c r="U188" s="2"/>
    </row>
    <row r="189" spans="1:16384" s="17" customFormat="1" ht="21" hidden="1" customHeight="1" x14ac:dyDescent="0.25">
      <c r="A189" s="83"/>
      <c r="B189" s="2" t="s">
        <v>13</v>
      </c>
      <c r="C189" s="1">
        <f>$C$1*9/10/9/8</f>
        <v>1500</v>
      </c>
      <c r="D189" s="1">
        <f>$D$1*9/10/9/8</f>
        <v>1375</v>
      </c>
      <c r="E189" s="1">
        <f>$E$1*9/10/9/8</f>
        <v>1250</v>
      </c>
      <c r="F189" s="1">
        <f>$F$1*8/10/9/8</f>
        <v>611.11111111111109</v>
      </c>
      <c r="G189" s="1">
        <f>$G$1*8/10/9/8</f>
        <v>555.55555555555554</v>
      </c>
      <c r="H189" s="1">
        <f>$H$1*8/10/9/8</f>
        <v>500</v>
      </c>
      <c r="I189" s="1">
        <f>$I$1*8/10/9/8</f>
        <v>333.33333333333331</v>
      </c>
      <c r="J189" s="1">
        <f>$J$1*8/10/9/8</f>
        <v>305.55555555555554</v>
      </c>
      <c r="K189" s="1">
        <f>$K$1*8/10/9/8</f>
        <v>277.77777777777777</v>
      </c>
      <c r="L189" s="1">
        <f>$L$1*8/10/9/8</f>
        <v>138.88888888888889</v>
      </c>
      <c r="M189" s="1">
        <f>$M$1*8/10/9/8</f>
        <v>108.88888888888889</v>
      </c>
      <c r="N189" s="1">
        <f>$N$1*9/10/9/8</f>
        <v>50</v>
      </c>
      <c r="O189" s="1">
        <f>$O$1*9/10/9/8</f>
        <v>40</v>
      </c>
      <c r="P189" s="12">
        <f>$P$1*9/10/9/8</f>
        <v>30</v>
      </c>
      <c r="Q189" s="1"/>
      <c r="R189" s="2"/>
      <c r="S189" s="2"/>
      <c r="T189" s="2"/>
      <c r="U189" s="2"/>
    </row>
    <row r="190" spans="1:16384" s="17" customFormat="1" ht="21" hidden="1" customHeight="1" x14ac:dyDescent="0.25">
      <c r="A190" s="83" t="s">
        <v>113</v>
      </c>
      <c r="B190" s="3" t="s">
        <v>11</v>
      </c>
      <c r="C190" s="1"/>
      <c r="D190" s="1"/>
      <c r="E190" s="1"/>
      <c r="F190" s="1">
        <v>10000</v>
      </c>
      <c r="G190" s="1"/>
      <c r="H190" s="1"/>
      <c r="I190" s="1"/>
      <c r="J190" s="1"/>
      <c r="K190" s="1"/>
      <c r="L190" s="1"/>
      <c r="M190" s="1"/>
      <c r="N190" s="1"/>
      <c r="O190" s="1"/>
      <c r="P190" s="12"/>
      <c r="Q190" s="1"/>
      <c r="R190" s="2"/>
      <c r="S190" s="2"/>
      <c r="T190" s="2"/>
      <c r="U190" s="2"/>
    </row>
    <row r="191" spans="1:16384" s="17" customFormat="1" ht="21" hidden="1" customHeight="1" x14ac:dyDescent="0.25">
      <c r="A191" s="83"/>
      <c r="B191" s="2" t="s">
        <v>13</v>
      </c>
      <c r="C191" s="1">
        <f>$C$1*9/10/9/8</f>
        <v>1500</v>
      </c>
      <c r="D191" s="1">
        <f>$D$1*9/10/9/8</f>
        <v>1375</v>
      </c>
      <c r="E191" s="1">
        <f>$E$1*9/10/9/8</f>
        <v>1250</v>
      </c>
      <c r="F191" s="1">
        <f>$F$1*8/10/9/8</f>
        <v>611.11111111111109</v>
      </c>
      <c r="G191" s="1">
        <f>$G$1*8/10/9/8</f>
        <v>555.55555555555554</v>
      </c>
      <c r="H191" s="1">
        <f>$H$1*8/10/9/8</f>
        <v>500</v>
      </c>
      <c r="I191" s="1">
        <f>$I$1*8/10/9/8</f>
        <v>333.33333333333331</v>
      </c>
      <c r="J191" s="1">
        <f>$J$1*8/10/9/8</f>
        <v>305.55555555555554</v>
      </c>
      <c r="K191" s="1">
        <f>$K$1*8/10/9/8</f>
        <v>277.77777777777777</v>
      </c>
      <c r="L191" s="1">
        <f>$L$1*8/10/9/8</f>
        <v>138.88888888888889</v>
      </c>
      <c r="M191" s="1">
        <f>$M$1*8/10/9/8</f>
        <v>108.88888888888889</v>
      </c>
      <c r="N191" s="1">
        <f>$N$1*9/10/9/8</f>
        <v>50</v>
      </c>
      <c r="O191" s="1">
        <f>$O$1*9/10/9/8</f>
        <v>40</v>
      </c>
      <c r="P191" s="12">
        <f>$P$1*9/10/9/8</f>
        <v>30</v>
      </c>
      <c r="Q191" s="1"/>
      <c r="R191" s="2"/>
      <c r="S191" s="2"/>
      <c r="T191" s="2"/>
      <c r="U191" s="2"/>
    </row>
    <row r="192" spans="1:16384" s="17" customFormat="1" ht="21" hidden="1" customHeight="1" x14ac:dyDescent="0.25">
      <c r="A192" s="83" t="s">
        <v>114</v>
      </c>
      <c r="B192" s="3" t="s">
        <v>11</v>
      </c>
      <c r="C192" s="1"/>
      <c r="D192" s="1">
        <v>10500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2"/>
      <c r="Q192" s="1"/>
      <c r="R192" s="2"/>
      <c r="S192" s="2"/>
      <c r="T192" s="2"/>
      <c r="U192" s="2"/>
    </row>
    <row r="193" spans="1:16384" s="17" customFormat="1" ht="21" hidden="1" customHeight="1" x14ac:dyDescent="0.25">
      <c r="A193" s="83"/>
      <c r="B193" s="2" t="s">
        <v>13</v>
      </c>
      <c r="C193" s="1">
        <f>$C$1*9/10/9/8</f>
        <v>1500</v>
      </c>
      <c r="D193" s="1">
        <f>$D$1*9/10/9/8</f>
        <v>1375</v>
      </c>
      <c r="E193" s="1">
        <f>$E$1*9/10/9/8</f>
        <v>1250</v>
      </c>
      <c r="F193" s="1">
        <f>$F$1*8/10/9/8</f>
        <v>611.11111111111109</v>
      </c>
      <c r="G193" s="1">
        <f>$G$1*8/10/9/8</f>
        <v>555.55555555555554</v>
      </c>
      <c r="H193" s="1">
        <f>$H$1*8/10/9/8</f>
        <v>500</v>
      </c>
      <c r="I193" s="1">
        <f>$I$1*8/10/9/8</f>
        <v>333.33333333333331</v>
      </c>
      <c r="J193" s="1">
        <f>$J$1*8/10/9/8</f>
        <v>305.55555555555554</v>
      </c>
      <c r="K193" s="1">
        <f>$K$1*8/10/9/8</f>
        <v>277.77777777777777</v>
      </c>
      <c r="L193" s="1">
        <f>$L$1*8/10/9/8</f>
        <v>138.88888888888889</v>
      </c>
      <c r="M193" s="1">
        <f>$M$1*8/10/9/8</f>
        <v>108.88888888888889</v>
      </c>
      <c r="N193" s="1">
        <f>$N$1*9/10/9/8</f>
        <v>50</v>
      </c>
      <c r="O193" s="1">
        <f>$O$1*9/10/9/8</f>
        <v>40</v>
      </c>
      <c r="P193" s="12">
        <f>$P$1*9/10/9/8</f>
        <v>30</v>
      </c>
      <c r="Q193" s="1"/>
      <c r="R193" s="2"/>
      <c r="S193" s="2"/>
      <c r="T193" s="2"/>
      <c r="U193" s="2"/>
    </row>
    <row r="194" spans="1:16384" s="17" customFormat="1" ht="21" hidden="1" customHeight="1" x14ac:dyDescent="0.25">
      <c r="A194" s="83" t="s">
        <v>115</v>
      </c>
      <c r="B194" s="3" t="s">
        <v>11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2">
        <v>80</v>
      </c>
      <c r="Q194" s="1"/>
      <c r="R194" s="2"/>
      <c r="S194" s="2"/>
      <c r="T194" s="2"/>
      <c r="U194" s="2"/>
    </row>
    <row r="195" spans="1:16384" s="17" customFormat="1" ht="21" hidden="1" customHeight="1" x14ac:dyDescent="0.25">
      <c r="A195" s="83"/>
      <c r="B195" s="2" t="s">
        <v>13</v>
      </c>
      <c r="C195" s="1">
        <f>$C$1*9/10/9/8</f>
        <v>1500</v>
      </c>
      <c r="D195" s="1">
        <f>$D$1*9/10/9/8</f>
        <v>1375</v>
      </c>
      <c r="E195" s="1">
        <f>$E$1*9/10/9/8</f>
        <v>1250</v>
      </c>
      <c r="F195" s="1">
        <f>$F$1*8/10/9/8</f>
        <v>611.11111111111109</v>
      </c>
      <c r="G195" s="1">
        <f>$G$1*8/10/9/8</f>
        <v>555.55555555555554</v>
      </c>
      <c r="H195" s="1">
        <f>$H$1*8/10/9/8</f>
        <v>500</v>
      </c>
      <c r="I195" s="1">
        <f>$I$1*8/10/9/8</f>
        <v>333.33333333333331</v>
      </c>
      <c r="J195" s="1">
        <f>$J$1*8/10/9/8</f>
        <v>305.55555555555554</v>
      </c>
      <c r="K195" s="1">
        <f>$K$1*8/10/9/8</f>
        <v>277.77777777777777</v>
      </c>
      <c r="L195" s="1">
        <f>$L$1*8/10/9/8</f>
        <v>138.88888888888889</v>
      </c>
      <c r="M195" s="1">
        <f>$M$1*8/10/9/8</f>
        <v>108.88888888888889</v>
      </c>
      <c r="N195" s="1">
        <f>$N$1*9/10/9/8</f>
        <v>50</v>
      </c>
      <c r="O195" s="1">
        <f>$O$1*9/10/9/8</f>
        <v>40</v>
      </c>
      <c r="P195" s="12">
        <f>$P$1*9/10/9/8</f>
        <v>30</v>
      </c>
      <c r="Q195" s="1"/>
      <c r="R195" s="2"/>
      <c r="S195" s="2"/>
      <c r="T195" s="2"/>
      <c r="U195" s="2"/>
    </row>
    <row r="196" spans="1:16384" s="17" customFormat="1" ht="21" hidden="1" customHeight="1" x14ac:dyDescent="0.25">
      <c r="A196" s="83" t="s">
        <v>116</v>
      </c>
      <c r="B196" s="3" t="s">
        <v>11</v>
      </c>
      <c r="C196" s="1"/>
      <c r="D196" s="1"/>
      <c r="E196" s="1"/>
      <c r="F196" s="1"/>
      <c r="G196" s="1">
        <v>9500</v>
      </c>
      <c r="H196" s="1"/>
      <c r="I196" s="1"/>
      <c r="J196" s="1"/>
      <c r="K196" s="1"/>
      <c r="L196" s="1"/>
      <c r="M196" s="1"/>
      <c r="N196" s="1"/>
      <c r="O196" s="1"/>
      <c r="P196" s="12"/>
      <c r="Q196" s="1"/>
      <c r="R196" s="2"/>
      <c r="S196" s="2"/>
      <c r="T196" s="2"/>
      <c r="U196" s="2"/>
    </row>
    <row r="197" spans="1:16384" s="17" customFormat="1" ht="21" hidden="1" customHeight="1" x14ac:dyDescent="0.25">
      <c r="A197" s="83"/>
      <c r="B197" s="2" t="s">
        <v>13</v>
      </c>
      <c r="C197" s="1">
        <f>$C$1*9/10/9/8</f>
        <v>1500</v>
      </c>
      <c r="D197" s="1">
        <f>$D$1*9/10/9/8</f>
        <v>1375</v>
      </c>
      <c r="E197" s="1">
        <f>$E$1*9/10/9/8</f>
        <v>1250</v>
      </c>
      <c r="F197" s="1">
        <f>$F$1*8/10/9/8</f>
        <v>611.11111111111109</v>
      </c>
      <c r="G197" s="1">
        <f>$G$1*8/10/9/8</f>
        <v>555.55555555555554</v>
      </c>
      <c r="H197" s="1">
        <f>$H$1*8/10/9/8</f>
        <v>500</v>
      </c>
      <c r="I197" s="1">
        <f>$I$1*8/10/9/8</f>
        <v>333.33333333333331</v>
      </c>
      <c r="J197" s="1">
        <f>$J$1*8/10/9/8</f>
        <v>305.55555555555554</v>
      </c>
      <c r="K197" s="1">
        <f>$K$1*8/10/9/8</f>
        <v>277.77777777777777</v>
      </c>
      <c r="L197" s="1">
        <f>$L$1*8/10/9/8</f>
        <v>138.88888888888889</v>
      </c>
      <c r="M197" s="1">
        <f>$M$1*8/10/9/8</f>
        <v>108.88888888888889</v>
      </c>
      <c r="N197" s="1">
        <f>$N$1*9/10/9/8</f>
        <v>50</v>
      </c>
      <c r="O197" s="1">
        <f>$O$1*9/10/9/8</f>
        <v>40</v>
      </c>
      <c r="P197" s="12">
        <f>$P$1*9/10/9/8</f>
        <v>30</v>
      </c>
      <c r="Q197" s="1"/>
      <c r="R197" s="2"/>
      <c r="S197" s="2"/>
      <c r="T197" s="2"/>
      <c r="U197" s="2"/>
    </row>
    <row r="198" spans="1:16384" s="17" customFormat="1" ht="21" hidden="1" customHeight="1" x14ac:dyDescent="0.25">
      <c r="A198" s="83" t="s">
        <v>117</v>
      </c>
      <c r="B198" s="3" t="s">
        <v>11</v>
      </c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>
        <v>5000</v>
      </c>
      <c r="N198" s="1"/>
      <c r="O198" s="1"/>
      <c r="P198" s="12"/>
      <c r="Q198" s="1"/>
      <c r="R198" s="2"/>
      <c r="S198" s="2"/>
      <c r="T198" s="2"/>
      <c r="U198" s="2"/>
    </row>
    <row r="199" spans="1:16384" s="17" customFormat="1" ht="21" hidden="1" customHeight="1" x14ac:dyDescent="0.25">
      <c r="A199" s="83"/>
      <c r="B199" s="2" t="s">
        <v>13</v>
      </c>
      <c r="C199" s="1">
        <f>$C$1*9/10/9/8</f>
        <v>1500</v>
      </c>
      <c r="D199" s="1">
        <f>$D$1*9/10/9/8</f>
        <v>1375</v>
      </c>
      <c r="E199" s="1">
        <f>$E$1*9/10/9/8</f>
        <v>1250</v>
      </c>
      <c r="F199" s="1">
        <f>$F$1*8/10/9/8</f>
        <v>611.11111111111109</v>
      </c>
      <c r="G199" s="1">
        <f>$G$1*8/10/9/8</f>
        <v>555.55555555555554</v>
      </c>
      <c r="H199" s="1">
        <f>$H$1*8/10/9/8</f>
        <v>500</v>
      </c>
      <c r="I199" s="1">
        <f>$I$1*8/10/9/8</f>
        <v>333.33333333333331</v>
      </c>
      <c r="J199" s="1">
        <f>$J$1*8/10/9/8</f>
        <v>305.55555555555554</v>
      </c>
      <c r="K199" s="1">
        <f>$K$1*8/10/9/8</f>
        <v>277.77777777777777</v>
      </c>
      <c r="L199" s="1">
        <f>$L$1*8/10/9/8</f>
        <v>138.88888888888889</v>
      </c>
      <c r="M199" s="1">
        <f>$M$1*8/10/9/8</f>
        <v>108.88888888888889</v>
      </c>
      <c r="N199" s="1">
        <f>$N$1*9/10/9/8</f>
        <v>50</v>
      </c>
      <c r="O199" s="1">
        <f>$O$1*9/10/9/8</f>
        <v>40</v>
      </c>
      <c r="P199" s="12">
        <f>$P$1*9/10/9/8</f>
        <v>30</v>
      </c>
      <c r="Q199" s="1"/>
      <c r="R199" s="2"/>
      <c r="S199" s="2"/>
      <c r="T199" s="2"/>
      <c r="U199" s="2"/>
    </row>
    <row r="200" spans="1:16384" s="17" customFormat="1" ht="21" hidden="1" customHeight="1" x14ac:dyDescent="0.25">
      <c r="A200" s="83" t="s">
        <v>118</v>
      </c>
      <c r="B200" s="3" t="s">
        <v>11</v>
      </c>
      <c r="C200" s="1"/>
      <c r="D200" s="1"/>
      <c r="E200" s="1"/>
      <c r="F200" s="1"/>
      <c r="G200" s="1"/>
      <c r="H200" s="1"/>
      <c r="I200" s="1">
        <v>22000</v>
      </c>
      <c r="J200" s="1"/>
      <c r="K200" s="1"/>
      <c r="L200" s="1"/>
      <c r="M200" s="1"/>
      <c r="N200" s="1"/>
      <c r="O200" s="1"/>
      <c r="P200" s="12"/>
      <c r="Q200" s="1"/>
      <c r="R200" s="2"/>
      <c r="S200" s="2"/>
      <c r="T200" s="2"/>
      <c r="U200" s="2"/>
    </row>
    <row r="201" spans="1:16384" s="17" customFormat="1" ht="21" hidden="1" customHeight="1" thickBot="1" x14ac:dyDescent="0.3">
      <c r="A201" s="84"/>
      <c r="B201" s="3" t="s">
        <v>13</v>
      </c>
      <c r="C201" s="1">
        <f>$C$1*9/10/9/8</f>
        <v>1500</v>
      </c>
      <c r="D201" s="1">
        <f>$D$1*9/10/9/8</f>
        <v>1375</v>
      </c>
      <c r="E201" s="1">
        <f>$E$1*9/10/9/8</f>
        <v>1250</v>
      </c>
      <c r="F201" s="1">
        <f>$F$1*8/10/9/8</f>
        <v>611.11111111111109</v>
      </c>
      <c r="G201" s="1">
        <f>$G$1*8/10/9/8</f>
        <v>555.55555555555554</v>
      </c>
      <c r="H201" s="1">
        <f>$H$1*8/10/9/8</f>
        <v>500</v>
      </c>
      <c r="I201" s="1">
        <f>$I$1*8/10/9/8</f>
        <v>333.33333333333331</v>
      </c>
      <c r="J201" s="1">
        <f>$J$1*8/10/9/8</f>
        <v>305.55555555555554</v>
      </c>
      <c r="K201" s="1">
        <f>$K$1*8/10/9/8</f>
        <v>277.77777777777777</v>
      </c>
      <c r="L201" s="1">
        <f>$L$1*8/10/9/8</f>
        <v>138.88888888888889</v>
      </c>
      <c r="M201" s="1">
        <f>$M$1*8/10/9/8</f>
        <v>108.88888888888889</v>
      </c>
      <c r="N201" s="1">
        <f>$N$1*9/10/9/8</f>
        <v>50</v>
      </c>
      <c r="O201" s="1">
        <f>$O$1*9/10/9/8</f>
        <v>40</v>
      </c>
      <c r="P201" s="12">
        <f>$P$1*9/10/9/8</f>
        <v>30</v>
      </c>
      <c r="Q201" s="1"/>
      <c r="R201" s="2"/>
      <c r="S201" s="2"/>
      <c r="T201" s="2"/>
      <c r="U201" s="2"/>
    </row>
    <row r="202" spans="1:16384" s="17" customFormat="1" x14ac:dyDescent="0.25">
      <c r="A202" s="5" t="s">
        <v>56</v>
      </c>
      <c r="B202" s="6"/>
      <c r="C202" s="7">
        <f>C8*R202</f>
        <v>10000</v>
      </c>
      <c r="D202" s="7">
        <f>D8*R202</f>
        <v>9200</v>
      </c>
      <c r="E202" s="7">
        <f>E8*R202</f>
        <v>8400</v>
      </c>
      <c r="F202" s="7">
        <f>F8*R202</f>
        <v>4800</v>
      </c>
      <c r="G202" s="7">
        <f>G8*R202</f>
        <v>4400</v>
      </c>
      <c r="H202" s="7">
        <f>H8*R202</f>
        <v>4000</v>
      </c>
      <c r="I202" s="7">
        <f>I8*R202</f>
        <v>2720</v>
      </c>
      <c r="J202" s="7">
        <f>J8*R202</f>
        <v>2560</v>
      </c>
      <c r="K202" s="7">
        <f>K8*R202</f>
        <v>2400</v>
      </c>
      <c r="L202" s="7">
        <f>L8*R202</f>
        <v>1200</v>
      </c>
      <c r="M202" s="7">
        <f>M8*R202</f>
        <v>960</v>
      </c>
      <c r="N202" s="7">
        <f>N8*R202</f>
        <v>400</v>
      </c>
      <c r="O202" s="7">
        <f>O8*R202</f>
        <v>320</v>
      </c>
      <c r="P202" s="8">
        <f>P8*R202</f>
        <v>240</v>
      </c>
      <c r="Q202" s="1"/>
      <c r="R202" s="32">
        <f>R204+R205</f>
        <v>8</v>
      </c>
      <c r="S202" s="1" t="s">
        <v>135</v>
      </c>
      <c r="T202" s="1"/>
      <c r="U202" s="2"/>
    </row>
    <row r="203" spans="1:16384" s="17" customFormat="1" x14ac:dyDescent="0.25">
      <c r="A203" s="9" t="s">
        <v>57</v>
      </c>
      <c r="B203" s="10"/>
      <c r="C203" s="11">
        <f>C205*(C206/100)*(1-R203/100)*16000</f>
        <v>16000</v>
      </c>
      <c r="D203" s="11">
        <f>D205*(D206/100)*(1-R203/100)*15200</f>
        <v>15200</v>
      </c>
      <c r="E203" s="11">
        <f>E205*(E206/100)*(1-R203/100)*16000</f>
        <v>0</v>
      </c>
      <c r="F203" s="11">
        <f>F205*(F206/100)*(1-R203/100)*5600</f>
        <v>5600</v>
      </c>
      <c r="G203" s="11">
        <f>G205*(G206/100)*(1-R203/100)*6000</f>
        <v>6000</v>
      </c>
      <c r="H203" s="11">
        <v>0</v>
      </c>
      <c r="I203" s="11">
        <f>I205*(I206/100)*(1-R203/100)*10000</f>
        <v>10000</v>
      </c>
      <c r="J203" s="11">
        <f>J205*(J206/100)*(1-R203/100)*3200</f>
        <v>3200</v>
      </c>
      <c r="K203" s="11">
        <v>0</v>
      </c>
      <c r="L203" s="11">
        <v>0</v>
      </c>
      <c r="M203" s="11">
        <f>M205*(M206/100)*(1-R203/100)*2400</f>
        <v>2400</v>
      </c>
      <c r="N203" s="11">
        <v>0</v>
      </c>
      <c r="O203" s="11">
        <f>I205*(I206/100)*(1-R203/100)*420</f>
        <v>420</v>
      </c>
      <c r="P203" s="12">
        <f>P205*(P206/100)*(1-R203/100)*180</f>
        <v>180</v>
      </c>
      <c r="Q203" s="1"/>
      <c r="R203" s="37">
        <v>0</v>
      </c>
      <c r="S203" s="2" t="s">
        <v>130</v>
      </c>
      <c r="T203" s="2"/>
      <c r="U203" s="2"/>
    </row>
    <row r="204" spans="1:16384" s="17" customFormat="1" x14ac:dyDescent="0.25">
      <c r="A204" s="9" t="s">
        <v>132</v>
      </c>
      <c r="B204" s="10"/>
      <c r="C204" s="11" t="s">
        <v>182</v>
      </c>
      <c r="D204" s="11" t="s">
        <v>183</v>
      </c>
      <c r="E204" s="11" t="s">
        <v>34</v>
      </c>
      <c r="F204" s="48" t="s">
        <v>113</v>
      </c>
      <c r="G204" s="11" t="s">
        <v>185</v>
      </c>
      <c r="H204" s="11" t="s">
        <v>137</v>
      </c>
      <c r="I204" s="45" t="s">
        <v>186</v>
      </c>
      <c r="J204" s="11" t="s">
        <v>181</v>
      </c>
      <c r="K204" s="11" t="s">
        <v>137</v>
      </c>
      <c r="L204" s="11" t="s">
        <v>137</v>
      </c>
      <c r="M204" s="11" t="s">
        <v>187</v>
      </c>
      <c r="N204" s="11" t="s">
        <v>137</v>
      </c>
      <c r="O204" s="11" t="s">
        <v>186</v>
      </c>
      <c r="P204" s="12" t="s">
        <v>184</v>
      </c>
      <c r="Q204" s="9"/>
      <c r="R204" s="37">
        <v>0</v>
      </c>
      <c r="S204" s="2" t="s">
        <v>134</v>
      </c>
      <c r="T204" s="2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0"/>
      <c r="AH204" s="10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0"/>
      <c r="AX204" s="10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0"/>
      <c r="BN204" s="10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0"/>
      <c r="CD204" s="10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0"/>
      <c r="CT204" s="10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0"/>
      <c r="DJ204" s="10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0"/>
      <c r="DZ204" s="10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0"/>
      <c r="EP204" s="10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0"/>
      <c r="FF204" s="10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0"/>
      <c r="FV204" s="10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0"/>
      <c r="GL204" s="10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0"/>
      <c r="HB204" s="10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0"/>
      <c r="HR204" s="10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0"/>
      <c r="IH204" s="10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0"/>
      <c r="IX204" s="10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0"/>
      <c r="JN204" s="10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0"/>
      <c r="KD204" s="10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0"/>
      <c r="KT204" s="10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0"/>
      <c r="LJ204" s="10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0"/>
      <c r="LZ204" s="10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0"/>
      <c r="MP204" s="10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0"/>
      <c r="NF204" s="10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0"/>
      <c r="NV204" s="10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0"/>
      <c r="OL204" s="10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0"/>
      <c r="PB204" s="10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0"/>
      <c r="PR204" s="10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0"/>
      <c r="QH204" s="10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0"/>
      <c r="QX204" s="10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0"/>
      <c r="RN204" s="10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0"/>
      <c r="SD204" s="10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0"/>
      <c r="ST204" s="10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0"/>
      <c r="TJ204" s="10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0"/>
      <c r="TZ204" s="10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0"/>
      <c r="UP204" s="10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0"/>
      <c r="VF204" s="10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0"/>
      <c r="VV204" s="10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0"/>
      <c r="WL204" s="10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0"/>
      <c r="XB204" s="10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0"/>
      <c r="XR204" s="10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0"/>
      <c r="YH204" s="10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0"/>
      <c r="YX204" s="10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0"/>
      <c r="ZN204" s="10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0"/>
      <c r="AAD204" s="10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0"/>
      <c r="AAT204" s="10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0"/>
      <c r="ABJ204" s="10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0"/>
      <c r="ABZ204" s="10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0"/>
      <c r="ACP204" s="10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0"/>
      <c r="ADF204" s="10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0"/>
      <c r="ADV204" s="10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0"/>
      <c r="AEL204" s="10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0"/>
      <c r="AFB204" s="10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0"/>
      <c r="AFR204" s="10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0"/>
      <c r="AGH204" s="10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0"/>
      <c r="AGX204" s="10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0"/>
      <c r="AHN204" s="10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0"/>
      <c r="AID204" s="10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0"/>
      <c r="AIT204" s="10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0"/>
      <c r="AJJ204" s="10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0"/>
      <c r="AJZ204" s="10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0"/>
      <c r="AKP204" s="10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0"/>
      <c r="ALF204" s="10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0"/>
      <c r="ALV204" s="10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0"/>
      <c r="AML204" s="10"/>
      <c r="AMM204" s="11"/>
      <c r="AMN204" s="11"/>
      <c r="AMO204" s="11"/>
      <c r="AMP204" s="11"/>
      <c r="AMQ204" s="11"/>
      <c r="AMR204" s="11"/>
      <c r="AMS204" s="11"/>
      <c r="AMT204" s="11"/>
      <c r="AMU204" s="11"/>
      <c r="AMV204" s="11"/>
      <c r="AMW204" s="11"/>
      <c r="AMX204" s="11"/>
      <c r="AMY204" s="11"/>
      <c r="AMZ204" s="11"/>
      <c r="ANA204" s="10"/>
      <c r="ANB204" s="10"/>
      <c r="ANC204" s="11"/>
      <c r="AND204" s="11"/>
      <c r="ANE204" s="11"/>
      <c r="ANF204" s="11"/>
      <c r="ANG204" s="11"/>
      <c r="ANH204" s="11"/>
      <c r="ANI204" s="11"/>
      <c r="ANJ204" s="11"/>
      <c r="ANK204" s="11"/>
      <c r="ANL204" s="11"/>
      <c r="ANM204" s="11"/>
      <c r="ANN204" s="11"/>
      <c r="ANO204" s="11"/>
      <c r="ANP204" s="11"/>
      <c r="ANQ204" s="10"/>
      <c r="ANR204" s="10"/>
      <c r="ANS204" s="11"/>
      <c r="ANT204" s="11"/>
      <c r="ANU204" s="11"/>
      <c r="ANV204" s="11"/>
      <c r="ANW204" s="11"/>
      <c r="ANX204" s="11"/>
      <c r="ANY204" s="11"/>
      <c r="ANZ204" s="11"/>
      <c r="AOA204" s="11"/>
      <c r="AOB204" s="11"/>
      <c r="AOC204" s="11"/>
      <c r="AOD204" s="11"/>
      <c r="AOE204" s="11"/>
      <c r="AOF204" s="11"/>
      <c r="AOG204" s="10"/>
      <c r="AOH204" s="10"/>
      <c r="AOI204" s="11"/>
      <c r="AOJ204" s="11"/>
      <c r="AOK204" s="11"/>
      <c r="AOL204" s="11"/>
      <c r="AOM204" s="11"/>
      <c r="AON204" s="11"/>
      <c r="AOO204" s="11"/>
      <c r="AOP204" s="11"/>
      <c r="AOQ204" s="11"/>
      <c r="AOR204" s="11"/>
      <c r="AOS204" s="11"/>
      <c r="AOT204" s="11"/>
      <c r="AOU204" s="11"/>
      <c r="AOV204" s="11"/>
      <c r="AOW204" s="10"/>
      <c r="AOX204" s="10"/>
      <c r="AOY204" s="11"/>
      <c r="AOZ204" s="11"/>
      <c r="APA204" s="11"/>
      <c r="APB204" s="11"/>
      <c r="APC204" s="11"/>
      <c r="APD204" s="11"/>
      <c r="APE204" s="11"/>
      <c r="APF204" s="11"/>
      <c r="APG204" s="11"/>
      <c r="APH204" s="11"/>
      <c r="API204" s="11"/>
      <c r="APJ204" s="11"/>
      <c r="APK204" s="11"/>
      <c r="APL204" s="11"/>
      <c r="APM204" s="10"/>
      <c r="APN204" s="10"/>
      <c r="APO204" s="11"/>
      <c r="APP204" s="11"/>
      <c r="APQ204" s="11"/>
      <c r="APR204" s="11"/>
      <c r="APS204" s="11"/>
      <c r="APT204" s="11"/>
      <c r="APU204" s="11"/>
      <c r="APV204" s="11"/>
      <c r="APW204" s="11"/>
      <c r="APX204" s="11"/>
      <c r="APY204" s="11"/>
      <c r="APZ204" s="11"/>
      <c r="AQA204" s="11"/>
      <c r="AQB204" s="11"/>
      <c r="AQC204" s="10"/>
      <c r="AQD204" s="10"/>
      <c r="AQE204" s="11"/>
      <c r="AQF204" s="11"/>
      <c r="AQG204" s="11"/>
      <c r="AQH204" s="11"/>
      <c r="AQI204" s="11"/>
      <c r="AQJ204" s="11"/>
      <c r="AQK204" s="11"/>
      <c r="AQL204" s="11"/>
      <c r="AQM204" s="11"/>
      <c r="AQN204" s="11"/>
      <c r="AQO204" s="11"/>
      <c r="AQP204" s="11"/>
      <c r="AQQ204" s="11"/>
      <c r="AQR204" s="11"/>
      <c r="AQS204" s="10"/>
      <c r="AQT204" s="10"/>
      <c r="AQU204" s="11"/>
      <c r="AQV204" s="11"/>
      <c r="AQW204" s="11"/>
      <c r="AQX204" s="11"/>
      <c r="AQY204" s="11"/>
      <c r="AQZ204" s="11"/>
      <c r="ARA204" s="11"/>
      <c r="ARB204" s="11"/>
      <c r="ARC204" s="11"/>
      <c r="ARD204" s="11"/>
      <c r="ARE204" s="11"/>
      <c r="ARF204" s="11"/>
      <c r="ARG204" s="11"/>
      <c r="ARH204" s="11"/>
      <c r="ARI204" s="10"/>
      <c r="ARJ204" s="10"/>
      <c r="ARK204" s="11"/>
      <c r="ARL204" s="11"/>
      <c r="ARM204" s="11"/>
      <c r="ARN204" s="11"/>
      <c r="ARO204" s="11"/>
      <c r="ARP204" s="11"/>
      <c r="ARQ204" s="11"/>
      <c r="ARR204" s="11"/>
      <c r="ARS204" s="11"/>
      <c r="ART204" s="11"/>
      <c r="ARU204" s="11"/>
      <c r="ARV204" s="11"/>
      <c r="ARW204" s="11"/>
      <c r="ARX204" s="11"/>
      <c r="ARY204" s="10"/>
      <c r="ARZ204" s="10"/>
      <c r="ASA204" s="11"/>
      <c r="ASB204" s="11"/>
      <c r="ASC204" s="11"/>
      <c r="ASD204" s="11"/>
      <c r="ASE204" s="11"/>
      <c r="ASF204" s="11"/>
      <c r="ASG204" s="11"/>
      <c r="ASH204" s="11"/>
      <c r="ASI204" s="11"/>
      <c r="ASJ204" s="11"/>
      <c r="ASK204" s="11"/>
      <c r="ASL204" s="11"/>
      <c r="ASM204" s="11"/>
      <c r="ASN204" s="11"/>
      <c r="ASO204" s="10"/>
      <c r="ASP204" s="10"/>
      <c r="ASQ204" s="11"/>
      <c r="ASR204" s="11"/>
      <c r="ASS204" s="11"/>
      <c r="AST204" s="11"/>
      <c r="ASU204" s="11"/>
      <c r="ASV204" s="11"/>
      <c r="ASW204" s="11"/>
      <c r="ASX204" s="11"/>
      <c r="ASY204" s="11"/>
      <c r="ASZ204" s="11"/>
      <c r="ATA204" s="11"/>
      <c r="ATB204" s="11"/>
      <c r="ATC204" s="11"/>
      <c r="ATD204" s="11"/>
      <c r="ATE204" s="10"/>
      <c r="ATF204" s="10"/>
      <c r="ATG204" s="11"/>
      <c r="ATH204" s="11"/>
      <c r="ATI204" s="11"/>
      <c r="ATJ204" s="11"/>
      <c r="ATK204" s="11"/>
      <c r="ATL204" s="11"/>
      <c r="ATM204" s="11"/>
      <c r="ATN204" s="11"/>
      <c r="ATO204" s="11"/>
      <c r="ATP204" s="11"/>
      <c r="ATQ204" s="11"/>
      <c r="ATR204" s="11"/>
      <c r="ATS204" s="11"/>
      <c r="ATT204" s="11"/>
      <c r="ATU204" s="10"/>
      <c r="ATV204" s="10"/>
      <c r="ATW204" s="11"/>
      <c r="ATX204" s="11"/>
      <c r="ATY204" s="11"/>
      <c r="ATZ204" s="11"/>
      <c r="AUA204" s="11"/>
      <c r="AUB204" s="11"/>
      <c r="AUC204" s="11"/>
      <c r="AUD204" s="11"/>
      <c r="AUE204" s="11"/>
      <c r="AUF204" s="11"/>
      <c r="AUG204" s="11"/>
      <c r="AUH204" s="11"/>
      <c r="AUI204" s="11"/>
      <c r="AUJ204" s="11"/>
      <c r="AUK204" s="10"/>
      <c r="AUL204" s="10"/>
      <c r="AUM204" s="11"/>
      <c r="AUN204" s="11"/>
      <c r="AUO204" s="11"/>
      <c r="AUP204" s="11"/>
      <c r="AUQ204" s="11"/>
      <c r="AUR204" s="11"/>
      <c r="AUS204" s="11"/>
      <c r="AUT204" s="11"/>
      <c r="AUU204" s="11"/>
      <c r="AUV204" s="11"/>
      <c r="AUW204" s="11"/>
      <c r="AUX204" s="11"/>
      <c r="AUY204" s="11"/>
      <c r="AUZ204" s="11"/>
      <c r="AVA204" s="10"/>
      <c r="AVB204" s="10"/>
      <c r="AVC204" s="11"/>
      <c r="AVD204" s="11"/>
      <c r="AVE204" s="11"/>
      <c r="AVF204" s="11"/>
      <c r="AVG204" s="11"/>
      <c r="AVH204" s="11"/>
      <c r="AVI204" s="11"/>
      <c r="AVJ204" s="11"/>
      <c r="AVK204" s="11"/>
      <c r="AVL204" s="11"/>
      <c r="AVM204" s="11"/>
      <c r="AVN204" s="11"/>
      <c r="AVO204" s="11"/>
      <c r="AVP204" s="11"/>
      <c r="AVQ204" s="10"/>
      <c r="AVR204" s="10"/>
      <c r="AVS204" s="11"/>
      <c r="AVT204" s="11"/>
      <c r="AVU204" s="11"/>
      <c r="AVV204" s="11"/>
      <c r="AVW204" s="11"/>
      <c r="AVX204" s="11"/>
      <c r="AVY204" s="11"/>
      <c r="AVZ204" s="11"/>
      <c r="AWA204" s="11"/>
      <c r="AWB204" s="11"/>
      <c r="AWC204" s="11"/>
      <c r="AWD204" s="11"/>
      <c r="AWE204" s="11"/>
      <c r="AWF204" s="11"/>
      <c r="AWG204" s="10"/>
      <c r="AWH204" s="10"/>
      <c r="AWI204" s="11"/>
      <c r="AWJ204" s="11"/>
      <c r="AWK204" s="11"/>
      <c r="AWL204" s="11"/>
      <c r="AWM204" s="11"/>
      <c r="AWN204" s="11"/>
      <c r="AWO204" s="11"/>
      <c r="AWP204" s="11"/>
      <c r="AWQ204" s="11"/>
      <c r="AWR204" s="11"/>
      <c r="AWS204" s="11"/>
      <c r="AWT204" s="11"/>
      <c r="AWU204" s="11"/>
      <c r="AWV204" s="11"/>
      <c r="AWW204" s="10"/>
      <c r="AWX204" s="10"/>
      <c r="AWY204" s="11"/>
      <c r="AWZ204" s="11"/>
      <c r="AXA204" s="11"/>
      <c r="AXB204" s="11"/>
      <c r="AXC204" s="11"/>
      <c r="AXD204" s="11"/>
      <c r="AXE204" s="11"/>
      <c r="AXF204" s="11"/>
      <c r="AXG204" s="11"/>
      <c r="AXH204" s="11"/>
      <c r="AXI204" s="11"/>
      <c r="AXJ204" s="11"/>
      <c r="AXK204" s="11"/>
      <c r="AXL204" s="11"/>
      <c r="AXM204" s="10"/>
      <c r="AXN204" s="10"/>
      <c r="AXO204" s="11"/>
      <c r="AXP204" s="11"/>
      <c r="AXQ204" s="11"/>
      <c r="AXR204" s="11"/>
      <c r="AXS204" s="11"/>
      <c r="AXT204" s="11"/>
      <c r="AXU204" s="11"/>
      <c r="AXV204" s="11"/>
      <c r="AXW204" s="11"/>
      <c r="AXX204" s="11"/>
      <c r="AXY204" s="11"/>
      <c r="AXZ204" s="11"/>
      <c r="AYA204" s="11"/>
      <c r="AYB204" s="11"/>
      <c r="AYC204" s="10"/>
      <c r="AYD204" s="10"/>
      <c r="AYE204" s="11"/>
      <c r="AYF204" s="11"/>
      <c r="AYG204" s="11"/>
      <c r="AYH204" s="11"/>
      <c r="AYI204" s="11"/>
      <c r="AYJ204" s="11"/>
      <c r="AYK204" s="11"/>
      <c r="AYL204" s="11"/>
      <c r="AYM204" s="11"/>
      <c r="AYN204" s="11"/>
      <c r="AYO204" s="11"/>
      <c r="AYP204" s="11"/>
      <c r="AYQ204" s="11"/>
      <c r="AYR204" s="11"/>
      <c r="AYS204" s="10"/>
      <c r="AYT204" s="10"/>
      <c r="AYU204" s="11"/>
      <c r="AYV204" s="11"/>
      <c r="AYW204" s="11"/>
      <c r="AYX204" s="11"/>
      <c r="AYY204" s="11"/>
      <c r="AYZ204" s="11"/>
      <c r="AZA204" s="11"/>
      <c r="AZB204" s="11"/>
      <c r="AZC204" s="11"/>
      <c r="AZD204" s="11"/>
      <c r="AZE204" s="11"/>
      <c r="AZF204" s="11"/>
      <c r="AZG204" s="11"/>
      <c r="AZH204" s="11"/>
      <c r="AZI204" s="10"/>
      <c r="AZJ204" s="10"/>
      <c r="AZK204" s="11"/>
      <c r="AZL204" s="11"/>
      <c r="AZM204" s="11"/>
      <c r="AZN204" s="11"/>
      <c r="AZO204" s="11"/>
      <c r="AZP204" s="11"/>
      <c r="AZQ204" s="11"/>
      <c r="AZR204" s="11"/>
      <c r="AZS204" s="11"/>
      <c r="AZT204" s="11"/>
      <c r="AZU204" s="11"/>
      <c r="AZV204" s="11"/>
      <c r="AZW204" s="11"/>
      <c r="AZX204" s="11"/>
      <c r="AZY204" s="10"/>
      <c r="AZZ204" s="10"/>
      <c r="BAA204" s="11"/>
      <c r="BAB204" s="11"/>
      <c r="BAC204" s="11"/>
      <c r="BAD204" s="11"/>
      <c r="BAE204" s="11"/>
      <c r="BAF204" s="11"/>
      <c r="BAG204" s="11"/>
      <c r="BAH204" s="11"/>
      <c r="BAI204" s="11"/>
      <c r="BAJ204" s="11"/>
      <c r="BAK204" s="11"/>
      <c r="BAL204" s="11"/>
      <c r="BAM204" s="11"/>
      <c r="BAN204" s="11"/>
      <c r="BAO204" s="10"/>
      <c r="BAP204" s="10"/>
      <c r="BAQ204" s="11"/>
      <c r="BAR204" s="11"/>
      <c r="BAS204" s="11"/>
      <c r="BAT204" s="11"/>
      <c r="BAU204" s="11"/>
      <c r="BAV204" s="11"/>
      <c r="BAW204" s="11"/>
      <c r="BAX204" s="11"/>
      <c r="BAY204" s="11"/>
      <c r="BAZ204" s="11"/>
      <c r="BBA204" s="11"/>
      <c r="BBB204" s="11"/>
      <c r="BBC204" s="11"/>
      <c r="BBD204" s="11"/>
      <c r="BBE204" s="10"/>
      <c r="BBF204" s="10"/>
      <c r="BBG204" s="11"/>
      <c r="BBH204" s="11"/>
      <c r="BBI204" s="11"/>
      <c r="BBJ204" s="11"/>
      <c r="BBK204" s="11"/>
      <c r="BBL204" s="11"/>
      <c r="BBM204" s="11"/>
      <c r="BBN204" s="11"/>
      <c r="BBO204" s="11"/>
      <c r="BBP204" s="11"/>
      <c r="BBQ204" s="11"/>
      <c r="BBR204" s="11"/>
      <c r="BBS204" s="11"/>
      <c r="BBT204" s="11"/>
      <c r="BBU204" s="10"/>
      <c r="BBV204" s="10"/>
      <c r="BBW204" s="11"/>
      <c r="BBX204" s="11"/>
      <c r="BBY204" s="11"/>
      <c r="BBZ204" s="11"/>
      <c r="BCA204" s="11"/>
      <c r="BCB204" s="11"/>
      <c r="BCC204" s="11"/>
      <c r="BCD204" s="11"/>
      <c r="BCE204" s="11"/>
      <c r="BCF204" s="11"/>
      <c r="BCG204" s="11"/>
      <c r="BCH204" s="11"/>
      <c r="BCI204" s="11"/>
      <c r="BCJ204" s="11"/>
      <c r="BCK204" s="10"/>
      <c r="BCL204" s="10"/>
      <c r="BCM204" s="11"/>
      <c r="BCN204" s="11"/>
      <c r="BCO204" s="11"/>
      <c r="BCP204" s="11"/>
      <c r="BCQ204" s="11"/>
      <c r="BCR204" s="11"/>
      <c r="BCS204" s="11"/>
      <c r="BCT204" s="11"/>
      <c r="BCU204" s="11"/>
      <c r="BCV204" s="11"/>
      <c r="BCW204" s="11"/>
      <c r="BCX204" s="11"/>
      <c r="BCY204" s="11"/>
      <c r="BCZ204" s="11"/>
      <c r="BDA204" s="10"/>
      <c r="BDB204" s="10"/>
      <c r="BDC204" s="11"/>
      <c r="BDD204" s="11"/>
      <c r="BDE204" s="11"/>
      <c r="BDF204" s="11"/>
      <c r="BDG204" s="11"/>
      <c r="BDH204" s="11"/>
      <c r="BDI204" s="11"/>
      <c r="BDJ204" s="11"/>
      <c r="BDK204" s="11"/>
      <c r="BDL204" s="11"/>
      <c r="BDM204" s="11"/>
      <c r="BDN204" s="11"/>
      <c r="BDO204" s="11"/>
      <c r="BDP204" s="11"/>
      <c r="BDQ204" s="10"/>
      <c r="BDR204" s="10"/>
      <c r="BDS204" s="11"/>
      <c r="BDT204" s="11"/>
      <c r="BDU204" s="11"/>
      <c r="BDV204" s="11"/>
      <c r="BDW204" s="11"/>
      <c r="BDX204" s="11"/>
      <c r="BDY204" s="11"/>
      <c r="BDZ204" s="11"/>
      <c r="BEA204" s="11"/>
      <c r="BEB204" s="11"/>
      <c r="BEC204" s="11"/>
      <c r="BED204" s="11"/>
      <c r="BEE204" s="11"/>
      <c r="BEF204" s="11"/>
      <c r="BEG204" s="10"/>
      <c r="BEH204" s="10"/>
      <c r="BEI204" s="11"/>
      <c r="BEJ204" s="11"/>
      <c r="BEK204" s="11"/>
      <c r="BEL204" s="11"/>
      <c r="BEM204" s="11"/>
      <c r="BEN204" s="11"/>
      <c r="BEO204" s="11"/>
      <c r="BEP204" s="11"/>
      <c r="BEQ204" s="11"/>
      <c r="BER204" s="11"/>
      <c r="BES204" s="11"/>
      <c r="BET204" s="11"/>
      <c r="BEU204" s="11"/>
      <c r="BEV204" s="11"/>
      <c r="BEW204" s="10"/>
      <c r="BEX204" s="10"/>
      <c r="BEY204" s="11"/>
      <c r="BEZ204" s="11"/>
      <c r="BFA204" s="11"/>
      <c r="BFB204" s="11"/>
      <c r="BFC204" s="11"/>
      <c r="BFD204" s="11"/>
      <c r="BFE204" s="11"/>
      <c r="BFF204" s="11"/>
      <c r="BFG204" s="11"/>
      <c r="BFH204" s="11"/>
      <c r="BFI204" s="11"/>
      <c r="BFJ204" s="11"/>
      <c r="BFK204" s="11"/>
      <c r="BFL204" s="11"/>
      <c r="BFM204" s="10"/>
      <c r="BFN204" s="10"/>
      <c r="BFO204" s="11"/>
      <c r="BFP204" s="11"/>
      <c r="BFQ204" s="11"/>
      <c r="BFR204" s="11"/>
      <c r="BFS204" s="11"/>
      <c r="BFT204" s="11"/>
      <c r="BFU204" s="11"/>
      <c r="BFV204" s="11"/>
      <c r="BFW204" s="11"/>
      <c r="BFX204" s="11"/>
      <c r="BFY204" s="11"/>
      <c r="BFZ204" s="11"/>
      <c r="BGA204" s="11"/>
      <c r="BGB204" s="11"/>
      <c r="BGC204" s="10"/>
      <c r="BGD204" s="10"/>
      <c r="BGE204" s="11"/>
      <c r="BGF204" s="11"/>
      <c r="BGG204" s="11"/>
      <c r="BGH204" s="11"/>
      <c r="BGI204" s="11"/>
      <c r="BGJ204" s="11"/>
      <c r="BGK204" s="11"/>
      <c r="BGL204" s="11"/>
      <c r="BGM204" s="11"/>
      <c r="BGN204" s="11"/>
      <c r="BGO204" s="11"/>
      <c r="BGP204" s="11"/>
      <c r="BGQ204" s="11"/>
      <c r="BGR204" s="11"/>
      <c r="BGS204" s="10"/>
      <c r="BGT204" s="10"/>
      <c r="BGU204" s="11"/>
      <c r="BGV204" s="11"/>
      <c r="BGW204" s="11"/>
      <c r="BGX204" s="11"/>
      <c r="BGY204" s="11"/>
      <c r="BGZ204" s="11"/>
      <c r="BHA204" s="11"/>
      <c r="BHB204" s="11"/>
      <c r="BHC204" s="11"/>
      <c r="BHD204" s="11"/>
      <c r="BHE204" s="11"/>
      <c r="BHF204" s="11"/>
      <c r="BHG204" s="11"/>
      <c r="BHH204" s="11"/>
      <c r="BHI204" s="10"/>
      <c r="BHJ204" s="10"/>
      <c r="BHK204" s="11"/>
      <c r="BHL204" s="11"/>
      <c r="BHM204" s="11"/>
      <c r="BHN204" s="11"/>
      <c r="BHO204" s="11"/>
      <c r="BHP204" s="11"/>
      <c r="BHQ204" s="11"/>
      <c r="BHR204" s="11"/>
      <c r="BHS204" s="11"/>
      <c r="BHT204" s="11"/>
      <c r="BHU204" s="11"/>
      <c r="BHV204" s="11"/>
      <c r="BHW204" s="11"/>
      <c r="BHX204" s="11"/>
      <c r="BHY204" s="10"/>
      <c r="BHZ204" s="10"/>
      <c r="BIA204" s="11"/>
      <c r="BIB204" s="11"/>
      <c r="BIC204" s="11"/>
      <c r="BID204" s="11"/>
      <c r="BIE204" s="11"/>
      <c r="BIF204" s="11"/>
      <c r="BIG204" s="11"/>
      <c r="BIH204" s="11"/>
      <c r="BII204" s="11"/>
      <c r="BIJ204" s="11"/>
      <c r="BIK204" s="11"/>
      <c r="BIL204" s="11"/>
      <c r="BIM204" s="11"/>
      <c r="BIN204" s="11"/>
      <c r="BIO204" s="10"/>
      <c r="BIP204" s="10"/>
      <c r="BIQ204" s="11"/>
      <c r="BIR204" s="11"/>
      <c r="BIS204" s="11"/>
      <c r="BIT204" s="11"/>
      <c r="BIU204" s="11"/>
      <c r="BIV204" s="11"/>
      <c r="BIW204" s="11"/>
      <c r="BIX204" s="11"/>
      <c r="BIY204" s="11"/>
      <c r="BIZ204" s="11"/>
      <c r="BJA204" s="11"/>
      <c r="BJB204" s="11"/>
      <c r="BJC204" s="11"/>
      <c r="BJD204" s="11"/>
      <c r="BJE204" s="10"/>
      <c r="BJF204" s="10"/>
      <c r="BJG204" s="11"/>
      <c r="BJH204" s="11"/>
      <c r="BJI204" s="11"/>
      <c r="BJJ204" s="11"/>
      <c r="BJK204" s="11"/>
      <c r="BJL204" s="11"/>
      <c r="BJM204" s="11"/>
      <c r="BJN204" s="11"/>
      <c r="BJO204" s="11"/>
      <c r="BJP204" s="11"/>
      <c r="BJQ204" s="11"/>
      <c r="BJR204" s="11"/>
      <c r="BJS204" s="11"/>
      <c r="BJT204" s="11"/>
      <c r="BJU204" s="10"/>
      <c r="BJV204" s="10"/>
      <c r="BJW204" s="11"/>
      <c r="BJX204" s="11"/>
      <c r="BJY204" s="11"/>
      <c r="BJZ204" s="11"/>
      <c r="BKA204" s="11"/>
      <c r="BKB204" s="11"/>
      <c r="BKC204" s="11"/>
      <c r="BKD204" s="11"/>
      <c r="BKE204" s="11"/>
      <c r="BKF204" s="11"/>
      <c r="BKG204" s="11"/>
      <c r="BKH204" s="11"/>
      <c r="BKI204" s="11"/>
      <c r="BKJ204" s="11"/>
      <c r="BKK204" s="10"/>
      <c r="BKL204" s="10"/>
      <c r="BKM204" s="11"/>
      <c r="BKN204" s="11"/>
      <c r="BKO204" s="11"/>
      <c r="BKP204" s="11"/>
      <c r="BKQ204" s="11"/>
      <c r="BKR204" s="11"/>
      <c r="BKS204" s="11"/>
      <c r="BKT204" s="11"/>
      <c r="BKU204" s="11"/>
      <c r="BKV204" s="11"/>
      <c r="BKW204" s="11"/>
      <c r="BKX204" s="11"/>
      <c r="BKY204" s="11"/>
      <c r="BKZ204" s="11"/>
      <c r="BLA204" s="10"/>
      <c r="BLB204" s="10"/>
      <c r="BLC204" s="11"/>
      <c r="BLD204" s="11"/>
      <c r="BLE204" s="11"/>
      <c r="BLF204" s="11"/>
      <c r="BLG204" s="11"/>
      <c r="BLH204" s="11"/>
      <c r="BLI204" s="11"/>
      <c r="BLJ204" s="11"/>
      <c r="BLK204" s="11"/>
      <c r="BLL204" s="11"/>
      <c r="BLM204" s="11"/>
      <c r="BLN204" s="11"/>
      <c r="BLO204" s="11"/>
      <c r="BLP204" s="11"/>
      <c r="BLQ204" s="10"/>
      <c r="BLR204" s="10"/>
      <c r="BLS204" s="11"/>
      <c r="BLT204" s="11"/>
      <c r="BLU204" s="11"/>
      <c r="BLV204" s="11"/>
      <c r="BLW204" s="11"/>
      <c r="BLX204" s="11"/>
      <c r="BLY204" s="11"/>
      <c r="BLZ204" s="11"/>
      <c r="BMA204" s="11"/>
      <c r="BMB204" s="11"/>
      <c r="BMC204" s="11"/>
      <c r="BMD204" s="11"/>
      <c r="BME204" s="11"/>
      <c r="BMF204" s="11"/>
      <c r="BMG204" s="10"/>
      <c r="BMH204" s="10"/>
      <c r="BMI204" s="11"/>
      <c r="BMJ204" s="11"/>
      <c r="BMK204" s="11"/>
      <c r="BML204" s="11"/>
      <c r="BMM204" s="11"/>
      <c r="BMN204" s="11"/>
      <c r="BMO204" s="11"/>
      <c r="BMP204" s="11"/>
      <c r="BMQ204" s="11"/>
      <c r="BMR204" s="11"/>
      <c r="BMS204" s="11"/>
      <c r="BMT204" s="11"/>
      <c r="BMU204" s="11"/>
      <c r="BMV204" s="11"/>
      <c r="BMW204" s="10"/>
      <c r="BMX204" s="10"/>
      <c r="BMY204" s="11"/>
      <c r="BMZ204" s="11"/>
      <c r="BNA204" s="11"/>
      <c r="BNB204" s="11"/>
      <c r="BNC204" s="11"/>
      <c r="BND204" s="11"/>
      <c r="BNE204" s="11"/>
      <c r="BNF204" s="11"/>
      <c r="BNG204" s="11"/>
      <c r="BNH204" s="11"/>
      <c r="BNI204" s="11"/>
      <c r="BNJ204" s="11"/>
      <c r="BNK204" s="11"/>
      <c r="BNL204" s="11"/>
      <c r="BNM204" s="10"/>
      <c r="BNN204" s="10"/>
      <c r="BNO204" s="11"/>
      <c r="BNP204" s="11"/>
      <c r="BNQ204" s="11"/>
      <c r="BNR204" s="11"/>
      <c r="BNS204" s="11"/>
      <c r="BNT204" s="11"/>
      <c r="BNU204" s="11"/>
      <c r="BNV204" s="11"/>
      <c r="BNW204" s="11"/>
      <c r="BNX204" s="11"/>
      <c r="BNY204" s="11"/>
      <c r="BNZ204" s="11"/>
      <c r="BOA204" s="11"/>
      <c r="BOB204" s="11"/>
      <c r="BOC204" s="10"/>
      <c r="BOD204" s="10"/>
      <c r="BOE204" s="11"/>
      <c r="BOF204" s="11"/>
      <c r="BOG204" s="11"/>
      <c r="BOH204" s="11"/>
      <c r="BOI204" s="11"/>
      <c r="BOJ204" s="11"/>
      <c r="BOK204" s="11"/>
      <c r="BOL204" s="11"/>
      <c r="BOM204" s="11"/>
      <c r="BON204" s="11"/>
      <c r="BOO204" s="11"/>
      <c r="BOP204" s="11"/>
      <c r="BOQ204" s="11"/>
      <c r="BOR204" s="11"/>
      <c r="BOS204" s="10"/>
      <c r="BOT204" s="10"/>
      <c r="BOU204" s="11"/>
      <c r="BOV204" s="11"/>
      <c r="BOW204" s="11"/>
      <c r="BOX204" s="11"/>
      <c r="BOY204" s="11"/>
      <c r="BOZ204" s="11"/>
      <c r="BPA204" s="11"/>
      <c r="BPB204" s="11"/>
      <c r="BPC204" s="11"/>
      <c r="BPD204" s="11"/>
      <c r="BPE204" s="11"/>
      <c r="BPF204" s="11"/>
      <c r="BPG204" s="11"/>
      <c r="BPH204" s="11"/>
      <c r="BPI204" s="10"/>
      <c r="BPJ204" s="10"/>
      <c r="BPK204" s="11"/>
      <c r="BPL204" s="11"/>
      <c r="BPM204" s="11"/>
      <c r="BPN204" s="11"/>
      <c r="BPO204" s="11"/>
      <c r="BPP204" s="11"/>
      <c r="BPQ204" s="11"/>
      <c r="BPR204" s="11"/>
      <c r="BPS204" s="11"/>
      <c r="BPT204" s="11"/>
      <c r="BPU204" s="11"/>
      <c r="BPV204" s="11"/>
      <c r="BPW204" s="11"/>
      <c r="BPX204" s="11"/>
      <c r="BPY204" s="10"/>
      <c r="BPZ204" s="10"/>
      <c r="BQA204" s="11"/>
      <c r="BQB204" s="11"/>
      <c r="BQC204" s="11"/>
      <c r="BQD204" s="11"/>
      <c r="BQE204" s="11"/>
      <c r="BQF204" s="11"/>
      <c r="BQG204" s="11"/>
      <c r="BQH204" s="11"/>
      <c r="BQI204" s="11"/>
      <c r="BQJ204" s="11"/>
      <c r="BQK204" s="11"/>
      <c r="BQL204" s="11"/>
      <c r="BQM204" s="11"/>
      <c r="BQN204" s="11"/>
      <c r="BQO204" s="10"/>
      <c r="BQP204" s="10"/>
      <c r="BQQ204" s="11"/>
      <c r="BQR204" s="11"/>
      <c r="BQS204" s="11"/>
      <c r="BQT204" s="11"/>
      <c r="BQU204" s="11"/>
      <c r="BQV204" s="11"/>
      <c r="BQW204" s="11"/>
      <c r="BQX204" s="11"/>
      <c r="BQY204" s="11"/>
      <c r="BQZ204" s="11"/>
      <c r="BRA204" s="11"/>
      <c r="BRB204" s="11"/>
      <c r="BRC204" s="11"/>
      <c r="BRD204" s="11"/>
      <c r="BRE204" s="10"/>
      <c r="BRF204" s="10"/>
      <c r="BRG204" s="11"/>
      <c r="BRH204" s="11"/>
      <c r="BRI204" s="11"/>
      <c r="BRJ204" s="11"/>
      <c r="BRK204" s="11"/>
      <c r="BRL204" s="11"/>
      <c r="BRM204" s="11"/>
      <c r="BRN204" s="11"/>
      <c r="BRO204" s="11"/>
      <c r="BRP204" s="11"/>
      <c r="BRQ204" s="11"/>
      <c r="BRR204" s="11"/>
      <c r="BRS204" s="11"/>
      <c r="BRT204" s="11"/>
      <c r="BRU204" s="10"/>
      <c r="BRV204" s="10"/>
      <c r="BRW204" s="11"/>
      <c r="BRX204" s="11"/>
      <c r="BRY204" s="11"/>
      <c r="BRZ204" s="11"/>
      <c r="BSA204" s="11"/>
      <c r="BSB204" s="11"/>
      <c r="BSC204" s="11"/>
      <c r="BSD204" s="11"/>
      <c r="BSE204" s="11"/>
      <c r="BSF204" s="11"/>
      <c r="BSG204" s="11"/>
      <c r="BSH204" s="11"/>
      <c r="BSI204" s="11"/>
      <c r="BSJ204" s="11"/>
      <c r="BSK204" s="10"/>
      <c r="BSL204" s="10"/>
      <c r="BSM204" s="11"/>
      <c r="BSN204" s="11"/>
      <c r="BSO204" s="11"/>
      <c r="BSP204" s="11"/>
      <c r="BSQ204" s="11"/>
      <c r="BSR204" s="11"/>
      <c r="BSS204" s="11"/>
      <c r="BST204" s="11"/>
      <c r="BSU204" s="11"/>
      <c r="BSV204" s="11"/>
      <c r="BSW204" s="11"/>
      <c r="BSX204" s="11"/>
      <c r="BSY204" s="11"/>
      <c r="BSZ204" s="11"/>
      <c r="BTA204" s="10"/>
      <c r="BTB204" s="10"/>
      <c r="BTC204" s="11"/>
      <c r="BTD204" s="11"/>
      <c r="BTE204" s="11"/>
      <c r="BTF204" s="11"/>
      <c r="BTG204" s="11"/>
      <c r="BTH204" s="11"/>
      <c r="BTI204" s="11"/>
      <c r="BTJ204" s="11"/>
      <c r="BTK204" s="11"/>
      <c r="BTL204" s="11"/>
      <c r="BTM204" s="11"/>
      <c r="BTN204" s="11"/>
      <c r="BTO204" s="11"/>
      <c r="BTP204" s="11"/>
      <c r="BTQ204" s="10"/>
      <c r="BTR204" s="10"/>
      <c r="BTS204" s="11"/>
      <c r="BTT204" s="11"/>
      <c r="BTU204" s="11"/>
      <c r="BTV204" s="11"/>
      <c r="BTW204" s="11"/>
      <c r="BTX204" s="11"/>
      <c r="BTY204" s="11"/>
      <c r="BTZ204" s="11"/>
      <c r="BUA204" s="11"/>
      <c r="BUB204" s="11"/>
      <c r="BUC204" s="11"/>
      <c r="BUD204" s="11"/>
      <c r="BUE204" s="11"/>
      <c r="BUF204" s="11"/>
      <c r="BUG204" s="10"/>
      <c r="BUH204" s="10"/>
      <c r="BUI204" s="11"/>
      <c r="BUJ204" s="11"/>
      <c r="BUK204" s="11"/>
      <c r="BUL204" s="11"/>
      <c r="BUM204" s="11"/>
      <c r="BUN204" s="11"/>
      <c r="BUO204" s="11"/>
      <c r="BUP204" s="11"/>
      <c r="BUQ204" s="11"/>
      <c r="BUR204" s="11"/>
      <c r="BUS204" s="11"/>
      <c r="BUT204" s="11"/>
      <c r="BUU204" s="11"/>
      <c r="BUV204" s="11"/>
      <c r="BUW204" s="10"/>
      <c r="BUX204" s="10"/>
      <c r="BUY204" s="11"/>
      <c r="BUZ204" s="11"/>
      <c r="BVA204" s="11"/>
      <c r="BVB204" s="11"/>
      <c r="BVC204" s="11"/>
      <c r="BVD204" s="11"/>
      <c r="BVE204" s="11"/>
      <c r="BVF204" s="11"/>
      <c r="BVG204" s="11"/>
      <c r="BVH204" s="11"/>
      <c r="BVI204" s="11"/>
      <c r="BVJ204" s="11"/>
      <c r="BVK204" s="11"/>
      <c r="BVL204" s="11"/>
      <c r="BVM204" s="10"/>
      <c r="BVN204" s="10"/>
      <c r="BVO204" s="11"/>
      <c r="BVP204" s="11"/>
      <c r="BVQ204" s="11"/>
      <c r="BVR204" s="11"/>
      <c r="BVS204" s="11"/>
      <c r="BVT204" s="11"/>
      <c r="BVU204" s="11"/>
      <c r="BVV204" s="11"/>
      <c r="BVW204" s="11"/>
      <c r="BVX204" s="11"/>
      <c r="BVY204" s="11"/>
      <c r="BVZ204" s="11"/>
      <c r="BWA204" s="11"/>
      <c r="BWB204" s="11"/>
      <c r="BWC204" s="10"/>
      <c r="BWD204" s="10"/>
      <c r="BWE204" s="11"/>
      <c r="BWF204" s="11"/>
      <c r="BWG204" s="11"/>
      <c r="BWH204" s="11"/>
      <c r="BWI204" s="11"/>
      <c r="BWJ204" s="11"/>
      <c r="BWK204" s="11"/>
      <c r="BWL204" s="11"/>
      <c r="BWM204" s="11"/>
      <c r="BWN204" s="11"/>
      <c r="BWO204" s="11"/>
      <c r="BWP204" s="11"/>
      <c r="BWQ204" s="11"/>
      <c r="BWR204" s="11"/>
      <c r="BWS204" s="10"/>
      <c r="BWT204" s="10"/>
      <c r="BWU204" s="11"/>
      <c r="BWV204" s="11"/>
      <c r="BWW204" s="11"/>
      <c r="BWX204" s="11"/>
      <c r="BWY204" s="11"/>
      <c r="BWZ204" s="11"/>
      <c r="BXA204" s="11"/>
      <c r="BXB204" s="11"/>
      <c r="BXC204" s="11"/>
      <c r="BXD204" s="11"/>
      <c r="BXE204" s="11"/>
      <c r="BXF204" s="11"/>
      <c r="BXG204" s="11"/>
      <c r="BXH204" s="11"/>
      <c r="BXI204" s="10"/>
      <c r="BXJ204" s="10"/>
      <c r="BXK204" s="11"/>
      <c r="BXL204" s="11"/>
      <c r="BXM204" s="11"/>
      <c r="BXN204" s="11"/>
      <c r="BXO204" s="11"/>
      <c r="BXP204" s="11"/>
      <c r="BXQ204" s="11"/>
      <c r="BXR204" s="11"/>
      <c r="BXS204" s="11"/>
      <c r="BXT204" s="11"/>
      <c r="BXU204" s="11"/>
      <c r="BXV204" s="11"/>
      <c r="BXW204" s="11"/>
      <c r="BXX204" s="11"/>
      <c r="BXY204" s="10"/>
      <c r="BXZ204" s="10"/>
      <c r="BYA204" s="11"/>
      <c r="BYB204" s="11"/>
      <c r="BYC204" s="11"/>
      <c r="BYD204" s="11"/>
      <c r="BYE204" s="11"/>
      <c r="BYF204" s="11"/>
      <c r="BYG204" s="11"/>
      <c r="BYH204" s="11"/>
      <c r="BYI204" s="11"/>
      <c r="BYJ204" s="11"/>
      <c r="BYK204" s="11"/>
      <c r="BYL204" s="11"/>
      <c r="BYM204" s="11"/>
      <c r="BYN204" s="11"/>
      <c r="BYO204" s="10"/>
      <c r="BYP204" s="10"/>
      <c r="BYQ204" s="11"/>
      <c r="BYR204" s="11"/>
      <c r="BYS204" s="11"/>
      <c r="BYT204" s="11"/>
      <c r="BYU204" s="11"/>
      <c r="BYV204" s="11"/>
      <c r="BYW204" s="11"/>
      <c r="BYX204" s="11"/>
      <c r="BYY204" s="11"/>
      <c r="BYZ204" s="11"/>
      <c r="BZA204" s="11"/>
      <c r="BZB204" s="11"/>
      <c r="BZC204" s="11"/>
      <c r="BZD204" s="11"/>
      <c r="BZE204" s="10"/>
      <c r="BZF204" s="10"/>
      <c r="BZG204" s="11"/>
      <c r="BZH204" s="11"/>
      <c r="BZI204" s="11"/>
      <c r="BZJ204" s="11"/>
      <c r="BZK204" s="11"/>
      <c r="BZL204" s="11"/>
      <c r="BZM204" s="11"/>
      <c r="BZN204" s="11"/>
      <c r="BZO204" s="11"/>
      <c r="BZP204" s="11"/>
      <c r="BZQ204" s="11"/>
      <c r="BZR204" s="11"/>
      <c r="BZS204" s="11"/>
      <c r="BZT204" s="11"/>
      <c r="BZU204" s="10"/>
      <c r="BZV204" s="10"/>
      <c r="BZW204" s="11"/>
      <c r="BZX204" s="11"/>
      <c r="BZY204" s="11"/>
      <c r="BZZ204" s="11"/>
      <c r="CAA204" s="11"/>
      <c r="CAB204" s="11"/>
      <c r="CAC204" s="11"/>
      <c r="CAD204" s="11"/>
      <c r="CAE204" s="11"/>
      <c r="CAF204" s="11"/>
      <c r="CAG204" s="11"/>
      <c r="CAH204" s="11"/>
      <c r="CAI204" s="11"/>
      <c r="CAJ204" s="11"/>
      <c r="CAK204" s="10"/>
      <c r="CAL204" s="10"/>
      <c r="CAM204" s="11"/>
      <c r="CAN204" s="11"/>
      <c r="CAO204" s="11"/>
      <c r="CAP204" s="11"/>
      <c r="CAQ204" s="11"/>
      <c r="CAR204" s="11"/>
      <c r="CAS204" s="11"/>
      <c r="CAT204" s="11"/>
      <c r="CAU204" s="11"/>
      <c r="CAV204" s="11"/>
      <c r="CAW204" s="11"/>
      <c r="CAX204" s="11"/>
      <c r="CAY204" s="11"/>
      <c r="CAZ204" s="11"/>
      <c r="CBA204" s="10"/>
      <c r="CBB204" s="10"/>
      <c r="CBC204" s="11"/>
      <c r="CBD204" s="11"/>
      <c r="CBE204" s="11"/>
      <c r="CBF204" s="11"/>
      <c r="CBG204" s="11"/>
      <c r="CBH204" s="11"/>
      <c r="CBI204" s="11"/>
      <c r="CBJ204" s="11"/>
      <c r="CBK204" s="11"/>
      <c r="CBL204" s="11"/>
      <c r="CBM204" s="11"/>
      <c r="CBN204" s="11"/>
      <c r="CBO204" s="11"/>
      <c r="CBP204" s="11"/>
      <c r="CBQ204" s="10"/>
      <c r="CBR204" s="10"/>
      <c r="CBS204" s="11"/>
      <c r="CBT204" s="11"/>
      <c r="CBU204" s="11"/>
      <c r="CBV204" s="11"/>
      <c r="CBW204" s="11"/>
      <c r="CBX204" s="11"/>
      <c r="CBY204" s="11"/>
      <c r="CBZ204" s="11"/>
      <c r="CCA204" s="11"/>
      <c r="CCB204" s="11"/>
      <c r="CCC204" s="11"/>
      <c r="CCD204" s="11"/>
      <c r="CCE204" s="11"/>
      <c r="CCF204" s="11"/>
      <c r="CCG204" s="10"/>
      <c r="CCH204" s="10"/>
      <c r="CCI204" s="11"/>
      <c r="CCJ204" s="11"/>
      <c r="CCK204" s="11"/>
      <c r="CCL204" s="11"/>
      <c r="CCM204" s="11"/>
      <c r="CCN204" s="11"/>
      <c r="CCO204" s="11"/>
      <c r="CCP204" s="11"/>
      <c r="CCQ204" s="11"/>
      <c r="CCR204" s="11"/>
      <c r="CCS204" s="11"/>
      <c r="CCT204" s="11"/>
      <c r="CCU204" s="11"/>
      <c r="CCV204" s="11"/>
      <c r="CCW204" s="10"/>
      <c r="CCX204" s="10"/>
      <c r="CCY204" s="11"/>
      <c r="CCZ204" s="11"/>
      <c r="CDA204" s="11"/>
      <c r="CDB204" s="11"/>
      <c r="CDC204" s="11"/>
      <c r="CDD204" s="11"/>
      <c r="CDE204" s="11"/>
      <c r="CDF204" s="11"/>
      <c r="CDG204" s="11"/>
      <c r="CDH204" s="11"/>
      <c r="CDI204" s="11"/>
      <c r="CDJ204" s="11"/>
      <c r="CDK204" s="11"/>
      <c r="CDL204" s="11"/>
      <c r="CDM204" s="10"/>
      <c r="CDN204" s="10"/>
      <c r="CDO204" s="11"/>
      <c r="CDP204" s="11"/>
      <c r="CDQ204" s="11"/>
      <c r="CDR204" s="11"/>
      <c r="CDS204" s="11"/>
      <c r="CDT204" s="11"/>
      <c r="CDU204" s="11"/>
      <c r="CDV204" s="11"/>
      <c r="CDW204" s="11"/>
      <c r="CDX204" s="11"/>
      <c r="CDY204" s="11"/>
      <c r="CDZ204" s="11"/>
      <c r="CEA204" s="11"/>
      <c r="CEB204" s="11"/>
      <c r="CEC204" s="10"/>
      <c r="CED204" s="10"/>
      <c r="CEE204" s="11"/>
      <c r="CEF204" s="11"/>
      <c r="CEG204" s="11"/>
      <c r="CEH204" s="11"/>
      <c r="CEI204" s="11"/>
      <c r="CEJ204" s="11"/>
      <c r="CEK204" s="11"/>
      <c r="CEL204" s="11"/>
      <c r="CEM204" s="11"/>
      <c r="CEN204" s="11"/>
      <c r="CEO204" s="11"/>
      <c r="CEP204" s="11"/>
      <c r="CEQ204" s="11"/>
      <c r="CER204" s="11"/>
      <c r="CES204" s="10"/>
      <c r="CET204" s="10"/>
      <c r="CEU204" s="11"/>
      <c r="CEV204" s="11"/>
      <c r="CEW204" s="11"/>
      <c r="CEX204" s="11"/>
      <c r="CEY204" s="11"/>
      <c r="CEZ204" s="11"/>
      <c r="CFA204" s="11"/>
      <c r="CFB204" s="11"/>
      <c r="CFC204" s="11"/>
      <c r="CFD204" s="11"/>
      <c r="CFE204" s="11"/>
      <c r="CFF204" s="11"/>
      <c r="CFG204" s="11"/>
      <c r="CFH204" s="11"/>
      <c r="CFI204" s="10"/>
      <c r="CFJ204" s="10"/>
      <c r="CFK204" s="11"/>
      <c r="CFL204" s="11"/>
      <c r="CFM204" s="11"/>
      <c r="CFN204" s="11"/>
      <c r="CFO204" s="11"/>
      <c r="CFP204" s="11"/>
      <c r="CFQ204" s="11"/>
      <c r="CFR204" s="11"/>
      <c r="CFS204" s="11"/>
      <c r="CFT204" s="11"/>
      <c r="CFU204" s="11"/>
      <c r="CFV204" s="11"/>
      <c r="CFW204" s="11"/>
      <c r="CFX204" s="11"/>
      <c r="CFY204" s="10"/>
      <c r="CFZ204" s="10"/>
      <c r="CGA204" s="11"/>
      <c r="CGB204" s="11"/>
      <c r="CGC204" s="11"/>
      <c r="CGD204" s="11"/>
      <c r="CGE204" s="11"/>
      <c r="CGF204" s="11"/>
      <c r="CGG204" s="11"/>
      <c r="CGH204" s="11"/>
      <c r="CGI204" s="11"/>
      <c r="CGJ204" s="11"/>
      <c r="CGK204" s="11"/>
      <c r="CGL204" s="11"/>
      <c r="CGM204" s="11"/>
      <c r="CGN204" s="11"/>
      <c r="CGO204" s="10"/>
      <c r="CGP204" s="10"/>
      <c r="CGQ204" s="11"/>
      <c r="CGR204" s="11"/>
      <c r="CGS204" s="11"/>
      <c r="CGT204" s="11"/>
      <c r="CGU204" s="11"/>
      <c r="CGV204" s="11"/>
      <c r="CGW204" s="11"/>
      <c r="CGX204" s="11"/>
      <c r="CGY204" s="11"/>
      <c r="CGZ204" s="11"/>
      <c r="CHA204" s="11"/>
      <c r="CHB204" s="11"/>
      <c r="CHC204" s="11"/>
      <c r="CHD204" s="11"/>
      <c r="CHE204" s="10"/>
      <c r="CHF204" s="10"/>
      <c r="CHG204" s="11"/>
      <c r="CHH204" s="11"/>
      <c r="CHI204" s="11"/>
      <c r="CHJ204" s="11"/>
      <c r="CHK204" s="11"/>
      <c r="CHL204" s="11"/>
      <c r="CHM204" s="11"/>
      <c r="CHN204" s="11"/>
      <c r="CHO204" s="11"/>
      <c r="CHP204" s="11"/>
      <c r="CHQ204" s="11"/>
      <c r="CHR204" s="11"/>
      <c r="CHS204" s="11"/>
      <c r="CHT204" s="11"/>
      <c r="CHU204" s="10"/>
      <c r="CHV204" s="10"/>
      <c r="CHW204" s="11"/>
      <c r="CHX204" s="11"/>
      <c r="CHY204" s="11"/>
      <c r="CHZ204" s="11"/>
      <c r="CIA204" s="11"/>
      <c r="CIB204" s="11"/>
      <c r="CIC204" s="11"/>
      <c r="CID204" s="11"/>
      <c r="CIE204" s="11"/>
      <c r="CIF204" s="11"/>
      <c r="CIG204" s="11"/>
      <c r="CIH204" s="11"/>
      <c r="CII204" s="11"/>
      <c r="CIJ204" s="11"/>
      <c r="CIK204" s="10"/>
      <c r="CIL204" s="10"/>
      <c r="CIM204" s="11"/>
      <c r="CIN204" s="11"/>
      <c r="CIO204" s="11"/>
      <c r="CIP204" s="11"/>
      <c r="CIQ204" s="11"/>
      <c r="CIR204" s="11"/>
      <c r="CIS204" s="11"/>
      <c r="CIT204" s="11"/>
      <c r="CIU204" s="11"/>
      <c r="CIV204" s="11"/>
      <c r="CIW204" s="11"/>
      <c r="CIX204" s="11"/>
      <c r="CIY204" s="11"/>
      <c r="CIZ204" s="11"/>
      <c r="CJA204" s="10"/>
      <c r="CJB204" s="10"/>
      <c r="CJC204" s="11"/>
      <c r="CJD204" s="11"/>
      <c r="CJE204" s="11"/>
      <c r="CJF204" s="11"/>
      <c r="CJG204" s="11"/>
      <c r="CJH204" s="11"/>
      <c r="CJI204" s="11"/>
      <c r="CJJ204" s="11"/>
      <c r="CJK204" s="11"/>
      <c r="CJL204" s="11"/>
      <c r="CJM204" s="11"/>
      <c r="CJN204" s="11"/>
      <c r="CJO204" s="11"/>
      <c r="CJP204" s="11"/>
      <c r="CJQ204" s="10"/>
      <c r="CJR204" s="10"/>
      <c r="CJS204" s="11"/>
      <c r="CJT204" s="11"/>
      <c r="CJU204" s="11"/>
      <c r="CJV204" s="11"/>
      <c r="CJW204" s="11"/>
      <c r="CJX204" s="11"/>
      <c r="CJY204" s="11"/>
      <c r="CJZ204" s="11"/>
      <c r="CKA204" s="11"/>
      <c r="CKB204" s="11"/>
      <c r="CKC204" s="11"/>
      <c r="CKD204" s="11"/>
      <c r="CKE204" s="11"/>
      <c r="CKF204" s="11"/>
      <c r="CKG204" s="10"/>
      <c r="CKH204" s="10"/>
      <c r="CKI204" s="11"/>
      <c r="CKJ204" s="11"/>
      <c r="CKK204" s="11"/>
      <c r="CKL204" s="11"/>
      <c r="CKM204" s="11"/>
      <c r="CKN204" s="11"/>
      <c r="CKO204" s="11"/>
      <c r="CKP204" s="11"/>
      <c r="CKQ204" s="11"/>
      <c r="CKR204" s="11"/>
      <c r="CKS204" s="11"/>
      <c r="CKT204" s="11"/>
      <c r="CKU204" s="11"/>
      <c r="CKV204" s="11"/>
      <c r="CKW204" s="10"/>
      <c r="CKX204" s="10"/>
      <c r="CKY204" s="11"/>
      <c r="CKZ204" s="11"/>
      <c r="CLA204" s="11"/>
      <c r="CLB204" s="11"/>
      <c r="CLC204" s="11"/>
      <c r="CLD204" s="11"/>
      <c r="CLE204" s="11"/>
      <c r="CLF204" s="11"/>
      <c r="CLG204" s="11"/>
      <c r="CLH204" s="11"/>
      <c r="CLI204" s="11"/>
      <c r="CLJ204" s="11"/>
      <c r="CLK204" s="11"/>
      <c r="CLL204" s="11"/>
      <c r="CLM204" s="10"/>
      <c r="CLN204" s="10"/>
      <c r="CLO204" s="11"/>
      <c r="CLP204" s="11"/>
      <c r="CLQ204" s="11"/>
      <c r="CLR204" s="11"/>
      <c r="CLS204" s="11"/>
      <c r="CLT204" s="11"/>
      <c r="CLU204" s="11"/>
      <c r="CLV204" s="11"/>
      <c r="CLW204" s="11"/>
      <c r="CLX204" s="11"/>
      <c r="CLY204" s="11"/>
      <c r="CLZ204" s="11"/>
      <c r="CMA204" s="11"/>
      <c r="CMB204" s="11"/>
      <c r="CMC204" s="10"/>
      <c r="CMD204" s="10"/>
      <c r="CME204" s="11"/>
      <c r="CMF204" s="11"/>
      <c r="CMG204" s="11"/>
      <c r="CMH204" s="11"/>
      <c r="CMI204" s="11"/>
      <c r="CMJ204" s="11"/>
      <c r="CMK204" s="11"/>
      <c r="CML204" s="11"/>
      <c r="CMM204" s="11"/>
      <c r="CMN204" s="11"/>
      <c r="CMO204" s="11"/>
      <c r="CMP204" s="11"/>
      <c r="CMQ204" s="11"/>
      <c r="CMR204" s="11"/>
      <c r="CMS204" s="10"/>
      <c r="CMT204" s="10"/>
      <c r="CMU204" s="11"/>
      <c r="CMV204" s="11"/>
      <c r="CMW204" s="11"/>
      <c r="CMX204" s="11"/>
      <c r="CMY204" s="11"/>
      <c r="CMZ204" s="11"/>
      <c r="CNA204" s="11"/>
      <c r="CNB204" s="11"/>
      <c r="CNC204" s="11"/>
      <c r="CND204" s="11"/>
      <c r="CNE204" s="11"/>
      <c r="CNF204" s="11"/>
      <c r="CNG204" s="11"/>
      <c r="CNH204" s="11"/>
      <c r="CNI204" s="10"/>
      <c r="CNJ204" s="10"/>
      <c r="CNK204" s="11"/>
      <c r="CNL204" s="11"/>
      <c r="CNM204" s="11"/>
      <c r="CNN204" s="11"/>
      <c r="CNO204" s="11"/>
      <c r="CNP204" s="11"/>
      <c r="CNQ204" s="11"/>
      <c r="CNR204" s="11"/>
      <c r="CNS204" s="11"/>
      <c r="CNT204" s="11"/>
      <c r="CNU204" s="11"/>
      <c r="CNV204" s="11"/>
      <c r="CNW204" s="11"/>
      <c r="CNX204" s="11"/>
      <c r="CNY204" s="10"/>
      <c r="CNZ204" s="10"/>
      <c r="COA204" s="11"/>
      <c r="COB204" s="11"/>
      <c r="COC204" s="11"/>
      <c r="COD204" s="11"/>
      <c r="COE204" s="11"/>
      <c r="COF204" s="11"/>
      <c r="COG204" s="11"/>
      <c r="COH204" s="11"/>
      <c r="COI204" s="11"/>
      <c r="COJ204" s="11"/>
      <c r="COK204" s="11"/>
      <c r="COL204" s="11"/>
      <c r="COM204" s="11"/>
      <c r="CON204" s="11"/>
      <c r="COO204" s="10"/>
      <c r="COP204" s="10"/>
      <c r="COQ204" s="11"/>
      <c r="COR204" s="11"/>
      <c r="COS204" s="11"/>
      <c r="COT204" s="11"/>
      <c r="COU204" s="11"/>
      <c r="COV204" s="11"/>
      <c r="COW204" s="11"/>
      <c r="COX204" s="11"/>
      <c r="COY204" s="11"/>
      <c r="COZ204" s="11"/>
      <c r="CPA204" s="11"/>
      <c r="CPB204" s="11"/>
      <c r="CPC204" s="11"/>
      <c r="CPD204" s="11"/>
      <c r="CPE204" s="10"/>
      <c r="CPF204" s="10"/>
      <c r="CPG204" s="11"/>
      <c r="CPH204" s="11"/>
      <c r="CPI204" s="11"/>
      <c r="CPJ204" s="11"/>
      <c r="CPK204" s="11"/>
      <c r="CPL204" s="11"/>
      <c r="CPM204" s="11"/>
      <c r="CPN204" s="11"/>
      <c r="CPO204" s="11"/>
      <c r="CPP204" s="11"/>
      <c r="CPQ204" s="11"/>
      <c r="CPR204" s="11"/>
      <c r="CPS204" s="11"/>
      <c r="CPT204" s="11"/>
      <c r="CPU204" s="10"/>
      <c r="CPV204" s="10"/>
      <c r="CPW204" s="11"/>
      <c r="CPX204" s="11"/>
      <c r="CPY204" s="11"/>
      <c r="CPZ204" s="11"/>
      <c r="CQA204" s="11"/>
      <c r="CQB204" s="11"/>
      <c r="CQC204" s="11"/>
      <c r="CQD204" s="11"/>
      <c r="CQE204" s="11"/>
      <c r="CQF204" s="11"/>
      <c r="CQG204" s="11"/>
      <c r="CQH204" s="11"/>
      <c r="CQI204" s="11"/>
      <c r="CQJ204" s="11"/>
      <c r="CQK204" s="10"/>
      <c r="CQL204" s="10"/>
      <c r="CQM204" s="11"/>
      <c r="CQN204" s="11"/>
      <c r="CQO204" s="11"/>
      <c r="CQP204" s="11"/>
      <c r="CQQ204" s="11"/>
      <c r="CQR204" s="11"/>
      <c r="CQS204" s="11"/>
      <c r="CQT204" s="11"/>
      <c r="CQU204" s="11"/>
      <c r="CQV204" s="11"/>
      <c r="CQW204" s="11"/>
      <c r="CQX204" s="11"/>
      <c r="CQY204" s="11"/>
      <c r="CQZ204" s="11"/>
      <c r="CRA204" s="10"/>
      <c r="CRB204" s="10"/>
      <c r="CRC204" s="11"/>
      <c r="CRD204" s="11"/>
      <c r="CRE204" s="11"/>
      <c r="CRF204" s="11"/>
      <c r="CRG204" s="11"/>
      <c r="CRH204" s="11"/>
      <c r="CRI204" s="11"/>
      <c r="CRJ204" s="11"/>
      <c r="CRK204" s="11"/>
      <c r="CRL204" s="11"/>
      <c r="CRM204" s="11"/>
      <c r="CRN204" s="11"/>
      <c r="CRO204" s="11"/>
      <c r="CRP204" s="11"/>
      <c r="CRQ204" s="10"/>
      <c r="CRR204" s="10"/>
      <c r="CRS204" s="11"/>
      <c r="CRT204" s="11"/>
      <c r="CRU204" s="11"/>
      <c r="CRV204" s="11"/>
      <c r="CRW204" s="11"/>
      <c r="CRX204" s="11"/>
      <c r="CRY204" s="11"/>
      <c r="CRZ204" s="11"/>
      <c r="CSA204" s="11"/>
      <c r="CSB204" s="11"/>
      <c r="CSC204" s="11"/>
      <c r="CSD204" s="11"/>
      <c r="CSE204" s="11"/>
      <c r="CSF204" s="11"/>
      <c r="CSG204" s="10"/>
      <c r="CSH204" s="10"/>
      <c r="CSI204" s="11"/>
      <c r="CSJ204" s="11"/>
      <c r="CSK204" s="11"/>
      <c r="CSL204" s="11"/>
      <c r="CSM204" s="11"/>
      <c r="CSN204" s="11"/>
      <c r="CSO204" s="11"/>
      <c r="CSP204" s="11"/>
      <c r="CSQ204" s="11"/>
      <c r="CSR204" s="11"/>
      <c r="CSS204" s="11"/>
      <c r="CST204" s="11"/>
      <c r="CSU204" s="11"/>
      <c r="CSV204" s="11"/>
      <c r="CSW204" s="10"/>
      <c r="CSX204" s="10"/>
      <c r="CSY204" s="11"/>
      <c r="CSZ204" s="11"/>
      <c r="CTA204" s="11"/>
      <c r="CTB204" s="11"/>
      <c r="CTC204" s="11"/>
      <c r="CTD204" s="11"/>
      <c r="CTE204" s="11"/>
      <c r="CTF204" s="11"/>
      <c r="CTG204" s="11"/>
      <c r="CTH204" s="11"/>
      <c r="CTI204" s="11"/>
      <c r="CTJ204" s="11"/>
      <c r="CTK204" s="11"/>
      <c r="CTL204" s="11"/>
      <c r="CTM204" s="10"/>
      <c r="CTN204" s="10"/>
      <c r="CTO204" s="11"/>
      <c r="CTP204" s="11"/>
      <c r="CTQ204" s="11"/>
      <c r="CTR204" s="11"/>
      <c r="CTS204" s="11"/>
      <c r="CTT204" s="11"/>
      <c r="CTU204" s="11"/>
      <c r="CTV204" s="11"/>
      <c r="CTW204" s="11"/>
      <c r="CTX204" s="11"/>
      <c r="CTY204" s="11"/>
      <c r="CTZ204" s="11"/>
      <c r="CUA204" s="11"/>
      <c r="CUB204" s="11"/>
      <c r="CUC204" s="10"/>
      <c r="CUD204" s="10"/>
      <c r="CUE204" s="11"/>
      <c r="CUF204" s="11"/>
      <c r="CUG204" s="11"/>
      <c r="CUH204" s="11"/>
      <c r="CUI204" s="11"/>
      <c r="CUJ204" s="11"/>
      <c r="CUK204" s="11"/>
      <c r="CUL204" s="11"/>
      <c r="CUM204" s="11"/>
      <c r="CUN204" s="11"/>
      <c r="CUO204" s="11"/>
      <c r="CUP204" s="11"/>
      <c r="CUQ204" s="11"/>
      <c r="CUR204" s="11"/>
      <c r="CUS204" s="10"/>
      <c r="CUT204" s="10"/>
      <c r="CUU204" s="11"/>
      <c r="CUV204" s="11"/>
      <c r="CUW204" s="11"/>
      <c r="CUX204" s="11"/>
      <c r="CUY204" s="11"/>
      <c r="CUZ204" s="11"/>
      <c r="CVA204" s="11"/>
      <c r="CVB204" s="11"/>
      <c r="CVC204" s="11"/>
      <c r="CVD204" s="11"/>
      <c r="CVE204" s="11"/>
      <c r="CVF204" s="11"/>
      <c r="CVG204" s="11"/>
      <c r="CVH204" s="11"/>
      <c r="CVI204" s="10"/>
      <c r="CVJ204" s="10"/>
      <c r="CVK204" s="11"/>
      <c r="CVL204" s="11"/>
      <c r="CVM204" s="11"/>
      <c r="CVN204" s="11"/>
      <c r="CVO204" s="11"/>
      <c r="CVP204" s="11"/>
      <c r="CVQ204" s="11"/>
      <c r="CVR204" s="11"/>
      <c r="CVS204" s="11"/>
      <c r="CVT204" s="11"/>
      <c r="CVU204" s="11"/>
      <c r="CVV204" s="11"/>
      <c r="CVW204" s="11"/>
      <c r="CVX204" s="11"/>
      <c r="CVY204" s="10"/>
      <c r="CVZ204" s="10"/>
      <c r="CWA204" s="11"/>
      <c r="CWB204" s="11"/>
      <c r="CWC204" s="11"/>
      <c r="CWD204" s="11"/>
      <c r="CWE204" s="11"/>
      <c r="CWF204" s="11"/>
      <c r="CWG204" s="11"/>
      <c r="CWH204" s="11"/>
      <c r="CWI204" s="11"/>
      <c r="CWJ204" s="11"/>
      <c r="CWK204" s="11"/>
      <c r="CWL204" s="11"/>
      <c r="CWM204" s="11"/>
      <c r="CWN204" s="11"/>
      <c r="CWO204" s="10"/>
      <c r="CWP204" s="10"/>
      <c r="CWQ204" s="11"/>
      <c r="CWR204" s="11"/>
      <c r="CWS204" s="11"/>
      <c r="CWT204" s="11"/>
      <c r="CWU204" s="11"/>
      <c r="CWV204" s="11"/>
      <c r="CWW204" s="11"/>
      <c r="CWX204" s="11"/>
      <c r="CWY204" s="11"/>
      <c r="CWZ204" s="11"/>
      <c r="CXA204" s="11"/>
      <c r="CXB204" s="11"/>
      <c r="CXC204" s="11"/>
      <c r="CXD204" s="11"/>
      <c r="CXE204" s="10"/>
      <c r="CXF204" s="10"/>
      <c r="CXG204" s="11"/>
      <c r="CXH204" s="11"/>
      <c r="CXI204" s="11"/>
      <c r="CXJ204" s="11"/>
      <c r="CXK204" s="11"/>
      <c r="CXL204" s="11"/>
      <c r="CXM204" s="11"/>
      <c r="CXN204" s="11"/>
      <c r="CXO204" s="11"/>
      <c r="CXP204" s="11"/>
      <c r="CXQ204" s="11"/>
      <c r="CXR204" s="11"/>
      <c r="CXS204" s="11"/>
      <c r="CXT204" s="11"/>
      <c r="CXU204" s="10"/>
      <c r="CXV204" s="10"/>
      <c r="CXW204" s="11"/>
      <c r="CXX204" s="11"/>
      <c r="CXY204" s="11"/>
      <c r="CXZ204" s="11"/>
      <c r="CYA204" s="11"/>
      <c r="CYB204" s="11"/>
      <c r="CYC204" s="11"/>
      <c r="CYD204" s="11"/>
      <c r="CYE204" s="11"/>
      <c r="CYF204" s="11"/>
      <c r="CYG204" s="11"/>
      <c r="CYH204" s="11"/>
      <c r="CYI204" s="11"/>
      <c r="CYJ204" s="11"/>
      <c r="CYK204" s="10"/>
      <c r="CYL204" s="10"/>
      <c r="CYM204" s="11"/>
      <c r="CYN204" s="11"/>
      <c r="CYO204" s="11"/>
      <c r="CYP204" s="11"/>
      <c r="CYQ204" s="11"/>
      <c r="CYR204" s="11"/>
      <c r="CYS204" s="11"/>
      <c r="CYT204" s="11"/>
      <c r="CYU204" s="11"/>
      <c r="CYV204" s="11"/>
      <c r="CYW204" s="11"/>
      <c r="CYX204" s="11"/>
      <c r="CYY204" s="11"/>
      <c r="CYZ204" s="11"/>
      <c r="CZA204" s="10"/>
      <c r="CZB204" s="10"/>
      <c r="CZC204" s="11"/>
      <c r="CZD204" s="11"/>
      <c r="CZE204" s="11"/>
      <c r="CZF204" s="11"/>
      <c r="CZG204" s="11"/>
      <c r="CZH204" s="11"/>
      <c r="CZI204" s="11"/>
      <c r="CZJ204" s="11"/>
      <c r="CZK204" s="11"/>
      <c r="CZL204" s="11"/>
      <c r="CZM204" s="11"/>
      <c r="CZN204" s="11"/>
      <c r="CZO204" s="11"/>
      <c r="CZP204" s="11"/>
      <c r="CZQ204" s="10"/>
      <c r="CZR204" s="10"/>
      <c r="CZS204" s="11"/>
      <c r="CZT204" s="11"/>
      <c r="CZU204" s="11"/>
      <c r="CZV204" s="11"/>
      <c r="CZW204" s="11"/>
      <c r="CZX204" s="11"/>
      <c r="CZY204" s="11"/>
      <c r="CZZ204" s="11"/>
      <c r="DAA204" s="11"/>
      <c r="DAB204" s="11"/>
      <c r="DAC204" s="11"/>
      <c r="DAD204" s="11"/>
      <c r="DAE204" s="11"/>
      <c r="DAF204" s="11"/>
      <c r="DAG204" s="10"/>
      <c r="DAH204" s="10"/>
      <c r="DAI204" s="11"/>
      <c r="DAJ204" s="11"/>
      <c r="DAK204" s="11"/>
      <c r="DAL204" s="11"/>
      <c r="DAM204" s="11"/>
      <c r="DAN204" s="11"/>
      <c r="DAO204" s="11"/>
      <c r="DAP204" s="11"/>
      <c r="DAQ204" s="11"/>
      <c r="DAR204" s="11"/>
      <c r="DAS204" s="11"/>
      <c r="DAT204" s="11"/>
      <c r="DAU204" s="11"/>
      <c r="DAV204" s="11"/>
      <c r="DAW204" s="10"/>
      <c r="DAX204" s="10"/>
      <c r="DAY204" s="11"/>
      <c r="DAZ204" s="11"/>
      <c r="DBA204" s="11"/>
      <c r="DBB204" s="11"/>
      <c r="DBC204" s="11"/>
      <c r="DBD204" s="11"/>
      <c r="DBE204" s="11"/>
      <c r="DBF204" s="11"/>
      <c r="DBG204" s="11"/>
      <c r="DBH204" s="11"/>
      <c r="DBI204" s="11"/>
      <c r="DBJ204" s="11"/>
      <c r="DBK204" s="11"/>
      <c r="DBL204" s="11"/>
      <c r="DBM204" s="10"/>
      <c r="DBN204" s="10"/>
      <c r="DBO204" s="11"/>
      <c r="DBP204" s="11"/>
      <c r="DBQ204" s="11"/>
      <c r="DBR204" s="11"/>
      <c r="DBS204" s="11"/>
      <c r="DBT204" s="11"/>
      <c r="DBU204" s="11"/>
      <c r="DBV204" s="11"/>
      <c r="DBW204" s="11"/>
      <c r="DBX204" s="11"/>
      <c r="DBY204" s="11"/>
      <c r="DBZ204" s="11"/>
      <c r="DCA204" s="11"/>
      <c r="DCB204" s="11"/>
      <c r="DCC204" s="10"/>
      <c r="DCD204" s="10"/>
      <c r="DCE204" s="11"/>
      <c r="DCF204" s="11"/>
      <c r="DCG204" s="11"/>
      <c r="DCH204" s="11"/>
      <c r="DCI204" s="11"/>
      <c r="DCJ204" s="11"/>
      <c r="DCK204" s="11"/>
      <c r="DCL204" s="11"/>
      <c r="DCM204" s="11"/>
      <c r="DCN204" s="11"/>
      <c r="DCO204" s="11"/>
      <c r="DCP204" s="11"/>
      <c r="DCQ204" s="11"/>
      <c r="DCR204" s="11"/>
      <c r="DCS204" s="10"/>
      <c r="DCT204" s="10"/>
      <c r="DCU204" s="11"/>
      <c r="DCV204" s="11"/>
      <c r="DCW204" s="11"/>
      <c r="DCX204" s="11"/>
      <c r="DCY204" s="11"/>
      <c r="DCZ204" s="11"/>
      <c r="DDA204" s="11"/>
      <c r="DDB204" s="11"/>
      <c r="DDC204" s="11"/>
      <c r="DDD204" s="11"/>
      <c r="DDE204" s="11"/>
      <c r="DDF204" s="11"/>
      <c r="DDG204" s="11"/>
      <c r="DDH204" s="11"/>
      <c r="DDI204" s="10"/>
      <c r="DDJ204" s="10"/>
      <c r="DDK204" s="11"/>
      <c r="DDL204" s="11"/>
      <c r="DDM204" s="11"/>
      <c r="DDN204" s="11"/>
      <c r="DDO204" s="11"/>
      <c r="DDP204" s="11"/>
      <c r="DDQ204" s="11"/>
      <c r="DDR204" s="11"/>
      <c r="DDS204" s="11"/>
      <c r="DDT204" s="11"/>
      <c r="DDU204" s="11"/>
      <c r="DDV204" s="11"/>
      <c r="DDW204" s="11"/>
      <c r="DDX204" s="11"/>
      <c r="DDY204" s="10"/>
      <c r="DDZ204" s="10"/>
      <c r="DEA204" s="11"/>
      <c r="DEB204" s="11"/>
      <c r="DEC204" s="11"/>
      <c r="DED204" s="11"/>
      <c r="DEE204" s="11"/>
      <c r="DEF204" s="11"/>
      <c r="DEG204" s="11"/>
      <c r="DEH204" s="11"/>
      <c r="DEI204" s="11"/>
      <c r="DEJ204" s="11"/>
      <c r="DEK204" s="11"/>
      <c r="DEL204" s="11"/>
      <c r="DEM204" s="11"/>
      <c r="DEN204" s="11"/>
      <c r="DEO204" s="10"/>
      <c r="DEP204" s="10"/>
      <c r="DEQ204" s="11"/>
      <c r="DER204" s="11"/>
      <c r="DES204" s="11"/>
      <c r="DET204" s="11"/>
      <c r="DEU204" s="11"/>
      <c r="DEV204" s="11"/>
      <c r="DEW204" s="11"/>
      <c r="DEX204" s="11"/>
      <c r="DEY204" s="11"/>
      <c r="DEZ204" s="11"/>
      <c r="DFA204" s="11"/>
      <c r="DFB204" s="11"/>
      <c r="DFC204" s="11"/>
      <c r="DFD204" s="11"/>
      <c r="DFE204" s="10"/>
      <c r="DFF204" s="10"/>
      <c r="DFG204" s="11"/>
      <c r="DFH204" s="11"/>
      <c r="DFI204" s="11"/>
      <c r="DFJ204" s="11"/>
      <c r="DFK204" s="11"/>
      <c r="DFL204" s="11"/>
      <c r="DFM204" s="11"/>
      <c r="DFN204" s="11"/>
      <c r="DFO204" s="11"/>
      <c r="DFP204" s="11"/>
      <c r="DFQ204" s="11"/>
      <c r="DFR204" s="11"/>
      <c r="DFS204" s="11"/>
      <c r="DFT204" s="11"/>
      <c r="DFU204" s="10"/>
      <c r="DFV204" s="10"/>
      <c r="DFW204" s="11"/>
      <c r="DFX204" s="11"/>
      <c r="DFY204" s="11"/>
      <c r="DFZ204" s="11"/>
      <c r="DGA204" s="11"/>
      <c r="DGB204" s="11"/>
      <c r="DGC204" s="11"/>
      <c r="DGD204" s="11"/>
      <c r="DGE204" s="11"/>
      <c r="DGF204" s="11"/>
      <c r="DGG204" s="11"/>
      <c r="DGH204" s="11"/>
      <c r="DGI204" s="11"/>
      <c r="DGJ204" s="11"/>
      <c r="DGK204" s="10"/>
      <c r="DGL204" s="10"/>
      <c r="DGM204" s="11"/>
      <c r="DGN204" s="11"/>
      <c r="DGO204" s="11"/>
      <c r="DGP204" s="11"/>
      <c r="DGQ204" s="11"/>
      <c r="DGR204" s="11"/>
      <c r="DGS204" s="11"/>
      <c r="DGT204" s="11"/>
      <c r="DGU204" s="11"/>
      <c r="DGV204" s="11"/>
      <c r="DGW204" s="11"/>
      <c r="DGX204" s="11"/>
      <c r="DGY204" s="11"/>
      <c r="DGZ204" s="11"/>
      <c r="DHA204" s="10"/>
      <c r="DHB204" s="10"/>
      <c r="DHC204" s="11"/>
      <c r="DHD204" s="11"/>
      <c r="DHE204" s="11"/>
      <c r="DHF204" s="11"/>
      <c r="DHG204" s="11"/>
      <c r="DHH204" s="11"/>
      <c r="DHI204" s="11"/>
      <c r="DHJ204" s="11"/>
      <c r="DHK204" s="11"/>
      <c r="DHL204" s="11"/>
      <c r="DHM204" s="11"/>
      <c r="DHN204" s="11"/>
      <c r="DHO204" s="11"/>
      <c r="DHP204" s="11"/>
      <c r="DHQ204" s="10"/>
      <c r="DHR204" s="10"/>
      <c r="DHS204" s="11"/>
      <c r="DHT204" s="11"/>
      <c r="DHU204" s="11"/>
      <c r="DHV204" s="11"/>
      <c r="DHW204" s="11"/>
      <c r="DHX204" s="11"/>
      <c r="DHY204" s="11"/>
      <c r="DHZ204" s="11"/>
      <c r="DIA204" s="11"/>
      <c r="DIB204" s="11"/>
      <c r="DIC204" s="11"/>
      <c r="DID204" s="11"/>
      <c r="DIE204" s="11"/>
      <c r="DIF204" s="11"/>
      <c r="DIG204" s="10"/>
      <c r="DIH204" s="10"/>
      <c r="DII204" s="11"/>
      <c r="DIJ204" s="11"/>
      <c r="DIK204" s="11"/>
      <c r="DIL204" s="11"/>
      <c r="DIM204" s="11"/>
      <c r="DIN204" s="11"/>
      <c r="DIO204" s="11"/>
      <c r="DIP204" s="11"/>
      <c r="DIQ204" s="11"/>
      <c r="DIR204" s="11"/>
      <c r="DIS204" s="11"/>
      <c r="DIT204" s="11"/>
      <c r="DIU204" s="11"/>
      <c r="DIV204" s="11"/>
      <c r="DIW204" s="10"/>
      <c r="DIX204" s="10"/>
      <c r="DIY204" s="11"/>
      <c r="DIZ204" s="11"/>
      <c r="DJA204" s="11"/>
      <c r="DJB204" s="11"/>
      <c r="DJC204" s="11"/>
      <c r="DJD204" s="11"/>
      <c r="DJE204" s="11"/>
      <c r="DJF204" s="11"/>
      <c r="DJG204" s="11"/>
      <c r="DJH204" s="11"/>
      <c r="DJI204" s="11"/>
      <c r="DJJ204" s="11"/>
      <c r="DJK204" s="11"/>
      <c r="DJL204" s="11"/>
      <c r="DJM204" s="10"/>
      <c r="DJN204" s="10"/>
      <c r="DJO204" s="11"/>
      <c r="DJP204" s="11"/>
      <c r="DJQ204" s="11"/>
      <c r="DJR204" s="11"/>
      <c r="DJS204" s="11"/>
      <c r="DJT204" s="11"/>
      <c r="DJU204" s="11"/>
      <c r="DJV204" s="11"/>
      <c r="DJW204" s="11"/>
      <c r="DJX204" s="11"/>
      <c r="DJY204" s="11"/>
      <c r="DJZ204" s="11"/>
      <c r="DKA204" s="11"/>
      <c r="DKB204" s="11"/>
      <c r="DKC204" s="10"/>
      <c r="DKD204" s="10"/>
      <c r="DKE204" s="11"/>
      <c r="DKF204" s="11"/>
      <c r="DKG204" s="11"/>
      <c r="DKH204" s="11"/>
      <c r="DKI204" s="11"/>
      <c r="DKJ204" s="11"/>
      <c r="DKK204" s="11"/>
      <c r="DKL204" s="11"/>
      <c r="DKM204" s="11"/>
      <c r="DKN204" s="11"/>
      <c r="DKO204" s="11"/>
      <c r="DKP204" s="11"/>
      <c r="DKQ204" s="11"/>
      <c r="DKR204" s="11"/>
      <c r="DKS204" s="10"/>
      <c r="DKT204" s="10"/>
      <c r="DKU204" s="11"/>
      <c r="DKV204" s="11"/>
      <c r="DKW204" s="11"/>
      <c r="DKX204" s="11"/>
      <c r="DKY204" s="11"/>
      <c r="DKZ204" s="11"/>
      <c r="DLA204" s="11"/>
      <c r="DLB204" s="11"/>
      <c r="DLC204" s="11"/>
      <c r="DLD204" s="11"/>
      <c r="DLE204" s="11"/>
      <c r="DLF204" s="11"/>
      <c r="DLG204" s="11"/>
      <c r="DLH204" s="11"/>
      <c r="DLI204" s="10"/>
      <c r="DLJ204" s="10"/>
      <c r="DLK204" s="11"/>
      <c r="DLL204" s="11"/>
      <c r="DLM204" s="11"/>
      <c r="DLN204" s="11"/>
      <c r="DLO204" s="11"/>
      <c r="DLP204" s="11"/>
      <c r="DLQ204" s="11"/>
      <c r="DLR204" s="11"/>
      <c r="DLS204" s="11"/>
      <c r="DLT204" s="11"/>
      <c r="DLU204" s="11"/>
      <c r="DLV204" s="11"/>
      <c r="DLW204" s="11"/>
      <c r="DLX204" s="11"/>
      <c r="DLY204" s="10"/>
      <c r="DLZ204" s="10"/>
      <c r="DMA204" s="11"/>
      <c r="DMB204" s="11"/>
      <c r="DMC204" s="11"/>
      <c r="DMD204" s="11"/>
      <c r="DME204" s="11"/>
      <c r="DMF204" s="11"/>
      <c r="DMG204" s="11"/>
      <c r="DMH204" s="11"/>
      <c r="DMI204" s="11"/>
      <c r="DMJ204" s="11"/>
      <c r="DMK204" s="11"/>
      <c r="DML204" s="11"/>
      <c r="DMM204" s="11"/>
      <c r="DMN204" s="11"/>
      <c r="DMO204" s="10"/>
      <c r="DMP204" s="10"/>
      <c r="DMQ204" s="11"/>
      <c r="DMR204" s="11"/>
      <c r="DMS204" s="11"/>
      <c r="DMT204" s="11"/>
      <c r="DMU204" s="11"/>
      <c r="DMV204" s="11"/>
      <c r="DMW204" s="11"/>
      <c r="DMX204" s="11"/>
      <c r="DMY204" s="11"/>
      <c r="DMZ204" s="11"/>
      <c r="DNA204" s="11"/>
      <c r="DNB204" s="11"/>
      <c r="DNC204" s="11"/>
      <c r="DND204" s="11"/>
      <c r="DNE204" s="10"/>
      <c r="DNF204" s="10"/>
      <c r="DNG204" s="11"/>
      <c r="DNH204" s="11"/>
      <c r="DNI204" s="11"/>
      <c r="DNJ204" s="11"/>
      <c r="DNK204" s="11"/>
      <c r="DNL204" s="11"/>
      <c r="DNM204" s="11"/>
      <c r="DNN204" s="11"/>
      <c r="DNO204" s="11"/>
      <c r="DNP204" s="11"/>
      <c r="DNQ204" s="11"/>
      <c r="DNR204" s="11"/>
      <c r="DNS204" s="11"/>
      <c r="DNT204" s="11"/>
      <c r="DNU204" s="10"/>
      <c r="DNV204" s="10"/>
      <c r="DNW204" s="11"/>
      <c r="DNX204" s="11"/>
      <c r="DNY204" s="11"/>
      <c r="DNZ204" s="11"/>
      <c r="DOA204" s="11"/>
      <c r="DOB204" s="11"/>
      <c r="DOC204" s="11"/>
      <c r="DOD204" s="11"/>
      <c r="DOE204" s="11"/>
      <c r="DOF204" s="11"/>
      <c r="DOG204" s="11"/>
      <c r="DOH204" s="11"/>
      <c r="DOI204" s="11"/>
      <c r="DOJ204" s="11"/>
      <c r="DOK204" s="10"/>
      <c r="DOL204" s="10"/>
      <c r="DOM204" s="11"/>
      <c r="DON204" s="11"/>
      <c r="DOO204" s="11"/>
      <c r="DOP204" s="11"/>
      <c r="DOQ204" s="11"/>
      <c r="DOR204" s="11"/>
      <c r="DOS204" s="11"/>
      <c r="DOT204" s="11"/>
      <c r="DOU204" s="11"/>
      <c r="DOV204" s="11"/>
      <c r="DOW204" s="11"/>
      <c r="DOX204" s="11"/>
      <c r="DOY204" s="11"/>
      <c r="DOZ204" s="11"/>
      <c r="DPA204" s="10"/>
      <c r="DPB204" s="10"/>
      <c r="DPC204" s="11"/>
      <c r="DPD204" s="11"/>
      <c r="DPE204" s="11"/>
      <c r="DPF204" s="11"/>
      <c r="DPG204" s="11"/>
      <c r="DPH204" s="11"/>
      <c r="DPI204" s="11"/>
      <c r="DPJ204" s="11"/>
      <c r="DPK204" s="11"/>
      <c r="DPL204" s="11"/>
      <c r="DPM204" s="11"/>
      <c r="DPN204" s="11"/>
      <c r="DPO204" s="11"/>
      <c r="DPP204" s="11"/>
      <c r="DPQ204" s="10"/>
      <c r="DPR204" s="10"/>
      <c r="DPS204" s="11"/>
      <c r="DPT204" s="11"/>
      <c r="DPU204" s="11"/>
      <c r="DPV204" s="11"/>
      <c r="DPW204" s="11"/>
      <c r="DPX204" s="11"/>
      <c r="DPY204" s="11"/>
      <c r="DPZ204" s="11"/>
      <c r="DQA204" s="11"/>
      <c r="DQB204" s="11"/>
      <c r="DQC204" s="11"/>
      <c r="DQD204" s="11"/>
      <c r="DQE204" s="11"/>
      <c r="DQF204" s="11"/>
      <c r="DQG204" s="10"/>
      <c r="DQH204" s="10"/>
      <c r="DQI204" s="11"/>
      <c r="DQJ204" s="11"/>
      <c r="DQK204" s="11"/>
      <c r="DQL204" s="11"/>
      <c r="DQM204" s="11"/>
      <c r="DQN204" s="11"/>
      <c r="DQO204" s="11"/>
      <c r="DQP204" s="11"/>
      <c r="DQQ204" s="11"/>
      <c r="DQR204" s="11"/>
      <c r="DQS204" s="11"/>
      <c r="DQT204" s="11"/>
      <c r="DQU204" s="11"/>
      <c r="DQV204" s="11"/>
      <c r="DQW204" s="10"/>
      <c r="DQX204" s="10"/>
      <c r="DQY204" s="11"/>
      <c r="DQZ204" s="11"/>
      <c r="DRA204" s="11"/>
      <c r="DRB204" s="11"/>
      <c r="DRC204" s="11"/>
      <c r="DRD204" s="11"/>
      <c r="DRE204" s="11"/>
      <c r="DRF204" s="11"/>
      <c r="DRG204" s="11"/>
      <c r="DRH204" s="11"/>
      <c r="DRI204" s="11"/>
      <c r="DRJ204" s="11"/>
      <c r="DRK204" s="11"/>
      <c r="DRL204" s="11"/>
      <c r="DRM204" s="10"/>
      <c r="DRN204" s="10"/>
      <c r="DRO204" s="11"/>
      <c r="DRP204" s="11"/>
      <c r="DRQ204" s="11"/>
      <c r="DRR204" s="11"/>
      <c r="DRS204" s="11"/>
      <c r="DRT204" s="11"/>
      <c r="DRU204" s="11"/>
      <c r="DRV204" s="11"/>
      <c r="DRW204" s="11"/>
      <c r="DRX204" s="11"/>
      <c r="DRY204" s="11"/>
      <c r="DRZ204" s="11"/>
      <c r="DSA204" s="11"/>
      <c r="DSB204" s="11"/>
      <c r="DSC204" s="10"/>
      <c r="DSD204" s="10"/>
      <c r="DSE204" s="11"/>
      <c r="DSF204" s="11"/>
      <c r="DSG204" s="11"/>
      <c r="DSH204" s="11"/>
      <c r="DSI204" s="11"/>
      <c r="DSJ204" s="11"/>
      <c r="DSK204" s="11"/>
      <c r="DSL204" s="11"/>
      <c r="DSM204" s="11"/>
      <c r="DSN204" s="11"/>
      <c r="DSO204" s="11"/>
      <c r="DSP204" s="11"/>
      <c r="DSQ204" s="11"/>
      <c r="DSR204" s="11"/>
      <c r="DSS204" s="10"/>
      <c r="DST204" s="10"/>
      <c r="DSU204" s="11"/>
      <c r="DSV204" s="11"/>
      <c r="DSW204" s="11"/>
      <c r="DSX204" s="11"/>
      <c r="DSY204" s="11"/>
      <c r="DSZ204" s="11"/>
      <c r="DTA204" s="11"/>
      <c r="DTB204" s="11"/>
      <c r="DTC204" s="11"/>
      <c r="DTD204" s="11"/>
      <c r="DTE204" s="11"/>
      <c r="DTF204" s="11"/>
      <c r="DTG204" s="11"/>
      <c r="DTH204" s="11"/>
      <c r="DTI204" s="10"/>
      <c r="DTJ204" s="10"/>
      <c r="DTK204" s="11"/>
      <c r="DTL204" s="11"/>
      <c r="DTM204" s="11"/>
      <c r="DTN204" s="11"/>
      <c r="DTO204" s="11"/>
      <c r="DTP204" s="11"/>
      <c r="DTQ204" s="11"/>
      <c r="DTR204" s="11"/>
      <c r="DTS204" s="11"/>
      <c r="DTT204" s="11"/>
      <c r="DTU204" s="11"/>
      <c r="DTV204" s="11"/>
      <c r="DTW204" s="11"/>
      <c r="DTX204" s="11"/>
      <c r="DTY204" s="10"/>
      <c r="DTZ204" s="10"/>
      <c r="DUA204" s="11"/>
      <c r="DUB204" s="11"/>
      <c r="DUC204" s="11"/>
      <c r="DUD204" s="11"/>
      <c r="DUE204" s="11"/>
      <c r="DUF204" s="11"/>
      <c r="DUG204" s="11"/>
      <c r="DUH204" s="11"/>
      <c r="DUI204" s="11"/>
      <c r="DUJ204" s="11"/>
      <c r="DUK204" s="11"/>
      <c r="DUL204" s="11"/>
      <c r="DUM204" s="11"/>
      <c r="DUN204" s="11"/>
      <c r="DUO204" s="10"/>
      <c r="DUP204" s="10"/>
      <c r="DUQ204" s="11"/>
      <c r="DUR204" s="11"/>
      <c r="DUS204" s="11"/>
      <c r="DUT204" s="11"/>
      <c r="DUU204" s="11"/>
      <c r="DUV204" s="11"/>
      <c r="DUW204" s="11"/>
      <c r="DUX204" s="11"/>
      <c r="DUY204" s="11"/>
      <c r="DUZ204" s="11"/>
      <c r="DVA204" s="11"/>
      <c r="DVB204" s="11"/>
      <c r="DVC204" s="11"/>
      <c r="DVD204" s="11"/>
      <c r="DVE204" s="10"/>
      <c r="DVF204" s="10"/>
      <c r="DVG204" s="11"/>
      <c r="DVH204" s="11"/>
      <c r="DVI204" s="11"/>
      <c r="DVJ204" s="11"/>
      <c r="DVK204" s="11"/>
      <c r="DVL204" s="11"/>
      <c r="DVM204" s="11"/>
      <c r="DVN204" s="11"/>
      <c r="DVO204" s="11"/>
      <c r="DVP204" s="11"/>
      <c r="DVQ204" s="11"/>
      <c r="DVR204" s="11"/>
      <c r="DVS204" s="11"/>
      <c r="DVT204" s="11"/>
      <c r="DVU204" s="10"/>
      <c r="DVV204" s="10"/>
      <c r="DVW204" s="11"/>
      <c r="DVX204" s="11"/>
      <c r="DVY204" s="11"/>
      <c r="DVZ204" s="11"/>
      <c r="DWA204" s="11"/>
      <c r="DWB204" s="11"/>
      <c r="DWC204" s="11"/>
      <c r="DWD204" s="11"/>
      <c r="DWE204" s="11"/>
      <c r="DWF204" s="11"/>
      <c r="DWG204" s="11"/>
      <c r="DWH204" s="11"/>
      <c r="DWI204" s="11"/>
      <c r="DWJ204" s="11"/>
      <c r="DWK204" s="10"/>
      <c r="DWL204" s="10"/>
      <c r="DWM204" s="11"/>
      <c r="DWN204" s="11"/>
      <c r="DWO204" s="11"/>
      <c r="DWP204" s="11"/>
      <c r="DWQ204" s="11"/>
      <c r="DWR204" s="11"/>
      <c r="DWS204" s="11"/>
      <c r="DWT204" s="11"/>
      <c r="DWU204" s="11"/>
      <c r="DWV204" s="11"/>
      <c r="DWW204" s="11"/>
      <c r="DWX204" s="11"/>
      <c r="DWY204" s="11"/>
      <c r="DWZ204" s="11"/>
      <c r="DXA204" s="10"/>
      <c r="DXB204" s="10"/>
      <c r="DXC204" s="11"/>
      <c r="DXD204" s="11"/>
      <c r="DXE204" s="11"/>
      <c r="DXF204" s="11"/>
      <c r="DXG204" s="11"/>
      <c r="DXH204" s="11"/>
      <c r="DXI204" s="11"/>
      <c r="DXJ204" s="11"/>
      <c r="DXK204" s="11"/>
      <c r="DXL204" s="11"/>
      <c r="DXM204" s="11"/>
      <c r="DXN204" s="11"/>
      <c r="DXO204" s="11"/>
      <c r="DXP204" s="11"/>
      <c r="DXQ204" s="10"/>
      <c r="DXR204" s="10"/>
      <c r="DXS204" s="11"/>
      <c r="DXT204" s="11"/>
      <c r="DXU204" s="11"/>
      <c r="DXV204" s="11"/>
      <c r="DXW204" s="11"/>
      <c r="DXX204" s="11"/>
      <c r="DXY204" s="11"/>
      <c r="DXZ204" s="11"/>
      <c r="DYA204" s="11"/>
      <c r="DYB204" s="11"/>
      <c r="DYC204" s="11"/>
      <c r="DYD204" s="11"/>
      <c r="DYE204" s="11"/>
      <c r="DYF204" s="11"/>
      <c r="DYG204" s="10"/>
      <c r="DYH204" s="10"/>
      <c r="DYI204" s="11"/>
      <c r="DYJ204" s="11"/>
      <c r="DYK204" s="11"/>
      <c r="DYL204" s="11"/>
      <c r="DYM204" s="11"/>
      <c r="DYN204" s="11"/>
      <c r="DYO204" s="11"/>
      <c r="DYP204" s="11"/>
      <c r="DYQ204" s="11"/>
      <c r="DYR204" s="11"/>
      <c r="DYS204" s="11"/>
      <c r="DYT204" s="11"/>
      <c r="DYU204" s="11"/>
      <c r="DYV204" s="11"/>
      <c r="DYW204" s="10"/>
      <c r="DYX204" s="10"/>
      <c r="DYY204" s="11"/>
      <c r="DYZ204" s="11"/>
      <c r="DZA204" s="11"/>
      <c r="DZB204" s="11"/>
      <c r="DZC204" s="11"/>
      <c r="DZD204" s="11"/>
      <c r="DZE204" s="11"/>
      <c r="DZF204" s="11"/>
      <c r="DZG204" s="11"/>
      <c r="DZH204" s="11"/>
      <c r="DZI204" s="11"/>
      <c r="DZJ204" s="11"/>
      <c r="DZK204" s="11"/>
      <c r="DZL204" s="11"/>
      <c r="DZM204" s="10"/>
      <c r="DZN204" s="10"/>
      <c r="DZO204" s="11"/>
      <c r="DZP204" s="11"/>
      <c r="DZQ204" s="11"/>
      <c r="DZR204" s="11"/>
      <c r="DZS204" s="11"/>
      <c r="DZT204" s="11"/>
      <c r="DZU204" s="11"/>
      <c r="DZV204" s="11"/>
      <c r="DZW204" s="11"/>
      <c r="DZX204" s="11"/>
      <c r="DZY204" s="11"/>
      <c r="DZZ204" s="11"/>
      <c r="EAA204" s="11"/>
      <c r="EAB204" s="11"/>
      <c r="EAC204" s="10"/>
      <c r="EAD204" s="10"/>
      <c r="EAE204" s="11"/>
      <c r="EAF204" s="11"/>
      <c r="EAG204" s="11"/>
      <c r="EAH204" s="11"/>
      <c r="EAI204" s="11"/>
      <c r="EAJ204" s="11"/>
      <c r="EAK204" s="11"/>
      <c r="EAL204" s="11"/>
      <c r="EAM204" s="11"/>
      <c r="EAN204" s="11"/>
      <c r="EAO204" s="11"/>
      <c r="EAP204" s="11"/>
      <c r="EAQ204" s="11"/>
      <c r="EAR204" s="11"/>
      <c r="EAS204" s="10"/>
      <c r="EAT204" s="10"/>
      <c r="EAU204" s="11"/>
      <c r="EAV204" s="11"/>
      <c r="EAW204" s="11"/>
      <c r="EAX204" s="11"/>
      <c r="EAY204" s="11"/>
      <c r="EAZ204" s="11"/>
      <c r="EBA204" s="11"/>
      <c r="EBB204" s="11"/>
      <c r="EBC204" s="11"/>
      <c r="EBD204" s="11"/>
      <c r="EBE204" s="11"/>
      <c r="EBF204" s="11"/>
      <c r="EBG204" s="11"/>
      <c r="EBH204" s="11"/>
      <c r="EBI204" s="10"/>
      <c r="EBJ204" s="10"/>
      <c r="EBK204" s="11"/>
      <c r="EBL204" s="11"/>
      <c r="EBM204" s="11"/>
      <c r="EBN204" s="11"/>
      <c r="EBO204" s="11"/>
      <c r="EBP204" s="11"/>
      <c r="EBQ204" s="11"/>
      <c r="EBR204" s="11"/>
      <c r="EBS204" s="11"/>
      <c r="EBT204" s="11"/>
      <c r="EBU204" s="11"/>
      <c r="EBV204" s="11"/>
      <c r="EBW204" s="11"/>
      <c r="EBX204" s="11"/>
      <c r="EBY204" s="10"/>
      <c r="EBZ204" s="10"/>
      <c r="ECA204" s="11"/>
      <c r="ECB204" s="11"/>
      <c r="ECC204" s="11"/>
      <c r="ECD204" s="11"/>
      <c r="ECE204" s="11"/>
      <c r="ECF204" s="11"/>
      <c r="ECG204" s="11"/>
      <c r="ECH204" s="11"/>
      <c r="ECI204" s="11"/>
      <c r="ECJ204" s="11"/>
      <c r="ECK204" s="11"/>
      <c r="ECL204" s="11"/>
      <c r="ECM204" s="11"/>
      <c r="ECN204" s="11"/>
      <c r="ECO204" s="10"/>
      <c r="ECP204" s="10"/>
      <c r="ECQ204" s="11"/>
      <c r="ECR204" s="11"/>
      <c r="ECS204" s="11"/>
      <c r="ECT204" s="11"/>
      <c r="ECU204" s="11"/>
      <c r="ECV204" s="11"/>
      <c r="ECW204" s="11"/>
      <c r="ECX204" s="11"/>
      <c r="ECY204" s="11"/>
      <c r="ECZ204" s="11"/>
      <c r="EDA204" s="11"/>
      <c r="EDB204" s="11"/>
      <c r="EDC204" s="11"/>
      <c r="EDD204" s="11"/>
      <c r="EDE204" s="10"/>
      <c r="EDF204" s="10"/>
      <c r="EDG204" s="11"/>
      <c r="EDH204" s="11"/>
      <c r="EDI204" s="11"/>
      <c r="EDJ204" s="11"/>
      <c r="EDK204" s="11"/>
      <c r="EDL204" s="11"/>
      <c r="EDM204" s="11"/>
      <c r="EDN204" s="11"/>
      <c r="EDO204" s="11"/>
      <c r="EDP204" s="11"/>
      <c r="EDQ204" s="11"/>
      <c r="EDR204" s="11"/>
      <c r="EDS204" s="11"/>
      <c r="EDT204" s="11"/>
      <c r="EDU204" s="10"/>
      <c r="EDV204" s="10"/>
      <c r="EDW204" s="11"/>
      <c r="EDX204" s="11"/>
      <c r="EDY204" s="11"/>
      <c r="EDZ204" s="11"/>
      <c r="EEA204" s="11"/>
      <c r="EEB204" s="11"/>
      <c r="EEC204" s="11"/>
      <c r="EED204" s="11"/>
      <c r="EEE204" s="11"/>
      <c r="EEF204" s="11"/>
      <c r="EEG204" s="11"/>
      <c r="EEH204" s="11"/>
      <c r="EEI204" s="11"/>
      <c r="EEJ204" s="11"/>
      <c r="EEK204" s="10"/>
      <c r="EEL204" s="10"/>
      <c r="EEM204" s="11"/>
      <c r="EEN204" s="11"/>
      <c r="EEO204" s="11"/>
      <c r="EEP204" s="11"/>
      <c r="EEQ204" s="11"/>
      <c r="EER204" s="11"/>
      <c r="EES204" s="11"/>
      <c r="EET204" s="11"/>
      <c r="EEU204" s="11"/>
      <c r="EEV204" s="11"/>
      <c r="EEW204" s="11"/>
      <c r="EEX204" s="11"/>
      <c r="EEY204" s="11"/>
      <c r="EEZ204" s="11"/>
      <c r="EFA204" s="10"/>
      <c r="EFB204" s="10"/>
      <c r="EFC204" s="11"/>
      <c r="EFD204" s="11"/>
      <c r="EFE204" s="11"/>
      <c r="EFF204" s="11"/>
      <c r="EFG204" s="11"/>
      <c r="EFH204" s="11"/>
      <c r="EFI204" s="11"/>
      <c r="EFJ204" s="11"/>
      <c r="EFK204" s="11"/>
      <c r="EFL204" s="11"/>
      <c r="EFM204" s="11"/>
      <c r="EFN204" s="11"/>
      <c r="EFO204" s="11"/>
      <c r="EFP204" s="11"/>
      <c r="EFQ204" s="10"/>
      <c r="EFR204" s="10"/>
      <c r="EFS204" s="11"/>
      <c r="EFT204" s="11"/>
      <c r="EFU204" s="11"/>
      <c r="EFV204" s="11"/>
      <c r="EFW204" s="11"/>
      <c r="EFX204" s="11"/>
      <c r="EFY204" s="11"/>
      <c r="EFZ204" s="11"/>
      <c r="EGA204" s="11"/>
      <c r="EGB204" s="11"/>
      <c r="EGC204" s="11"/>
      <c r="EGD204" s="11"/>
      <c r="EGE204" s="11"/>
      <c r="EGF204" s="11"/>
      <c r="EGG204" s="10"/>
      <c r="EGH204" s="10"/>
      <c r="EGI204" s="11"/>
      <c r="EGJ204" s="11"/>
      <c r="EGK204" s="11"/>
      <c r="EGL204" s="11"/>
      <c r="EGM204" s="11"/>
      <c r="EGN204" s="11"/>
      <c r="EGO204" s="11"/>
      <c r="EGP204" s="11"/>
      <c r="EGQ204" s="11"/>
      <c r="EGR204" s="11"/>
      <c r="EGS204" s="11"/>
      <c r="EGT204" s="11"/>
      <c r="EGU204" s="11"/>
      <c r="EGV204" s="11"/>
      <c r="EGW204" s="10"/>
      <c r="EGX204" s="10"/>
      <c r="EGY204" s="11"/>
      <c r="EGZ204" s="11"/>
      <c r="EHA204" s="11"/>
      <c r="EHB204" s="11"/>
      <c r="EHC204" s="11"/>
      <c r="EHD204" s="11"/>
      <c r="EHE204" s="11"/>
      <c r="EHF204" s="11"/>
      <c r="EHG204" s="11"/>
      <c r="EHH204" s="11"/>
      <c r="EHI204" s="11"/>
      <c r="EHJ204" s="11"/>
      <c r="EHK204" s="11"/>
      <c r="EHL204" s="11"/>
      <c r="EHM204" s="10"/>
      <c r="EHN204" s="10"/>
      <c r="EHO204" s="11"/>
      <c r="EHP204" s="11"/>
      <c r="EHQ204" s="11"/>
      <c r="EHR204" s="11"/>
      <c r="EHS204" s="11"/>
      <c r="EHT204" s="11"/>
      <c r="EHU204" s="11"/>
      <c r="EHV204" s="11"/>
      <c r="EHW204" s="11"/>
      <c r="EHX204" s="11"/>
      <c r="EHY204" s="11"/>
      <c r="EHZ204" s="11"/>
      <c r="EIA204" s="11"/>
      <c r="EIB204" s="11"/>
      <c r="EIC204" s="10"/>
      <c r="EID204" s="10"/>
      <c r="EIE204" s="11"/>
      <c r="EIF204" s="11"/>
      <c r="EIG204" s="11"/>
      <c r="EIH204" s="11"/>
      <c r="EII204" s="11"/>
      <c r="EIJ204" s="11"/>
      <c r="EIK204" s="11"/>
      <c r="EIL204" s="11"/>
      <c r="EIM204" s="11"/>
      <c r="EIN204" s="11"/>
      <c r="EIO204" s="11"/>
      <c r="EIP204" s="11"/>
      <c r="EIQ204" s="11"/>
      <c r="EIR204" s="11"/>
      <c r="EIS204" s="10"/>
      <c r="EIT204" s="10"/>
      <c r="EIU204" s="11"/>
      <c r="EIV204" s="11"/>
      <c r="EIW204" s="11"/>
      <c r="EIX204" s="11"/>
      <c r="EIY204" s="11"/>
      <c r="EIZ204" s="11"/>
      <c r="EJA204" s="11"/>
      <c r="EJB204" s="11"/>
      <c r="EJC204" s="11"/>
      <c r="EJD204" s="11"/>
      <c r="EJE204" s="11"/>
      <c r="EJF204" s="11"/>
      <c r="EJG204" s="11"/>
      <c r="EJH204" s="11"/>
      <c r="EJI204" s="10"/>
      <c r="EJJ204" s="10"/>
      <c r="EJK204" s="11"/>
      <c r="EJL204" s="11"/>
      <c r="EJM204" s="11"/>
      <c r="EJN204" s="11"/>
      <c r="EJO204" s="11"/>
      <c r="EJP204" s="11"/>
      <c r="EJQ204" s="11"/>
      <c r="EJR204" s="11"/>
      <c r="EJS204" s="11"/>
      <c r="EJT204" s="11"/>
      <c r="EJU204" s="11"/>
      <c r="EJV204" s="11"/>
      <c r="EJW204" s="11"/>
      <c r="EJX204" s="11"/>
      <c r="EJY204" s="10"/>
      <c r="EJZ204" s="10"/>
      <c r="EKA204" s="11"/>
      <c r="EKB204" s="11"/>
      <c r="EKC204" s="11"/>
      <c r="EKD204" s="11"/>
      <c r="EKE204" s="11"/>
      <c r="EKF204" s="11"/>
      <c r="EKG204" s="11"/>
      <c r="EKH204" s="11"/>
      <c r="EKI204" s="11"/>
      <c r="EKJ204" s="11"/>
      <c r="EKK204" s="11"/>
      <c r="EKL204" s="11"/>
      <c r="EKM204" s="11"/>
      <c r="EKN204" s="11"/>
      <c r="EKO204" s="10"/>
      <c r="EKP204" s="10"/>
      <c r="EKQ204" s="11"/>
      <c r="EKR204" s="11"/>
      <c r="EKS204" s="11"/>
      <c r="EKT204" s="11"/>
      <c r="EKU204" s="11"/>
      <c r="EKV204" s="11"/>
      <c r="EKW204" s="11"/>
      <c r="EKX204" s="11"/>
      <c r="EKY204" s="11"/>
      <c r="EKZ204" s="11"/>
      <c r="ELA204" s="11"/>
      <c r="ELB204" s="11"/>
      <c r="ELC204" s="11"/>
      <c r="ELD204" s="11"/>
      <c r="ELE204" s="10"/>
      <c r="ELF204" s="10"/>
      <c r="ELG204" s="11"/>
      <c r="ELH204" s="11"/>
      <c r="ELI204" s="11"/>
      <c r="ELJ204" s="11"/>
      <c r="ELK204" s="11"/>
      <c r="ELL204" s="11"/>
      <c r="ELM204" s="11"/>
      <c r="ELN204" s="11"/>
      <c r="ELO204" s="11"/>
      <c r="ELP204" s="11"/>
      <c r="ELQ204" s="11"/>
      <c r="ELR204" s="11"/>
      <c r="ELS204" s="11"/>
      <c r="ELT204" s="11"/>
      <c r="ELU204" s="10"/>
      <c r="ELV204" s="10"/>
      <c r="ELW204" s="11"/>
      <c r="ELX204" s="11"/>
      <c r="ELY204" s="11"/>
      <c r="ELZ204" s="11"/>
      <c r="EMA204" s="11"/>
      <c r="EMB204" s="11"/>
      <c r="EMC204" s="11"/>
      <c r="EMD204" s="11"/>
      <c r="EME204" s="11"/>
      <c r="EMF204" s="11"/>
      <c r="EMG204" s="11"/>
      <c r="EMH204" s="11"/>
      <c r="EMI204" s="11"/>
      <c r="EMJ204" s="11"/>
      <c r="EMK204" s="10"/>
      <c r="EML204" s="10"/>
      <c r="EMM204" s="11"/>
      <c r="EMN204" s="11"/>
      <c r="EMO204" s="11"/>
      <c r="EMP204" s="11"/>
      <c r="EMQ204" s="11"/>
      <c r="EMR204" s="11"/>
      <c r="EMS204" s="11"/>
      <c r="EMT204" s="11"/>
      <c r="EMU204" s="11"/>
      <c r="EMV204" s="11"/>
      <c r="EMW204" s="11"/>
      <c r="EMX204" s="11"/>
      <c r="EMY204" s="11"/>
      <c r="EMZ204" s="11"/>
      <c r="ENA204" s="10"/>
      <c r="ENB204" s="10"/>
      <c r="ENC204" s="11"/>
      <c r="END204" s="11"/>
      <c r="ENE204" s="11"/>
      <c r="ENF204" s="11"/>
      <c r="ENG204" s="11"/>
      <c r="ENH204" s="11"/>
      <c r="ENI204" s="11"/>
      <c r="ENJ204" s="11"/>
      <c r="ENK204" s="11"/>
      <c r="ENL204" s="11"/>
      <c r="ENM204" s="11"/>
      <c r="ENN204" s="11"/>
      <c r="ENO204" s="11"/>
      <c r="ENP204" s="11"/>
      <c r="ENQ204" s="10"/>
      <c r="ENR204" s="10"/>
      <c r="ENS204" s="11"/>
      <c r="ENT204" s="11"/>
      <c r="ENU204" s="11"/>
      <c r="ENV204" s="11"/>
      <c r="ENW204" s="11"/>
      <c r="ENX204" s="11"/>
      <c r="ENY204" s="11"/>
      <c r="ENZ204" s="11"/>
      <c r="EOA204" s="11"/>
      <c r="EOB204" s="11"/>
      <c r="EOC204" s="11"/>
      <c r="EOD204" s="11"/>
      <c r="EOE204" s="11"/>
      <c r="EOF204" s="11"/>
      <c r="EOG204" s="10"/>
      <c r="EOH204" s="10"/>
      <c r="EOI204" s="11"/>
      <c r="EOJ204" s="11"/>
      <c r="EOK204" s="11"/>
      <c r="EOL204" s="11"/>
      <c r="EOM204" s="11"/>
      <c r="EON204" s="11"/>
      <c r="EOO204" s="11"/>
      <c r="EOP204" s="11"/>
      <c r="EOQ204" s="11"/>
      <c r="EOR204" s="11"/>
      <c r="EOS204" s="11"/>
      <c r="EOT204" s="11"/>
      <c r="EOU204" s="11"/>
      <c r="EOV204" s="11"/>
      <c r="EOW204" s="10"/>
      <c r="EOX204" s="10"/>
      <c r="EOY204" s="11"/>
      <c r="EOZ204" s="11"/>
      <c r="EPA204" s="11"/>
      <c r="EPB204" s="11"/>
      <c r="EPC204" s="11"/>
      <c r="EPD204" s="11"/>
      <c r="EPE204" s="11"/>
      <c r="EPF204" s="11"/>
      <c r="EPG204" s="11"/>
      <c r="EPH204" s="11"/>
      <c r="EPI204" s="11"/>
      <c r="EPJ204" s="11"/>
      <c r="EPK204" s="11"/>
      <c r="EPL204" s="11"/>
      <c r="EPM204" s="10"/>
      <c r="EPN204" s="10"/>
      <c r="EPO204" s="11"/>
      <c r="EPP204" s="11"/>
      <c r="EPQ204" s="11"/>
      <c r="EPR204" s="11"/>
      <c r="EPS204" s="11"/>
      <c r="EPT204" s="11"/>
      <c r="EPU204" s="11"/>
      <c r="EPV204" s="11"/>
      <c r="EPW204" s="11"/>
      <c r="EPX204" s="11"/>
      <c r="EPY204" s="11"/>
      <c r="EPZ204" s="11"/>
      <c r="EQA204" s="11"/>
      <c r="EQB204" s="11"/>
      <c r="EQC204" s="10"/>
      <c r="EQD204" s="10"/>
      <c r="EQE204" s="11"/>
      <c r="EQF204" s="11"/>
      <c r="EQG204" s="11"/>
      <c r="EQH204" s="11"/>
      <c r="EQI204" s="11"/>
      <c r="EQJ204" s="11"/>
      <c r="EQK204" s="11"/>
      <c r="EQL204" s="11"/>
      <c r="EQM204" s="11"/>
      <c r="EQN204" s="11"/>
      <c r="EQO204" s="11"/>
      <c r="EQP204" s="11"/>
      <c r="EQQ204" s="11"/>
      <c r="EQR204" s="11"/>
      <c r="EQS204" s="10"/>
      <c r="EQT204" s="10"/>
      <c r="EQU204" s="11"/>
      <c r="EQV204" s="11"/>
      <c r="EQW204" s="11"/>
      <c r="EQX204" s="11"/>
      <c r="EQY204" s="11"/>
      <c r="EQZ204" s="11"/>
      <c r="ERA204" s="11"/>
      <c r="ERB204" s="11"/>
      <c r="ERC204" s="11"/>
      <c r="ERD204" s="11"/>
      <c r="ERE204" s="11"/>
      <c r="ERF204" s="11"/>
      <c r="ERG204" s="11"/>
      <c r="ERH204" s="11"/>
      <c r="ERI204" s="10"/>
      <c r="ERJ204" s="10"/>
      <c r="ERK204" s="11"/>
      <c r="ERL204" s="11"/>
      <c r="ERM204" s="11"/>
      <c r="ERN204" s="11"/>
      <c r="ERO204" s="11"/>
      <c r="ERP204" s="11"/>
      <c r="ERQ204" s="11"/>
      <c r="ERR204" s="11"/>
      <c r="ERS204" s="11"/>
      <c r="ERT204" s="11"/>
      <c r="ERU204" s="11"/>
      <c r="ERV204" s="11"/>
      <c r="ERW204" s="11"/>
      <c r="ERX204" s="11"/>
      <c r="ERY204" s="10"/>
      <c r="ERZ204" s="10"/>
      <c r="ESA204" s="11"/>
      <c r="ESB204" s="11"/>
      <c r="ESC204" s="11"/>
      <c r="ESD204" s="11"/>
      <c r="ESE204" s="11"/>
      <c r="ESF204" s="11"/>
      <c r="ESG204" s="11"/>
      <c r="ESH204" s="11"/>
      <c r="ESI204" s="11"/>
      <c r="ESJ204" s="11"/>
      <c r="ESK204" s="11"/>
      <c r="ESL204" s="11"/>
      <c r="ESM204" s="11"/>
      <c r="ESN204" s="11"/>
      <c r="ESO204" s="10"/>
      <c r="ESP204" s="10"/>
      <c r="ESQ204" s="11"/>
      <c r="ESR204" s="11"/>
      <c r="ESS204" s="11"/>
      <c r="EST204" s="11"/>
      <c r="ESU204" s="11"/>
      <c r="ESV204" s="11"/>
      <c r="ESW204" s="11"/>
      <c r="ESX204" s="11"/>
      <c r="ESY204" s="11"/>
      <c r="ESZ204" s="11"/>
      <c r="ETA204" s="11"/>
      <c r="ETB204" s="11"/>
      <c r="ETC204" s="11"/>
      <c r="ETD204" s="11"/>
      <c r="ETE204" s="10"/>
      <c r="ETF204" s="10"/>
      <c r="ETG204" s="11"/>
      <c r="ETH204" s="11"/>
      <c r="ETI204" s="11"/>
      <c r="ETJ204" s="11"/>
      <c r="ETK204" s="11"/>
      <c r="ETL204" s="11"/>
      <c r="ETM204" s="11"/>
      <c r="ETN204" s="11"/>
      <c r="ETO204" s="11"/>
      <c r="ETP204" s="11"/>
      <c r="ETQ204" s="11"/>
      <c r="ETR204" s="11"/>
      <c r="ETS204" s="11"/>
      <c r="ETT204" s="11"/>
      <c r="ETU204" s="10"/>
      <c r="ETV204" s="10"/>
      <c r="ETW204" s="11"/>
      <c r="ETX204" s="11"/>
      <c r="ETY204" s="11"/>
      <c r="ETZ204" s="11"/>
      <c r="EUA204" s="11"/>
      <c r="EUB204" s="11"/>
      <c r="EUC204" s="11"/>
      <c r="EUD204" s="11"/>
      <c r="EUE204" s="11"/>
      <c r="EUF204" s="11"/>
      <c r="EUG204" s="11"/>
      <c r="EUH204" s="11"/>
      <c r="EUI204" s="11"/>
      <c r="EUJ204" s="11"/>
      <c r="EUK204" s="10"/>
      <c r="EUL204" s="10"/>
      <c r="EUM204" s="11"/>
      <c r="EUN204" s="11"/>
      <c r="EUO204" s="11"/>
      <c r="EUP204" s="11"/>
      <c r="EUQ204" s="11"/>
      <c r="EUR204" s="11"/>
      <c r="EUS204" s="11"/>
      <c r="EUT204" s="11"/>
      <c r="EUU204" s="11"/>
      <c r="EUV204" s="11"/>
      <c r="EUW204" s="11"/>
      <c r="EUX204" s="11"/>
      <c r="EUY204" s="11"/>
      <c r="EUZ204" s="11"/>
      <c r="EVA204" s="10"/>
      <c r="EVB204" s="10"/>
      <c r="EVC204" s="11"/>
      <c r="EVD204" s="11"/>
      <c r="EVE204" s="11"/>
      <c r="EVF204" s="11"/>
      <c r="EVG204" s="11"/>
      <c r="EVH204" s="11"/>
      <c r="EVI204" s="11"/>
      <c r="EVJ204" s="11"/>
      <c r="EVK204" s="11"/>
      <c r="EVL204" s="11"/>
      <c r="EVM204" s="11"/>
      <c r="EVN204" s="11"/>
      <c r="EVO204" s="11"/>
      <c r="EVP204" s="11"/>
      <c r="EVQ204" s="10"/>
      <c r="EVR204" s="10"/>
      <c r="EVS204" s="11"/>
      <c r="EVT204" s="11"/>
      <c r="EVU204" s="11"/>
      <c r="EVV204" s="11"/>
      <c r="EVW204" s="11"/>
      <c r="EVX204" s="11"/>
      <c r="EVY204" s="11"/>
      <c r="EVZ204" s="11"/>
      <c r="EWA204" s="11"/>
      <c r="EWB204" s="11"/>
      <c r="EWC204" s="11"/>
      <c r="EWD204" s="11"/>
      <c r="EWE204" s="11"/>
      <c r="EWF204" s="11"/>
      <c r="EWG204" s="10"/>
      <c r="EWH204" s="10"/>
      <c r="EWI204" s="11"/>
      <c r="EWJ204" s="11"/>
      <c r="EWK204" s="11"/>
      <c r="EWL204" s="11"/>
      <c r="EWM204" s="11"/>
      <c r="EWN204" s="11"/>
      <c r="EWO204" s="11"/>
      <c r="EWP204" s="11"/>
      <c r="EWQ204" s="11"/>
      <c r="EWR204" s="11"/>
      <c r="EWS204" s="11"/>
      <c r="EWT204" s="11"/>
      <c r="EWU204" s="11"/>
      <c r="EWV204" s="11"/>
      <c r="EWW204" s="10"/>
      <c r="EWX204" s="10"/>
      <c r="EWY204" s="11"/>
      <c r="EWZ204" s="11"/>
      <c r="EXA204" s="11"/>
      <c r="EXB204" s="11"/>
      <c r="EXC204" s="11"/>
      <c r="EXD204" s="11"/>
      <c r="EXE204" s="11"/>
      <c r="EXF204" s="11"/>
      <c r="EXG204" s="11"/>
      <c r="EXH204" s="11"/>
      <c r="EXI204" s="11"/>
      <c r="EXJ204" s="11"/>
      <c r="EXK204" s="11"/>
      <c r="EXL204" s="11"/>
      <c r="EXM204" s="10"/>
      <c r="EXN204" s="10"/>
      <c r="EXO204" s="11"/>
      <c r="EXP204" s="11"/>
      <c r="EXQ204" s="11"/>
      <c r="EXR204" s="11"/>
      <c r="EXS204" s="11"/>
      <c r="EXT204" s="11"/>
      <c r="EXU204" s="11"/>
      <c r="EXV204" s="11"/>
      <c r="EXW204" s="11"/>
      <c r="EXX204" s="11"/>
      <c r="EXY204" s="11"/>
      <c r="EXZ204" s="11"/>
      <c r="EYA204" s="11"/>
      <c r="EYB204" s="11"/>
      <c r="EYC204" s="10"/>
      <c r="EYD204" s="10"/>
      <c r="EYE204" s="11"/>
      <c r="EYF204" s="11"/>
      <c r="EYG204" s="11"/>
      <c r="EYH204" s="11"/>
      <c r="EYI204" s="11"/>
      <c r="EYJ204" s="11"/>
      <c r="EYK204" s="11"/>
      <c r="EYL204" s="11"/>
      <c r="EYM204" s="11"/>
      <c r="EYN204" s="11"/>
      <c r="EYO204" s="11"/>
      <c r="EYP204" s="11"/>
      <c r="EYQ204" s="11"/>
      <c r="EYR204" s="11"/>
      <c r="EYS204" s="10"/>
      <c r="EYT204" s="10"/>
      <c r="EYU204" s="11"/>
      <c r="EYV204" s="11"/>
      <c r="EYW204" s="11"/>
      <c r="EYX204" s="11"/>
      <c r="EYY204" s="11"/>
      <c r="EYZ204" s="11"/>
      <c r="EZA204" s="11"/>
      <c r="EZB204" s="11"/>
      <c r="EZC204" s="11"/>
      <c r="EZD204" s="11"/>
      <c r="EZE204" s="11"/>
      <c r="EZF204" s="11"/>
      <c r="EZG204" s="11"/>
      <c r="EZH204" s="11"/>
      <c r="EZI204" s="10"/>
      <c r="EZJ204" s="10"/>
      <c r="EZK204" s="11"/>
      <c r="EZL204" s="11"/>
      <c r="EZM204" s="11"/>
      <c r="EZN204" s="11"/>
      <c r="EZO204" s="11"/>
      <c r="EZP204" s="11"/>
      <c r="EZQ204" s="11"/>
      <c r="EZR204" s="11"/>
      <c r="EZS204" s="11"/>
      <c r="EZT204" s="11"/>
      <c r="EZU204" s="11"/>
      <c r="EZV204" s="11"/>
      <c r="EZW204" s="11"/>
      <c r="EZX204" s="11"/>
      <c r="EZY204" s="10"/>
      <c r="EZZ204" s="10"/>
      <c r="FAA204" s="11"/>
      <c r="FAB204" s="11"/>
      <c r="FAC204" s="11"/>
      <c r="FAD204" s="11"/>
      <c r="FAE204" s="11"/>
      <c r="FAF204" s="11"/>
      <c r="FAG204" s="11"/>
      <c r="FAH204" s="11"/>
      <c r="FAI204" s="11"/>
      <c r="FAJ204" s="11"/>
      <c r="FAK204" s="11"/>
      <c r="FAL204" s="11"/>
      <c r="FAM204" s="11"/>
      <c r="FAN204" s="11"/>
      <c r="FAO204" s="10"/>
      <c r="FAP204" s="10"/>
      <c r="FAQ204" s="11"/>
      <c r="FAR204" s="11"/>
      <c r="FAS204" s="11"/>
      <c r="FAT204" s="11"/>
      <c r="FAU204" s="11"/>
      <c r="FAV204" s="11"/>
      <c r="FAW204" s="11"/>
      <c r="FAX204" s="11"/>
      <c r="FAY204" s="11"/>
      <c r="FAZ204" s="11"/>
      <c r="FBA204" s="11"/>
      <c r="FBB204" s="11"/>
      <c r="FBC204" s="11"/>
      <c r="FBD204" s="11"/>
      <c r="FBE204" s="10"/>
      <c r="FBF204" s="10"/>
      <c r="FBG204" s="11"/>
      <c r="FBH204" s="11"/>
      <c r="FBI204" s="11"/>
      <c r="FBJ204" s="11"/>
      <c r="FBK204" s="11"/>
      <c r="FBL204" s="11"/>
      <c r="FBM204" s="11"/>
      <c r="FBN204" s="11"/>
      <c r="FBO204" s="11"/>
      <c r="FBP204" s="11"/>
      <c r="FBQ204" s="11"/>
      <c r="FBR204" s="11"/>
      <c r="FBS204" s="11"/>
      <c r="FBT204" s="11"/>
      <c r="FBU204" s="10"/>
      <c r="FBV204" s="10"/>
      <c r="FBW204" s="11"/>
      <c r="FBX204" s="11"/>
      <c r="FBY204" s="11"/>
      <c r="FBZ204" s="11"/>
      <c r="FCA204" s="11"/>
      <c r="FCB204" s="11"/>
      <c r="FCC204" s="11"/>
      <c r="FCD204" s="11"/>
      <c r="FCE204" s="11"/>
      <c r="FCF204" s="11"/>
      <c r="FCG204" s="11"/>
      <c r="FCH204" s="11"/>
      <c r="FCI204" s="11"/>
      <c r="FCJ204" s="11"/>
      <c r="FCK204" s="10"/>
      <c r="FCL204" s="10"/>
      <c r="FCM204" s="11"/>
      <c r="FCN204" s="11"/>
      <c r="FCO204" s="11"/>
      <c r="FCP204" s="11"/>
      <c r="FCQ204" s="11"/>
      <c r="FCR204" s="11"/>
      <c r="FCS204" s="11"/>
      <c r="FCT204" s="11"/>
      <c r="FCU204" s="11"/>
      <c r="FCV204" s="11"/>
      <c r="FCW204" s="11"/>
      <c r="FCX204" s="11"/>
      <c r="FCY204" s="11"/>
      <c r="FCZ204" s="11"/>
      <c r="FDA204" s="10"/>
      <c r="FDB204" s="10"/>
      <c r="FDC204" s="11"/>
      <c r="FDD204" s="11"/>
      <c r="FDE204" s="11"/>
      <c r="FDF204" s="11"/>
      <c r="FDG204" s="11"/>
      <c r="FDH204" s="11"/>
      <c r="FDI204" s="11"/>
      <c r="FDJ204" s="11"/>
      <c r="FDK204" s="11"/>
      <c r="FDL204" s="11"/>
      <c r="FDM204" s="11"/>
      <c r="FDN204" s="11"/>
      <c r="FDO204" s="11"/>
      <c r="FDP204" s="11"/>
      <c r="FDQ204" s="10"/>
      <c r="FDR204" s="10"/>
      <c r="FDS204" s="11"/>
      <c r="FDT204" s="11"/>
      <c r="FDU204" s="11"/>
      <c r="FDV204" s="11"/>
      <c r="FDW204" s="11"/>
      <c r="FDX204" s="11"/>
      <c r="FDY204" s="11"/>
      <c r="FDZ204" s="11"/>
      <c r="FEA204" s="11"/>
      <c r="FEB204" s="11"/>
      <c r="FEC204" s="11"/>
      <c r="FED204" s="11"/>
      <c r="FEE204" s="11"/>
      <c r="FEF204" s="11"/>
      <c r="FEG204" s="10"/>
      <c r="FEH204" s="10"/>
      <c r="FEI204" s="11"/>
      <c r="FEJ204" s="11"/>
      <c r="FEK204" s="11"/>
      <c r="FEL204" s="11"/>
      <c r="FEM204" s="11"/>
      <c r="FEN204" s="11"/>
      <c r="FEO204" s="11"/>
      <c r="FEP204" s="11"/>
      <c r="FEQ204" s="11"/>
      <c r="FER204" s="11"/>
      <c r="FES204" s="11"/>
      <c r="FET204" s="11"/>
      <c r="FEU204" s="11"/>
      <c r="FEV204" s="11"/>
      <c r="FEW204" s="10"/>
      <c r="FEX204" s="10"/>
      <c r="FEY204" s="11"/>
      <c r="FEZ204" s="11"/>
      <c r="FFA204" s="11"/>
      <c r="FFB204" s="11"/>
      <c r="FFC204" s="11"/>
      <c r="FFD204" s="11"/>
      <c r="FFE204" s="11"/>
      <c r="FFF204" s="11"/>
      <c r="FFG204" s="11"/>
      <c r="FFH204" s="11"/>
      <c r="FFI204" s="11"/>
      <c r="FFJ204" s="11"/>
      <c r="FFK204" s="11"/>
      <c r="FFL204" s="11"/>
      <c r="FFM204" s="10"/>
      <c r="FFN204" s="10"/>
      <c r="FFO204" s="11"/>
      <c r="FFP204" s="11"/>
      <c r="FFQ204" s="11"/>
      <c r="FFR204" s="11"/>
      <c r="FFS204" s="11"/>
      <c r="FFT204" s="11"/>
      <c r="FFU204" s="11"/>
      <c r="FFV204" s="11"/>
      <c r="FFW204" s="11"/>
      <c r="FFX204" s="11"/>
      <c r="FFY204" s="11"/>
      <c r="FFZ204" s="11"/>
      <c r="FGA204" s="11"/>
      <c r="FGB204" s="11"/>
      <c r="FGC204" s="10"/>
      <c r="FGD204" s="10"/>
      <c r="FGE204" s="11"/>
      <c r="FGF204" s="11"/>
      <c r="FGG204" s="11"/>
      <c r="FGH204" s="11"/>
      <c r="FGI204" s="11"/>
      <c r="FGJ204" s="11"/>
      <c r="FGK204" s="11"/>
      <c r="FGL204" s="11"/>
      <c r="FGM204" s="11"/>
      <c r="FGN204" s="11"/>
      <c r="FGO204" s="11"/>
      <c r="FGP204" s="11"/>
      <c r="FGQ204" s="11"/>
      <c r="FGR204" s="11"/>
      <c r="FGS204" s="10"/>
      <c r="FGT204" s="10"/>
      <c r="FGU204" s="11"/>
      <c r="FGV204" s="11"/>
      <c r="FGW204" s="11"/>
      <c r="FGX204" s="11"/>
      <c r="FGY204" s="11"/>
      <c r="FGZ204" s="11"/>
      <c r="FHA204" s="11"/>
      <c r="FHB204" s="11"/>
      <c r="FHC204" s="11"/>
      <c r="FHD204" s="11"/>
      <c r="FHE204" s="11"/>
      <c r="FHF204" s="11"/>
      <c r="FHG204" s="11"/>
      <c r="FHH204" s="11"/>
      <c r="FHI204" s="10"/>
      <c r="FHJ204" s="10"/>
      <c r="FHK204" s="11"/>
      <c r="FHL204" s="11"/>
      <c r="FHM204" s="11"/>
      <c r="FHN204" s="11"/>
      <c r="FHO204" s="11"/>
      <c r="FHP204" s="11"/>
      <c r="FHQ204" s="11"/>
      <c r="FHR204" s="11"/>
      <c r="FHS204" s="11"/>
      <c r="FHT204" s="11"/>
      <c r="FHU204" s="11"/>
      <c r="FHV204" s="11"/>
      <c r="FHW204" s="11"/>
      <c r="FHX204" s="11"/>
      <c r="FHY204" s="10"/>
      <c r="FHZ204" s="10"/>
      <c r="FIA204" s="11"/>
      <c r="FIB204" s="11"/>
      <c r="FIC204" s="11"/>
      <c r="FID204" s="11"/>
      <c r="FIE204" s="11"/>
      <c r="FIF204" s="11"/>
      <c r="FIG204" s="11"/>
      <c r="FIH204" s="11"/>
      <c r="FII204" s="11"/>
      <c r="FIJ204" s="11"/>
      <c r="FIK204" s="11"/>
      <c r="FIL204" s="11"/>
      <c r="FIM204" s="11"/>
      <c r="FIN204" s="11"/>
      <c r="FIO204" s="10"/>
      <c r="FIP204" s="10"/>
      <c r="FIQ204" s="11"/>
      <c r="FIR204" s="11"/>
      <c r="FIS204" s="11"/>
      <c r="FIT204" s="11"/>
      <c r="FIU204" s="11"/>
      <c r="FIV204" s="11"/>
      <c r="FIW204" s="11"/>
      <c r="FIX204" s="11"/>
      <c r="FIY204" s="11"/>
      <c r="FIZ204" s="11"/>
      <c r="FJA204" s="11"/>
      <c r="FJB204" s="11"/>
      <c r="FJC204" s="11"/>
      <c r="FJD204" s="11"/>
      <c r="FJE204" s="10"/>
      <c r="FJF204" s="10"/>
      <c r="FJG204" s="11"/>
      <c r="FJH204" s="11"/>
      <c r="FJI204" s="11"/>
      <c r="FJJ204" s="11"/>
      <c r="FJK204" s="11"/>
      <c r="FJL204" s="11"/>
      <c r="FJM204" s="11"/>
      <c r="FJN204" s="11"/>
      <c r="FJO204" s="11"/>
      <c r="FJP204" s="11"/>
      <c r="FJQ204" s="11"/>
      <c r="FJR204" s="11"/>
      <c r="FJS204" s="11"/>
      <c r="FJT204" s="11"/>
      <c r="FJU204" s="10"/>
      <c r="FJV204" s="10"/>
      <c r="FJW204" s="11"/>
      <c r="FJX204" s="11"/>
      <c r="FJY204" s="11"/>
      <c r="FJZ204" s="11"/>
      <c r="FKA204" s="11"/>
      <c r="FKB204" s="11"/>
      <c r="FKC204" s="11"/>
      <c r="FKD204" s="11"/>
      <c r="FKE204" s="11"/>
      <c r="FKF204" s="11"/>
      <c r="FKG204" s="11"/>
      <c r="FKH204" s="11"/>
      <c r="FKI204" s="11"/>
      <c r="FKJ204" s="11"/>
      <c r="FKK204" s="10"/>
      <c r="FKL204" s="10"/>
      <c r="FKM204" s="11"/>
      <c r="FKN204" s="11"/>
      <c r="FKO204" s="11"/>
      <c r="FKP204" s="11"/>
      <c r="FKQ204" s="11"/>
      <c r="FKR204" s="11"/>
      <c r="FKS204" s="11"/>
      <c r="FKT204" s="11"/>
      <c r="FKU204" s="11"/>
      <c r="FKV204" s="11"/>
      <c r="FKW204" s="11"/>
      <c r="FKX204" s="11"/>
      <c r="FKY204" s="11"/>
      <c r="FKZ204" s="11"/>
      <c r="FLA204" s="10"/>
      <c r="FLB204" s="10"/>
      <c r="FLC204" s="11"/>
      <c r="FLD204" s="11"/>
      <c r="FLE204" s="11"/>
      <c r="FLF204" s="11"/>
      <c r="FLG204" s="11"/>
      <c r="FLH204" s="11"/>
      <c r="FLI204" s="11"/>
      <c r="FLJ204" s="11"/>
      <c r="FLK204" s="11"/>
      <c r="FLL204" s="11"/>
      <c r="FLM204" s="11"/>
      <c r="FLN204" s="11"/>
      <c r="FLO204" s="11"/>
      <c r="FLP204" s="11"/>
      <c r="FLQ204" s="10"/>
      <c r="FLR204" s="10"/>
      <c r="FLS204" s="11"/>
      <c r="FLT204" s="11"/>
      <c r="FLU204" s="11"/>
      <c r="FLV204" s="11"/>
      <c r="FLW204" s="11"/>
      <c r="FLX204" s="11"/>
      <c r="FLY204" s="11"/>
      <c r="FLZ204" s="11"/>
      <c r="FMA204" s="11"/>
      <c r="FMB204" s="11"/>
      <c r="FMC204" s="11"/>
      <c r="FMD204" s="11"/>
      <c r="FME204" s="11"/>
      <c r="FMF204" s="11"/>
      <c r="FMG204" s="10"/>
      <c r="FMH204" s="10"/>
      <c r="FMI204" s="11"/>
      <c r="FMJ204" s="11"/>
      <c r="FMK204" s="11"/>
      <c r="FML204" s="11"/>
      <c r="FMM204" s="11"/>
      <c r="FMN204" s="11"/>
      <c r="FMO204" s="11"/>
      <c r="FMP204" s="11"/>
      <c r="FMQ204" s="11"/>
      <c r="FMR204" s="11"/>
      <c r="FMS204" s="11"/>
      <c r="FMT204" s="11"/>
      <c r="FMU204" s="11"/>
      <c r="FMV204" s="11"/>
      <c r="FMW204" s="10"/>
      <c r="FMX204" s="10"/>
      <c r="FMY204" s="11"/>
      <c r="FMZ204" s="11"/>
      <c r="FNA204" s="11"/>
      <c r="FNB204" s="11"/>
      <c r="FNC204" s="11"/>
      <c r="FND204" s="11"/>
      <c r="FNE204" s="11"/>
      <c r="FNF204" s="11"/>
      <c r="FNG204" s="11"/>
      <c r="FNH204" s="11"/>
      <c r="FNI204" s="11"/>
      <c r="FNJ204" s="11"/>
      <c r="FNK204" s="11"/>
      <c r="FNL204" s="11"/>
      <c r="FNM204" s="10"/>
      <c r="FNN204" s="10"/>
      <c r="FNO204" s="11"/>
      <c r="FNP204" s="11"/>
      <c r="FNQ204" s="11"/>
      <c r="FNR204" s="11"/>
      <c r="FNS204" s="11"/>
      <c r="FNT204" s="11"/>
      <c r="FNU204" s="11"/>
      <c r="FNV204" s="11"/>
      <c r="FNW204" s="11"/>
      <c r="FNX204" s="11"/>
      <c r="FNY204" s="11"/>
      <c r="FNZ204" s="11"/>
      <c r="FOA204" s="11"/>
      <c r="FOB204" s="11"/>
      <c r="FOC204" s="10"/>
      <c r="FOD204" s="10"/>
      <c r="FOE204" s="11"/>
      <c r="FOF204" s="11"/>
      <c r="FOG204" s="11"/>
      <c r="FOH204" s="11"/>
      <c r="FOI204" s="11"/>
      <c r="FOJ204" s="11"/>
      <c r="FOK204" s="11"/>
      <c r="FOL204" s="11"/>
      <c r="FOM204" s="11"/>
      <c r="FON204" s="11"/>
      <c r="FOO204" s="11"/>
      <c r="FOP204" s="11"/>
      <c r="FOQ204" s="11"/>
      <c r="FOR204" s="11"/>
      <c r="FOS204" s="10"/>
      <c r="FOT204" s="10"/>
      <c r="FOU204" s="11"/>
      <c r="FOV204" s="11"/>
      <c r="FOW204" s="11"/>
      <c r="FOX204" s="11"/>
      <c r="FOY204" s="11"/>
      <c r="FOZ204" s="11"/>
      <c r="FPA204" s="11"/>
      <c r="FPB204" s="11"/>
      <c r="FPC204" s="11"/>
      <c r="FPD204" s="11"/>
      <c r="FPE204" s="11"/>
      <c r="FPF204" s="11"/>
      <c r="FPG204" s="11"/>
      <c r="FPH204" s="11"/>
      <c r="FPI204" s="10"/>
      <c r="FPJ204" s="10"/>
      <c r="FPK204" s="11"/>
      <c r="FPL204" s="11"/>
      <c r="FPM204" s="11"/>
      <c r="FPN204" s="11"/>
      <c r="FPO204" s="11"/>
      <c r="FPP204" s="11"/>
      <c r="FPQ204" s="11"/>
      <c r="FPR204" s="11"/>
      <c r="FPS204" s="11"/>
      <c r="FPT204" s="11"/>
      <c r="FPU204" s="11"/>
      <c r="FPV204" s="11"/>
      <c r="FPW204" s="11"/>
      <c r="FPX204" s="11"/>
      <c r="FPY204" s="10"/>
      <c r="FPZ204" s="10"/>
      <c r="FQA204" s="11"/>
      <c r="FQB204" s="11"/>
      <c r="FQC204" s="11"/>
      <c r="FQD204" s="11"/>
      <c r="FQE204" s="11"/>
      <c r="FQF204" s="11"/>
      <c r="FQG204" s="11"/>
      <c r="FQH204" s="11"/>
      <c r="FQI204" s="11"/>
      <c r="FQJ204" s="11"/>
      <c r="FQK204" s="11"/>
      <c r="FQL204" s="11"/>
      <c r="FQM204" s="11"/>
      <c r="FQN204" s="11"/>
      <c r="FQO204" s="10"/>
      <c r="FQP204" s="10"/>
      <c r="FQQ204" s="11"/>
      <c r="FQR204" s="11"/>
      <c r="FQS204" s="11"/>
      <c r="FQT204" s="11"/>
      <c r="FQU204" s="11"/>
      <c r="FQV204" s="11"/>
      <c r="FQW204" s="11"/>
      <c r="FQX204" s="11"/>
      <c r="FQY204" s="11"/>
      <c r="FQZ204" s="11"/>
      <c r="FRA204" s="11"/>
      <c r="FRB204" s="11"/>
      <c r="FRC204" s="11"/>
      <c r="FRD204" s="11"/>
      <c r="FRE204" s="10"/>
      <c r="FRF204" s="10"/>
      <c r="FRG204" s="11"/>
      <c r="FRH204" s="11"/>
      <c r="FRI204" s="11"/>
      <c r="FRJ204" s="11"/>
      <c r="FRK204" s="11"/>
      <c r="FRL204" s="11"/>
      <c r="FRM204" s="11"/>
      <c r="FRN204" s="11"/>
      <c r="FRO204" s="11"/>
      <c r="FRP204" s="11"/>
      <c r="FRQ204" s="11"/>
      <c r="FRR204" s="11"/>
      <c r="FRS204" s="11"/>
      <c r="FRT204" s="11"/>
      <c r="FRU204" s="10"/>
      <c r="FRV204" s="10"/>
      <c r="FRW204" s="11"/>
      <c r="FRX204" s="11"/>
      <c r="FRY204" s="11"/>
      <c r="FRZ204" s="11"/>
      <c r="FSA204" s="11"/>
      <c r="FSB204" s="11"/>
      <c r="FSC204" s="11"/>
      <c r="FSD204" s="11"/>
      <c r="FSE204" s="11"/>
      <c r="FSF204" s="11"/>
      <c r="FSG204" s="11"/>
      <c r="FSH204" s="11"/>
      <c r="FSI204" s="11"/>
      <c r="FSJ204" s="11"/>
      <c r="FSK204" s="10"/>
      <c r="FSL204" s="10"/>
      <c r="FSM204" s="11"/>
      <c r="FSN204" s="11"/>
      <c r="FSO204" s="11"/>
      <c r="FSP204" s="11"/>
      <c r="FSQ204" s="11"/>
      <c r="FSR204" s="11"/>
      <c r="FSS204" s="11"/>
      <c r="FST204" s="11"/>
      <c r="FSU204" s="11"/>
      <c r="FSV204" s="11"/>
      <c r="FSW204" s="11"/>
      <c r="FSX204" s="11"/>
      <c r="FSY204" s="11"/>
      <c r="FSZ204" s="11"/>
      <c r="FTA204" s="10"/>
      <c r="FTB204" s="10"/>
      <c r="FTC204" s="11"/>
      <c r="FTD204" s="11"/>
      <c r="FTE204" s="11"/>
      <c r="FTF204" s="11"/>
      <c r="FTG204" s="11"/>
      <c r="FTH204" s="11"/>
      <c r="FTI204" s="11"/>
      <c r="FTJ204" s="11"/>
      <c r="FTK204" s="11"/>
      <c r="FTL204" s="11"/>
      <c r="FTM204" s="11"/>
      <c r="FTN204" s="11"/>
      <c r="FTO204" s="11"/>
      <c r="FTP204" s="11"/>
      <c r="FTQ204" s="10"/>
      <c r="FTR204" s="10"/>
      <c r="FTS204" s="11"/>
      <c r="FTT204" s="11"/>
      <c r="FTU204" s="11"/>
      <c r="FTV204" s="11"/>
      <c r="FTW204" s="11"/>
      <c r="FTX204" s="11"/>
      <c r="FTY204" s="11"/>
      <c r="FTZ204" s="11"/>
      <c r="FUA204" s="11"/>
      <c r="FUB204" s="11"/>
      <c r="FUC204" s="11"/>
      <c r="FUD204" s="11"/>
      <c r="FUE204" s="11"/>
      <c r="FUF204" s="11"/>
      <c r="FUG204" s="10"/>
      <c r="FUH204" s="10"/>
      <c r="FUI204" s="11"/>
      <c r="FUJ204" s="11"/>
      <c r="FUK204" s="11"/>
      <c r="FUL204" s="11"/>
      <c r="FUM204" s="11"/>
      <c r="FUN204" s="11"/>
      <c r="FUO204" s="11"/>
      <c r="FUP204" s="11"/>
      <c r="FUQ204" s="11"/>
      <c r="FUR204" s="11"/>
      <c r="FUS204" s="11"/>
      <c r="FUT204" s="11"/>
      <c r="FUU204" s="11"/>
      <c r="FUV204" s="11"/>
      <c r="FUW204" s="10"/>
      <c r="FUX204" s="10"/>
      <c r="FUY204" s="11"/>
      <c r="FUZ204" s="11"/>
      <c r="FVA204" s="11"/>
      <c r="FVB204" s="11"/>
      <c r="FVC204" s="11"/>
      <c r="FVD204" s="11"/>
      <c r="FVE204" s="11"/>
      <c r="FVF204" s="11"/>
      <c r="FVG204" s="11"/>
      <c r="FVH204" s="11"/>
      <c r="FVI204" s="11"/>
      <c r="FVJ204" s="11"/>
      <c r="FVK204" s="11"/>
      <c r="FVL204" s="11"/>
      <c r="FVM204" s="10"/>
      <c r="FVN204" s="10"/>
      <c r="FVO204" s="11"/>
      <c r="FVP204" s="11"/>
      <c r="FVQ204" s="11"/>
      <c r="FVR204" s="11"/>
      <c r="FVS204" s="11"/>
      <c r="FVT204" s="11"/>
      <c r="FVU204" s="11"/>
      <c r="FVV204" s="11"/>
      <c r="FVW204" s="11"/>
      <c r="FVX204" s="11"/>
      <c r="FVY204" s="11"/>
      <c r="FVZ204" s="11"/>
      <c r="FWA204" s="11"/>
      <c r="FWB204" s="11"/>
      <c r="FWC204" s="10"/>
      <c r="FWD204" s="10"/>
      <c r="FWE204" s="11"/>
      <c r="FWF204" s="11"/>
      <c r="FWG204" s="11"/>
      <c r="FWH204" s="11"/>
      <c r="FWI204" s="11"/>
      <c r="FWJ204" s="11"/>
      <c r="FWK204" s="11"/>
      <c r="FWL204" s="11"/>
      <c r="FWM204" s="11"/>
      <c r="FWN204" s="11"/>
      <c r="FWO204" s="11"/>
      <c r="FWP204" s="11"/>
      <c r="FWQ204" s="11"/>
      <c r="FWR204" s="11"/>
      <c r="FWS204" s="10"/>
      <c r="FWT204" s="10"/>
      <c r="FWU204" s="11"/>
      <c r="FWV204" s="11"/>
      <c r="FWW204" s="11"/>
      <c r="FWX204" s="11"/>
      <c r="FWY204" s="11"/>
      <c r="FWZ204" s="11"/>
      <c r="FXA204" s="11"/>
      <c r="FXB204" s="11"/>
      <c r="FXC204" s="11"/>
      <c r="FXD204" s="11"/>
      <c r="FXE204" s="11"/>
      <c r="FXF204" s="11"/>
      <c r="FXG204" s="11"/>
      <c r="FXH204" s="11"/>
      <c r="FXI204" s="10"/>
      <c r="FXJ204" s="10"/>
      <c r="FXK204" s="11"/>
      <c r="FXL204" s="11"/>
      <c r="FXM204" s="11"/>
      <c r="FXN204" s="11"/>
      <c r="FXO204" s="11"/>
      <c r="FXP204" s="11"/>
      <c r="FXQ204" s="11"/>
      <c r="FXR204" s="11"/>
      <c r="FXS204" s="11"/>
      <c r="FXT204" s="11"/>
      <c r="FXU204" s="11"/>
      <c r="FXV204" s="11"/>
      <c r="FXW204" s="11"/>
      <c r="FXX204" s="11"/>
      <c r="FXY204" s="10"/>
      <c r="FXZ204" s="10"/>
      <c r="FYA204" s="11"/>
      <c r="FYB204" s="11"/>
      <c r="FYC204" s="11"/>
      <c r="FYD204" s="11"/>
      <c r="FYE204" s="11"/>
      <c r="FYF204" s="11"/>
      <c r="FYG204" s="11"/>
      <c r="FYH204" s="11"/>
      <c r="FYI204" s="11"/>
      <c r="FYJ204" s="11"/>
      <c r="FYK204" s="11"/>
      <c r="FYL204" s="11"/>
      <c r="FYM204" s="11"/>
      <c r="FYN204" s="11"/>
      <c r="FYO204" s="10"/>
      <c r="FYP204" s="10"/>
      <c r="FYQ204" s="11"/>
      <c r="FYR204" s="11"/>
      <c r="FYS204" s="11"/>
      <c r="FYT204" s="11"/>
      <c r="FYU204" s="11"/>
      <c r="FYV204" s="11"/>
      <c r="FYW204" s="11"/>
      <c r="FYX204" s="11"/>
      <c r="FYY204" s="11"/>
      <c r="FYZ204" s="11"/>
      <c r="FZA204" s="11"/>
      <c r="FZB204" s="11"/>
      <c r="FZC204" s="11"/>
      <c r="FZD204" s="11"/>
      <c r="FZE204" s="10"/>
      <c r="FZF204" s="10"/>
      <c r="FZG204" s="11"/>
      <c r="FZH204" s="11"/>
      <c r="FZI204" s="11"/>
      <c r="FZJ204" s="11"/>
      <c r="FZK204" s="11"/>
      <c r="FZL204" s="11"/>
      <c r="FZM204" s="11"/>
      <c r="FZN204" s="11"/>
      <c r="FZO204" s="11"/>
      <c r="FZP204" s="11"/>
      <c r="FZQ204" s="11"/>
      <c r="FZR204" s="11"/>
      <c r="FZS204" s="11"/>
      <c r="FZT204" s="11"/>
      <c r="FZU204" s="10"/>
      <c r="FZV204" s="10"/>
      <c r="FZW204" s="11"/>
      <c r="FZX204" s="11"/>
      <c r="FZY204" s="11"/>
      <c r="FZZ204" s="11"/>
      <c r="GAA204" s="11"/>
      <c r="GAB204" s="11"/>
      <c r="GAC204" s="11"/>
      <c r="GAD204" s="11"/>
      <c r="GAE204" s="11"/>
      <c r="GAF204" s="11"/>
      <c r="GAG204" s="11"/>
      <c r="GAH204" s="11"/>
      <c r="GAI204" s="11"/>
      <c r="GAJ204" s="11"/>
      <c r="GAK204" s="10"/>
      <c r="GAL204" s="10"/>
      <c r="GAM204" s="11"/>
      <c r="GAN204" s="11"/>
      <c r="GAO204" s="11"/>
      <c r="GAP204" s="11"/>
      <c r="GAQ204" s="11"/>
      <c r="GAR204" s="11"/>
      <c r="GAS204" s="11"/>
      <c r="GAT204" s="11"/>
      <c r="GAU204" s="11"/>
      <c r="GAV204" s="11"/>
      <c r="GAW204" s="11"/>
      <c r="GAX204" s="11"/>
      <c r="GAY204" s="11"/>
      <c r="GAZ204" s="11"/>
      <c r="GBA204" s="10"/>
      <c r="GBB204" s="10"/>
      <c r="GBC204" s="11"/>
      <c r="GBD204" s="11"/>
      <c r="GBE204" s="11"/>
      <c r="GBF204" s="11"/>
      <c r="GBG204" s="11"/>
      <c r="GBH204" s="11"/>
      <c r="GBI204" s="11"/>
      <c r="GBJ204" s="11"/>
      <c r="GBK204" s="11"/>
      <c r="GBL204" s="11"/>
      <c r="GBM204" s="11"/>
      <c r="GBN204" s="11"/>
      <c r="GBO204" s="11"/>
      <c r="GBP204" s="11"/>
      <c r="GBQ204" s="10"/>
      <c r="GBR204" s="10"/>
      <c r="GBS204" s="11"/>
      <c r="GBT204" s="11"/>
      <c r="GBU204" s="11"/>
      <c r="GBV204" s="11"/>
      <c r="GBW204" s="11"/>
      <c r="GBX204" s="11"/>
      <c r="GBY204" s="11"/>
      <c r="GBZ204" s="11"/>
      <c r="GCA204" s="11"/>
      <c r="GCB204" s="11"/>
      <c r="GCC204" s="11"/>
      <c r="GCD204" s="11"/>
      <c r="GCE204" s="11"/>
      <c r="GCF204" s="11"/>
      <c r="GCG204" s="10"/>
      <c r="GCH204" s="10"/>
      <c r="GCI204" s="11"/>
      <c r="GCJ204" s="11"/>
      <c r="GCK204" s="11"/>
      <c r="GCL204" s="11"/>
      <c r="GCM204" s="11"/>
      <c r="GCN204" s="11"/>
      <c r="GCO204" s="11"/>
      <c r="GCP204" s="11"/>
      <c r="GCQ204" s="11"/>
      <c r="GCR204" s="11"/>
      <c r="GCS204" s="11"/>
      <c r="GCT204" s="11"/>
      <c r="GCU204" s="11"/>
      <c r="GCV204" s="11"/>
      <c r="GCW204" s="10"/>
      <c r="GCX204" s="10"/>
      <c r="GCY204" s="11"/>
      <c r="GCZ204" s="11"/>
      <c r="GDA204" s="11"/>
      <c r="GDB204" s="11"/>
      <c r="GDC204" s="11"/>
      <c r="GDD204" s="11"/>
      <c r="GDE204" s="11"/>
      <c r="GDF204" s="11"/>
      <c r="GDG204" s="11"/>
      <c r="GDH204" s="11"/>
      <c r="GDI204" s="11"/>
      <c r="GDJ204" s="11"/>
      <c r="GDK204" s="11"/>
      <c r="GDL204" s="11"/>
      <c r="GDM204" s="10"/>
      <c r="GDN204" s="10"/>
      <c r="GDO204" s="11"/>
      <c r="GDP204" s="11"/>
      <c r="GDQ204" s="11"/>
      <c r="GDR204" s="11"/>
      <c r="GDS204" s="11"/>
      <c r="GDT204" s="11"/>
      <c r="GDU204" s="11"/>
      <c r="GDV204" s="11"/>
      <c r="GDW204" s="11"/>
      <c r="GDX204" s="11"/>
      <c r="GDY204" s="11"/>
      <c r="GDZ204" s="11"/>
      <c r="GEA204" s="11"/>
      <c r="GEB204" s="11"/>
      <c r="GEC204" s="10"/>
      <c r="GED204" s="10"/>
      <c r="GEE204" s="11"/>
      <c r="GEF204" s="11"/>
      <c r="GEG204" s="11"/>
      <c r="GEH204" s="11"/>
      <c r="GEI204" s="11"/>
      <c r="GEJ204" s="11"/>
      <c r="GEK204" s="11"/>
      <c r="GEL204" s="11"/>
      <c r="GEM204" s="11"/>
      <c r="GEN204" s="11"/>
      <c r="GEO204" s="11"/>
      <c r="GEP204" s="11"/>
      <c r="GEQ204" s="11"/>
      <c r="GER204" s="11"/>
      <c r="GES204" s="10"/>
      <c r="GET204" s="10"/>
      <c r="GEU204" s="11"/>
      <c r="GEV204" s="11"/>
      <c r="GEW204" s="11"/>
      <c r="GEX204" s="11"/>
      <c r="GEY204" s="11"/>
      <c r="GEZ204" s="11"/>
      <c r="GFA204" s="11"/>
      <c r="GFB204" s="11"/>
      <c r="GFC204" s="11"/>
      <c r="GFD204" s="11"/>
      <c r="GFE204" s="11"/>
      <c r="GFF204" s="11"/>
      <c r="GFG204" s="11"/>
      <c r="GFH204" s="11"/>
      <c r="GFI204" s="10"/>
      <c r="GFJ204" s="10"/>
      <c r="GFK204" s="11"/>
      <c r="GFL204" s="11"/>
      <c r="GFM204" s="11"/>
      <c r="GFN204" s="11"/>
      <c r="GFO204" s="11"/>
      <c r="GFP204" s="11"/>
      <c r="GFQ204" s="11"/>
      <c r="GFR204" s="11"/>
      <c r="GFS204" s="11"/>
      <c r="GFT204" s="11"/>
      <c r="GFU204" s="11"/>
      <c r="GFV204" s="11"/>
      <c r="GFW204" s="11"/>
      <c r="GFX204" s="11"/>
      <c r="GFY204" s="10"/>
      <c r="GFZ204" s="10"/>
      <c r="GGA204" s="11"/>
      <c r="GGB204" s="11"/>
      <c r="GGC204" s="11"/>
      <c r="GGD204" s="11"/>
      <c r="GGE204" s="11"/>
      <c r="GGF204" s="11"/>
      <c r="GGG204" s="11"/>
      <c r="GGH204" s="11"/>
      <c r="GGI204" s="11"/>
      <c r="GGJ204" s="11"/>
      <c r="GGK204" s="11"/>
      <c r="GGL204" s="11"/>
      <c r="GGM204" s="11"/>
      <c r="GGN204" s="11"/>
      <c r="GGO204" s="10"/>
      <c r="GGP204" s="10"/>
      <c r="GGQ204" s="11"/>
      <c r="GGR204" s="11"/>
      <c r="GGS204" s="11"/>
      <c r="GGT204" s="11"/>
      <c r="GGU204" s="11"/>
      <c r="GGV204" s="11"/>
      <c r="GGW204" s="11"/>
      <c r="GGX204" s="11"/>
      <c r="GGY204" s="11"/>
      <c r="GGZ204" s="11"/>
      <c r="GHA204" s="11"/>
      <c r="GHB204" s="11"/>
      <c r="GHC204" s="11"/>
      <c r="GHD204" s="11"/>
      <c r="GHE204" s="10"/>
      <c r="GHF204" s="10"/>
      <c r="GHG204" s="11"/>
      <c r="GHH204" s="11"/>
      <c r="GHI204" s="11"/>
      <c r="GHJ204" s="11"/>
      <c r="GHK204" s="11"/>
      <c r="GHL204" s="11"/>
      <c r="GHM204" s="11"/>
      <c r="GHN204" s="11"/>
      <c r="GHO204" s="11"/>
      <c r="GHP204" s="11"/>
      <c r="GHQ204" s="11"/>
      <c r="GHR204" s="11"/>
      <c r="GHS204" s="11"/>
      <c r="GHT204" s="11"/>
      <c r="GHU204" s="10"/>
      <c r="GHV204" s="10"/>
      <c r="GHW204" s="11"/>
      <c r="GHX204" s="11"/>
      <c r="GHY204" s="11"/>
      <c r="GHZ204" s="11"/>
      <c r="GIA204" s="11"/>
      <c r="GIB204" s="11"/>
      <c r="GIC204" s="11"/>
      <c r="GID204" s="11"/>
      <c r="GIE204" s="11"/>
      <c r="GIF204" s="11"/>
      <c r="GIG204" s="11"/>
      <c r="GIH204" s="11"/>
      <c r="GII204" s="11"/>
      <c r="GIJ204" s="11"/>
      <c r="GIK204" s="10"/>
      <c r="GIL204" s="10"/>
      <c r="GIM204" s="11"/>
      <c r="GIN204" s="11"/>
      <c r="GIO204" s="11"/>
      <c r="GIP204" s="11"/>
      <c r="GIQ204" s="11"/>
      <c r="GIR204" s="11"/>
      <c r="GIS204" s="11"/>
      <c r="GIT204" s="11"/>
      <c r="GIU204" s="11"/>
      <c r="GIV204" s="11"/>
      <c r="GIW204" s="11"/>
      <c r="GIX204" s="11"/>
      <c r="GIY204" s="11"/>
      <c r="GIZ204" s="11"/>
      <c r="GJA204" s="10"/>
      <c r="GJB204" s="10"/>
      <c r="GJC204" s="11"/>
      <c r="GJD204" s="11"/>
      <c r="GJE204" s="11"/>
      <c r="GJF204" s="11"/>
      <c r="GJG204" s="11"/>
      <c r="GJH204" s="11"/>
      <c r="GJI204" s="11"/>
      <c r="GJJ204" s="11"/>
      <c r="GJK204" s="11"/>
      <c r="GJL204" s="11"/>
      <c r="GJM204" s="11"/>
      <c r="GJN204" s="11"/>
      <c r="GJO204" s="11"/>
      <c r="GJP204" s="11"/>
      <c r="GJQ204" s="10"/>
      <c r="GJR204" s="10"/>
      <c r="GJS204" s="11"/>
      <c r="GJT204" s="11"/>
      <c r="GJU204" s="11"/>
      <c r="GJV204" s="11"/>
      <c r="GJW204" s="11"/>
      <c r="GJX204" s="11"/>
      <c r="GJY204" s="11"/>
      <c r="GJZ204" s="11"/>
      <c r="GKA204" s="11"/>
      <c r="GKB204" s="11"/>
      <c r="GKC204" s="11"/>
      <c r="GKD204" s="11"/>
      <c r="GKE204" s="11"/>
      <c r="GKF204" s="11"/>
      <c r="GKG204" s="10"/>
      <c r="GKH204" s="10"/>
      <c r="GKI204" s="11"/>
      <c r="GKJ204" s="11"/>
      <c r="GKK204" s="11"/>
      <c r="GKL204" s="11"/>
      <c r="GKM204" s="11"/>
      <c r="GKN204" s="11"/>
      <c r="GKO204" s="11"/>
      <c r="GKP204" s="11"/>
      <c r="GKQ204" s="11"/>
      <c r="GKR204" s="11"/>
      <c r="GKS204" s="11"/>
      <c r="GKT204" s="11"/>
      <c r="GKU204" s="11"/>
      <c r="GKV204" s="11"/>
      <c r="GKW204" s="10"/>
      <c r="GKX204" s="10"/>
      <c r="GKY204" s="11"/>
      <c r="GKZ204" s="11"/>
      <c r="GLA204" s="11"/>
      <c r="GLB204" s="11"/>
      <c r="GLC204" s="11"/>
      <c r="GLD204" s="11"/>
      <c r="GLE204" s="11"/>
      <c r="GLF204" s="11"/>
      <c r="GLG204" s="11"/>
      <c r="GLH204" s="11"/>
      <c r="GLI204" s="11"/>
      <c r="GLJ204" s="11"/>
      <c r="GLK204" s="11"/>
      <c r="GLL204" s="11"/>
      <c r="GLM204" s="10"/>
      <c r="GLN204" s="10"/>
      <c r="GLO204" s="11"/>
      <c r="GLP204" s="11"/>
      <c r="GLQ204" s="11"/>
      <c r="GLR204" s="11"/>
      <c r="GLS204" s="11"/>
      <c r="GLT204" s="11"/>
      <c r="GLU204" s="11"/>
      <c r="GLV204" s="11"/>
      <c r="GLW204" s="11"/>
      <c r="GLX204" s="11"/>
      <c r="GLY204" s="11"/>
      <c r="GLZ204" s="11"/>
      <c r="GMA204" s="11"/>
      <c r="GMB204" s="11"/>
      <c r="GMC204" s="10"/>
      <c r="GMD204" s="10"/>
      <c r="GME204" s="11"/>
      <c r="GMF204" s="11"/>
      <c r="GMG204" s="11"/>
      <c r="GMH204" s="11"/>
      <c r="GMI204" s="11"/>
      <c r="GMJ204" s="11"/>
      <c r="GMK204" s="11"/>
      <c r="GML204" s="11"/>
      <c r="GMM204" s="11"/>
      <c r="GMN204" s="11"/>
      <c r="GMO204" s="11"/>
      <c r="GMP204" s="11"/>
      <c r="GMQ204" s="11"/>
      <c r="GMR204" s="11"/>
      <c r="GMS204" s="10"/>
      <c r="GMT204" s="10"/>
      <c r="GMU204" s="11"/>
      <c r="GMV204" s="11"/>
      <c r="GMW204" s="11"/>
      <c r="GMX204" s="11"/>
      <c r="GMY204" s="11"/>
      <c r="GMZ204" s="11"/>
      <c r="GNA204" s="11"/>
      <c r="GNB204" s="11"/>
      <c r="GNC204" s="11"/>
      <c r="GND204" s="11"/>
      <c r="GNE204" s="11"/>
      <c r="GNF204" s="11"/>
      <c r="GNG204" s="11"/>
      <c r="GNH204" s="11"/>
      <c r="GNI204" s="10"/>
      <c r="GNJ204" s="10"/>
      <c r="GNK204" s="11"/>
      <c r="GNL204" s="11"/>
      <c r="GNM204" s="11"/>
      <c r="GNN204" s="11"/>
      <c r="GNO204" s="11"/>
      <c r="GNP204" s="11"/>
      <c r="GNQ204" s="11"/>
      <c r="GNR204" s="11"/>
      <c r="GNS204" s="11"/>
      <c r="GNT204" s="11"/>
      <c r="GNU204" s="11"/>
      <c r="GNV204" s="11"/>
      <c r="GNW204" s="11"/>
      <c r="GNX204" s="11"/>
      <c r="GNY204" s="10"/>
      <c r="GNZ204" s="10"/>
      <c r="GOA204" s="11"/>
      <c r="GOB204" s="11"/>
      <c r="GOC204" s="11"/>
      <c r="GOD204" s="11"/>
      <c r="GOE204" s="11"/>
      <c r="GOF204" s="11"/>
      <c r="GOG204" s="11"/>
      <c r="GOH204" s="11"/>
      <c r="GOI204" s="11"/>
      <c r="GOJ204" s="11"/>
      <c r="GOK204" s="11"/>
      <c r="GOL204" s="11"/>
      <c r="GOM204" s="11"/>
      <c r="GON204" s="11"/>
      <c r="GOO204" s="10"/>
      <c r="GOP204" s="10"/>
      <c r="GOQ204" s="11"/>
      <c r="GOR204" s="11"/>
      <c r="GOS204" s="11"/>
      <c r="GOT204" s="11"/>
      <c r="GOU204" s="11"/>
      <c r="GOV204" s="11"/>
      <c r="GOW204" s="11"/>
      <c r="GOX204" s="11"/>
      <c r="GOY204" s="11"/>
      <c r="GOZ204" s="11"/>
      <c r="GPA204" s="11"/>
      <c r="GPB204" s="11"/>
      <c r="GPC204" s="11"/>
      <c r="GPD204" s="11"/>
      <c r="GPE204" s="10"/>
      <c r="GPF204" s="10"/>
      <c r="GPG204" s="11"/>
      <c r="GPH204" s="11"/>
      <c r="GPI204" s="11"/>
      <c r="GPJ204" s="11"/>
      <c r="GPK204" s="11"/>
      <c r="GPL204" s="11"/>
      <c r="GPM204" s="11"/>
      <c r="GPN204" s="11"/>
      <c r="GPO204" s="11"/>
      <c r="GPP204" s="11"/>
      <c r="GPQ204" s="11"/>
      <c r="GPR204" s="11"/>
      <c r="GPS204" s="11"/>
      <c r="GPT204" s="11"/>
      <c r="GPU204" s="10"/>
      <c r="GPV204" s="10"/>
      <c r="GPW204" s="11"/>
      <c r="GPX204" s="11"/>
      <c r="GPY204" s="11"/>
      <c r="GPZ204" s="11"/>
      <c r="GQA204" s="11"/>
      <c r="GQB204" s="11"/>
      <c r="GQC204" s="11"/>
      <c r="GQD204" s="11"/>
      <c r="GQE204" s="11"/>
      <c r="GQF204" s="11"/>
      <c r="GQG204" s="11"/>
      <c r="GQH204" s="11"/>
      <c r="GQI204" s="11"/>
      <c r="GQJ204" s="11"/>
      <c r="GQK204" s="10"/>
      <c r="GQL204" s="10"/>
      <c r="GQM204" s="11"/>
      <c r="GQN204" s="11"/>
      <c r="GQO204" s="11"/>
      <c r="GQP204" s="11"/>
      <c r="GQQ204" s="11"/>
      <c r="GQR204" s="11"/>
      <c r="GQS204" s="11"/>
      <c r="GQT204" s="11"/>
      <c r="GQU204" s="11"/>
      <c r="GQV204" s="11"/>
      <c r="GQW204" s="11"/>
      <c r="GQX204" s="11"/>
      <c r="GQY204" s="11"/>
      <c r="GQZ204" s="11"/>
      <c r="GRA204" s="10"/>
      <c r="GRB204" s="10"/>
      <c r="GRC204" s="11"/>
      <c r="GRD204" s="11"/>
      <c r="GRE204" s="11"/>
      <c r="GRF204" s="11"/>
      <c r="GRG204" s="11"/>
      <c r="GRH204" s="11"/>
      <c r="GRI204" s="11"/>
      <c r="GRJ204" s="11"/>
      <c r="GRK204" s="11"/>
      <c r="GRL204" s="11"/>
      <c r="GRM204" s="11"/>
      <c r="GRN204" s="11"/>
      <c r="GRO204" s="11"/>
      <c r="GRP204" s="11"/>
      <c r="GRQ204" s="10"/>
      <c r="GRR204" s="10"/>
      <c r="GRS204" s="11"/>
      <c r="GRT204" s="11"/>
      <c r="GRU204" s="11"/>
      <c r="GRV204" s="11"/>
      <c r="GRW204" s="11"/>
      <c r="GRX204" s="11"/>
      <c r="GRY204" s="11"/>
      <c r="GRZ204" s="11"/>
      <c r="GSA204" s="11"/>
      <c r="GSB204" s="11"/>
      <c r="GSC204" s="11"/>
      <c r="GSD204" s="11"/>
      <c r="GSE204" s="11"/>
      <c r="GSF204" s="11"/>
      <c r="GSG204" s="10"/>
      <c r="GSH204" s="10"/>
      <c r="GSI204" s="11"/>
      <c r="GSJ204" s="11"/>
      <c r="GSK204" s="11"/>
      <c r="GSL204" s="11"/>
      <c r="GSM204" s="11"/>
      <c r="GSN204" s="11"/>
      <c r="GSO204" s="11"/>
      <c r="GSP204" s="11"/>
      <c r="GSQ204" s="11"/>
      <c r="GSR204" s="11"/>
      <c r="GSS204" s="11"/>
      <c r="GST204" s="11"/>
      <c r="GSU204" s="11"/>
      <c r="GSV204" s="11"/>
      <c r="GSW204" s="10"/>
      <c r="GSX204" s="10"/>
      <c r="GSY204" s="11"/>
      <c r="GSZ204" s="11"/>
      <c r="GTA204" s="11"/>
      <c r="GTB204" s="11"/>
      <c r="GTC204" s="11"/>
      <c r="GTD204" s="11"/>
      <c r="GTE204" s="11"/>
      <c r="GTF204" s="11"/>
      <c r="GTG204" s="11"/>
      <c r="GTH204" s="11"/>
      <c r="GTI204" s="11"/>
      <c r="GTJ204" s="11"/>
      <c r="GTK204" s="11"/>
      <c r="GTL204" s="11"/>
      <c r="GTM204" s="10"/>
      <c r="GTN204" s="10"/>
      <c r="GTO204" s="11"/>
      <c r="GTP204" s="11"/>
      <c r="GTQ204" s="11"/>
      <c r="GTR204" s="11"/>
      <c r="GTS204" s="11"/>
      <c r="GTT204" s="11"/>
      <c r="GTU204" s="11"/>
      <c r="GTV204" s="11"/>
      <c r="GTW204" s="11"/>
      <c r="GTX204" s="11"/>
      <c r="GTY204" s="11"/>
      <c r="GTZ204" s="11"/>
      <c r="GUA204" s="11"/>
      <c r="GUB204" s="11"/>
      <c r="GUC204" s="10"/>
      <c r="GUD204" s="10"/>
      <c r="GUE204" s="11"/>
      <c r="GUF204" s="11"/>
      <c r="GUG204" s="11"/>
      <c r="GUH204" s="11"/>
      <c r="GUI204" s="11"/>
      <c r="GUJ204" s="11"/>
      <c r="GUK204" s="11"/>
      <c r="GUL204" s="11"/>
      <c r="GUM204" s="11"/>
      <c r="GUN204" s="11"/>
      <c r="GUO204" s="11"/>
      <c r="GUP204" s="11"/>
      <c r="GUQ204" s="11"/>
      <c r="GUR204" s="11"/>
      <c r="GUS204" s="10"/>
      <c r="GUT204" s="10"/>
      <c r="GUU204" s="11"/>
      <c r="GUV204" s="11"/>
      <c r="GUW204" s="11"/>
      <c r="GUX204" s="11"/>
      <c r="GUY204" s="11"/>
      <c r="GUZ204" s="11"/>
      <c r="GVA204" s="11"/>
      <c r="GVB204" s="11"/>
      <c r="GVC204" s="11"/>
      <c r="GVD204" s="11"/>
      <c r="GVE204" s="11"/>
      <c r="GVF204" s="11"/>
      <c r="GVG204" s="11"/>
      <c r="GVH204" s="11"/>
      <c r="GVI204" s="10"/>
      <c r="GVJ204" s="10"/>
      <c r="GVK204" s="11"/>
      <c r="GVL204" s="11"/>
      <c r="GVM204" s="11"/>
      <c r="GVN204" s="11"/>
      <c r="GVO204" s="11"/>
      <c r="GVP204" s="11"/>
      <c r="GVQ204" s="11"/>
      <c r="GVR204" s="11"/>
      <c r="GVS204" s="11"/>
      <c r="GVT204" s="11"/>
      <c r="GVU204" s="11"/>
      <c r="GVV204" s="11"/>
      <c r="GVW204" s="11"/>
      <c r="GVX204" s="11"/>
      <c r="GVY204" s="10"/>
      <c r="GVZ204" s="10"/>
      <c r="GWA204" s="11"/>
      <c r="GWB204" s="11"/>
      <c r="GWC204" s="11"/>
      <c r="GWD204" s="11"/>
      <c r="GWE204" s="11"/>
      <c r="GWF204" s="11"/>
      <c r="GWG204" s="11"/>
      <c r="GWH204" s="11"/>
      <c r="GWI204" s="11"/>
      <c r="GWJ204" s="11"/>
      <c r="GWK204" s="11"/>
      <c r="GWL204" s="11"/>
      <c r="GWM204" s="11"/>
      <c r="GWN204" s="11"/>
      <c r="GWO204" s="10"/>
      <c r="GWP204" s="10"/>
      <c r="GWQ204" s="11"/>
      <c r="GWR204" s="11"/>
      <c r="GWS204" s="11"/>
      <c r="GWT204" s="11"/>
      <c r="GWU204" s="11"/>
      <c r="GWV204" s="11"/>
      <c r="GWW204" s="11"/>
      <c r="GWX204" s="11"/>
      <c r="GWY204" s="11"/>
      <c r="GWZ204" s="11"/>
      <c r="GXA204" s="11"/>
      <c r="GXB204" s="11"/>
      <c r="GXC204" s="11"/>
      <c r="GXD204" s="11"/>
      <c r="GXE204" s="10"/>
      <c r="GXF204" s="10"/>
      <c r="GXG204" s="11"/>
      <c r="GXH204" s="11"/>
      <c r="GXI204" s="11"/>
      <c r="GXJ204" s="11"/>
      <c r="GXK204" s="11"/>
      <c r="GXL204" s="11"/>
      <c r="GXM204" s="11"/>
      <c r="GXN204" s="11"/>
      <c r="GXO204" s="11"/>
      <c r="GXP204" s="11"/>
      <c r="GXQ204" s="11"/>
      <c r="GXR204" s="11"/>
      <c r="GXS204" s="11"/>
      <c r="GXT204" s="11"/>
      <c r="GXU204" s="10"/>
      <c r="GXV204" s="10"/>
      <c r="GXW204" s="11"/>
      <c r="GXX204" s="11"/>
      <c r="GXY204" s="11"/>
      <c r="GXZ204" s="11"/>
      <c r="GYA204" s="11"/>
      <c r="GYB204" s="11"/>
      <c r="GYC204" s="11"/>
      <c r="GYD204" s="11"/>
      <c r="GYE204" s="11"/>
      <c r="GYF204" s="11"/>
      <c r="GYG204" s="11"/>
      <c r="GYH204" s="11"/>
      <c r="GYI204" s="11"/>
      <c r="GYJ204" s="11"/>
      <c r="GYK204" s="10"/>
      <c r="GYL204" s="10"/>
      <c r="GYM204" s="11"/>
      <c r="GYN204" s="11"/>
      <c r="GYO204" s="11"/>
      <c r="GYP204" s="11"/>
      <c r="GYQ204" s="11"/>
      <c r="GYR204" s="11"/>
      <c r="GYS204" s="11"/>
      <c r="GYT204" s="11"/>
      <c r="GYU204" s="11"/>
      <c r="GYV204" s="11"/>
      <c r="GYW204" s="11"/>
      <c r="GYX204" s="11"/>
      <c r="GYY204" s="11"/>
      <c r="GYZ204" s="11"/>
      <c r="GZA204" s="10"/>
      <c r="GZB204" s="10"/>
      <c r="GZC204" s="11"/>
      <c r="GZD204" s="11"/>
      <c r="GZE204" s="11"/>
      <c r="GZF204" s="11"/>
      <c r="GZG204" s="11"/>
      <c r="GZH204" s="11"/>
      <c r="GZI204" s="11"/>
      <c r="GZJ204" s="11"/>
      <c r="GZK204" s="11"/>
      <c r="GZL204" s="11"/>
      <c r="GZM204" s="11"/>
      <c r="GZN204" s="11"/>
      <c r="GZO204" s="11"/>
      <c r="GZP204" s="11"/>
      <c r="GZQ204" s="10"/>
      <c r="GZR204" s="10"/>
      <c r="GZS204" s="11"/>
      <c r="GZT204" s="11"/>
      <c r="GZU204" s="11"/>
      <c r="GZV204" s="11"/>
      <c r="GZW204" s="11"/>
      <c r="GZX204" s="11"/>
      <c r="GZY204" s="11"/>
      <c r="GZZ204" s="11"/>
      <c r="HAA204" s="11"/>
      <c r="HAB204" s="11"/>
      <c r="HAC204" s="11"/>
      <c r="HAD204" s="11"/>
      <c r="HAE204" s="11"/>
      <c r="HAF204" s="11"/>
      <c r="HAG204" s="10"/>
      <c r="HAH204" s="10"/>
      <c r="HAI204" s="11"/>
      <c r="HAJ204" s="11"/>
      <c r="HAK204" s="11"/>
      <c r="HAL204" s="11"/>
      <c r="HAM204" s="11"/>
      <c r="HAN204" s="11"/>
      <c r="HAO204" s="11"/>
      <c r="HAP204" s="11"/>
      <c r="HAQ204" s="11"/>
      <c r="HAR204" s="11"/>
      <c r="HAS204" s="11"/>
      <c r="HAT204" s="11"/>
      <c r="HAU204" s="11"/>
      <c r="HAV204" s="11"/>
      <c r="HAW204" s="10"/>
      <c r="HAX204" s="10"/>
      <c r="HAY204" s="11"/>
      <c r="HAZ204" s="11"/>
      <c r="HBA204" s="11"/>
      <c r="HBB204" s="11"/>
      <c r="HBC204" s="11"/>
      <c r="HBD204" s="11"/>
      <c r="HBE204" s="11"/>
      <c r="HBF204" s="11"/>
      <c r="HBG204" s="11"/>
      <c r="HBH204" s="11"/>
      <c r="HBI204" s="11"/>
      <c r="HBJ204" s="11"/>
      <c r="HBK204" s="11"/>
      <c r="HBL204" s="11"/>
      <c r="HBM204" s="10"/>
      <c r="HBN204" s="10"/>
      <c r="HBO204" s="11"/>
      <c r="HBP204" s="11"/>
      <c r="HBQ204" s="11"/>
      <c r="HBR204" s="11"/>
      <c r="HBS204" s="11"/>
      <c r="HBT204" s="11"/>
      <c r="HBU204" s="11"/>
      <c r="HBV204" s="11"/>
      <c r="HBW204" s="11"/>
      <c r="HBX204" s="11"/>
      <c r="HBY204" s="11"/>
      <c r="HBZ204" s="11"/>
      <c r="HCA204" s="11"/>
      <c r="HCB204" s="11"/>
      <c r="HCC204" s="10"/>
      <c r="HCD204" s="10"/>
      <c r="HCE204" s="11"/>
      <c r="HCF204" s="11"/>
      <c r="HCG204" s="11"/>
      <c r="HCH204" s="11"/>
      <c r="HCI204" s="11"/>
      <c r="HCJ204" s="11"/>
      <c r="HCK204" s="11"/>
      <c r="HCL204" s="11"/>
      <c r="HCM204" s="11"/>
      <c r="HCN204" s="11"/>
      <c r="HCO204" s="11"/>
      <c r="HCP204" s="11"/>
      <c r="HCQ204" s="11"/>
      <c r="HCR204" s="11"/>
      <c r="HCS204" s="10"/>
      <c r="HCT204" s="10"/>
      <c r="HCU204" s="11"/>
      <c r="HCV204" s="11"/>
      <c r="HCW204" s="11"/>
      <c r="HCX204" s="11"/>
      <c r="HCY204" s="11"/>
      <c r="HCZ204" s="11"/>
      <c r="HDA204" s="11"/>
      <c r="HDB204" s="11"/>
      <c r="HDC204" s="11"/>
      <c r="HDD204" s="11"/>
      <c r="HDE204" s="11"/>
      <c r="HDF204" s="11"/>
      <c r="HDG204" s="11"/>
      <c r="HDH204" s="11"/>
      <c r="HDI204" s="10"/>
      <c r="HDJ204" s="10"/>
      <c r="HDK204" s="11"/>
      <c r="HDL204" s="11"/>
      <c r="HDM204" s="11"/>
      <c r="HDN204" s="11"/>
      <c r="HDO204" s="11"/>
      <c r="HDP204" s="11"/>
      <c r="HDQ204" s="11"/>
      <c r="HDR204" s="11"/>
      <c r="HDS204" s="11"/>
      <c r="HDT204" s="11"/>
      <c r="HDU204" s="11"/>
      <c r="HDV204" s="11"/>
      <c r="HDW204" s="11"/>
      <c r="HDX204" s="11"/>
      <c r="HDY204" s="10"/>
      <c r="HDZ204" s="10"/>
      <c r="HEA204" s="11"/>
      <c r="HEB204" s="11"/>
      <c r="HEC204" s="11"/>
      <c r="HED204" s="11"/>
      <c r="HEE204" s="11"/>
      <c r="HEF204" s="11"/>
      <c r="HEG204" s="11"/>
      <c r="HEH204" s="11"/>
      <c r="HEI204" s="11"/>
      <c r="HEJ204" s="11"/>
      <c r="HEK204" s="11"/>
      <c r="HEL204" s="11"/>
      <c r="HEM204" s="11"/>
      <c r="HEN204" s="11"/>
      <c r="HEO204" s="10"/>
      <c r="HEP204" s="10"/>
      <c r="HEQ204" s="11"/>
      <c r="HER204" s="11"/>
      <c r="HES204" s="11"/>
      <c r="HET204" s="11"/>
      <c r="HEU204" s="11"/>
      <c r="HEV204" s="11"/>
      <c r="HEW204" s="11"/>
      <c r="HEX204" s="11"/>
      <c r="HEY204" s="11"/>
      <c r="HEZ204" s="11"/>
      <c r="HFA204" s="11"/>
      <c r="HFB204" s="11"/>
      <c r="HFC204" s="11"/>
      <c r="HFD204" s="11"/>
      <c r="HFE204" s="10"/>
      <c r="HFF204" s="10"/>
      <c r="HFG204" s="11"/>
      <c r="HFH204" s="11"/>
      <c r="HFI204" s="11"/>
      <c r="HFJ204" s="11"/>
      <c r="HFK204" s="11"/>
      <c r="HFL204" s="11"/>
      <c r="HFM204" s="11"/>
      <c r="HFN204" s="11"/>
      <c r="HFO204" s="11"/>
      <c r="HFP204" s="11"/>
      <c r="HFQ204" s="11"/>
      <c r="HFR204" s="11"/>
      <c r="HFS204" s="11"/>
      <c r="HFT204" s="11"/>
      <c r="HFU204" s="10"/>
      <c r="HFV204" s="10"/>
      <c r="HFW204" s="11"/>
      <c r="HFX204" s="11"/>
      <c r="HFY204" s="11"/>
      <c r="HFZ204" s="11"/>
      <c r="HGA204" s="11"/>
      <c r="HGB204" s="11"/>
      <c r="HGC204" s="11"/>
      <c r="HGD204" s="11"/>
      <c r="HGE204" s="11"/>
      <c r="HGF204" s="11"/>
      <c r="HGG204" s="11"/>
      <c r="HGH204" s="11"/>
      <c r="HGI204" s="11"/>
      <c r="HGJ204" s="11"/>
      <c r="HGK204" s="10"/>
      <c r="HGL204" s="10"/>
      <c r="HGM204" s="11"/>
      <c r="HGN204" s="11"/>
      <c r="HGO204" s="11"/>
      <c r="HGP204" s="11"/>
      <c r="HGQ204" s="11"/>
      <c r="HGR204" s="11"/>
      <c r="HGS204" s="11"/>
      <c r="HGT204" s="11"/>
      <c r="HGU204" s="11"/>
      <c r="HGV204" s="11"/>
      <c r="HGW204" s="11"/>
      <c r="HGX204" s="11"/>
      <c r="HGY204" s="11"/>
      <c r="HGZ204" s="11"/>
      <c r="HHA204" s="10"/>
      <c r="HHB204" s="10"/>
      <c r="HHC204" s="11"/>
      <c r="HHD204" s="11"/>
      <c r="HHE204" s="11"/>
      <c r="HHF204" s="11"/>
      <c r="HHG204" s="11"/>
      <c r="HHH204" s="11"/>
      <c r="HHI204" s="11"/>
      <c r="HHJ204" s="11"/>
      <c r="HHK204" s="11"/>
      <c r="HHL204" s="11"/>
      <c r="HHM204" s="11"/>
      <c r="HHN204" s="11"/>
      <c r="HHO204" s="11"/>
      <c r="HHP204" s="11"/>
      <c r="HHQ204" s="10"/>
      <c r="HHR204" s="10"/>
      <c r="HHS204" s="11"/>
      <c r="HHT204" s="11"/>
      <c r="HHU204" s="11"/>
      <c r="HHV204" s="11"/>
      <c r="HHW204" s="11"/>
      <c r="HHX204" s="11"/>
      <c r="HHY204" s="11"/>
      <c r="HHZ204" s="11"/>
      <c r="HIA204" s="11"/>
      <c r="HIB204" s="11"/>
      <c r="HIC204" s="11"/>
      <c r="HID204" s="11"/>
      <c r="HIE204" s="11"/>
      <c r="HIF204" s="11"/>
      <c r="HIG204" s="10"/>
      <c r="HIH204" s="10"/>
      <c r="HII204" s="11"/>
      <c r="HIJ204" s="11"/>
      <c r="HIK204" s="11"/>
      <c r="HIL204" s="11"/>
      <c r="HIM204" s="11"/>
      <c r="HIN204" s="11"/>
      <c r="HIO204" s="11"/>
      <c r="HIP204" s="11"/>
      <c r="HIQ204" s="11"/>
      <c r="HIR204" s="11"/>
      <c r="HIS204" s="11"/>
      <c r="HIT204" s="11"/>
      <c r="HIU204" s="11"/>
      <c r="HIV204" s="11"/>
      <c r="HIW204" s="10"/>
      <c r="HIX204" s="10"/>
      <c r="HIY204" s="11"/>
      <c r="HIZ204" s="11"/>
      <c r="HJA204" s="11"/>
      <c r="HJB204" s="11"/>
      <c r="HJC204" s="11"/>
      <c r="HJD204" s="11"/>
      <c r="HJE204" s="11"/>
      <c r="HJF204" s="11"/>
      <c r="HJG204" s="11"/>
      <c r="HJH204" s="11"/>
      <c r="HJI204" s="11"/>
      <c r="HJJ204" s="11"/>
      <c r="HJK204" s="11"/>
      <c r="HJL204" s="11"/>
      <c r="HJM204" s="10"/>
      <c r="HJN204" s="10"/>
      <c r="HJO204" s="11"/>
      <c r="HJP204" s="11"/>
      <c r="HJQ204" s="11"/>
      <c r="HJR204" s="11"/>
      <c r="HJS204" s="11"/>
      <c r="HJT204" s="11"/>
      <c r="HJU204" s="11"/>
      <c r="HJV204" s="11"/>
      <c r="HJW204" s="11"/>
      <c r="HJX204" s="11"/>
      <c r="HJY204" s="11"/>
      <c r="HJZ204" s="11"/>
      <c r="HKA204" s="11"/>
      <c r="HKB204" s="11"/>
      <c r="HKC204" s="10"/>
      <c r="HKD204" s="10"/>
      <c r="HKE204" s="11"/>
      <c r="HKF204" s="11"/>
      <c r="HKG204" s="11"/>
      <c r="HKH204" s="11"/>
      <c r="HKI204" s="11"/>
      <c r="HKJ204" s="11"/>
      <c r="HKK204" s="11"/>
      <c r="HKL204" s="11"/>
      <c r="HKM204" s="11"/>
      <c r="HKN204" s="11"/>
      <c r="HKO204" s="11"/>
      <c r="HKP204" s="11"/>
      <c r="HKQ204" s="11"/>
      <c r="HKR204" s="11"/>
      <c r="HKS204" s="10"/>
      <c r="HKT204" s="10"/>
      <c r="HKU204" s="11"/>
      <c r="HKV204" s="11"/>
      <c r="HKW204" s="11"/>
      <c r="HKX204" s="11"/>
      <c r="HKY204" s="11"/>
      <c r="HKZ204" s="11"/>
      <c r="HLA204" s="11"/>
      <c r="HLB204" s="11"/>
      <c r="HLC204" s="11"/>
      <c r="HLD204" s="11"/>
      <c r="HLE204" s="11"/>
      <c r="HLF204" s="11"/>
      <c r="HLG204" s="11"/>
      <c r="HLH204" s="11"/>
      <c r="HLI204" s="10"/>
      <c r="HLJ204" s="10"/>
      <c r="HLK204" s="11"/>
      <c r="HLL204" s="11"/>
      <c r="HLM204" s="11"/>
      <c r="HLN204" s="11"/>
      <c r="HLO204" s="11"/>
      <c r="HLP204" s="11"/>
      <c r="HLQ204" s="11"/>
      <c r="HLR204" s="11"/>
      <c r="HLS204" s="11"/>
      <c r="HLT204" s="11"/>
      <c r="HLU204" s="11"/>
      <c r="HLV204" s="11"/>
      <c r="HLW204" s="11"/>
      <c r="HLX204" s="11"/>
      <c r="HLY204" s="10"/>
      <c r="HLZ204" s="10"/>
      <c r="HMA204" s="11"/>
      <c r="HMB204" s="11"/>
      <c r="HMC204" s="11"/>
      <c r="HMD204" s="11"/>
      <c r="HME204" s="11"/>
      <c r="HMF204" s="11"/>
      <c r="HMG204" s="11"/>
      <c r="HMH204" s="11"/>
      <c r="HMI204" s="11"/>
      <c r="HMJ204" s="11"/>
      <c r="HMK204" s="11"/>
      <c r="HML204" s="11"/>
      <c r="HMM204" s="11"/>
      <c r="HMN204" s="11"/>
      <c r="HMO204" s="10"/>
      <c r="HMP204" s="10"/>
      <c r="HMQ204" s="11"/>
      <c r="HMR204" s="11"/>
      <c r="HMS204" s="11"/>
      <c r="HMT204" s="11"/>
      <c r="HMU204" s="11"/>
      <c r="HMV204" s="11"/>
      <c r="HMW204" s="11"/>
      <c r="HMX204" s="11"/>
      <c r="HMY204" s="11"/>
      <c r="HMZ204" s="11"/>
      <c r="HNA204" s="11"/>
      <c r="HNB204" s="11"/>
      <c r="HNC204" s="11"/>
      <c r="HND204" s="11"/>
      <c r="HNE204" s="10"/>
      <c r="HNF204" s="10"/>
      <c r="HNG204" s="11"/>
      <c r="HNH204" s="11"/>
      <c r="HNI204" s="11"/>
      <c r="HNJ204" s="11"/>
      <c r="HNK204" s="11"/>
      <c r="HNL204" s="11"/>
      <c r="HNM204" s="11"/>
      <c r="HNN204" s="11"/>
      <c r="HNO204" s="11"/>
      <c r="HNP204" s="11"/>
      <c r="HNQ204" s="11"/>
      <c r="HNR204" s="11"/>
      <c r="HNS204" s="11"/>
      <c r="HNT204" s="11"/>
      <c r="HNU204" s="10"/>
      <c r="HNV204" s="10"/>
      <c r="HNW204" s="11"/>
      <c r="HNX204" s="11"/>
      <c r="HNY204" s="11"/>
      <c r="HNZ204" s="11"/>
      <c r="HOA204" s="11"/>
      <c r="HOB204" s="11"/>
      <c r="HOC204" s="11"/>
      <c r="HOD204" s="11"/>
      <c r="HOE204" s="11"/>
      <c r="HOF204" s="11"/>
      <c r="HOG204" s="11"/>
      <c r="HOH204" s="11"/>
      <c r="HOI204" s="11"/>
      <c r="HOJ204" s="11"/>
      <c r="HOK204" s="10"/>
      <c r="HOL204" s="10"/>
      <c r="HOM204" s="11"/>
      <c r="HON204" s="11"/>
      <c r="HOO204" s="11"/>
      <c r="HOP204" s="11"/>
      <c r="HOQ204" s="11"/>
      <c r="HOR204" s="11"/>
      <c r="HOS204" s="11"/>
      <c r="HOT204" s="11"/>
      <c r="HOU204" s="11"/>
      <c r="HOV204" s="11"/>
      <c r="HOW204" s="11"/>
      <c r="HOX204" s="11"/>
      <c r="HOY204" s="11"/>
      <c r="HOZ204" s="11"/>
      <c r="HPA204" s="10"/>
      <c r="HPB204" s="10"/>
      <c r="HPC204" s="11"/>
      <c r="HPD204" s="11"/>
      <c r="HPE204" s="11"/>
      <c r="HPF204" s="11"/>
      <c r="HPG204" s="11"/>
      <c r="HPH204" s="11"/>
      <c r="HPI204" s="11"/>
      <c r="HPJ204" s="11"/>
      <c r="HPK204" s="11"/>
      <c r="HPL204" s="11"/>
      <c r="HPM204" s="11"/>
      <c r="HPN204" s="11"/>
      <c r="HPO204" s="11"/>
      <c r="HPP204" s="11"/>
      <c r="HPQ204" s="10"/>
      <c r="HPR204" s="10"/>
      <c r="HPS204" s="11"/>
      <c r="HPT204" s="11"/>
      <c r="HPU204" s="11"/>
      <c r="HPV204" s="11"/>
      <c r="HPW204" s="11"/>
      <c r="HPX204" s="11"/>
      <c r="HPY204" s="11"/>
      <c r="HPZ204" s="11"/>
      <c r="HQA204" s="11"/>
      <c r="HQB204" s="11"/>
      <c r="HQC204" s="11"/>
      <c r="HQD204" s="11"/>
      <c r="HQE204" s="11"/>
      <c r="HQF204" s="11"/>
      <c r="HQG204" s="10"/>
      <c r="HQH204" s="10"/>
      <c r="HQI204" s="11"/>
      <c r="HQJ204" s="11"/>
      <c r="HQK204" s="11"/>
      <c r="HQL204" s="11"/>
      <c r="HQM204" s="11"/>
      <c r="HQN204" s="11"/>
      <c r="HQO204" s="11"/>
      <c r="HQP204" s="11"/>
      <c r="HQQ204" s="11"/>
      <c r="HQR204" s="11"/>
      <c r="HQS204" s="11"/>
      <c r="HQT204" s="11"/>
      <c r="HQU204" s="11"/>
      <c r="HQV204" s="11"/>
      <c r="HQW204" s="10"/>
      <c r="HQX204" s="10"/>
      <c r="HQY204" s="11"/>
      <c r="HQZ204" s="11"/>
      <c r="HRA204" s="11"/>
      <c r="HRB204" s="11"/>
      <c r="HRC204" s="11"/>
      <c r="HRD204" s="11"/>
      <c r="HRE204" s="11"/>
      <c r="HRF204" s="11"/>
      <c r="HRG204" s="11"/>
      <c r="HRH204" s="11"/>
      <c r="HRI204" s="11"/>
      <c r="HRJ204" s="11"/>
      <c r="HRK204" s="11"/>
      <c r="HRL204" s="11"/>
      <c r="HRM204" s="10"/>
      <c r="HRN204" s="10"/>
      <c r="HRO204" s="11"/>
      <c r="HRP204" s="11"/>
      <c r="HRQ204" s="11"/>
      <c r="HRR204" s="11"/>
      <c r="HRS204" s="11"/>
      <c r="HRT204" s="11"/>
      <c r="HRU204" s="11"/>
      <c r="HRV204" s="11"/>
      <c r="HRW204" s="11"/>
      <c r="HRX204" s="11"/>
      <c r="HRY204" s="11"/>
      <c r="HRZ204" s="11"/>
      <c r="HSA204" s="11"/>
      <c r="HSB204" s="11"/>
      <c r="HSC204" s="10"/>
      <c r="HSD204" s="10"/>
      <c r="HSE204" s="11"/>
      <c r="HSF204" s="11"/>
      <c r="HSG204" s="11"/>
      <c r="HSH204" s="11"/>
      <c r="HSI204" s="11"/>
      <c r="HSJ204" s="11"/>
      <c r="HSK204" s="11"/>
      <c r="HSL204" s="11"/>
      <c r="HSM204" s="11"/>
      <c r="HSN204" s="11"/>
      <c r="HSO204" s="11"/>
      <c r="HSP204" s="11"/>
      <c r="HSQ204" s="11"/>
      <c r="HSR204" s="11"/>
      <c r="HSS204" s="10"/>
      <c r="HST204" s="10"/>
      <c r="HSU204" s="11"/>
      <c r="HSV204" s="11"/>
      <c r="HSW204" s="11"/>
      <c r="HSX204" s="11"/>
      <c r="HSY204" s="11"/>
      <c r="HSZ204" s="11"/>
      <c r="HTA204" s="11"/>
      <c r="HTB204" s="11"/>
      <c r="HTC204" s="11"/>
      <c r="HTD204" s="11"/>
      <c r="HTE204" s="11"/>
      <c r="HTF204" s="11"/>
      <c r="HTG204" s="11"/>
      <c r="HTH204" s="11"/>
      <c r="HTI204" s="10"/>
      <c r="HTJ204" s="10"/>
      <c r="HTK204" s="11"/>
      <c r="HTL204" s="11"/>
      <c r="HTM204" s="11"/>
      <c r="HTN204" s="11"/>
      <c r="HTO204" s="11"/>
      <c r="HTP204" s="11"/>
      <c r="HTQ204" s="11"/>
      <c r="HTR204" s="11"/>
      <c r="HTS204" s="11"/>
      <c r="HTT204" s="11"/>
      <c r="HTU204" s="11"/>
      <c r="HTV204" s="11"/>
      <c r="HTW204" s="11"/>
      <c r="HTX204" s="11"/>
      <c r="HTY204" s="10"/>
      <c r="HTZ204" s="10"/>
      <c r="HUA204" s="11"/>
      <c r="HUB204" s="11"/>
      <c r="HUC204" s="11"/>
      <c r="HUD204" s="11"/>
      <c r="HUE204" s="11"/>
      <c r="HUF204" s="11"/>
      <c r="HUG204" s="11"/>
      <c r="HUH204" s="11"/>
      <c r="HUI204" s="11"/>
      <c r="HUJ204" s="11"/>
      <c r="HUK204" s="11"/>
      <c r="HUL204" s="11"/>
      <c r="HUM204" s="11"/>
      <c r="HUN204" s="11"/>
      <c r="HUO204" s="10"/>
      <c r="HUP204" s="10"/>
      <c r="HUQ204" s="11"/>
      <c r="HUR204" s="11"/>
      <c r="HUS204" s="11"/>
      <c r="HUT204" s="11"/>
      <c r="HUU204" s="11"/>
      <c r="HUV204" s="11"/>
      <c r="HUW204" s="11"/>
      <c r="HUX204" s="11"/>
      <c r="HUY204" s="11"/>
      <c r="HUZ204" s="11"/>
      <c r="HVA204" s="11"/>
      <c r="HVB204" s="11"/>
      <c r="HVC204" s="11"/>
      <c r="HVD204" s="11"/>
      <c r="HVE204" s="10"/>
      <c r="HVF204" s="10"/>
      <c r="HVG204" s="11"/>
      <c r="HVH204" s="11"/>
      <c r="HVI204" s="11"/>
      <c r="HVJ204" s="11"/>
      <c r="HVK204" s="11"/>
      <c r="HVL204" s="11"/>
      <c r="HVM204" s="11"/>
      <c r="HVN204" s="11"/>
      <c r="HVO204" s="11"/>
      <c r="HVP204" s="11"/>
      <c r="HVQ204" s="11"/>
      <c r="HVR204" s="11"/>
      <c r="HVS204" s="11"/>
      <c r="HVT204" s="11"/>
      <c r="HVU204" s="10"/>
      <c r="HVV204" s="10"/>
      <c r="HVW204" s="11"/>
      <c r="HVX204" s="11"/>
      <c r="HVY204" s="11"/>
      <c r="HVZ204" s="11"/>
      <c r="HWA204" s="11"/>
      <c r="HWB204" s="11"/>
      <c r="HWC204" s="11"/>
      <c r="HWD204" s="11"/>
      <c r="HWE204" s="11"/>
      <c r="HWF204" s="11"/>
      <c r="HWG204" s="11"/>
      <c r="HWH204" s="11"/>
      <c r="HWI204" s="11"/>
      <c r="HWJ204" s="11"/>
      <c r="HWK204" s="10"/>
      <c r="HWL204" s="10"/>
      <c r="HWM204" s="11"/>
      <c r="HWN204" s="11"/>
      <c r="HWO204" s="11"/>
      <c r="HWP204" s="11"/>
      <c r="HWQ204" s="11"/>
      <c r="HWR204" s="11"/>
      <c r="HWS204" s="11"/>
      <c r="HWT204" s="11"/>
      <c r="HWU204" s="11"/>
      <c r="HWV204" s="11"/>
      <c r="HWW204" s="11"/>
      <c r="HWX204" s="11"/>
      <c r="HWY204" s="11"/>
      <c r="HWZ204" s="11"/>
      <c r="HXA204" s="10"/>
      <c r="HXB204" s="10"/>
      <c r="HXC204" s="11"/>
      <c r="HXD204" s="11"/>
      <c r="HXE204" s="11"/>
      <c r="HXF204" s="11"/>
      <c r="HXG204" s="11"/>
      <c r="HXH204" s="11"/>
      <c r="HXI204" s="11"/>
      <c r="HXJ204" s="11"/>
      <c r="HXK204" s="11"/>
      <c r="HXL204" s="11"/>
      <c r="HXM204" s="11"/>
      <c r="HXN204" s="11"/>
      <c r="HXO204" s="11"/>
      <c r="HXP204" s="11"/>
      <c r="HXQ204" s="10"/>
      <c r="HXR204" s="10"/>
      <c r="HXS204" s="11"/>
      <c r="HXT204" s="11"/>
      <c r="HXU204" s="11"/>
      <c r="HXV204" s="11"/>
      <c r="HXW204" s="11"/>
      <c r="HXX204" s="11"/>
      <c r="HXY204" s="11"/>
      <c r="HXZ204" s="11"/>
      <c r="HYA204" s="11"/>
      <c r="HYB204" s="11"/>
      <c r="HYC204" s="11"/>
      <c r="HYD204" s="11"/>
      <c r="HYE204" s="11"/>
      <c r="HYF204" s="11"/>
      <c r="HYG204" s="10"/>
      <c r="HYH204" s="10"/>
      <c r="HYI204" s="11"/>
      <c r="HYJ204" s="11"/>
      <c r="HYK204" s="11"/>
      <c r="HYL204" s="11"/>
      <c r="HYM204" s="11"/>
      <c r="HYN204" s="11"/>
      <c r="HYO204" s="11"/>
      <c r="HYP204" s="11"/>
      <c r="HYQ204" s="11"/>
      <c r="HYR204" s="11"/>
      <c r="HYS204" s="11"/>
      <c r="HYT204" s="11"/>
      <c r="HYU204" s="11"/>
      <c r="HYV204" s="11"/>
      <c r="HYW204" s="10"/>
      <c r="HYX204" s="10"/>
      <c r="HYY204" s="11"/>
      <c r="HYZ204" s="11"/>
      <c r="HZA204" s="11"/>
      <c r="HZB204" s="11"/>
      <c r="HZC204" s="11"/>
      <c r="HZD204" s="11"/>
      <c r="HZE204" s="11"/>
      <c r="HZF204" s="11"/>
      <c r="HZG204" s="11"/>
      <c r="HZH204" s="11"/>
      <c r="HZI204" s="11"/>
      <c r="HZJ204" s="11"/>
      <c r="HZK204" s="11"/>
      <c r="HZL204" s="11"/>
      <c r="HZM204" s="10"/>
      <c r="HZN204" s="10"/>
      <c r="HZO204" s="11"/>
      <c r="HZP204" s="11"/>
      <c r="HZQ204" s="11"/>
      <c r="HZR204" s="11"/>
      <c r="HZS204" s="11"/>
      <c r="HZT204" s="11"/>
      <c r="HZU204" s="11"/>
      <c r="HZV204" s="11"/>
      <c r="HZW204" s="11"/>
      <c r="HZX204" s="11"/>
      <c r="HZY204" s="11"/>
      <c r="HZZ204" s="11"/>
      <c r="IAA204" s="11"/>
      <c r="IAB204" s="11"/>
      <c r="IAC204" s="10"/>
      <c r="IAD204" s="10"/>
      <c r="IAE204" s="11"/>
      <c r="IAF204" s="11"/>
      <c r="IAG204" s="11"/>
      <c r="IAH204" s="11"/>
      <c r="IAI204" s="11"/>
      <c r="IAJ204" s="11"/>
      <c r="IAK204" s="11"/>
      <c r="IAL204" s="11"/>
      <c r="IAM204" s="11"/>
      <c r="IAN204" s="11"/>
      <c r="IAO204" s="11"/>
      <c r="IAP204" s="11"/>
      <c r="IAQ204" s="11"/>
      <c r="IAR204" s="11"/>
      <c r="IAS204" s="10"/>
      <c r="IAT204" s="10"/>
      <c r="IAU204" s="11"/>
      <c r="IAV204" s="11"/>
      <c r="IAW204" s="11"/>
      <c r="IAX204" s="11"/>
      <c r="IAY204" s="11"/>
      <c r="IAZ204" s="11"/>
      <c r="IBA204" s="11"/>
      <c r="IBB204" s="11"/>
      <c r="IBC204" s="11"/>
      <c r="IBD204" s="11"/>
      <c r="IBE204" s="11"/>
      <c r="IBF204" s="11"/>
      <c r="IBG204" s="11"/>
      <c r="IBH204" s="11"/>
      <c r="IBI204" s="10"/>
      <c r="IBJ204" s="10"/>
      <c r="IBK204" s="11"/>
      <c r="IBL204" s="11"/>
      <c r="IBM204" s="11"/>
      <c r="IBN204" s="11"/>
      <c r="IBO204" s="11"/>
      <c r="IBP204" s="11"/>
      <c r="IBQ204" s="11"/>
      <c r="IBR204" s="11"/>
      <c r="IBS204" s="11"/>
      <c r="IBT204" s="11"/>
      <c r="IBU204" s="11"/>
      <c r="IBV204" s="11"/>
      <c r="IBW204" s="11"/>
      <c r="IBX204" s="11"/>
      <c r="IBY204" s="10"/>
      <c r="IBZ204" s="10"/>
      <c r="ICA204" s="11"/>
      <c r="ICB204" s="11"/>
      <c r="ICC204" s="11"/>
      <c r="ICD204" s="11"/>
      <c r="ICE204" s="11"/>
      <c r="ICF204" s="11"/>
      <c r="ICG204" s="11"/>
      <c r="ICH204" s="11"/>
      <c r="ICI204" s="11"/>
      <c r="ICJ204" s="11"/>
      <c r="ICK204" s="11"/>
      <c r="ICL204" s="11"/>
      <c r="ICM204" s="11"/>
      <c r="ICN204" s="11"/>
      <c r="ICO204" s="10"/>
      <c r="ICP204" s="10"/>
      <c r="ICQ204" s="11"/>
      <c r="ICR204" s="11"/>
      <c r="ICS204" s="11"/>
      <c r="ICT204" s="11"/>
      <c r="ICU204" s="11"/>
      <c r="ICV204" s="11"/>
      <c r="ICW204" s="11"/>
      <c r="ICX204" s="11"/>
      <c r="ICY204" s="11"/>
      <c r="ICZ204" s="11"/>
      <c r="IDA204" s="11"/>
      <c r="IDB204" s="11"/>
      <c r="IDC204" s="11"/>
      <c r="IDD204" s="11"/>
      <c r="IDE204" s="10"/>
      <c r="IDF204" s="10"/>
      <c r="IDG204" s="11"/>
      <c r="IDH204" s="11"/>
      <c r="IDI204" s="11"/>
      <c r="IDJ204" s="11"/>
      <c r="IDK204" s="11"/>
      <c r="IDL204" s="11"/>
      <c r="IDM204" s="11"/>
      <c r="IDN204" s="11"/>
      <c r="IDO204" s="11"/>
      <c r="IDP204" s="11"/>
      <c r="IDQ204" s="11"/>
      <c r="IDR204" s="11"/>
      <c r="IDS204" s="11"/>
      <c r="IDT204" s="11"/>
      <c r="IDU204" s="10"/>
      <c r="IDV204" s="10"/>
      <c r="IDW204" s="11"/>
      <c r="IDX204" s="11"/>
      <c r="IDY204" s="11"/>
      <c r="IDZ204" s="11"/>
      <c r="IEA204" s="11"/>
      <c r="IEB204" s="11"/>
      <c r="IEC204" s="11"/>
      <c r="IED204" s="11"/>
      <c r="IEE204" s="11"/>
      <c r="IEF204" s="11"/>
      <c r="IEG204" s="11"/>
      <c r="IEH204" s="11"/>
      <c r="IEI204" s="11"/>
      <c r="IEJ204" s="11"/>
      <c r="IEK204" s="10"/>
      <c r="IEL204" s="10"/>
      <c r="IEM204" s="11"/>
      <c r="IEN204" s="11"/>
      <c r="IEO204" s="11"/>
      <c r="IEP204" s="11"/>
      <c r="IEQ204" s="11"/>
      <c r="IER204" s="11"/>
      <c r="IES204" s="11"/>
      <c r="IET204" s="11"/>
      <c r="IEU204" s="11"/>
      <c r="IEV204" s="11"/>
      <c r="IEW204" s="11"/>
      <c r="IEX204" s="11"/>
      <c r="IEY204" s="11"/>
      <c r="IEZ204" s="11"/>
      <c r="IFA204" s="10"/>
      <c r="IFB204" s="10"/>
      <c r="IFC204" s="11"/>
      <c r="IFD204" s="11"/>
      <c r="IFE204" s="11"/>
      <c r="IFF204" s="11"/>
      <c r="IFG204" s="11"/>
      <c r="IFH204" s="11"/>
      <c r="IFI204" s="11"/>
      <c r="IFJ204" s="11"/>
      <c r="IFK204" s="11"/>
      <c r="IFL204" s="11"/>
      <c r="IFM204" s="11"/>
      <c r="IFN204" s="11"/>
      <c r="IFO204" s="11"/>
      <c r="IFP204" s="11"/>
      <c r="IFQ204" s="10"/>
      <c r="IFR204" s="10"/>
      <c r="IFS204" s="11"/>
      <c r="IFT204" s="11"/>
      <c r="IFU204" s="11"/>
      <c r="IFV204" s="11"/>
      <c r="IFW204" s="11"/>
      <c r="IFX204" s="11"/>
      <c r="IFY204" s="11"/>
      <c r="IFZ204" s="11"/>
      <c r="IGA204" s="11"/>
      <c r="IGB204" s="11"/>
      <c r="IGC204" s="11"/>
      <c r="IGD204" s="11"/>
      <c r="IGE204" s="11"/>
      <c r="IGF204" s="11"/>
      <c r="IGG204" s="10"/>
      <c r="IGH204" s="10"/>
      <c r="IGI204" s="11"/>
      <c r="IGJ204" s="11"/>
      <c r="IGK204" s="11"/>
      <c r="IGL204" s="11"/>
      <c r="IGM204" s="11"/>
      <c r="IGN204" s="11"/>
      <c r="IGO204" s="11"/>
      <c r="IGP204" s="11"/>
      <c r="IGQ204" s="11"/>
      <c r="IGR204" s="11"/>
      <c r="IGS204" s="11"/>
      <c r="IGT204" s="11"/>
      <c r="IGU204" s="11"/>
      <c r="IGV204" s="11"/>
      <c r="IGW204" s="10"/>
      <c r="IGX204" s="10"/>
      <c r="IGY204" s="11"/>
      <c r="IGZ204" s="11"/>
      <c r="IHA204" s="11"/>
      <c r="IHB204" s="11"/>
      <c r="IHC204" s="11"/>
      <c r="IHD204" s="11"/>
      <c r="IHE204" s="11"/>
      <c r="IHF204" s="11"/>
      <c r="IHG204" s="11"/>
      <c r="IHH204" s="11"/>
      <c r="IHI204" s="11"/>
      <c r="IHJ204" s="11"/>
      <c r="IHK204" s="11"/>
      <c r="IHL204" s="11"/>
      <c r="IHM204" s="10"/>
      <c r="IHN204" s="10"/>
      <c r="IHO204" s="11"/>
      <c r="IHP204" s="11"/>
      <c r="IHQ204" s="11"/>
      <c r="IHR204" s="11"/>
      <c r="IHS204" s="11"/>
      <c r="IHT204" s="11"/>
      <c r="IHU204" s="11"/>
      <c r="IHV204" s="11"/>
      <c r="IHW204" s="11"/>
      <c r="IHX204" s="11"/>
      <c r="IHY204" s="11"/>
      <c r="IHZ204" s="11"/>
      <c r="IIA204" s="11"/>
      <c r="IIB204" s="11"/>
      <c r="IIC204" s="10"/>
      <c r="IID204" s="10"/>
      <c r="IIE204" s="11"/>
      <c r="IIF204" s="11"/>
      <c r="IIG204" s="11"/>
      <c r="IIH204" s="11"/>
      <c r="III204" s="11"/>
      <c r="IIJ204" s="11"/>
      <c r="IIK204" s="11"/>
      <c r="IIL204" s="11"/>
      <c r="IIM204" s="11"/>
      <c r="IIN204" s="11"/>
      <c r="IIO204" s="11"/>
      <c r="IIP204" s="11"/>
      <c r="IIQ204" s="11"/>
      <c r="IIR204" s="11"/>
      <c r="IIS204" s="10"/>
      <c r="IIT204" s="10"/>
      <c r="IIU204" s="11"/>
      <c r="IIV204" s="11"/>
      <c r="IIW204" s="11"/>
      <c r="IIX204" s="11"/>
      <c r="IIY204" s="11"/>
      <c r="IIZ204" s="11"/>
      <c r="IJA204" s="11"/>
      <c r="IJB204" s="11"/>
      <c r="IJC204" s="11"/>
      <c r="IJD204" s="11"/>
      <c r="IJE204" s="11"/>
      <c r="IJF204" s="11"/>
      <c r="IJG204" s="11"/>
      <c r="IJH204" s="11"/>
      <c r="IJI204" s="10"/>
      <c r="IJJ204" s="10"/>
      <c r="IJK204" s="11"/>
      <c r="IJL204" s="11"/>
      <c r="IJM204" s="11"/>
      <c r="IJN204" s="11"/>
      <c r="IJO204" s="11"/>
      <c r="IJP204" s="11"/>
      <c r="IJQ204" s="11"/>
      <c r="IJR204" s="11"/>
      <c r="IJS204" s="11"/>
      <c r="IJT204" s="11"/>
      <c r="IJU204" s="11"/>
      <c r="IJV204" s="11"/>
      <c r="IJW204" s="11"/>
      <c r="IJX204" s="11"/>
      <c r="IJY204" s="10"/>
      <c r="IJZ204" s="10"/>
      <c r="IKA204" s="11"/>
      <c r="IKB204" s="11"/>
      <c r="IKC204" s="11"/>
      <c r="IKD204" s="11"/>
      <c r="IKE204" s="11"/>
      <c r="IKF204" s="11"/>
      <c r="IKG204" s="11"/>
      <c r="IKH204" s="11"/>
      <c r="IKI204" s="11"/>
      <c r="IKJ204" s="11"/>
      <c r="IKK204" s="11"/>
      <c r="IKL204" s="11"/>
      <c r="IKM204" s="11"/>
      <c r="IKN204" s="11"/>
      <c r="IKO204" s="10"/>
      <c r="IKP204" s="10"/>
      <c r="IKQ204" s="11"/>
      <c r="IKR204" s="11"/>
      <c r="IKS204" s="11"/>
      <c r="IKT204" s="11"/>
      <c r="IKU204" s="11"/>
      <c r="IKV204" s="11"/>
      <c r="IKW204" s="11"/>
      <c r="IKX204" s="11"/>
      <c r="IKY204" s="11"/>
      <c r="IKZ204" s="11"/>
      <c r="ILA204" s="11"/>
      <c r="ILB204" s="11"/>
      <c r="ILC204" s="11"/>
      <c r="ILD204" s="11"/>
      <c r="ILE204" s="10"/>
      <c r="ILF204" s="10"/>
      <c r="ILG204" s="11"/>
      <c r="ILH204" s="11"/>
      <c r="ILI204" s="11"/>
      <c r="ILJ204" s="11"/>
      <c r="ILK204" s="11"/>
      <c r="ILL204" s="11"/>
      <c r="ILM204" s="11"/>
      <c r="ILN204" s="11"/>
      <c r="ILO204" s="11"/>
      <c r="ILP204" s="11"/>
      <c r="ILQ204" s="11"/>
      <c r="ILR204" s="11"/>
      <c r="ILS204" s="11"/>
      <c r="ILT204" s="11"/>
      <c r="ILU204" s="10"/>
      <c r="ILV204" s="10"/>
      <c r="ILW204" s="11"/>
      <c r="ILX204" s="11"/>
      <c r="ILY204" s="11"/>
      <c r="ILZ204" s="11"/>
      <c r="IMA204" s="11"/>
      <c r="IMB204" s="11"/>
      <c r="IMC204" s="11"/>
      <c r="IMD204" s="11"/>
      <c r="IME204" s="11"/>
      <c r="IMF204" s="11"/>
      <c r="IMG204" s="11"/>
      <c r="IMH204" s="11"/>
      <c r="IMI204" s="11"/>
      <c r="IMJ204" s="11"/>
      <c r="IMK204" s="10"/>
      <c r="IML204" s="10"/>
      <c r="IMM204" s="11"/>
      <c r="IMN204" s="11"/>
      <c r="IMO204" s="11"/>
      <c r="IMP204" s="11"/>
      <c r="IMQ204" s="11"/>
      <c r="IMR204" s="11"/>
      <c r="IMS204" s="11"/>
      <c r="IMT204" s="11"/>
      <c r="IMU204" s="11"/>
      <c r="IMV204" s="11"/>
      <c r="IMW204" s="11"/>
      <c r="IMX204" s="11"/>
      <c r="IMY204" s="11"/>
      <c r="IMZ204" s="11"/>
      <c r="INA204" s="10"/>
      <c r="INB204" s="10"/>
      <c r="INC204" s="11"/>
      <c r="IND204" s="11"/>
      <c r="INE204" s="11"/>
      <c r="INF204" s="11"/>
      <c r="ING204" s="11"/>
      <c r="INH204" s="11"/>
      <c r="INI204" s="11"/>
      <c r="INJ204" s="11"/>
      <c r="INK204" s="11"/>
      <c r="INL204" s="11"/>
      <c r="INM204" s="11"/>
      <c r="INN204" s="11"/>
      <c r="INO204" s="11"/>
      <c r="INP204" s="11"/>
      <c r="INQ204" s="10"/>
      <c r="INR204" s="10"/>
      <c r="INS204" s="11"/>
      <c r="INT204" s="11"/>
      <c r="INU204" s="11"/>
      <c r="INV204" s="11"/>
      <c r="INW204" s="11"/>
      <c r="INX204" s="11"/>
      <c r="INY204" s="11"/>
      <c r="INZ204" s="11"/>
      <c r="IOA204" s="11"/>
      <c r="IOB204" s="11"/>
      <c r="IOC204" s="11"/>
      <c r="IOD204" s="11"/>
      <c r="IOE204" s="11"/>
      <c r="IOF204" s="11"/>
      <c r="IOG204" s="10"/>
      <c r="IOH204" s="10"/>
      <c r="IOI204" s="11"/>
      <c r="IOJ204" s="11"/>
      <c r="IOK204" s="11"/>
      <c r="IOL204" s="11"/>
      <c r="IOM204" s="11"/>
      <c r="ION204" s="11"/>
      <c r="IOO204" s="11"/>
      <c r="IOP204" s="11"/>
      <c r="IOQ204" s="11"/>
      <c r="IOR204" s="11"/>
      <c r="IOS204" s="11"/>
      <c r="IOT204" s="11"/>
      <c r="IOU204" s="11"/>
      <c r="IOV204" s="11"/>
      <c r="IOW204" s="10"/>
      <c r="IOX204" s="10"/>
      <c r="IOY204" s="11"/>
      <c r="IOZ204" s="11"/>
      <c r="IPA204" s="11"/>
      <c r="IPB204" s="11"/>
      <c r="IPC204" s="11"/>
      <c r="IPD204" s="11"/>
      <c r="IPE204" s="11"/>
      <c r="IPF204" s="11"/>
      <c r="IPG204" s="11"/>
      <c r="IPH204" s="11"/>
      <c r="IPI204" s="11"/>
      <c r="IPJ204" s="11"/>
      <c r="IPK204" s="11"/>
      <c r="IPL204" s="11"/>
      <c r="IPM204" s="10"/>
      <c r="IPN204" s="10"/>
      <c r="IPO204" s="11"/>
      <c r="IPP204" s="11"/>
      <c r="IPQ204" s="11"/>
      <c r="IPR204" s="11"/>
      <c r="IPS204" s="11"/>
      <c r="IPT204" s="11"/>
      <c r="IPU204" s="11"/>
      <c r="IPV204" s="11"/>
      <c r="IPW204" s="11"/>
      <c r="IPX204" s="11"/>
      <c r="IPY204" s="11"/>
      <c r="IPZ204" s="11"/>
      <c r="IQA204" s="11"/>
      <c r="IQB204" s="11"/>
      <c r="IQC204" s="10"/>
      <c r="IQD204" s="10"/>
      <c r="IQE204" s="11"/>
      <c r="IQF204" s="11"/>
      <c r="IQG204" s="11"/>
      <c r="IQH204" s="11"/>
      <c r="IQI204" s="11"/>
      <c r="IQJ204" s="11"/>
      <c r="IQK204" s="11"/>
      <c r="IQL204" s="11"/>
      <c r="IQM204" s="11"/>
      <c r="IQN204" s="11"/>
      <c r="IQO204" s="11"/>
      <c r="IQP204" s="11"/>
      <c r="IQQ204" s="11"/>
      <c r="IQR204" s="11"/>
      <c r="IQS204" s="10"/>
      <c r="IQT204" s="10"/>
      <c r="IQU204" s="11"/>
      <c r="IQV204" s="11"/>
      <c r="IQW204" s="11"/>
      <c r="IQX204" s="11"/>
      <c r="IQY204" s="11"/>
      <c r="IQZ204" s="11"/>
      <c r="IRA204" s="11"/>
      <c r="IRB204" s="11"/>
      <c r="IRC204" s="11"/>
      <c r="IRD204" s="11"/>
      <c r="IRE204" s="11"/>
      <c r="IRF204" s="11"/>
      <c r="IRG204" s="11"/>
      <c r="IRH204" s="11"/>
      <c r="IRI204" s="10"/>
      <c r="IRJ204" s="10"/>
      <c r="IRK204" s="11"/>
      <c r="IRL204" s="11"/>
      <c r="IRM204" s="11"/>
      <c r="IRN204" s="11"/>
      <c r="IRO204" s="11"/>
      <c r="IRP204" s="11"/>
      <c r="IRQ204" s="11"/>
      <c r="IRR204" s="11"/>
      <c r="IRS204" s="11"/>
      <c r="IRT204" s="11"/>
      <c r="IRU204" s="11"/>
      <c r="IRV204" s="11"/>
      <c r="IRW204" s="11"/>
      <c r="IRX204" s="11"/>
      <c r="IRY204" s="10"/>
      <c r="IRZ204" s="10"/>
      <c r="ISA204" s="11"/>
      <c r="ISB204" s="11"/>
      <c r="ISC204" s="11"/>
      <c r="ISD204" s="11"/>
      <c r="ISE204" s="11"/>
      <c r="ISF204" s="11"/>
      <c r="ISG204" s="11"/>
      <c r="ISH204" s="11"/>
      <c r="ISI204" s="11"/>
      <c r="ISJ204" s="11"/>
      <c r="ISK204" s="11"/>
      <c r="ISL204" s="11"/>
      <c r="ISM204" s="11"/>
      <c r="ISN204" s="11"/>
      <c r="ISO204" s="10"/>
      <c r="ISP204" s="10"/>
      <c r="ISQ204" s="11"/>
      <c r="ISR204" s="11"/>
      <c r="ISS204" s="11"/>
      <c r="IST204" s="11"/>
      <c r="ISU204" s="11"/>
      <c r="ISV204" s="11"/>
      <c r="ISW204" s="11"/>
      <c r="ISX204" s="11"/>
      <c r="ISY204" s="11"/>
      <c r="ISZ204" s="11"/>
      <c r="ITA204" s="11"/>
      <c r="ITB204" s="11"/>
      <c r="ITC204" s="11"/>
      <c r="ITD204" s="11"/>
      <c r="ITE204" s="10"/>
      <c r="ITF204" s="10"/>
      <c r="ITG204" s="11"/>
      <c r="ITH204" s="11"/>
      <c r="ITI204" s="11"/>
      <c r="ITJ204" s="11"/>
      <c r="ITK204" s="11"/>
      <c r="ITL204" s="11"/>
      <c r="ITM204" s="11"/>
      <c r="ITN204" s="11"/>
      <c r="ITO204" s="11"/>
      <c r="ITP204" s="11"/>
      <c r="ITQ204" s="11"/>
      <c r="ITR204" s="11"/>
      <c r="ITS204" s="11"/>
      <c r="ITT204" s="11"/>
      <c r="ITU204" s="10"/>
      <c r="ITV204" s="10"/>
      <c r="ITW204" s="11"/>
      <c r="ITX204" s="11"/>
      <c r="ITY204" s="11"/>
      <c r="ITZ204" s="11"/>
      <c r="IUA204" s="11"/>
      <c r="IUB204" s="11"/>
      <c r="IUC204" s="11"/>
      <c r="IUD204" s="11"/>
      <c r="IUE204" s="11"/>
      <c r="IUF204" s="11"/>
      <c r="IUG204" s="11"/>
      <c r="IUH204" s="11"/>
      <c r="IUI204" s="11"/>
      <c r="IUJ204" s="11"/>
      <c r="IUK204" s="10"/>
      <c r="IUL204" s="10"/>
      <c r="IUM204" s="11"/>
      <c r="IUN204" s="11"/>
      <c r="IUO204" s="11"/>
      <c r="IUP204" s="11"/>
      <c r="IUQ204" s="11"/>
      <c r="IUR204" s="11"/>
      <c r="IUS204" s="11"/>
      <c r="IUT204" s="11"/>
      <c r="IUU204" s="11"/>
      <c r="IUV204" s="11"/>
      <c r="IUW204" s="11"/>
      <c r="IUX204" s="11"/>
      <c r="IUY204" s="11"/>
      <c r="IUZ204" s="11"/>
      <c r="IVA204" s="10"/>
      <c r="IVB204" s="10"/>
      <c r="IVC204" s="11"/>
      <c r="IVD204" s="11"/>
      <c r="IVE204" s="11"/>
      <c r="IVF204" s="11"/>
      <c r="IVG204" s="11"/>
      <c r="IVH204" s="11"/>
      <c r="IVI204" s="11"/>
      <c r="IVJ204" s="11"/>
      <c r="IVK204" s="11"/>
      <c r="IVL204" s="11"/>
      <c r="IVM204" s="11"/>
      <c r="IVN204" s="11"/>
      <c r="IVO204" s="11"/>
      <c r="IVP204" s="11"/>
      <c r="IVQ204" s="10"/>
      <c r="IVR204" s="10"/>
      <c r="IVS204" s="11"/>
      <c r="IVT204" s="11"/>
      <c r="IVU204" s="11"/>
      <c r="IVV204" s="11"/>
      <c r="IVW204" s="11"/>
      <c r="IVX204" s="11"/>
      <c r="IVY204" s="11"/>
      <c r="IVZ204" s="11"/>
      <c r="IWA204" s="11"/>
      <c r="IWB204" s="11"/>
      <c r="IWC204" s="11"/>
      <c r="IWD204" s="11"/>
      <c r="IWE204" s="11"/>
      <c r="IWF204" s="11"/>
      <c r="IWG204" s="10"/>
      <c r="IWH204" s="10"/>
      <c r="IWI204" s="11"/>
      <c r="IWJ204" s="11"/>
      <c r="IWK204" s="11"/>
      <c r="IWL204" s="11"/>
      <c r="IWM204" s="11"/>
      <c r="IWN204" s="11"/>
      <c r="IWO204" s="11"/>
      <c r="IWP204" s="11"/>
      <c r="IWQ204" s="11"/>
      <c r="IWR204" s="11"/>
      <c r="IWS204" s="11"/>
      <c r="IWT204" s="11"/>
      <c r="IWU204" s="11"/>
      <c r="IWV204" s="11"/>
      <c r="IWW204" s="10"/>
      <c r="IWX204" s="10"/>
      <c r="IWY204" s="11"/>
      <c r="IWZ204" s="11"/>
      <c r="IXA204" s="11"/>
      <c r="IXB204" s="11"/>
      <c r="IXC204" s="11"/>
      <c r="IXD204" s="11"/>
      <c r="IXE204" s="11"/>
      <c r="IXF204" s="11"/>
      <c r="IXG204" s="11"/>
      <c r="IXH204" s="11"/>
      <c r="IXI204" s="11"/>
      <c r="IXJ204" s="11"/>
      <c r="IXK204" s="11"/>
      <c r="IXL204" s="11"/>
      <c r="IXM204" s="10"/>
      <c r="IXN204" s="10"/>
      <c r="IXO204" s="11"/>
      <c r="IXP204" s="11"/>
      <c r="IXQ204" s="11"/>
      <c r="IXR204" s="11"/>
      <c r="IXS204" s="11"/>
      <c r="IXT204" s="11"/>
      <c r="IXU204" s="11"/>
      <c r="IXV204" s="11"/>
      <c r="IXW204" s="11"/>
      <c r="IXX204" s="11"/>
      <c r="IXY204" s="11"/>
      <c r="IXZ204" s="11"/>
      <c r="IYA204" s="11"/>
      <c r="IYB204" s="11"/>
      <c r="IYC204" s="10"/>
      <c r="IYD204" s="10"/>
      <c r="IYE204" s="11"/>
      <c r="IYF204" s="11"/>
      <c r="IYG204" s="11"/>
      <c r="IYH204" s="11"/>
      <c r="IYI204" s="11"/>
      <c r="IYJ204" s="11"/>
      <c r="IYK204" s="11"/>
      <c r="IYL204" s="11"/>
      <c r="IYM204" s="11"/>
      <c r="IYN204" s="11"/>
      <c r="IYO204" s="11"/>
      <c r="IYP204" s="11"/>
      <c r="IYQ204" s="11"/>
      <c r="IYR204" s="11"/>
      <c r="IYS204" s="10"/>
      <c r="IYT204" s="10"/>
      <c r="IYU204" s="11"/>
      <c r="IYV204" s="11"/>
      <c r="IYW204" s="11"/>
      <c r="IYX204" s="11"/>
      <c r="IYY204" s="11"/>
      <c r="IYZ204" s="11"/>
      <c r="IZA204" s="11"/>
      <c r="IZB204" s="11"/>
      <c r="IZC204" s="11"/>
      <c r="IZD204" s="11"/>
      <c r="IZE204" s="11"/>
      <c r="IZF204" s="11"/>
      <c r="IZG204" s="11"/>
      <c r="IZH204" s="11"/>
      <c r="IZI204" s="10"/>
      <c r="IZJ204" s="10"/>
      <c r="IZK204" s="11"/>
      <c r="IZL204" s="11"/>
      <c r="IZM204" s="11"/>
      <c r="IZN204" s="11"/>
      <c r="IZO204" s="11"/>
      <c r="IZP204" s="11"/>
      <c r="IZQ204" s="11"/>
      <c r="IZR204" s="11"/>
      <c r="IZS204" s="11"/>
      <c r="IZT204" s="11"/>
      <c r="IZU204" s="11"/>
      <c r="IZV204" s="11"/>
      <c r="IZW204" s="11"/>
      <c r="IZX204" s="11"/>
      <c r="IZY204" s="10"/>
      <c r="IZZ204" s="10"/>
      <c r="JAA204" s="11"/>
      <c r="JAB204" s="11"/>
      <c r="JAC204" s="11"/>
      <c r="JAD204" s="11"/>
      <c r="JAE204" s="11"/>
      <c r="JAF204" s="11"/>
      <c r="JAG204" s="11"/>
      <c r="JAH204" s="11"/>
      <c r="JAI204" s="11"/>
      <c r="JAJ204" s="11"/>
      <c r="JAK204" s="11"/>
      <c r="JAL204" s="11"/>
      <c r="JAM204" s="11"/>
      <c r="JAN204" s="11"/>
      <c r="JAO204" s="10"/>
      <c r="JAP204" s="10"/>
      <c r="JAQ204" s="11"/>
      <c r="JAR204" s="11"/>
      <c r="JAS204" s="11"/>
      <c r="JAT204" s="11"/>
      <c r="JAU204" s="11"/>
      <c r="JAV204" s="11"/>
      <c r="JAW204" s="11"/>
      <c r="JAX204" s="11"/>
      <c r="JAY204" s="11"/>
      <c r="JAZ204" s="11"/>
      <c r="JBA204" s="11"/>
      <c r="JBB204" s="11"/>
      <c r="JBC204" s="11"/>
      <c r="JBD204" s="11"/>
      <c r="JBE204" s="10"/>
      <c r="JBF204" s="10"/>
      <c r="JBG204" s="11"/>
      <c r="JBH204" s="11"/>
      <c r="JBI204" s="11"/>
      <c r="JBJ204" s="11"/>
      <c r="JBK204" s="11"/>
      <c r="JBL204" s="11"/>
      <c r="JBM204" s="11"/>
      <c r="JBN204" s="11"/>
      <c r="JBO204" s="11"/>
      <c r="JBP204" s="11"/>
      <c r="JBQ204" s="11"/>
      <c r="JBR204" s="11"/>
      <c r="JBS204" s="11"/>
      <c r="JBT204" s="11"/>
      <c r="JBU204" s="10"/>
      <c r="JBV204" s="10"/>
      <c r="JBW204" s="11"/>
      <c r="JBX204" s="11"/>
      <c r="JBY204" s="11"/>
      <c r="JBZ204" s="11"/>
      <c r="JCA204" s="11"/>
      <c r="JCB204" s="11"/>
      <c r="JCC204" s="11"/>
      <c r="JCD204" s="11"/>
      <c r="JCE204" s="11"/>
      <c r="JCF204" s="11"/>
      <c r="JCG204" s="11"/>
      <c r="JCH204" s="11"/>
      <c r="JCI204" s="11"/>
      <c r="JCJ204" s="11"/>
      <c r="JCK204" s="10"/>
      <c r="JCL204" s="10"/>
      <c r="JCM204" s="11"/>
      <c r="JCN204" s="11"/>
      <c r="JCO204" s="11"/>
      <c r="JCP204" s="11"/>
      <c r="JCQ204" s="11"/>
      <c r="JCR204" s="11"/>
      <c r="JCS204" s="11"/>
      <c r="JCT204" s="11"/>
      <c r="JCU204" s="11"/>
      <c r="JCV204" s="11"/>
      <c r="JCW204" s="11"/>
      <c r="JCX204" s="11"/>
      <c r="JCY204" s="11"/>
      <c r="JCZ204" s="11"/>
      <c r="JDA204" s="10"/>
      <c r="JDB204" s="10"/>
      <c r="JDC204" s="11"/>
      <c r="JDD204" s="11"/>
      <c r="JDE204" s="11"/>
      <c r="JDF204" s="11"/>
      <c r="JDG204" s="11"/>
      <c r="JDH204" s="11"/>
      <c r="JDI204" s="11"/>
      <c r="JDJ204" s="11"/>
      <c r="JDK204" s="11"/>
      <c r="JDL204" s="11"/>
      <c r="JDM204" s="11"/>
      <c r="JDN204" s="11"/>
      <c r="JDO204" s="11"/>
      <c r="JDP204" s="11"/>
      <c r="JDQ204" s="10"/>
      <c r="JDR204" s="10"/>
      <c r="JDS204" s="11"/>
      <c r="JDT204" s="11"/>
      <c r="JDU204" s="11"/>
      <c r="JDV204" s="11"/>
      <c r="JDW204" s="11"/>
      <c r="JDX204" s="11"/>
      <c r="JDY204" s="11"/>
      <c r="JDZ204" s="11"/>
      <c r="JEA204" s="11"/>
      <c r="JEB204" s="11"/>
      <c r="JEC204" s="11"/>
      <c r="JED204" s="11"/>
      <c r="JEE204" s="11"/>
      <c r="JEF204" s="11"/>
      <c r="JEG204" s="10"/>
      <c r="JEH204" s="10"/>
      <c r="JEI204" s="11"/>
      <c r="JEJ204" s="11"/>
      <c r="JEK204" s="11"/>
      <c r="JEL204" s="11"/>
      <c r="JEM204" s="11"/>
      <c r="JEN204" s="11"/>
      <c r="JEO204" s="11"/>
      <c r="JEP204" s="11"/>
      <c r="JEQ204" s="11"/>
      <c r="JER204" s="11"/>
      <c r="JES204" s="11"/>
      <c r="JET204" s="11"/>
      <c r="JEU204" s="11"/>
      <c r="JEV204" s="11"/>
      <c r="JEW204" s="10"/>
      <c r="JEX204" s="10"/>
      <c r="JEY204" s="11"/>
      <c r="JEZ204" s="11"/>
      <c r="JFA204" s="11"/>
      <c r="JFB204" s="11"/>
      <c r="JFC204" s="11"/>
      <c r="JFD204" s="11"/>
      <c r="JFE204" s="11"/>
      <c r="JFF204" s="11"/>
      <c r="JFG204" s="11"/>
      <c r="JFH204" s="11"/>
      <c r="JFI204" s="11"/>
      <c r="JFJ204" s="11"/>
      <c r="JFK204" s="11"/>
      <c r="JFL204" s="11"/>
      <c r="JFM204" s="10"/>
      <c r="JFN204" s="10"/>
      <c r="JFO204" s="11"/>
      <c r="JFP204" s="11"/>
      <c r="JFQ204" s="11"/>
      <c r="JFR204" s="11"/>
      <c r="JFS204" s="11"/>
      <c r="JFT204" s="11"/>
      <c r="JFU204" s="11"/>
      <c r="JFV204" s="11"/>
      <c r="JFW204" s="11"/>
      <c r="JFX204" s="11"/>
      <c r="JFY204" s="11"/>
      <c r="JFZ204" s="11"/>
      <c r="JGA204" s="11"/>
      <c r="JGB204" s="11"/>
      <c r="JGC204" s="10"/>
      <c r="JGD204" s="10"/>
      <c r="JGE204" s="11"/>
      <c r="JGF204" s="11"/>
      <c r="JGG204" s="11"/>
      <c r="JGH204" s="11"/>
      <c r="JGI204" s="11"/>
      <c r="JGJ204" s="11"/>
      <c r="JGK204" s="11"/>
      <c r="JGL204" s="11"/>
      <c r="JGM204" s="11"/>
      <c r="JGN204" s="11"/>
      <c r="JGO204" s="11"/>
      <c r="JGP204" s="11"/>
      <c r="JGQ204" s="11"/>
      <c r="JGR204" s="11"/>
      <c r="JGS204" s="10"/>
      <c r="JGT204" s="10"/>
      <c r="JGU204" s="11"/>
      <c r="JGV204" s="11"/>
      <c r="JGW204" s="11"/>
      <c r="JGX204" s="11"/>
      <c r="JGY204" s="11"/>
      <c r="JGZ204" s="11"/>
      <c r="JHA204" s="11"/>
      <c r="JHB204" s="11"/>
      <c r="JHC204" s="11"/>
      <c r="JHD204" s="11"/>
      <c r="JHE204" s="11"/>
      <c r="JHF204" s="11"/>
      <c r="JHG204" s="11"/>
      <c r="JHH204" s="11"/>
      <c r="JHI204" s="10"/>
      <c r="JHJ204" s="10"/>
      <c r="JHK204" s="11"/>
      <c r="JHL204" s="11"/>
      <c r="JHM204" s="11"/>
      <c r="JHN204" s="11"/>
      <c r="JHO204" s="11"/>
      <c r="JHP204" s="11"/>
      <c r="JHQ204" s="11"/>
      <c r="JHR204" s="11"/>
      <c r="JHS204" s="11"/>
      <c r="JHT204" s="11"/>
      <c r="JHU204" s="11"/>
      <c r="JHV204" s="11"/>
      <c r="JHW204" s="11"/>
      <c r="JHX204" s="11"/>
      <c r="JHY204" s="10"/>
      <c r="JHZ204" s="10"/>
      <c r="JIA204" s="11"/>
      <c r="JIB204" s="11"/>
      <c r="JIC204" s="11"/>
      <c r="JID204" s="11"/>
      <c r="JIE204" s="11"/>
      <c r="JIF204" s="11"/>
      <c r="JIG204" s="11"/>
      <c r="JIH204" s="11"/>
      <c r="JII204" s="11"/>
      <c r="JIJ204" s="11"/>
      <c r="JIK204" s="11"/>
      <c r="JIL204" s="11"/>
      <c r="JIM204" s="11"/>
      <c r="JIN204" s="11"/>
      <c r="JIO204" s="10"/>
      <c r="JIP204" s="10"/>
      <c r="JIQ204" s="11"/>
      <c r="JIR204" s="11"/>
      <c r="JIS204" s="11"/>
      <c r="JIT204" s="11"/>
      <c r="JIU204" s="11"/>
      <c r="JIV204" s="11"/>
      <c r="JIW204" s="11"/>
      <c r="JIX204" s="11"/>
      <c r="JIY204" s="11"/>
      <c r="JIZ204" s="11"/>
      <c r="JJA204" s="11"/>
      <c r="JJB204" s="11"/>
      <c r="JJC204" s="11"/>
      <c r="JJD204" s="11"/>
      <c r="JJE204" s="10"/>
      <c r="JJF204" s="10"/>
      <c r="JJG204" s="11"/>
      <c r="JJH204" s="11"/>
      <c r="JJI204" s="11"/>
      <c r="JJJ204" s="11"/>
      <c r="JJK204" s="11"/>
      <c r="JJL204" s="11"/>
      <c r="JJM204" s="11"/>
      <c r="JJN204" s="11"/>
      <c r="JJO204" s="11"/>
      <c r="JJP204" s="11"/>
      <c r="JJQ204" s="11"/>
      <c r="JJR204" s="11"/>
      <c r="JJS204" s="11"/>
      <c r="JJT204" s="11"/>
      <c r="JJU204" s="10"/>
      <c r="JJV204" s="10"/>
      <c r="JJW204" s="11"/>
      <c r="JJX204" s="11"/>
      <c r="JJY204" s="11"/>
      <c r="JJZ204" s="11"/>
      <c r="JKA204" s="11"/>
      <c r="JKB204" s="11"/>
      <c r="JKC204" s="11"/>
      <c r="JKD204" s="11"/>
      <c r="JKE204" s="11"/>
      <c r="JKF204" s="11"/>
      <c r="JKG204" s="11"/>
      <c r="JKH204" s="11"/>
      <c r="JKI204" s="11"/>
      <c r="JKJ204" s="11"/>
      <c r="JKK204" s="10"/>
      <c r="JKL204" s="10"/>
      <c r="JKM204" s="11"/>
      <c r="JKN204" s="11"/>
      <c r="JKO204" s="11"/>
      <c r="JKP204" s="11"/>
      <c r="JKQ204" s="11"/>
      <c r="JKR204" s="11"/>
      <c r="JKS204" s="11"/>
      <c r="JKT204" s="11"/>
      <c r="JKU204" s="11"/>
      <c r="JKV204" s="11"/>
      <c r="JKW204" s="11"/>
      <c r="JKX204" s="11"/>
      <c r="JKY204" s="11"/>
      <c r="JKZ204" s="11"/>
      <c r="JLA204" s="10"/>
      <c r="JLB204" s="10"/>
      <c r="JLC204" s="11"/>
      <c r="JLD204" s="11"/>
      <c r="JLE204" s="11"/>
      <c r="JLF204" s="11"/>
      <c r="JLG204" s="11"/>
      <c r="JLH204" s="11"/>
      <c r="JLI204" s="11"/>
      <c r="JLJ204" s="11"/>
      <c r="JLK204" s="11"/>
      <c r="JLL204" s="11"/>
      <c r="JLM204" s="11"/>
      <c r="JLN204" s="11"/>
      <c r="JLO204" s="11"/>
      <c r="JLP204" s="11"/>
      <c r="JLQ204" s="10"/>
      <c r="JLR204" s="10"/>
      <c r="JLS204" s="11"/>
      <c r="JLT204" s="11"/>
      <c r="JLU204" s="11"/>
      <c r="JLV204" s="11"/>
      <c r="JLW204" s="11"/>
      <c r="JLX204" s="11"/>
      <c r="JLY204" s="11"/>
      <c r="JLZ204" s="11"/>
      <c r="JMA204" s="11"/>
      <c r="JMB204" s="11"/>
      <c r="JMC204" s="11"/>
      <c r="JMD204" s="11"/>
      <c r="JME204" s="11"/>
      <c r="JMF204" s="11"/>
      <c r="JMG204" s="10"/>
      <c r="JMH204" s="10"/>
      <c r="JMI204" s="11"/>
      <c r="JMJ204" s="11"/>
      <c r="JMK204" s="11"/>
      <c r="JML204" s="11"/>
      <c r="JMM204" s="11"/>
      <c r="JMN204" s="11"/>
      <c r="JMO204" s="11"/>
      <c r="JMP204" s="11"/>
      <c r="JMQ204" s="11"/>
      <c r="JMR204" s="11"/>
      <c r="JMS204" s="11"/>
      <c r="JMT204" s="11"/>
      <c r="JMU204" s="11"/>
      <c r="JMV204" s="11"/>
      <c r="JMW204" s="10"/>
      <c r="JMX204" s="10"/>
      <c r="JMY204" s="11"/>
      <c r="JMZ204" s="11"/>
      <c r="JNA204" s="11"/>
      <c r="JNB204" s="11"/>
      <c r="JNC204" s="11"/>
      <c r="JND204" s="11"/>
      <c r="JNE204" s="11"/>
      <c r="JNF204" s="11"/>
      <c r="JNG204" s="11"/>
      <c r="JNH204" s="11"/>
      <c r="JNI204" s="11"/>
      <c r="JNJ204" s="11"/>
      <c r="JNK204" s="11"/>
      <c r="JNL204" s="11"/>
      <c r="JNM204" s="10"/>
      <c r="JNN204" s="10"/>
      <c r="JNO204" s="11"/>
      <c r="JNP204" s="11"/>
      <c r="JNQ204" s="11"/>
      <c r="JNR204" s="11"/>
      <c r="JNS204" s="11"/>
      <c r="JNT204" s="11"/>
      <c r="JNU204" s="11"/>
      <c r="JNV204" s="11"/>
      <c r="JNW204" s="11"/>
      <c r="JNX204" s="11"/>
      <c r="JNY204" s="11"/>
      <c r="JNZ204" s="11"/>
      <c r="JOA204" s="11"/>
      <c r="JOB204" s="11"/>
      <c r="JOC204" s="10"/>
      <c r="JOD204" s="10"/>
      <c r="JOE204" s="11"/>
      <c r="JOF204" s="11"/>
      <c r="JOG204" s="11"/>
      <c r="JOH204" s="11"/>
      <c r="JOI204" s="11"/>
      <c r="JOJ204" s="11"/>
      <c r="JOK204" s="11"/>
      <c r="JOL204" s="11"/>
      <c r="JOM204" s="11"/>
      <c r="JON204" s="11"/>
      <c r="JOO204" s="11"/>
      <c r="JOP204" s="11"/>
      <c r="JOQ204" s="11"/>
      <c r="JOR204" s="11"/>
      <c r="JOS204" s="10"/>
      <c r="JOT204" s="10"/>
      <c r="JOU204" s="11"/>
      <c r="JOV204" s="11"/>
      <c r="JOW204" s="11"/>
      <c r="JOX204" s="11"/>
      <c r="JOY204" s="11"/>
      <c r="JOZ204" s="11"/>
      <c r="JPA204" s="11"/>
      <c r="JPB204" s="11"/>
      <c r="JPC204" s="11"/>
      <c r="JPD204" s="11"/>
      <c r="JPE204" s="11"/>
      <c r="JPF204" s="11"/>
      <c r="JPG204" s="11"/>
      <c r="JPH204" s="11"/>
      <c r="JPI204" s="10"/>
      <c r="JPJ204" s="10"/>
      <c r="JPK204" s="11"/>
      <c r="JPL204" s="11"/>
      <c r="JPM204" s="11"/>
      <c r="JPN204" s="11"/>
      <c r="JPO204" s="11"/>
      <c r="JPP204" s="11"/>
      <c r="JPQ204" s="11"/>
      <c r="JPR204" s="11"/>
      <c r="JPS204" s="11"/>
      <c r="JPT204" s="11"/>
      <c r="JPU204" s="11"/>
      <c r="JPV204" s="11"/>
      <c r="JPW204" s="11"/>
      <c r="JPX204" s="11"/>
      <c r="JPY204" s="10"/>
      <c r="JPZ204" s="10"/>
      <c r="JQA204" s="11"/>
      <c r="JQB204" s="11"/>
      <c r="JQC204" s="11"/>
      <c r="JQD204" s="11"/>
      <c r="JQE204" s="11"/>
      <c r="JQF204" s="11"/>
      <c r="JQG204" s="11"/>
      <c r="JQH204" s="11"/>
      <c r="JQI204" s="11"/>
      <c r="JQJ204" s="11"/>
      <c r="JQK204" s="11"/>
      <c r="JQL204" s="11"/>
      <c r="JQM204" s="11"/>
      <c r="JQN204" s="11"/>
      <c r="JQO204" s="10"/>
      <c r="JQP204" s="10"/>
      <c r="JQQ204" s="11"/>
      <c r="JQR204" s="11"/>
      <c r="JQS204" s="11"/>
      <c r="JQT204" s="11"/>
      <c r="JQU204" s="11"/>
      <c r="JQV204" s="11"/>
      <c r="JQW204" s="11"/>
      <c r="JQX204" s="11"/>
      <c r="JQY204" s="11"/>
      <c r="JQZ204" s="11"/>
      <c r="JRA204" s="11"/>
      <c r="JRB204" s="11"/>
      <c r="JRC204" s="11"/>
      <c r="JRD204" s="11"/>
      <c r="JRE204" s="10"/>
      <c r="JRF204" s="10"/>
      <c r="JRG204" s="11"/>
      <c r="JRH204" s="11"/>
      <c r="JRI204" s="11"/>
      <c r="JRJ204" s="11"/>
      <c r="JRK204" s="11"/>
      <c r="JRL204" s="11"/>
      <c r="JRM204" s="11"/>
      <c r="JRN204" s="11"/>
      <c r="JRO204" s="11"/>
      <c r="JRP204" s="11"/>
      <c r="JRQ204" s="11"/>
      <c r="JRR204" s="11"/>
      <c r="JRS204" s="11"/>
      <c r="JRT204" s="11"/>
      <c r="JRU204" s="10"/>
      <c r="JRV204" s="10"/>
      <c r="JRW204" s="11"/>
      <c r="JRX204" s="11"/>
      <c r="JRY204" s="11"/>
      <c r="JRZ204" s="11"/>
      <c r="JSA204" s="11"/>
      <c r="JSB204" s="11"/>
      <c r="JSC204" s="11"/>
      <c r="JSD204" s="11"/>
      <c r="JSE204" s="11"/>
      <c r="JSF204" s="11"/>
      <c r="JSG204" s="11"/>
      <c r="JSH204" s="11"/>
      <c r="JSI204" s="11"/>
      <c r="JSJ204" s="11"/>
      <c r="JSK204" s="10"/>
      <c r="JSL204" s="10"/>
      <c r="JSM204" s="11"/>
      <c r="JSN204" s="11"/>
      <c r="JSO204" s="11"/>
      <c r="JSP204" s="11"/>
      <c r="JSQ204" s="11"/>
      <c r="JSR204" s="11"/>
      <c r="JSS204" s="11"/>
      <c r="JST204" s="11"/>
      <c r="JSU204" s="11"/>
      <c r="JSV204" s="11"/>
      <c r="JSW204" s="11"/>
      <c r="JSX204" s="11"/>
      <c r="JSY204" s="11"/>
      <c r="JSZ204" s="11"/>
      <c r="JTA204" s="10"/>
      <c r="JTB204" s="10"/>
      <c r="JTC204" s="11"/>
      <c r="JTD204" s="11"/>
      <c r="JTE204" s="11"/>
      <c r="JTF204" s="11"/>
      <c r="JTG204" s="11"/>
      <c r="JTH204" s="11"/>
      <c r="JTI204" s="11"/>
      <c r="JTJ204" s="11"/>
      <c r="JTK204" s="11"/>
      <c r="JTL204" s="11"/>
      <c r="JTM204" s="11"/>
      <c r="JTN204" s="11"/>
      <c r="JTO204" s="11"/>
      <c r="JTP204" s="11"/>
      <c r="JTQ204" s="10"/>
      <c r="JTR204" s="10"/>
      <c r="JTS204" s="11"/>
      <c r="JTT204" s="11"/>
      <c r="JTU204" s="11"/>
      <c r="JTV204" s="11"/>
      <c r="JTW204" s="11"/>
      <c r="JTX204" s="11"/>
      <c r="JTY204" s="11"/>
      <c r="JTZ204" s="11"/>
      <c r="JUA204" s="11"/>
      <c r="JUB204" s="11"/>
      <c r="JUC204" s="11"/>
      <c r="JUD204" s="11"/>
      <c r="JUE204" s="11"/>
      <c r="JUF204" s="11"/>
      <c r="JUG204" s="10"/>
      <c r="JUH204" s="10"/>
      <c r="JUI204" s="11"/>
      <c r="JUJ204" s="11"/>
      <c r="JUK204" s="11"/>
      <c r="JUL204" s="11"/>
      <c r="JUM204" s="11"/>
      <c r="JUN204" s="11"/>
      <c r="JUO204" s="11"/>
      <c r="JUP204" s="11"/>
      <c r="JUQ204" s="11"/>
      <c r="JUR204" s="11"/>
      <c r="JUS204" s="11"/>
      <c r="JUT204" s="11"/>
      <c r="JUU204" s="11"/>
      <c r="JUV204" s="11"/>
      <c r="JUW204" s="10"/>
      <c r="JUX204" s="10"/>
      <c r="JUY204" s="11"/>
      <c r="JUZ204" s="11"/>
      <c r="JVA204" s="11"/>
      <c r="JVB204" s="11"/>
      <c r="JVC204" s="11"/>
      <c r="JVD204" s="11"/>
      <c r="JVE204" s="11"/>
      <c r="JVF204" s="11"/>
      <c r="JVG204" s="11"/>
      <c r="JVH204" s="11"/>
      <c r="JVI204" s="11"/>
      <c r="JVJ204" s="11"/>
      <c r="JVK204" s="11"/>
      <c r="JVL204" s="11"/>
      <c r="JVM204" s="10"/>
      <c r="JVN204" s="10"/>
      <c r="JVO204" s="11"/>
      <c r="JVP204" s="11"/>
      <c r="JVQ204" s="11"/>
      <c r="JVR204" s="11"/>
      <c r="JVS204" s="11"/>
      <c r="JVT204" s="11"/>
      <c r="JVU204" s="11"/>
      <c r="JVV204" s="11"/>
      <c r="JVW204" s="11"/>
      <c r="JVX204" s="11"/>
      <c r="JVY204" s="11"/>
      <c r="JVZ204" s="11"/>
      <c r="JWA204" s="11"/>
      <c r="JWB204" s="11"/>
      <c r="JWC204" s="10"/>
      <c r="JWD204" s="10"/>
      <c r="JWE204" s="11"/>
      <c r="JWF204" s="11"/>
      <c r="JWG204" s="11"/>
      <c r="JWH204" s="11"/>
      <c r="JWI204" s="11"/>
      <c r="JWJ204" s="11"/>
      <c r="JWK204" s="11"/>
      <c r="JWL204" s="11"/>
      <c r="JWM204" s="11"/>
      <c r="JWN204" s="11"/>
      <c r="JWO204" s="11"/>
      <c r="JWP204" s="11"/>
      <c r="JWQ204" s="11"/>
      <c r="JWR204" s="11"/>
      <c r="JWS204" s="10"/>
      <c r="JWT204" s="10"/>
      <c r="JWU204" s="11"/>
      <c r="JWV204" s="11"/>
      <c r="JWW204" s="11"/>
      <c r="JWX204" s="11"/>
      <c r="JWY204" s="11"/>
      <c r="JWZ204" s="11"/>
      <c r="JXA204" s="11"/>
      <c r="JXB204" s="11"/>
      <c r="JXC204" s="11"/>
      <c r="JXD204" s="11"/>
      <c r="JXE204" s="11"/>
      <c r="JXF204" s="11"/>
      <c r="JXG204" s="11"/>
      <c r="JXH204" s="11"/>
      <c r="JXI204" s="10"/>
      <c r="JXJ204" s="10"/>
      <c r="JXK204" s="11"/>
      <c r="JXL204" s="11"/>
      <c r="JXM204" s="11"/>
      <c r="JXN204" s="11"/>
      <c r="JXO204" s="11"/>
      <c r="JXP204" s="11"/>
      <c r="JXQ204" s="11"/>
      <c r="JXR204" s="11"/>
      <c r="JXS204" s="11"/>
      <c r="JXT204" s="11"/>
      <c r="JXU204" s="11"/>
      <c r="JXV204" s="11"/>
      <c r="JXW204" s="11"/>
      <c r="JXX204" s="11"/>
      <c r="JXY204" s="10"/>
      <c r="JXZ204" s="10"/>
      <c r="JYA204" s="11"/>
      <c r="JYB204" s="11"/>
      <c r="JYC204" s="11"/>
      <c r="JYD204" s="11"/>
      <c r="JYE204" s="11"/>
      <c r="JYF204" s="11"/>
      <c r="JYG204" s="11"/>
      <c r="JYH204" s="11"/>
      <c r="JYI204" s="11"/>
      <c r="JYJ204" s="11"/>
      <c r="JYK204" s="11"/>
      <c r="JYL204" s="11"/>
      <c r="JYM204" s="11"/>
      <c r="JYN204" s="11"/>
      <c r="JYO204" s="10"/>
      <c r="JYP204" s="10"/>
      <c r="JYQ204" s="11"/>
      <c r="JYR204" s="11"/>
      <c r="JYS204" s="11"/>
      <c r="JYT204" s="11"/>
      <c r="JYU204" s="11"/>
      <c r="JYV204" s="11"/>
      <c r="JYW204" s="11"/>
      <c r="JYX204" s="11"/>
      <c r="JYY204" s="11"/>
      <c r="JYZ204" s="11"/>
      <c r="JZA204" s="11"/>
      <c r="JZB204" s="11"/>
      <c r="JZC204" s="11"/>
      <c r="JZD204" s="11"/>
      <c r="JZE204" s="10"/>
      <c r="JZF204" s="10"/>
      <c r="JZG204" s="11"/>
      <c r="JZH204" s="11"/>
      <c r="JZI204" s="11"/>
      <c r="JZJ204" s="11"/>
      <c r="JZK204" s="11"/>
      <c r="JZL204" s="11"/>
      <c r="JZM204" s="11"/>
      <c r="JZN204" s="11"/>
      <c r="JZO204" s="11"/>
      <c r="JZP204" s="11"/>
      <c r="JZQ204" s="11"/>
      <c r="JZR204" s="11"/>
      <c r="JZS204" s="11"/>
      <c r="JZT204" s="11"/>
      <c r="JZU204" s="10"/>
      <c r="JZV204" s="10"/>
      <c r="JZW204" s="11"/>
      <c r="JZX204" s="11"/>
      <c r="JZY204" s="11"/>
      <c r="JZZ204" s="11"/>
      <c r="KAA204" s="11"/>
      <c r="KAB204" s="11"/>
      <c r="KAC204" s="11"/>
      <c r="KAD204" s="11"/>
      <c r="KAE204" s="11"/>
      <c r="KAF204" s="11"/>
      <c r="KAG204" s="11"/>
      <c r="KAH204" s="11"/>
      <c r="KAI204" s="11"/>
      <c r="KAJ204" s="11"/>
      <c r="KAK204" s="10"/>
      <c r="KAL204" s="10"/>
      <c r="KAM204" s="11"/>
      <c r="KAN204" s="11"/>
      <c r="KAO204" s="11"/>
      <c r="KAP204" s="11"/>
      <c r="KAQ204" s="11"/>
      <c r="KAR204" s="11"/>
      <c r="KAS204" s="11"/>
      <c r="KAT204" s="11"/>
      <c r="KAU204" s="11"/>
      <c r="KAV204" s="11"/>
      <c r="KAW204" s="11"/>
      <c r="KAX204" s="11"/>
      <c r="KAY204" s="11"/>
      <c r="KAZ204" s="11"/>
      <c r="KBA204" s="10"/>
      <c r="KBB204" s="10"/>
      <c r="KBC204" s="11"/>
      <c r="KBD204" s="11"/>
      <c r="KBE204" s="11"/>
      <c r="KBF204" s="11"/>
      <c r="KBG204" s="11"/>
      <c r="KBH204" s="11"/>
      <c r="KBI204" s="11"/>
      <c r="KBJ204" s="11"/>
      <c r="KBK204" s="11"/>
      <c r="KBL204" s="11"/>
      <c r="KBM204" s="11"/>
      <c r="KBN204" s="11"/>
      <c r="KBO204" s="11"/>
      <c r="KBP204" s="11"/>
      <c r="KBQ204" s="10"/>
      <c r="KBR204" s="10"/>
      <c r="KBS204" s="11"/>
      <c r="KBT204" s="11"/>
      <c r="KBU204" s="11"/>
      <c r="KBV204" s="11"/>
      <c r="KBW204" s="11"/>
      <c r="KBX204" s="11"/>
      <c r="KBY204" s="11"/>
      <c r="KBZ204" s="11"/>
      <c r="KCA204" s="11"/>
      <c r="KCB204" s="11"/>
      <c r="KCC204" s="11"/>
      <c r="KCD204" s="11"/>
      <c r="KCE204" s="11"/>
      <c r="KCF204" s="11"/>
      <c r="KCG204" s="10"/>
      <c r="KCH204" s="10"/>
      <c r="KCI204" s="11"/>
      <c r="KCJ204" s="11"/>
      <c r="KCK204" s="11"/>
      <c r="KCL204" s="11"/>
      <c r="KCM204" s="11"/>
      <c r="KCN204" s="11"/>
      <c r="KCO204" s="11"/>
      <c r="KCP204" s="11"/>
      <c r="KCQ204" s="11"/>
      <c r="KCR204" s="11"/>
      <c r="KCS204" s="11"/>
      <c r="KCT204" s="11"/>
      <c r="KCU204" s="11"/>
      <c r="KCV204" s="11"/>
      <c r="KCW204" s="10"/>
      <c r="KCX204" s="10"/>
      <c r="KCY204" s="11"/>
      <c r="KCZ204" s="11"/>
      <c r="KDA204" s="11"/>
      <c r="KDB204" s="11"/>
      <c r="KDC204" s="11"/>
      <c r="KDD204" s="11"/>
      <c r="KDE204" s="11"/>
      <c r="KDF204" s="11"/>
      <c r="KDG204" s="11"/>
      <c r="KDH204" s="11"/>
      <c r="KDI204" s="11"/>
      <c r="KDJ204" s="11"/>
      <c r="KDK204" s="11"/>
      <c r="KDL204" s="11"/>
      <c r="KDM204" s="10"/>
      <c r="KDN204" s="10"/>
      <c r="KDO204" s="11"/>
      <c r="KDP204" s="11"/>
      <c r="KDQ204" s="11"/>
      <c r="KDR204" s="11"/>
      <c r="KDS204" s="11"/>
      <c r="KDT204" s="11"/>
      <c r="KDU204" s="11"/>
      <c r="KDV204" s="11"/>
      <c r="KDW204" s="11"/>
      <c r="KDX204" s="11"/>
      <c r="KDY204" s="11"/>
      <c r="KDZ204" s="11"/>
      <c r="KEA204" s="11"/>
      <c r="KEB204" s="11"/>
      <c r="KEC204" s="10"/>
      <c r="KED204" s="10"/>
      <c r="KEE204" s="11"/>
      <c r="KEF204" s="11"/>
      <c r="KEG204" s="11"/>
      <c r="KEH204" s="11"/>
      <c r="KEI204" s="11"/>
      <c r="KEJ204" s="11"/>
      <c r="KEK204" s="11"/>
      <c r="KEL204" s="11"/>
      <c r="KEM204" s="11"/>
      <c r="KEN204" s="11"/>
      <c r="KEO204" s="11"/>
      <c r="KEP204" s="11"/>
      <c r="KEQ204" s="11"/>
      <c r="KER204" s="11"/>
      <c r="KES204" s="10"/>
      <c r="KET204" s="10"/>
      <c r="KEU204" s="11"/>
      <c r="KEV204" s="11"/>
      <c r="KEW204" s="11"/>
      <c r="KEX204" s="11"/>
      <c r="KEY204" s="11"/>
      <c r="KEZ204" s="11"/>
      <c r="KFA204" s="11"/>
      <c r="KFB204" s="11"/>
      <c r="KFC204" s="11"/>
      <c r="KFD204" s="11"/>
      <c r="KFE204" s="11"/>
      <c r="KFF204" s="11"/>
      <c r="KFG204" s="11"/>
      <c r="KFH204" s="11"/>
      <c r="KFI204" s="10"/>
      <c r="KFJ204" s="10"/>
      <c r="KFK204" s="11"/>
      <c r="KFL204" s="11"/>
      <c r="KFM204" s="11"/>
      <c r="KFN204" s="11"/>
      <c r="KFO204" s="11"/>
      <c r="KFP204" s="11"/>
      <c r="KFQ204" s="11"/>
      <c r="KFR204" s="11"/>
      <c r="KFS204" s="11"/>
      <c r="KFT204" s="11"/>
      <c r="KFU204" s="11"/>
      <c r="KFV204" s="11"/>
      <c r="KFW204" s="11"/>
      <c r="KFX204" s="11"/>
      <c r="KFY204" s="10"/>
      <c r="KFZ204" s="10"/>
      <c r="KGA204" s="11"/>
      <c r="KGB204" s="11"/>
      <c r="KGC204" s="11"/>
      <c r="KGD204" s="11"/>
      <c r="KGE204" s="11"/>
      <c r="KGF204" s="11"/>
      <c r="KGG204" s="11"/>
      <c r="KGH204" s="11"/>
      <c r="KGI204" s="11"/>
      <c r="KGJ204" s="11"/>
      <c r="KGK204" s="11"/>
      <c r="KGL204" s="11"/>
      <c r="KGM204" s="11"/>
      <c r="KGN204" s="11"/>
      <c r="KGO204" s="10"/>
      <c r="KGP204" s="10"/>
      <c r="KGQ204" s="11"/>
      <c r="KGR204" s="11"/>
      <c r="KGS204" s="11"/>
      <c r="KGT204" s="11"/>
      <c r="KGU204" s="11"/>
      <c r="KGV204" s="11"/>
      <c r="KGW204" s="11"/>
      <c r="KGX204" s="11"/>
      <c r="KGY204" s="11"/>
      <c r="KGZ204" s="11"/>
      <c r="KHA204" s="11"/>
      <c r="KHB204" s="11"/>
      <c r="KHC204" s="11"/>
      <c r="KHD204" s="11"/>
      <c r="KHE204" s="10"/>
      <c r="KHF204" s="10"/>
      <c r="KHG204" s="11"/>
      <c r="KHH204" s="11"/>
      <c r="KHI204" s="11"/>
      <c r="KHJ204" s="11"/>
      <c r="KHK204" s="11"/>
      <c r="KHL204" s="11"/>
      <c r="KHM204" s="11"/>
      <c r="KHN204" s="11"/>
      <c r="KHO204" s="11"/>
      <c r="KHP204" s="11"/>
      <c r="KHQ204" s="11"/>
      <c r="KHR204" s="11"/>
      <c r="KHS204" s="11"/>
      <c r="KHT204" s="11"/>
      <c r="KHU204" s="10"/>
      <c r="KHV204" s="10"/>
      <c r="KHW204" s="11"/>
      <c r="KHX204" s="11"/>
      <c r="KHY204" s="11"/>
      <c r="KHZ204" s="11"/>
      <c r="KIA204" s="11"/>
      <c r="KIB204" s="11"/>
      <c r="KIC204" s="11"/>
      <c r="KID204" s="11"/>
      <c r="KIE204" s="11"/>
      <c r="KIF204" s="11"/>
      <c r="KIG204" s="11"/>
      <c r="KIH204" s="11"/>
      <c r="KII204" s="11"/>
      <c r="KIJ204" s="11"/>
      <c r="KIK204" s="10"/>
      <c r="KIL204" s="10"/>
      <c r="KIM204" s="11"/>
      <c r="KIN204" s="11"/>
      <c r="KIO204" s="11"/>
      <c r="KIP204" s="11"/>
      <c r="KIQ204" s="11"/>
      <c r="KIR204" s="11"/>
      <c r="KIS204" s="11"/>
      <c r="KIT204" s="11"/>
      <c r="KIU204" s="11"/>
      <c r="KIV204" s="11"/>
      <c r="KIW204" s="11"/>
      <c r="KIX204" s="11"/>
      <c r="KIY204" s="11"/>
      <c r="KIZ204" s="11"/>
      <c r="KJA204" s="10"/>
      <c r="KJB204" s="10"/>
      <c r="KJC204" s="11"/>
      <c r="KJD204" s="11"/>
      <c r="KJE204" s="11"/>
      <c r="KJF204" s="11"/>
      <c r="KJG204" s="11"/>
      <c r="KJH204" s="11"/>
      <c r="KJI204" s="11"/>
      <c r="KJJ204" s="11"/>
      <c r="KJK204" s="11"/>
      <c r="KJL204" s="11"/>
      <c r="KJM204" s="11"/>
      <c r="KJN204" s="11"/>
      <c r="KJO204" s="11"/>
      <c r="KJP204" s="11"/>
      <c r="KJQ204" s="10"/>
      <c r="KJR204" s="10"/>
      <c r="KJS204" s="11"/>
      <c r="KJT204" s="11"/>
      <c r="KJU204" s="11"/>
      <c r="KJV204" s="11"/>
      <c r="KJW204" s="11"/>
      <c r="KJX204" s="11"/>
      <c r="KJY204" s="11"/>
      <c r="KJZ204" s="11"/>
      <c r="KKA204" s="11"/>
      <c r="KKB204" s="11"/>
      <c r="KKC204" s="11"/>
      <c r="KKD204" s="11"/>
      <c r="KKE204" s="11"/>
      <c r="KKF204" s="11"/>
      <c r="KKG204" s="10"/>
      <c r="KKH204" s="10"/>
      <c r="KKI204" s="11"/>
      <c r="KKJ204" s="11"/>
      <c r="KKK204" s="11"/>
      <c r="KKL204" s="11"/>
      <c r="KKM204" s="11"/>
      <c r="KKN204" s="11"/>
      <c r="KKO204" s="11"/>
      <c r="KKP204" s="11"/>
      <c r="KKQ204" s="11"/>
      <c r="KKR204" s="11"/>
      <c r="KKS204" s="11"/>
      <c r="KKT204" s="11"/>
      <c r="KKU204" s="11"/>
      <c r="KKV204" s="11"/>
      <c r="KKW204" s="10"/>
      <c r="KKX204" s="10"/>
      <c r="KKY204" s="11"/>
      <c r="KKZ204" s="11"/>
      <c r="KLA204" s="11"/>
      <c r="KLB204" s="11"/>
      <c r="KLC204" s="11"/>
      <c r="KLD204" s="11"/>
      <c r="KLE204" s="11"/>
      <c r="KLF204" s="11"/>
      <c r="KLG204" s="11"/>
      <c r="KLH204" s="11"/>
      <c r="KLI204" s="11"/>
      <c r="KLJ204" s="11"/>
      <c r="KLK204" s="11"/>
      <c r="KLL204" s="11"/>
      <c r="KLM204" s="10"/>
      <c r="KLN204" s="10"/>
      <c r="KLO204" s="11"/>
      <c r="KLP204" s="11"/>
      <c r="KLQ204" s="11"/>
      <c r="KLR204" s="11"/>
      <c r="KLS204" s="11"/>
      <c r="KLT204" s="11"/>
      <c r="KLU204" s="11"/>
      <c r="KLV204" s="11"/>
      <c r="KLW204" s="11"/>
      <c r="KLX204" s="11"/>
      <c r="KLY204" s="11"/>
      <c r="KLZ204" s="11"/>
      <c r="KMA204" s="11"/>
      <c r="KMB204" s="11"/>
      <c r="KMC204" s="10"/>
      <c r="KMD204" s="10"/>
      <c r="KME204" s="11"/>
      <c r="KMF204" s="11"/>
      <c r="KMG204" s="11"/>
      <c r="KMH204" s="11"/>
      <c r="KMI204" s="11"/>
      <c r="KMJ204" s="11"/>
      <c r="KMK204" s="11"/>
      <c r="KML204" s="11"/>
      <c r="KMM204" s="11"/>
      <c r="KMN204" s="11"/>
      <c r="KMO204" s="11"/>
      <c r="KMP204" s="11"/>
      <c r="KMQ204" s="11"/>
      <c r="KMR204" s="11"/>
      <c r="KMS204" s="10"/>
      <c r="KMT204" s="10"/>
      <c r="KMU204" s="11"/>
      <c r="KMV204" s="11"/>
      <c r="KMW204" s="11"/>
      <c r="KMX204" s="11"/>
      <c r="KMY204" s="11"/>
      <c r="KMZ204" s="11"/>
      <c r="KNA204" s="11"/>
      <c r="KNB204" s="11"/>
      <c r="KNC204" s="11"/>
      <c r="KND204" s="11"/>
      <c r="KNE204" s="11"/>
      <c r="KNF204" s="11"/>
      <c r="KNG204" s="11"/>
      <c r="KNH204" s="11"/>
      <c r="KNI204" s="10"/>
      <c r="KNJ204" s="10"/>
      <c r="KNK204" s="11"/>
      <c r="KNL204" s="11"/>
      <c r="KNM204" s="11"/>
      <c r="KNN204" s="11"/>
      <c r="KNO204" s="11"/>
      <c r="KNP204" s="11"/>
      <c r="KNQ204" s="11"/>
      <c r="KNR204" s="11"/>
      <c r="KNS204" s="11"/>
      <c r="KNT204" s="11"/>
      <c r="KNU204" s="11"/>
      <c r="KNV204" s="11"/>
      <c r="KNW204" s="11"/>
      <c r="KNX204" s="11"/>
      <c r="KNY204" s="10"/>
      <c r="KNZ204" s="10"/>
      <c r="KOA204" s="11"/>
      <c r="KOB204" s="11"/>
      <c r="KOC204" s="11"/>
      <c r="KOD204" s="11"/>
      <c r="KOE204" s="11"/>
      <c r="KOF204" s="11"/>
      <c r="KOG204" s="11"/>
      <c r="KOH204" s="11"/>
      <c r="KOI204" s="11"/>
      <c r="KOJ204" s="11"/>
      <c r="KOK204" s="11"/>
      <c r="KOL204" s="11"/>
      <c r="KOM204" s="11"/>
      <c r="KON204" s="11"/>
      <c r="KOO204" s="10"/>
      <c r="KOP204" s="10"/>
      <c r="KOQ204" s="11"/>
      <c r="KOR204" s="11"/>
      <c r="KOS204" s="11"/>
      <c r="KOT204" s="11"/>
      <c r="KOU204" s="11"/>
      <c r="KOV204" s="11"/>
      <c r="KOW204" s="11"/>
      <c r="KOX204" s="11"/>
      <c r="KOY204" s="11"/>
      <c r="KOZ204" s="11"/>
      <c r="KPA204" s="11"/>
      <c r="KPB204" s="11"/>
      <c r="KPC204" s="11"/>
      <c r="KPD204" s="11"/>
      <c r="KPE204" s="10"/>
      <c r="KPF204" s="10"/>
      <c r="KPG204" s="11"/>
      <c r="KPH204" s="11"/>
      <c r="KPI204" s="11"/>
      <c r="KPJ204" s="11"/>
      <c r="KPK204" s="11"/>
      <c r="KPL204" s="11"/>
      <c r="KPM204" s="11"/>
      <c r="KPN204" s="11"/>
      <c r="KPO204" s="11"/>
      <c r="KPP204" s="11"/>
      <c r="KPQ204" s="11"/>
      <c r="KPR204" s="11"/>
      <c r="KPS204" s="11"/>
      <c r="KPT204" s="11"/>
      <c r="KPU204" s="10"/>
      <c r="KPV204" s="10"/>
      <c r="KPW204" s="11"/>
      <c r="KPX204" s="11"/>
      <c r="KPY204" s="11"/>
      <c r="KPZ204" s="11"/>
      <c r="KQA204" s="11"/>
      <c r="KQB204" s="11"/>
      <c r="KQC204" s="11"/>
      <c r="KQD204" s="11"/>
      <c r="KQE204" s="11"/>
      <c r="KQF204" s="11"/>
      <c r="KQG204" s="11"/>
      <c r="KQH204" s="11"/>
      <c r="KQI204" s="11"/>
      <c r="KQJ204" s="11"/>
      <c r="KQK204" s="10"/>
      <c r="KQL204" s="10"/>
      <c r="KQM204" s="11"/>
      <c r="KQN204" s="11"/>
      <c r="KQO204" s="11"/>
      <c r="KQP204" s="11"/>
      <c r="KQQ204" s="11"/>
      <c r="KQR204" s="11"/>
      <c r="KQS204" s="11"/>
      <c r="KQT204" s="11"/>
      <c r="KQU204" s="11"/>
      <c r="KQV204" s="11"/>
      <c r="KQW204" s="11"/>
      <c r="KQX204" s="11"/>
      <c r="KQY204" s="11"/>
      <c r="KQZ204" s="11"/>
      <c r="KRA204" s="10"/>
      <c r="KRB204" s="10"/>
      <c r="KRC204" s="11"/>
      <c r="KRD204" s="11"/>
      <c r="KRE204" s="11"/>
      <c r="KRF204" s="11"/>
      <c r="KRG204" s="11"/>
      <c r="KRH204" s="11"/>
      <c r="KRI204" s="11"/>
      <c r="KRJ204" s="11"/>
      <c r="KRK204" s="11"/>
      <c r="KRL204" s="11"/>
      <c r="KRM204" s="11"/>
      <c r="KRN204" s="11"/>
      <c r="KRO204" s="11"/>
      <c r="KRP204" s="11"/>
      <c r="KRQ204" s="10"/>
      <c r="KRR204" s="10"/>
      <c r="KRS204" s="11"/>
      <c r="KRT204" s="11"/>
      <c r="KRU204" s="11"/>
      <c r="KRV204" s="11"/>
      <c r="KRW204" s="11"/>
      <c r="KRX204" s="11"/>
      <c r="KRY204" s="11"/>
      <c r="KRZ204" s="11"/>
      <c r="KSA204" s="11"/>
      <c r="KSB204" s="11"/>
      <c r="KSC204" s="11"/>
      <c r="KSD204" s="11"/>
      <c r="KSE204" s="11"/>
      <c r="KSF204" s="11"/>
      <c r="KSG204" s="10"/>
      <c r="KSH204" s="10"/>
      <c r="KSI204" s="11"/>
      <c r="KSJ204" s="11"/>
      <c r="KSK204" s="11"/>
      <c r="KSL204" s="11"/>
      <c r="KSM204" s="11"/>
      <c r="KSN204" s="11"/>
      <c r="KSO204" s="11"/>
      <c r="KSP204" s="11"/>
      <c r="KSQ204" s="11"/>
      <c r="KSR204" s="11"/>
      <c r="KSS204" s="11"/>
      <c r="KST204" s="11"/>
      <c r="KSU204" s="11"/>
      <c r="KSV204" s="11"/>
      <c r="KSW204" s="10"/>
      <c r="KSX204" s="10"/>
      <c r="KSY204" s="11"/>
      <c r="KSZ204" s="11"/>
      <c r="KTA204" s="11"/>
      <c r="KTB204" s="11"/>
      <c r="KTC204" s="11"/>
      <c r="KTD204" s="11"/>
      <c r="KTE204" s="11"/>
      <c r="KTF204" s="11"/>
      <c r="KTG204" s="11"/>
      <c r="KTH204" s="11"/>
      <c r="KTI204" s="11"/>
      <c r="KTJ204" s="11"/>
      <c r="KTK204" s="11"/>
      <c r="KTL204" s="11"/>
      <c r="KTM204" s="10"/>
      <c r="KTN204" s="10"/>
      <c r="KTO204" s="11"/>
      <c r="KTP204" s="11"/>
      <c r="KTQ204" s="11"/>
      <c r="KTR204" s="11"/>
      <c r="KTS204" s="11"/>
      <c r="KTT204" s="11"/>
      <c r="KTU204" s="11"/>
      <c r="KTV204" s="11"/>
      <c r="KTW204" s="11"/>
      <c r="KTX204" s="11"/>
      <c r="KTY204" s="11"/>
      <c r="KTZ204" s="11"/>
      <c r="KUA204" s="11"/>
      <c r="KUB204" s="11"/>
      <c r="KUC204" s="10"/>
      <c r="KUD204" s="10"/>
      <c r="KUE204" s="11"/>
      <c r="KUF204" s="11"/>
      <c r="KUG204" s="11"/>
      <c r="KUH204" s="11"/>
      <c r="KUI204" s="11"/>
      <c r="KUJ204" s="11"/>
      <c r="KUK204" s="11"/>
      <c r="KUL204" s="11"/>
      <c r="KUM204" s="11"/>
      <c r="KUN204" s="11"/>
      <c r="KUO204" s="11"/>
      <c r="KUP204" s="11"/>
      <c r="KUQ204" s="11"/>
      <c r="KUR204" s="11"/>
      <c r="KUS204" s="10"/>
      <c r="KUT204" s="10"/>
      <c r="KUU204" s="11"/>
      <c r="KUV204" s="11"/>
      <c r="KUW204" s="11"/>
      <c r="KUX204" s="11"/>
      <c r="KUY204" s="11"/>
      <c r="KUZ204" s="11"/>
      <c r="KVA204" s="11"/>
      <c r="KVB204" s="11"/>
      <c r="KVC204" s="11"/>
      <c r="KVD204" s="11"/>
      <c r="KVE204" s="11"/>
      <c r="KVF204" s="11"/>
      <c r="KVG204" s="11"/>
      <c r="KVH204" s="11"/>
      <c r="KVI204" s="10"/>
      <c r="KVJ204" s="10"/>
      <c r="KVK204" s="11"/>
      <c r="KVL204" s="11"/>
      <c r="KVM204" s="11"/>
      <c r="KVN204" s="11"/>
      <c r="KVO204" s="11"/>
      <c r="KVP204" s="11"/>
      <c r="KVQ204" s="11"/>
      <c r="KVR204" s="11"/>
      <c r="KVS204" s="11"/>
      <c r="KVT204" s="11"/>
      <c r="KVU204" s="11"/>
      <c r="KVV204" s="11"/>
      <c r="KVW204" s="11"/>
      <c r="KVX204" s="11"/>
      <c r="KVY204" s="10"/>
      <c r="KVZ204" s="10"/>
      <c r="KWA204" s="11"/>
      <c r="KWB204" s="11"/>
      <c r="KWC204" s="11"/>
      <c r="KWD204" s="11"/>
      <c r="KWE204" s="11"/>
      <c r="KWF204" s="11"/>
      <c r="KWG204" s="11"/>
      <c r="KWH204" s="11"/>
      <c r="KWI204" s="11"/>
      <c r="KWJ204" s="11"/>
      <c r="KWK204" s="11"/>
      <c r="KWL204" s="11"/>
      <c r="KWM204" s="11"/>
      <c r="KWN204" s="11"/>
      <c r="KWO204" s="10"/>
      <c r="KWP204" s="10"/>
      <c r="KWQ204" s="11"/>
      <c r="KWR204" s="11"/>
      <c r="KWS204" s="11"/>
      <c r="KWT204" s="11"/>
      <c r="KWU204" s="11"/>
      <c r="KWV204" s="11"/>
      <c r="KWW204" s="11"/>
      <c r="KWX204" s="11"/>
      <c r="KWY204" s="11"/>
      <c r="KWZ204" s="11"/>
      <c r="KXA204" s="11"/>
      <c r="KXB204" s="11"/>
      <c r="KXC204" s="11"/>
      <c r="KXD204" s="11"/>
      <c r="KXE204" s="10"/>
      <c r="KXF204" s="10"/>
      <c r="KXG204" s="11"/>
      <c r="KXH204" s="11"/>
      <c r="KXI204" s="11"/>
      <c r="KXJ204" s="11"/>
      <c r="KXK204" s="11"/>
      <c r="KXL204" s="11"/>
      <c r="KXM204" s="11"/>
      <c r="KXN204" s="11"/>
      <c r="KXO204" s="11"/>
      <c r="KXP204" s="11"/>
      <c r="KXQ204" s="11"/>
      <c r="KXR204" s="11"/>
      <c r="KXS204" s="11"/>
      <c r="KXT204" s="11"/>
      <c r="KXU204" s="10"/>
      <c r="KXV204" s="10"/>
      <c r="KXW204" s="11"/>
      <c r="KXX204" s="11"/>
      <c r="KXY204" s="11"/>
      <c r="KXZ204" s="11"/>
      <c r="KYA204" s="11"/>
      <c r="KYB204" s="11"/>
      <c r="KYC204" s="11"/>
      <c r="KYD204" s="11"/>
      <c r="KYE204" s="11"/>
      <c r="KYF204" s="11"/>
      <c r="KYG204" s="11"/>
      <c r="KYH204" s="11"/>
      <c r="KYI204" s="11"/>
      <c r="KYJ204" s="11"/>
      <c r="KYK204" s="10"/>
      <c r="KYL204" s="10"/>
      <c r="KYM204" s="11"/>
      <c r="KYN204" s="11"/>
      <c r="KYO204" s="11"/>
      <c r="KYP204" s="11"/>
      <c r="KYQ204" s="11"/>
      <c r="KYR204" s="11"/>
      <c r="KYS204" s="11"/>
      <c r="KYT204" s="11"/>
      <c r="KYU204" s="11"/>
      <c r="KYV204" s="11"/>
      <c r="KYW204" s="11"/>
      <c r="KYX204" s="11"/>
      <c r="KYY204" s="11"/>
      <c r="KYZ204" s="11"/>
      <c r="KZA204" s="10"/>
      <c r="KZB204" s="10"/>
      <c r="KZC204" s="11"/>
      <c r="KZD204" s="11"/>
      <c r="KZE204" s="11"/>
      <c r="KZF204" s="11"/>
      <c r="KZG204" s="11"/>
      <c r="KZH204" s="11"/>
      <c r="KZI204" s="11"/>
      <c r="KZJ204" s="11"/>
      <c r="KZK204" s="11"/>
      <c r="KZL204" s="11"/>
      <c r="KZM204" s="11"/>
      <c r="KZN204" s="11"/>
      <c r="KZO204" s="11"/>
      <c r="KZP204" s="11"/>
      <c r="KZQ204" s="10"/>
      <c r="KZR204" s="10"/>
      <c r="KZS204" s="11"/>
      <c r="KZT204" s="11"/>
      <c r="KZU204" s="11"/>
      <c r="KZV204" s="11"/>
      <c r="KZW204" s="11"/>
      <c r="KZX204" s="11"/>
      <c r="KZY204" s="11"/>
      <c r="KZZ204" s="11"/>
      <c r="LAA204" s="11"/>
      <c r="LAB204" s="11"/>
      <c r="LAC204" s="11"/>
      <c r="LAD204" s="11"/>
      <c r="LAE204" s="11"/>
      <c r="LAF204" s="11"/>
      <c r="LAG204" s="10"/>
      <c r="LAH204" s="10"/>
      <c r="LAI204" s="11"/>
      <c r="LAJ204" s="11"/>
      <c r="LAK204" s="11"/>
      <c r="LAL204" s="11"/>
      <c r="LAM204" s="11"/>
      <c r="LAN204" s="11"/>
      <c r="LAO204" s="11"/>
      <c r="LAP204" s="11"/>
      <c r="LAQ204" s="11"/>
      <c r="LAR204" s="11"/>
      <c r="LAS204" s="11"/>
      <c r="LAT204" s="11"/>
      <c r="LAU204" s="11"/>
      <c r="LAV204" s="11"/>
      <c r="LAW204" s="10"/>
      <c r="LAX204" s="10"/>
      <c r="LAY204" s="11"/>
      <c r="LAZ204" s="11"/>
      <c r="LBA204" s="11"/>
      <c r="LBB204" s="11"/>
      <c r="LBC204" s="11"/>
      <c r="LBD204" s="11"/>
      <c r="LBE204" s="11"/>
      <c r="LBF204" s="11"/>
      <c r="LBG204" s="11"/>
      <c r="LBH204" s="11"/>
      <c r="LBI204" s="11"/>
      <c r="LBJ204" s="11"/>
      <c r="LBK204" s="11"/>
      <c r="LBL204" s="11"/>
      <c r="LBM204" s="10"/>
      <c r="LBN204" s="10"/>
      <c r="LBO204" s="11"/>
      <c r="LBP204" s="11"/>
      <c r="LBQ204" s="11"/>
      <c r="LBR204" s="11"/>
      <c r="LBS204" s="11"/>
      <c r="LBT204" s="11"/>
      <c r="LBU204" s="11"/>
      <c r="LBV204" s="11"/>
      <c r="LBW204" s="11"/>
      <c r="LBX204" s="11"/>
      <c r="LBY204" s="11"/>
      <c r="LBZ204" s="11"/>
      <c r="LCA204" s="11"/>
      <c r="LCB204" s="11"/>
      <c r="LCC204" s="10"/>
      <c r="LCD204" s="10"/>
      <c r="LCE204" s="11"/>
      <c r="LCF204" s="11"/>
      <c r="LCG204" s="11"/>
      <c r="LCH204" s="11"/>
      <c r="LCI204" s="11"/>
      <c r="LCJ204" s="11"/>
      <c r="LCK204" s="11"/>
      <c r="LCL204" s="11"/>
      <c r="LCM204" s="11"/>
      <c r="LCN204" s="11"/>
      <c r="LCO204" s="11"/>
      <c r="LCP204" s="11"/>
      <c r="LCQ204" s="11"/>
      <c r="LCR204" s="11"/>
      <c r="LCS204" s="10"/>
      <c r="LCT204" s="10"/>
      <c r="LCU204" s="11"/>
      <c r="LCV204" s="11"/>
      <c r="LCW204" s="11"/>
      <c r="LCX204" s="11"/>
      <c r="LCY204" s="11"/>
      <c r="LCZ204" s="11"/>
      <c r="LDA204" s="11"/>
      <c r="LDB204" s="11"/>
      <c r="LDC204" s="11"/>
      <c r="LDD204" s="11"/>
      <c r="LDE204" s="11"/>
      <c r="LDF204" s="11"/>
      <c r="LDG204" s="11"/>
      <c r="LDH204" s="11"/>
      <c r="LDI204" s="10"/>
      <c r="LDJ204" s="10"/>
      <c r="LDK204" s="11"/>
      <c r="LDL204" s="11"/>
      <c r="LDM204" s="11"/>
      <c r="LDN204" s="11"/>
      <c r="LDO204" s="11"/>
      <c r="LDP204" s="11"/>
      <c r="LDQ204" s="11"/>
      <c r="LDR204" s="11"/>
      <c r="LDS204" s="11"/>
      <c r="LDT204" s="11"/>
      <c r="LDU204" s="11"/>
      <c r="LDV204" s="11"/>
      <c r="LDW204" s="11"/>
      <c r="LDX204" s="11"/>
      <c r="LDY204" s="10"/>
      <c r="LDZ204" s="10"/>
      <c r="LEA204" s="11"/>
      <c r="LEB204" s="11"/>
      <c r="LEC204" s="11"/>
      <c r="LED204" s="11"/>
      <c r="LEE204" s="11"/>
      <c r="LEF204" s="11"/>
      <c r="LEG204" s="11"/>
      <c r="LEH204" s="11"/>
      <c r="LEI204" s="11"/>
      <c r="LEJ204" s="11"/>
      <c r="LEK204" s="11"/>
      <c r="LEL204" s="11"/>
      <c r="LEM204" s="11"/>
      <c r="LEN204" s="11"/>
      <c r="LEO204" s="10"/>
      <c r="LEP204" s="10"/>
      <c r="LEQ204" s="11"/>
      <c r="LER204" s="11"/>
      <c r="LES204" s="11"/>
      <c r="LET204" s="11"/>
      <c r="LEU204" s="11"/>
      <c r="LEV204" s="11"/>
      <c r="LEW204" s="11"/>
      <c r="LEX204" s="11"/>
      <c r="LEY204" s="11"/>
      <c r="LEZ204" s="11"/>
      <c r="LFA204" s="11"/>
      <c r="LFB204" s="11"/>
      <c r="LFC204" s="11"/>
      <c r="LFD204" s="11"/>
      <c r="LFE204" s="10"/>
      <c r="LFF204" s="10"/>
      <c r="LFG204" s="11"/>
      <c r="LFH204" s="11"/>
      <c r="LFI204" s="11"/>
      <c r="LFJ204" s="11"/>
      <c r="LFK204" s="11"/>
      <c r="LFL204" s="11"/>
      <c r="LFM204" s="11"/>
      <c r="LFN204" s="11"/>
      <c r="LFO204" s="11"/>
      <c r="LFP204" s="11"/>
      <c r="LFQ204" s="11"/>
      <c r="LFR204" s="11"/>
      <c r="LFS204" s="11"/>
      <c r="LFT204" s="11"/>
      <c r="LFU204" s="10"/>
      <c r="LFV204" s="10"/>
      <c r="LFW204" s="11"/>
      <c r="LFX204" s="11"/>
      <c r="LFY204" s="11"/>
      <c r="LFZ204" s="11"/>
      <c r="LGA204" s="11"/>
      <c r="LGB204" s="11"/>
      <c r="LGC204" s="11"/>
      <c r="LGD204" s="11"/>
      <c r="LGE204" s="11"/>
      <c r="LGF204" s="11"/>
      <c r="LGG204" s="11"/>
      <c r="LGH204" s="11"/>
      <c r="LGI204" s="11"/>
      <c r="LGJ204" s="11"/>
      <c r="LGK204" s="10"/>
      <c r="LGL204" s="10"/>
      <c r="LGM204" s="11"/>
      <c r="LGN204" s="11"/>
      <c r="LGO204" s="11"/>
      <c r="LGP204" s="11"/>
      <c r="LGQ204" s="11"/>
      <c r="LGR204" s="11"/>
      <c r="LGS204" s="11"/>
      <c r="LGT204" s="11"/>
      <c r="LGU204" s="11"/>
      <c r="LGV204" s="11"/>
      <c r="LGW204" s="11"/>
      <c r="LGX204" s="11"/>
      <c r="LGY204" s="11"/>
      <c r="LGZ204" s="11"/>
      <c r="LHA204" s="10"/>
      <c r="LHB204" s="10"/>
      <c r="LHC204" s="11"/>
      <c r="LHD204" s="11"/>
      <c r="LHE204" s="11"/>
      <c r="LHF204" s="11"/>
      <c r="LHG204" s="11"/>
      <c r="LHH204" s="11"/>
      <c r="LHI204" s="11"/>
      <c r="LHJ204" s="11"/>
      <c r="LHK204" s="11"/>
      <c r="LHL204" s="11"/>
      <c r="LHM204" s="11"/>
      <c r="LHN204" s="11"/>
      <c r="LHO204" s="11"/>
      <c r="LHP204" s="11"/>
      <c r="LHQ204" s="10"/>
      <c r="LHR204" s="10"/>
      <c r="LHS204" s="11"/>
      <c r="LHT204" s="11"/>
      <c r="LHU204" s="11"/>
      <c r="LHV204" s="11"/>
      <c r="LHW204" s="11"/>
      <c r="LHX204" s="11"/>
      <c r="LHY204" s="11"/>
      <c r="LHZ204" s="11"/>
      <c r="LIA204" s="11"/>
      <c r="LIB204" s="11"/>
      <c r="LIC204" s="11"/>
      <c r="LID204" s="11"/>
      <c r="LIE204" s="11"/>
      <c r="LIF204" s="11"/>
      <c r="LIG204" s="10"/>
      <c r="LIH204" s="10"/>
      <c r="LII204" s="11"/>
      <c r="LIJ204" s="11"/>
      <c r="LIK204" s="11"/>
      <c r="LIL204" s="11"/>
      <c r="LIM204" s="11"/>
      <c r="LIN204" s="11"/>
      <c r="LIO204" s="11"/>
      <c r="LIP204" s="11"/>
      <c r="LIQ204" s="11"/>
      <c r="LIR204" s="11"/>
      <c r="LIS204" s="11"/>
      <c r="LIT204" s="11"/>
      <c r="LIU204" s="11"/>
      <c r="LIV204" s="11"/>
      <c r="LIW204" s="10"/>
      <c r="LIX204" s="10"/>
      <c r="LIY204" s="11"/>
      <c r="LIZ204" s="11"/>
      <c r="LJA204" s="11"/>
      <c r="LJB204" s="11"/>
      <c r="LJC204" s="11"/>
      <c r="LJD204" s="11"/>
      <c r="LJE204" s="11"/>
      <c r="LJF204" s="11"/>
      <c r="LJG204" s="11"/>
      <c r="LJH204" s="11"/>
      <c r="LJI204" s="11"/>
      <c r="LJJ204" s="11"/>
      <c r="LJK204" s="11"/>
      <c r="LJL204" s="11"/>
      <c r="LJM204" s="10"/>
      <c r="LJN204" s="10"/>
      <c r="LJO204" s="11"/>
      <c r="LJP204" s="11"/>
      <c r="LJQ204" s="11"/>
      <c r="LJR204" s="11"/>
      <c r="LJS204" s="11"/>
      <c r="LJT204" s="11"/>
      <c r="LJU204" s="11"/>
      <c r="LJV204" s="11"/>
      <c r="LJW204" s="11"/>
      <c r="LJX204" s="11"/>
      <c r="LJY204" s="11"/>
      <c r="LJZ204" s="11"/>
      <c r="LKA204" s="11"/>
      <c r="LKB204" s="11"/>
      <c r="LKC204" s="10"/>
      <c r="LKD204" s="10"/>
      <c r="LKE204" s="11"/>
      <c r="LKF204" s="11"/>
      <c r="LKG204" s="11"/>
      <c r="LKH204" s="11"/>
      <c r="LKI204" s="11"/>
      <c r="LKJ204" s="11"/>
      <c r="LKK204" s="11"/>
      <c r="LKL204" s="11"/>
      <c r="LKM204" s="11"/>
      <c r="LKN204" s="11"/>
      <c r="LKO204" s="11"/>
      <c r="LKP204" s="11"/>
      <c r="LKQ204" s="11"/>
      <c r="LKR204" s="11"/>
      <c r="LKS204" s="10"/>
      <c r="LKT204" s="10"/>
      <c r="LKU204" s="11"/>
      <c r="LKV204" s="11"/>
      <c r="LKW204" s="11"/>
      <c r="LKX204" s="11"/>
      <c r="LKY204" s="11"/>
      <c r="LKZ204" s="11"/>
      <c r="LLA204" s="11"/>
      <c r="LLB204" s="11"/>
      <c r="LLC204" s="11"/>
      <c r="LLD204" s="11"/>
      <c r="LLE204" s="11"/>
      <c r="LLF204" s="11"/>
      <c r="LLG204" s="11"/>
      <c r="LLH204" s="11"/>
      <c r="LLI204" s="10"/>
      <c r="LLJ204" s="10"/>
      <c r="LLK204" s="11"/>
      <c r="LLL204" s="11"/>
      <c r="LLM204" s="11"/>
      <c r="LLN204" s="11"/>
      <c r="LLO204" s="11"/>
      <c r="LLP204" s="11"/>
      <c r="LLQ204" s="11"/>
      <c r="LLR204" s="11"/>
      <c r="LLS204" s="11"/>
      <c r="LLT204" s="11"/>
      <c r="LLU204" s="11"/>
      <c r="LLV204" s="11"/>
      <c r="LLW204" s="11"/>
      <c r="LLX204" s="11"/>
      <c r="LLY204" s="10"/>
      <c r="LLZ204" s="10"/>
      <c r="LMA204" s="11"/>
      <c r="LMB204" s="11"/>
      <c r="LMC204" s="11"/>
      <c r="LMD204" s="11"/>
      <c r="LME204" s="11"/>
      <c r="LMF204" s="11"/>
      <c r="LMG204" s="11"/>
      <c r="LMH204" s="11"/>
      <c r="LMI204" s="11"/>
      <c r="LMJ204" s="11"/>
      <c r="LMK204" s="11"/>
      <c r="LML204" s="11"/>
      <c r="LMM204" s="11"/>
      <c r="LMN204" s="11"/>
      <c r="LMO204" s="10"/>
      <c r="LMP204" s="10"/>
      <c r="LMQ204" s="11"/>
      <c r="LMR204" s="11"/>
      <c r="LMS204" s="11"/>
      <c r="LMT204" s="11"/>
      <c r="LMU204" s="11"/>
      <c r="LMV204" s="11"/>
      <c r="LMW204" s="11"/>
      <c r="LMX204" s="11"/>
      <c r="LMY204" s="11"/>
      <c r="LMZ204" s="11"/>
      <c r="LNA204" s="11"/>
      <c r="LNB204" s="11"/>
      <c r="LNC204" s="11"/>
      <c r="LND204" s="11"/>
      <c r="LNE204" s="10"/>
      <c r="LNF204" s="10"/>
      <c r="LNG204" s="11"/>
      <c r="LNH204" s="11"/>
      <c r="LNI204" s="11"/>
      <c r="LNJ204" s="11"/>
      <c r="LNK204" s="11"/>
      <c r="LNL204" s="11"/>
      <c r="LNM204" s="11"/>
      <c r="LNN204" s="11"/>
      <c r="LNO204" s="11"/>
      <c r="LNP204" s="11"/>
      <c r="LNQ204" s="11"/>
      <c r="LNR204" s="11"/>
      <c r="LNS204" s="11"/>
      <c r="LNT204" s="11"/>
      <c r="LNU204" s="10"/>
      <c r="LNV204" s="10"/>
      <c r="LNW204" s="11"/>
      <c r="LNX204" s="11"/>
      <c r="LNY204" s="11"/>
      <c r="LNZ204" s="11"/>
      <c r="LOA204" s="11"/>
      <c r="LOB204" s="11"/>
      <c r="LOC204" s="11"/>
      <c r="LOD204" s="11"/>
      <c r="LOE204" s="11"/>
      <c r="LOF204" s="11"/>
      <c r="LOG204" s="11"/>
      <c r="LOH204" s="11"/>
      <c r="LOI204" s="11"/>
      <c r="LOJ204" s="11"/>
      <c r="LOK204" s="10"/>
      <c r="LOL204" s="10"/>
      <c r="LOM204" s="11"/>
      <c r="LON204" s="11"/>
      <c r="LOO204" s="11"/>
      <c r="LOP204" s="11"/>
      <c r="LOQ204" s="11"/>
      <c r="LOR204" s="11"/>
      <c r="LOS204" s="11"/>
      <c r="LOT204" s="11"/>
      <c r="LOU204" s="11"/>
      <c r="LOV204" s="11"/>
      <c r="LOW204" s="11"/>
      <c r="LOX204" s="11"/>
      <c r="LOY204" s="11"/>
      <c r="LOZ204" s="11"/>
      <c r="LPA204" s="10"/>
      <c r="LPB204" s="10"/>
      <c r="LPC204" s="11"/>
      <c r="LPD204" s="11"/>
      <c r="LPE204" s="11"/>
      <c r="LPF204" s="11"/>
      <c r="LPG204" s="11"/>
      <c r="LPH204" s="11"/>
      <c r="LPI204" s="11"/>
      <c r="LPJ204" s="11"/>
      <c r="LPK204" s="11"/>
      <c r="LPL204" s="11"/>
      <c r="LPM204" s="11"/>
      <c r="LPN204" s="11"/>
      <c r="LPO204" s="11"/>
      <c r="LPP204" s="11"/>
      <c r="LPQ204" s="10"/>
      <c r="LPR204" s="10"/>
      <c r="LPS204" s="11"/>
      <c r="LPT204" s="11"/>
      <c r="LPU204" s="11"/>
      <c r="LPV204" s="11"/>
      <c r="LPW204" s="11"/>
      <c r="LPX204" s="11"/>
      <c r="LPY204" s="11"/>
      <c r="LPZ204" s="11"/>
      <c r="LQA204" s="11"/>
      <c r="LQB204" s="11"/>
      <c r="LQC204" s="11"/>
      <c r="LQD204" s="11"/>
      <c r="LQE204" s="11"/>
      <c r="LQF204" s="11"/>
      <c r="LQG204" s="10"/>
      <c r="LQH204" s="10"/>
      <c r="LQI204" s="11"/>
      <c r="LQJ204" s="11"/>
      <c r="LQK204" s="11"/>
      <c r="LQL204" s="11"/>
      <c r="LQM204" s="11"/>
      <c r="LQN204" s="11"/>
      <c r="LQO204" s="11"/>
      <c r="LQP204" s="11"/>
      <c r="LQQ204" s="11"/>
      <c r="LQR204" s="11"/>
      <c r="LQS204" s="11"/>
      <c r="LQT204" s="11"/>
      <c r="LQU204" s="11"/>
      <c r="LQV204" s="11"/>
      <c r="LQW204" s="10"/>
      <c r="LQX204" s="10"/>
      <c r="LQY204" s="11"/>
      <c r="LQZ204" s="11"/>
      <c r="LRA204" s="11"/>
      <c r="LRB204" s="11"/>
      <c r="LRC204" s="11"/>
      <c r="LRD204" s="11"/>
      <c r="LRE204" s="11"/>
      <c r="LRF204" s="11"/>
      <c r="LRG204" s="11"/>
      <c r="LRH204" s="11"/>
      <c r="LRI204" s="11"/>
      <c r="LRJ204" s="11"/>
      <c r="LRK204" s="11"/>
      <c r="LRL204" s="11"/>
      <c r="LRM204" s="10"/>
      <c r="LRN204" s="10"/>
      <c r="LRO204" s="11"/>
      <c r="LRP204" s="11"/>
      <c r="LRQ204" s="11"/>
      <c r="LRR204" s="11"/>
      <c r="LRS204" s="11"/>
      <c r="LRT204" s="11"/>
      <c r="LRU204" s="11"/>
      <c r="LRV204" s="11"/>
      <c r="LRW204" s="11"/>
      <c r="LRX204" s="11"/>
      <c r="LRY204" s="11"/>
      <c r="LRZ204" s="11"/>
      <c r="LSA204" s="11"/>
      <c r="LSB204" s="11"/>
      <c r="LSC204" s="10"/>
      <c r="LSD204" s="10"/>
      <c r="LSE204" s="11"/>
      <c r="LSF204" s="11"/>
      <c r="LSG204" s="11"/>
      <c r="LSH204" s="11"/>
      <c r="LSI204" s="11"/>
      <c r="LSJ204" s="11"/>
      <c r="LSK204" s="11"/>
      <c r="LSL204" s="11"/>
      <c r="LSM204" s="11"/>
      <c r="LSN204" s="11"/>
      <c r="LSO204" s="11"/>
      <c r="LSP204" s="11"/>
      <c r="LSQ204" s="11"/>
      <c r="LSR204" s="11"/>
      <c r="LSS204" s="10"/>
      <c r="LST204" s="10"/>
      <c r="LSU204" s="11"/>
      <c r="LSV204" s="11"/>
      <c r="LSW204" s="11"/>
      <c r="LSX204" s="11"/>
      <c r="LSY204" s="11"/>
      <c r="LSZ204" s="11"/>
      <c r="LTA204" s="11"/>
      <c r="LTB204" s="11"/>
      <c r="LTC204" s="11"/>
      <c r="LTD204" s="11"/>
      <c r="LTE204" s="11"/>
      <c r="LTF204" s="11"/>
      <c r="LTG204" s="11"/>
      <c r="LTH204" s="11"/>
      <c r="LTI204" s="10"/>
      <c r="LTJ204" s="10"/>
      <c r="LTK204" s="11"/>
      <c r="LTL204" s="11"/>
      <c r="LTM204" s="11"/>
      <c r="LTN204" s="11"/>
      <c r="LTO204" s="11"/>
      <c r="LTP204" s="11"/>
      <c r="LTQ204" s="11"/>
      <c r="LTR204" s="11"/>
      <c r="LTS204" s="11"/>
      <c r="LTT204" s="11"/>
      <c r="LTU204" s="11"/>
      <c r="LTV204" s="11"/>
      <c r="LTW204" s="11"/>
      <c r="LTX204" s="11"/>
      <c r="LTY204" s="10"/>
      <c r="LTZ204" s="10"/>
      <c r="LUA204" s="11"/>
      <c r="LUB204" s="11"/>
      <c r="LUC204" s="11"/>
      <c r="LUD204" s="11"/>
      <c r="LUE204" s="11"/>
      <c r="LUF204" s="11"/>
      <c r="LUG204" s="11"/>
      <c r="LUH204" s="11"/>
      <c r="LUI204" s="11"/>
      <c r="LUJ204" s="11"/>
      <c r="LUK204" s="11"/>
      <c r="LUL204" s="11"/>
      <c r="LUM204" s="11"/>
      <c r="LUN204" s="11"/>
      <c r="LUO204" s="10"/>
      <c r="LUP204" s="10"/>
      <c r="LUQ204" s="11"/>
      <c r="LUR204" s="11"/>
      <c r="LUS204" s="11"/>
      <c r="LUT204" s="11"/>
      <c r="LUU204" s="11"/>
      <c r="LUV204" s="11"/>
      <c r="LUW204" s="11"/>
      <c r="LUX204" s="11"/>
      <c r="LUY204" s="11"/>
      <c r="LUZ204" s="11"/>
      <c r="LVA204" s="11"/>
      <c r="LVB204" s="11"/>
      <c r="LVC204" s="11"/>
      <c r="LVD204" s="11"/>
      <c r="LVE204" s="10"/>
      <c r="LVF204" s="10"/>
      <c r="LVG204" s="11"/>
      <c r="LVH204" s="11"/>
      <c r="LVI204" s="11"/>
      <c r="LVJ204" s="11"/>
      <c r="LVK204" s="11"/>
      <c r="LVL204" s="11"/>
      <c r="LVM204" s="11"/>
      <c r="LVN204" s="11"/>
      <c r="LVO204" s="11"/>
      <c r="LVP204" s="11"/>
      <c r="LVQ204" s="11"/>
      <c r="LVR204" s="11"/>
      <c r="LVS204" s="11"/>
      <c r="LVT204" s="11"/>
      <c r="LVU204" s="10"/>
      <c r="LVV204" s="10"/>
      <c r="LVW204" s="11"/>
      <c r="LVX204" s="11"/>
      <c r="LVY204" s="11"/>
      <c r="LVZ204" s="11"/>
      <c r="LWA204" s="11"/>
      <c r="LWB204" s="11"/>
      <c r="LWC204" s="11"/>
      <c r="LWD204" s="11"/>
      <c r="LWE204" s="11"/>
      <c r="LWF204" s="11"/>
      <c r="LWG204" s="11"/>
      <c r="LWH204" s="11"/>
      <c r="LWI204" s="11"/>
      <c r="LWJ204" s="11"/>
      <c r="LWK204" s="10"/>
      <c r="LWL204" s="10"/>
      <c r="LWM204" s="11"/>
      <c r="LWN204" s="11"/>
      <c r="LWO204" s="11"/>
      <c r="LWP204" s="11"/>
      <c r="LWQ204" s="11"/>
      <c r="LWR204" s="11"/>
      <c r="LWS204" s="11"/>
      <c r="LWT204" s="11"/>
      <c r="LWU204" s="11"/>
      <c r="LWV204" s="11"/>
      <c r="LWW204" s="11"/>
      <c r="LWX204" s="11"/>
      <c r="LWY204" s="11"/>
      <c r="LWZ204" s="11"/>
      <c r="LXA204" s="10"/>
      <c r="LXB204" s="10"/>
      <c r="LXC204" s="11"/>
      <c r="LXD204" s="11"/>
      <c r="LXE204" s="11"/>
      <c r="LXF204" s="11"/>
      <c r="LXG204" s="11"/>
      <c r="LXH204" s="11"/>
      <c r="LXI204" s="11"/>
      <c r="LXJ204" s="11"/>
      <c r="LXK204" s="11"/>
      <c r="LXL204" s="11"/>
      <c r="LXM204" s="11"/>
      <c r="LXN204" s="11"/>
      <c r="LXO204" s="11"/>
      <c r="LXP204" s="11"/>
      <c r="LXQ204" s="10"/>
      <c r="LXR204" s="10"/>
      <c r="LXS204" s="11"/>
      <c r="LXT204" s="11"/>
      <c r="LXU204" s="11"/>
      <c r="LXV204" s="11"/>
      <c r="LXW204" s="11"/>
      <c r="LXX204" s="11"/>
      <c r="LXY204" s="11"/>
      <c r="LXZ204" s="11"/>
      <c r="LYA204" s="11"/>
      <c r="LYB204" s="11"/>
      <c r="LYC204" s="11"/>
      <c r="LYD204" s="11"/>
      <c r="LYE204" s="11"/>
      <c r="LYF204" s="11"/>
      <c r="LYG204" s="10"/>
      <c r="LYH204" s="10"/>
      <c r="LYI204" s="11"/>
      <c r="LYJ204" s="11"/>
      <c r="LYK204" s="11"/>
      <c r="LYL204" s="11"/>
      <c r="LYM204" s="11"/>
      <c r="LYN204" s="11"/>
      <c r="LYO204" s="11"/>
      <c r="LYP204" s="11"/>
      <c r="LYQ204" s="11"/>
      <c r="LYR204" s="11"/>
      <c r="LYS204" s="11"/>
      <c r="LYT204" s="11"/>
      <c r="LYU204" s="11"/>
      <c r="LYV204" s="11"/>
      <c r="LYW204" s="10"/>
      <c r="LYX204" s="10"/>
      <c r="LYY204" s="11"/>
      <c r="LYZ204" s="11"/>
      <c r="LZA204" s="11"/>
      <c r="LZB204" s="11"/>
      <c r="LZC204" s="11"/>
      <c r="LZD204" s="11"/>
      <c r="LZE204" s="11"/>
      <c r="LZF204" s="11"/>
      <c r="LZG204" s="11"/>
      <c r="LZH204" s="11"/>
      <c r="LZI204" s="11"/>
      <c r="LZJ204" s="11"/>
      <c r="LZK204" s="11"/>
      <c r="LZL204" s="11"/>
      <c r="LZM204" s="10"/>
      <c r="LZN204" s="10"/>
      <c r="LZO204" s="11"/>
      <c r="LZP204" s="11"/>
      <c r="LZQ204" s="11"/>
      <c r="LZR204" s="11"/>
      <c r="LZS204" s="11"/>
      <c r="LZT204" s="11"/>
      <c r="LZU204" s="11"/>
      <c r="LZV204" s="11"/>
      <c r="LZW204" s="11"/>
      <c r="LZX204" s="11"/>
      <c r="LZY204" s="11"/>
      <c r="LZZ204" s="11"/>
      <c r="MAA204" s="11"/>
      <c r="MAB204" s="11"/>
      <c r="MAC204" s="10"/>
      <c r="MAD204" s="10"/>
      <c r="MAE204" s="11"/>
      <c r="MAF204" s="11"/>
      <c r="MAG204" s="11"/>
      <c r="MAH204" s="11"/>
      <c r="MAI204" s="11"/>
      <c r="MAJ204" s="11"/>
      <c r="MAK204" s="11"/>
      <c r="MAL204" s="11"/>
      <c r="MAM204" s="11"/>
      <c r="MAN204" s="11"/>
      <c r="MAO204" s="11"/>
      <c r="MAP204" s="11"/>
      <c r="MAQ204" s="11"/>
      <c r="MAR204" s="11"/>
      <c r="MAS204" s="10"/>
      <c r="MAT204" s="10"/>
      <c r="MAU204" s="11"/>
      <c r="MAV204" s="11"/>
      <c r="MAW204" s="11"/>
      <c r="MAX204" s="11"/>
      <c r="MAY204" s="11"/>
      <c r="MAZ204" s="11"/>
      <c r="MBA204" s="11"/>
      <c r="MBB204" s="11"/>
      <c r="MBC204" s="11"/>
      <c r="MBD204" s="11"/>
      <c r="MBE204" s="11"/>
      <c r="MBF204" s="11"/>
      <c r="MBG204" s="11"/>
      <c r="MBH204" s="11"/>
      <c r="MBI204" s="10"/>
      <c r="MBJ204" s="10"/>
      <c r="MBK204" s="11"/>
      <c r="MBL204" s="11"/>
      <c r="MBM204" s="11"/>
      <c r="MBN204" s="11"/>
      <c r="MBO204" s="11"/>
      <c r="MBP204" s="11"/>
      <c r="MBQ204" s="11"/>
      <c r="MBR204" s="11"/>
      <c r="MBS204" s="11"/>
      <c r="MBT204" s="11"/>
      <c r="MBU204" s="11"/>
      <c r="MBV204" s="11"/>
      <c r="MBW204" s="11"/>
      <c r="MBX204" s="11"/>
      <c r="MBY204" s="10"/>
      <c r="MBZ204" s="10"/>
      <c r="MCA204" s="11"/>
      <c r="MCB204" s="11"/>
      <c r="MCC204" s="11"/>
      <c r="MCD204" s="11"/>
      <c r="MCE204" s="11"/>
      <c r="MCF204" s="11"/>
      <c r="MCG204" s="11"/>
      <c r="MCH204" s="11"/>
      <c r="MCI204" s="11"/>
      <c r="MCJ204" s="11"/>
      <c r="MCK204" s="11"/>
      <c r="MCL204" s="11"/>
      <c r="MCM204" s="11"/>
      <c r="MCN204" s="11"/>
      <c r="MCO204" s="10"/>
      <c r="MCP204" s="10"/>
      <c r="MCQ204" s="11"/>
      <c r="MCR204" s="11"/>
      <c r="MCS204" s="11"/>
      <c r="MCT204" s="11"/>
      <c r="MCU204" s="11"/>
      <c r="MCV204" s="11"/>
      <c r="MCW204" s="11"/>
      <c r="MCX204" s="11"/>
      <c r="MCY204" s="11"/>
      <c r="MCZ204" s="11"/>
      <c r="MDA204" s="11"/>
      <c r="MDB204" s="11"/>
      <c r="MDC204" s="11"/>
      <c r="MDD204" s="11"/>
      <c r="MDE204" s="10"/>
      <c r="MDF204" s="10"/>
      <c r="MDG204" s="11"/>
      <c r="MDH204" s="11"/>
      <c r="MDI204" s="11"/>
      <c r="MDJ204" s="11"/>
      <c r="MDK204" s="11"/>
      <c r="MDL204" s="11"/>
      <c r="MDM204" s="11"/>
      <c r="MDN204" s="11"/>
      <c r="MDO204" s="11"/>
      <c r="MDP204" s="11"/>
      <c r="MDQ204" s="11"/>
      <c r="MDR204" s="11"/>
      <c r="MDS204" s="11"/>
      <c r="MDT204" s="11"/>
      <c r="MDU204" s="10"/>
      <c r="MDV204" s="10"/>
      <c r="MDW204" s="11"/>
      <c r="MDX204" s="11"/>
      <c r="MDY204" s="11"/>
      <c r="MDZ204" s="11"/>
      <c r="MEA204" s="11"/>
      <c r="MEB204" s="11"/>
      <c r="MEC204" s="11"/>
      <c r="MED204" s="11"/>
      <c r="MEE204" s="11"/>
      <c r="MEF204" s="11"/>
      <c r="MEG204" s="11"/>
      <c r="MEH204" s="11"/>
      <c r="MEI204" s="11"/>
      <c r="MEJ204" s="11"/>
      <c r="MEK204" s="10"/>
      <c r="MEL204" s="10"/>
      <c r="MEM204" s="11"/>
      <c r="MEN204" s="11"/>
      <c r="MEO204" s="11"/>
      <c r="MEP204" s="11"/>
      <c r="MEQ204" s="11"/>
      <c r="MER204" s="11"/>
      <c r="MES204" s="11"/>
      <c r="MET204" s="11"/>
      <c r="MEU204" s="11"/>
      <c r="MEV204" s="11"/>
      <c r="MEW204" s="11"/>
      <c r="MEX204" s="11"/>
      <c r="MEY204" s="11"/>
      <c r="MEZ204" s="11"/>
      <c r="MFA204" s="10"/>
      <c r="MFB204" s="10"/>
      <c r="MFC204" s="11"/>
      <c r="MFD204" s="11"/>
      <c r="MFE204" s="11"/>
      <c r="MFF204" s="11"/>
      <c r="MFG204" s="11"/>
      <c r="MFH204" s="11"/>
      <c r="MFI204" s="11"/>
      <c r="MFJ204" s="11"/>
      <c r="MFK204" s="11"/>
      <c r="MFL204" s="11"/>
      <c r="MFM204" s="11"/>
      <c r="MFN204" s="11"/>
      <c r="MFO204" s="11"/>
      <c r="MFP204" s="11"/>
      <c r="MFQ204" s="10"/>
      <c r="MFR204" s="10"/>
      <c r="MFS204" s="11"/>
      <c r="MFT204" s="11"/>
      <c r="MFU204" s="11"/>
      <c r="MFV204" s="11"/>
      <c r="MFW204" s="11"/>
      <c r="MFX204" s="11"/>
      <c r="MFY204" s="11"/>
      <c r="MFZ204" s="11"/>
      <c r="MGA204" s="11"/>
      <c r="MGB204" s="11"/>
      <c r="MGC204" s="11"/>
      <c r="MGD204" s="11"/>
      <c r="MGE204" s="11"/>
      <c r="MGF204" s="11"/>
      <c r="MGG204" s="10"/>
      <c r="MGH204" s="10"/>
      <c r="MGI204" s="11"/>
      <c r="MGJ204" s="11"/>
      <c r="MGK204" s="11"/>
      <c r="MGL204" s="11"/>
      <c r="MGM204" s="11"/>
      <c r="MGN204" s="11"/>
      <c r="MGO204" s="11"/>
      <c r="MGP204" s="11"/>
      <c r="MGQ204" s="11"/>
      <c r="MGR204" s="11"/>
      <c r="MGS204" s="11"/>
      <c r="MGT204" s="11"/>
      <c r="MGU204" s="11"/>
      <c r="MGV204" s="11"/>
      <c r="MGW204" s="10"/>
      <c r="MGX204" s="10"/>
      <c r="MGY204" s="11"/>
      <c r="MGZ204" s="11"/>
      <c r="MHA204" s="11"/>
      <c r="MHB204" s="11"/>
      <c r="MHC204" s="11"/>
      <c r="MHD204" s="11"/>
      <c r="MHE204" s="11"/>
      <c r="MHF204" s="11"/>
      <c r="MHG204" s="11"/>
      <c r="MHH204" s="11"/>
      <c r="MHI204" s="11"/>
      <c r="MHJ204" s="11"/>
      <c r="MHK204" s="11"/>
      <c r="MHL204" s="11"/>
      <c r="MHM204" s="10"/>
      <c r="MHN204" s="10"/>
      <c r="MHO204" s="11"/>
      <c r="MHP204" s="11"/>
      <c r="MHQ204" s="11"/>
      <c r="MHR204" s="11"/>
      <c r="MHS204" s="11"/>
      <c r="MHT204" s="11"/>
      <c r="MHU204" s="11"/>
      <c r="MHV204" s="11"/>
      <c r="MHW204" s="11"/>
      <c r="MHX204" s="11"/>
      <c r="MHY204" s="11"/>
      <c r="MHZ204" s="11"/>
      <c r="MIA204" s="11"/>
      <c r="MIB204" s="11"/>
      <c r="MIC204" s="10"/>
      <c r="MID204" s="10"/>
      <c r="MIE204" s="11"/>
      <c r="MIF204" s="11"/>
      <c r="MIG204" s="11"/>
      <c r="MIH204" s="11"/>
      <c r="MII204" s="11"/>
      <c r="MIJ204" s="11"/>
      <c r="MIK204" s="11"/>
      <c r="MIL204" s="11"/>
      <c r="MIM204" s="11"/>
      <c r="MIN204" s="11"/>
      <c r="MIO204" s="11"/>
      <c r="MIP204" s="11"/>
      <c r="MIQ204" s="11"/>
      <c r="MIR204" s="11"/>
      <c r="MIS204" s="10"/>
      <c r="MIT204" s="10"/>
      <c r="MIU204" s="11"/>
      <c r="MIV204" s="11"/>
      <c r="MIW204" s="11"/>
      <c r="MIX204" s="11"/>
      <c r="MIY204" s="11"/>
      <c r="MIZ204" s="11"/>
      <c r="MJA204" s="11"/>
      <c r="MJB204" s="11"/>
      <c r="MJC204" s="11"/>
      <c r="MJD204" s="11"/>
      <c r="MJE204" s="11"/>
      <c r="MJF204" s="11"/>
      <c r="MJG204" s="11"/>
      <c r="MJH204" s="11"/>
      <c r="MJI204" s="10"/>
      <c r="MJJ204" s="10"/>
      <c r="MJK204" s="11"/>
      <c r="MJL204" s="11"/>
      <c r="MJM204" s="11"/>
      <c r="MJN204" s="11"/>
      <c r="MJO204" s="11"/>
      <c r="MJP204" s="11"/>
      <c r="MJQ204" s="11"/>
      <c r="MJR204" s="11"/>
      <c r="MJS204" s="11"/>
      <c r="MJT204" s="11"/>
      <c r="MJU204" s="11"/>
      <c r="MJV204" s="11"/>
      <c r="MJW204" s="11"/>
      <c r="MJX204" s="11"/>
      <c r="MJY204" s="10"/>
      <c r="MJZ204" s="10"/>
      <c r="MKA204" s="11"/>
      <c r="MKB204" s="11"/>
      <c r="MKC204" s="11"/>
      <c r="MKD204" s="11"/>
      <c r="MKE204" s="11"/>
      <c r="MKF204" s="11"/>
      <c r="MKG204" s="11"/>
      <c r="MKH204" s="11"/>
      <c r="MKI204" s="11"/>
      <c r="MKJ204" s="11"/>
      <c r="MKK204" s="11"/>
      <c r="MKL204" s="11"/>
      <c r="MKM204" s="11"/>
      <c r="MKN204" s="11"/>
      <c r="MKO204" s="10"/>
      <c r="MKP204" s="10"/>
      <c r="MKQ204" s="11"/>
      <c r="MKR204" s="11"/>
      <c r="MKS204" s="11"/>
      <c r="MKT204" s="11"/>
      <c r="MKU204" s="11"/>
      <c r="MKV204" s="11"/>
      <c r="MKW204" s="11"/>
      <c r="MKX204" s="11"/>
      <c r="MKY204" s="11"/>
      <c r="MKZ204" s="11"/>
      <c r="MLA204" s="11"/>
      <c r="MLB204" s="11"/>
      <c r="MLC204" s="11"/>
      <c r="MLD204" s="11"/>
      <c r="MLE204" s="10"/>
      <c r="MLF204" s="10"/>
      <c r="MLG204" s="11"/>
      <c r="MLH204" s="11"/>
      <c r="MLI204" s="11"/>
      <c r="MLJ204" s="11"/>
      <c r="MLK204" s="11"/>
      <c r="MLL204" s="11"/>
      <c r="MLM204" s="11"/>
      <c r="MLN204" s="11"/>
      <c r="MLO204" s="11"/>
      <c r="MLP204" s="11"/>
      <c r="MLQ204" s="11"/>
      <c r="MLR204" s="11"/>
      <c r="MLS204" s="11"/>
      <c r="MLT204" s="11"/>
      <c r="MLU204" s="10"/>
      <c r="MLV204" s="10"/>
      <c r="MLW204" s="11"/>
      <c r="MLX204" s="11"/>
      <c r="MLY204" s="11"/>
      <c r="MLZ204" s="11"/>
      <c r="MMA204" s="11"/>
      <c r="MMB204" s="11"/>
      <c r="MMC204" s="11"/>
      <c r="MMD204" s="11"/>
      <c r="MME204" s="11"/>
      <c r="MMF204" s="11"/>
      <c r="MMG204" s="11"/>
      <c r="MMH204" s="11"/>
      <c r="MMI204" s="11"/>
      <c r="MMJ204" s="11"/>
      <c r="MMK204" s="10"/>
      <c r="MML204" s="10"/>
      <c r="MMM204" s="11"/>
      <c r="MMN204" s="11"/>
      <c r="MMO204" s="11"/>
      <c r="MMP204" s="11"/>
      <c r="MMQ204" s="11"/>
      <c r="MMR204" s="11"/>
      <c r="MMS204" s="11"/>
      <c r="MMT204" s="11"/>
      <c r="MMU204" s="11"/>
      <c r="MMV204" s="11"/>
      <c r="MMW204" s="11"/>
      <c r="MMX204" s="11"/>
      <c r="MMY204" s="11"/>
      <c r="MMZ204" s="11"/>
      <c r="MNA204" s="10"/>
      <c r="MNB204" s="10"/>
      <c r="MNC204" s="11"/>
      <c r="MND204" s="11"/>
      <c r="MNE204" s="11"/>
      <c r="MNF204" s="11"/>
      <c r="MNG204" s="11"/>
      <c r="MNH204" s="11"/>
      <c r="MNI204" s="11"/>
      <c r="MNJ204" s="11"/>
      <c r="MNK204" s="11"/>
      <c r="MNL204" s="11"/>
      <c r="MNM204" s="11"/>
      <c r="MNN204" s="11"/>
      <c r="MNO204" s="11"/>
      <c r="MNP204" s="11"/>
      <c r="MNQ204" s="10"/>
      <c r="MNR204" s="10"/>
      <c r="MNS204" s="11"/>
      <c r="MNT204" s="11"/>
      <c r="MNU204" s="11"/>
      <c r="MNV204" s="11"/>
      <c r="MNW204" s="11"/>
      <c r="MNX204" s="11"/>
      <c r="MNY204" s="11"/>
      <c r="MNZ204" s="11"/>
      <c r="MOA204" s="11"/>
      <c r="MOB204" s="11"/>
      <c r="MOC204" s="11"/>
      <c r="MOD204" s="11"/>
      <c r="MOE204" s="11"/>
      <c r="MOF204" s="11"/>
      <c r="MOG204" s="10"/>
      <c r="MOH204" s="10"/>
      <c r="MOI204" s="11"/>
      <c r="MOJ204" s="11"/>
      <c r="MOK204" s="11"/>
      <c r="MOL204" s="11"/>
      <c r="MOM204" s="11"/>
      <c r="MON204" s="11"/>
      <c r="MOO204" s="11"/>
      <c r="MOP204" s="11"/>
      <c r="MOQ204" s="11"/>
      <c r="MOR204" s="11"/>
      <c r="MOS204" s="11"/>
      <c r="MOT204" s="11"/>
      <c r="MOU204" s="11"/>
      <c r="MOV204" s="11"/>
      <c r="MOW204" s="10"/>
      <c r="MOX204" s="10"/>
      <c r="MOY204" s="11"/>
      <c r="MOZ204" s="11"/>
      <c r="MPA204" s="11"/>
      <c r="MPB204" s="11"/>
      <c r="MPC204" s="11"/>
      <c r="MPD204" s="11"/>
      <c r="MPE204" s="11"/>
      <c r="MPF204" s="11"/>
      <c r="MPG204" s="11"/>
      <c r="MPH204" s="11"/>
      <c r="MPI204" s="11"/>
      <c r="MPJ204" s="11"/>
      <c r="MPK204" s="11"/>
      <c r="MPL204" s="11"/>
      <c r="MPM204" s="10"/>
      <c r="MPN204" s="10"/>
      <c r="MPO204" s="11"/>
      <c r="MPP204" s="11"/>
      <c r="MPQ204" s="11"/>
      <c r="MPR204" s="11"/>
      <c r="MPS204" s="11"/>
      <c r="MPT204" s="11"/>
      <c r="MPU204" s="11"/>
      <c r="MPV204" s="11"/>
      <c r="MPW204" s="11"/>
      <c r="MPX204" s="11"/>
      <c r="MPY204" s="11"/>
      <c r="MPZ204" s="11"/>
      <c r="MQA204" s="11"/>
      <c r="MQB204" s="11"/>
      <c r="MQC204" s="10"/>
      <c r="MQD204" s="10"/>
      <c r="MQE204" s="11"/>
      <c r="MQF204" s="11"/>
      <c r="MQG204" s="11"/>
      <c r="MQH204" s="11"/>
      <c r="MQI204" s="11"/>
      <c r="MQJ204" s="11"/>
      <c r="MQK204" s="11"/>
      <c r="MQL204" s="11"/>
      <c r="MQM204" s="11"/>
      <c r="MQN204" s="11"/>
      <c r="MQO204" s="11"/>
      <c r="MQP204" s="11"/>
      <c r="MQQ204" s="11"/>
      <c r="MQR204" s="11"/>
      <c r="MQS204" s="10"/>
      <c r="MQT204" s="10"/>
      <c r="MQU204" s="11"/>
      <c r="MQV204" s="11"/>
      <c r="MQW204" s="11"/>
      <c r="MQX204" s="11"/>
      <c r="MQY204" s="11"/>
      <c r="MQZ204" s="11"/>
      <c r="MRA204" s="11"/>
      <c r="MRB204" s="11"/>
      <c r="MRC204" s="11"/>
      <c r="MRD204" s="11"/>
      <c r="MRE204" s="11"/>
      <c r="MRF204" s="11"/>
      <c r="MRG204" s="11"/>
      <c r="MRH204" s="11"/>
      <c r="MRI204" s="10"/>
      <c r="MRJ204" s="10"/>
      <c r="MRK204" s="11"/>
      <c r="MRL204" s="11"/>
      <c r="MRM204" s="11"/>
      <c r="MRN204" s="11"/>
      <c r="MRO204" s="11"/>
      <c r="MRP204" s="11"/>
      <c r="MRQ204" s="11"/>
      <c r="MRR204" s="11"/>
      <c r="MRS204" s="11"/>
      <c r="MRT204" s="11"/>
      <c r="MRU204" s="11"/>
      <c r="MRV204" s="11"/>
      <c r="MRW204" s="11"/>
      <c r="MRX204" s="11"/>
      <c r="MRY204" s="10"/>
      <c r="MRZ204" s="10"/>
      <c r="MSA204" s="11"/>
      <c r="MSB204" s="11"/>
      <c r="MSC204" s="11"/>
      <c r="MSD204" s="11"/>
      <c r="MSE204" s="11"/>
      <c r="MSF204" s="11"/>
      <c r="MSG204" s="11"/>
      <c r="MSH204" s="11"/>
      <c r="MSI204" s="11"/>
      <c r="MSJ204" s="11"/>
      <c r="MSK204" s="11"/>
      <c r="MSL204" s="11"/>
      <c r="MSM204" s="11"/>
      <c r="MSN204" s="11"/>
      <c r="MSO204" s="10"/>
      <c r="MSP204" s="10"/>
      <c r="MSQ204" s="11"/>
      <c r="MSR204" s="11"/>
      <c r="MSS204" s="11"/>
      <c r="MST204" s="11"/>
      <c r="MSU204" s="11"/>
      <c r="MSV204" s="11"/>
      <c r="MSW204" s="11"/>
      <c r="MSX204" s="11"/>
      <c r="MSY204" s="11"/>
      <c r="MSZ204" s="11"/>
      <c r="MTA204" s="11"/>
      <c r="MTB204" s="11"/>
      <c r="MTC204" s="11"/>
      <c r="MTD204" s="11"/>
      <c r="MTE204" s="10"/>
      <c r="MTF204" s="10"/>
      <c r="MTG204" s="11"/>
      <c r="MTH204" s="11"/>
      <c r="MTI204" s="11"/>
      <c r="MTJ204" s="11"/>
      <c r="MTK204" s="11"/>
      <c r="MTL204" s="11"/>
      <c r="MTM204" s="11"/>
      <c r="MTN204" s="11"/>
      <c r="MTO204" s="11"/>
      <c r="MTP204" s="11"/>
      <c r="MTQ204" s="11"/>
      <c r="MTR204" s="11"/>
      <c r="MTS204" s="11"/>
      <c r="MTT204" s="11"/>
      <c r="MTU204" s="10"/>
      <c r="MTV204" s="10"/>
      <c r="MTW204" s="11"/>
      <c r="MTX204" s="11"/>
      <c r="MTY204" s="11"/>
      <c r="MTZ204" s="11"/>
      <c r="MUA204" s="11"/>
      <c r="MUB204" s="11"/>
      <c r="MUC204" s="11"/>
      <c r="MUD204" s="11"/>
      <c r="MUE204" s="11"/>
      <c r="MUF204" s="11"/>
      <c r="MUG204" s="11"/>
      <c r="MUH204" s="11"/>
      <c r="MUI204" s="11"/>
      <c r="MUJ204" s="11"/>
      <c r="MUK204" s="10"/>
      <c r="MUL204" s="10"/>
      <c r="MUM204" s="11"/>
      <c r="MUN204" s="11"/>
      <c r="MUO204" s="11"/>
      <c r="MUP204" s="11"/>
      <c r="MUQ204" s="11"/>
      <c r="MUR204" s="11"/>
      <c r="MUS204" s="11"/>
      <c r="MUT204" s="11"/>
      <c r="MUU204" s="11"/>
      <c r="MUV204" s="11"/>
      <c r="MUW204" s="11"/>
      <c r="MUX204" s="11"/>
      <c r="MUY204" s="11"/>
      <c r="MUZ204" s="11"/>
      <c r="MVA204" s="10"/>
      <c r="MVB204" s="10"/>
      <c r="MVC204" s="11"/>
      <c r="MVD204" s="11"/>
      <c r="MVE204" s="11"/>
      <c r="MVF204" s="11"/>
      <c r="MVG204" s="11"/>
      <c r="MVH204" s="11"/>
      <c r="MVI204" s="11"/>
      <c r="MVJ204" s="11"/>
      <c r="MVK204" s="11"/>
      <c r="MVL204" s="11"/>
      <c r="MVM204" s="11"/>
      <c r="MVN204" s="11"/>
      <c r="MVO204" s="11"/>
      <c r="MVP204" s="11"/>
      <c r="MVQ204" s="10"/>
      <c r="MVR204" s="10"/>
      <c r="MVS204" s="11"/>
      <c r="MVT204" s="11"/>
      <c r="MVU204" s="11"/>
      <c r="MVV204" s="11"/>
      <c r="MVW204" s="11"/>
      <c r="MVX204" s="11"/>
      <c r="MVY204" s="11"/>
      <c r="MVZ204" s="11"/>
      <c r="MWA204" s="11"/>
      <c r="MWB204" s="11"/>
      <c r="MWC204" s="11"/>
      <c r="MWD204" s="11"/>
      <c r="MWE204" s="11"/>
      <c r="MWF204" s="11"/>
      <c r="MWG204" s="10"/>
      <c r="MWH204" s="10"/>
      <c r="MWI204" s="11"/>
      <c r="MWJ204" s="11"/>
      <c r="MWK204" s="11"/>
      <c r="MWL204" s="11"/>
      <c r="MWM204" s="11"/>
      <c r="MWN204" s="11"/>
      <c r="MWO204" s="11"/>
      <c r="MWP204" s="11"/>
      <c r="MWQ204" s="11"/>
      <c r="MWR204" s="11"/>
      <c r="MWS204" s="11"/>
      <c r="MWT204" s="11"/>
      <c r="MWU204" s="11"/>
      <c r="MWV204" s="11"/>
      <c r="MWW204" s="10"/>
      <c r="MWX204" s="10"/>
      <c r="MWY204" s="11"/>
      <c r="MWZ204" s="11"/>
      <c r="MXA204" s="11"/>
      <c r="MXB204" s="11"/>
      <c r="MXC204" s="11"/>
      <c r="MXD204" s="11"/>
      <c r="MXE204" s="11"/>
      <c r="MXF204" s="11"/>
      <c r="MXG204" s="11"/>
      <c r="MXH204" s="11"/>
      <c r="MXI204" s="11"/>
      <c r="MXJ204" s="11"/>
      <c r="MXK204" s="11"/>
      <c r="MXL204" s="11"/>
      <c r="MXM204" s="10"/>
      <c r="MXN204" s="10"/>
      <c r="MXO204" s="11"/>
      <c r="MXP204" s="11"/>
      <c r="MXQ204" s="11"/>
      <c r="MXR204" s="11"/>
      <c r="MXS204" s="11"/>
      <c r="MXT204" s="11"/>
      <c r="MXU204" s="11"/>
      <c r="MXV204" s="11"/>
      <c r="MXW204" s="11"/>
      <c r="MXX204" s="11"/>
      <c r="MXY204" s="11"/>
      <c r="MXZ204" s="11"/>
      <c r="MYA204" s="11"/>
      <c r="MYB204" s="11"/>
      <c r="MYC204" s="10"/>
      <c r="MYD204" s="10"/>
      <c r="MYE204" s="11"/>
      <c r="MYF204" s="11"/>
      <c r="MYG204" s="11"/>
      <c r="MYH204" s="11"/>
      <c r="MYI204" s="11"/>
      <c r="MYJ204" s="11"/>
      <c r="MYK204" s="11"/>
      <c r="MYL204" s="11"/>
      <c r="MYM204" s="11"/>
      <c r="MYN204" s="11"/>
      <c r="MYO204" s="11"/>
      <c r="MYP204" s="11"/>
      <c r="MYQ204" s="11"/>
      <c r="MYR204" s="11"/>
      <c r="MYS204" s="10"/>
      <c r="MYT204" s="10"/>
      <c r="MYU204" s="11"/>
      <c r="MYV204" s="11"/>
      <c r="MYW204" s="11"/>
      <c r="MYX204" s="11"/>
      <c r="MYY204" s="11"/>
      <c r="MYZ204" s="11"/>
      <c r="MZA204" s="11"/>
      <c r="MZB204" s="11"/>
      <c r="MZC204" s="11"/>
      <c r="MZD204" s="11"/>
      <c r="MZE204" s="11"/>
      <c r="MZF204" s="11"/>
      <c r="MZG204" s="11"/>
      <c r="MZH204" s="11"/>
      <c r="MZI204" s="10"/>
      <c r="MZJ204" s="10"/>
      <c r="MZK204" s="11"/>
      <c r="MZL204" s="11"/>
      <c r="MZM204" s="11"/>
      <c r="MZN204" s="11"/>
      <c r="MZO204" s="11"/>
      <c r="MZP204" s="11"/>
      <c r="MZQ204" s="11"/>
      <c r="MZR204" s="11"/>
      <c r="MZS204" s="11"/>
      <c r="MZT204" s="11"/>
      <c r="MZU204" s="11"/>
      <c r="MZV204" s="11"/>
      <c r="MZW204" s="11"/>
      <c r="MZX204" s="11"/>
      <c r="MZY204" s="10"/>
      <c r="MZZ204" s="10"/>
      <c r="NAA204" s="11"/>
      <c r="NAB204" s="11"/>
      <c r="NAC204" s="11"/>
      <c r="NAD204" s="11"/>
      <c r="NAE204" s="11"/>
      <c r="NAF204" s="11"/>
      <c r="NAG204" s="11"/>
      <c r="NAH204" s="11"/>
      <c r="NAI204" s="11"/>
      <c r="NAJ204" s="11"/>
      <c r="NAK204" s="11"/>
      <c r="NAL204" s="11"/>
      <c r="NAM204" s="11"/>
      <c r="NAN204" s="11"/>
      <c r="NAO204" s="10"/>
      <c r="NAP204" s="10"/>
      <c r="NAQ204" s="11"/>
      <c r="NAR204" s="11"/>
      <c r="NAS204" s="11"/>
      <c r="NAT204" s="11"/>
      <c r="NAU204" s="11"/>
      <c r="NAV204" s="11"/>
      <c r="NAW204" s="11"/>
      <c r="NAX204" s="11"/>
      <c r="NAY204" s="11"/>
      <c r="NAZ204" s="11"/>
      <c r="NBA204" s="11"/>
      <c r="NBB204" s="11"/>
      <c r="NBC204" s="11"/>
      <c r="NBD204" s="11"/>
      <c r="NBE204" s="10"/>
      <c r="NBF204" s="10"/>
      <c r="NBG204" s="11"/>
      <c r="NBH204" s="11"/>
      <c r="NBI204" s="11"/>
      <c r="NBJ204" s="11"/>
      <c r="NBK204" s="11"/>
      <c r="NBL204" s="11"/>
      <c r="NBM204" s="11"/>
      <c r="NBN204" s="11"/>
      <c r="NBO204" s="11"/>
      <c r="NBP204" s="11"/>
      <c r="NBQ204" s="11"/>
      <c r="NBR204" s="11"/>
      <c r="NBS204" s="11"/>
      <c r="NBT204" s="11"/>
      <c r="NBU204" s="10"/>
      <c r="NBV204" s="10"/>
      <c r="NBW204" s="11"/>
      <c r="NBX204" s="11"/>
      <c r="NBY204" s="11"/>
      <c r="NBZ204" s="11"/>
      <c r="NCA204" s="11"/>
      <c r="NCB204" s="11"/>
      <c r="NCC204" s="11"/>
      <c r="NCD204" s="11"/>
      <c r="NCE204" s="11"/>
      <c r="NCF204" s="11"/>
      <c r="NCG204" s="11"/>
      <c r="NCH204" s="11"/>
      <c r="NCI204" s="11"/>
      <c r="NCJ204" s="11"/>
      <c r="NCK204" s="10"/>
      <c r="NCL204" s="10"/>
      <c r="NCM204" s="11"/>
      <c r="NCN204" s="11"/>
      <c r="NCO204" s="11"/>
      <c r="NCP204" s="11"/>
      <c r="NCQ204" s="11"/>
      <c r="NCR204" s="11"/>
      <c r="NCS204" s="11"/>
      <c r="NCT204" s="11"/>
      <c r="NCU204" s="11"/>
      <c r="NCV204" s="11"/>
      <c r="NCW204" s="11"/>
      <c r="NCX204" s="11"/>
      <c r="NCY204" s="11"/>
      <c r="NCZ204" s="11"/>
      <c r="NDA204" s="10"/>
      <c r="NDB204" s="10"/>
      <c r="NDC204" s="11"/>
      <c r="NDD204" s="11"/>
      <c r="NDE204" s="11"/>
      <c r="NDF204" s="11"/>
      <c r="NDG204" s="11"/>
      <c r="NDH204" s="11"/>
      <c r="NDI204" s="11"/>
      <c r="NDJ204" s="11"/>
      <c r="NDK204" s="11"/>
      <c r="NDL204" s="11"/>
      <c r="NDM204" s="11"/>
      <c r="NDN204" s="11"/>
      <c r="NDO204" s="11"/>
      <c r="NDP204" s="11"/>
      <c r="NDQ204" s="10"/>
      <c r="NDR204" s="10"/>
      <c r="NDS204" s="11"/>
      <c r="NDT204" s="11"/>
      <c r="NDU204" s="11"/>
      <c r="NDV204" s="11"/>
      <c r="NDW204" s="11"/>
      <c r="NDX204" s="11"/>
      <c r="NDY204" s="11"/>
      <c r="NDZ204" s="11"/>
      <c r="NEA204" s="11"/>
      <c r="NEB204" s="11"/>
      <c r="NEC204" s="11"/>
      <c r="NED204" s="11"/>
      <c r="NEE204" s="11"/>
      <c r="NEF204" s="11"/>
      <c r="NEG204" s="10"/>
      <c r="NEH204" s="10"/>
      <c r="NEI204" s="11"/>
      <c r="NEJ204" s="11"/>
      <c r="NEK204" s="11"/>
      <c r="NEL204" s="11"/>
      <c r="NEM204" s="11"/>
      <c r="NEN204" s="11"/>
      <c r="NEO204" s="11"/>
      <c r="NEP204" s="11"/>
      <c r="NEQ204" s="11"/>
      <c r="NER204" s="11"/>
      <c r="NES204" s="11"/>
      <c r="NET204" s="11"/>
      <c r="NEU204" s="11"/>
      <c r="NEV204" s="11"/>
      <c r="NEW204" s="10"/>
      <c r="NEX204" s="10"/>
      <c r="NEY204" s="11"/>
      <c r="NEZ204" s="11"/>
      <c r="NFA204" s="11"/>
      <c r="NFB204" s="11"/>
      <c r="NFC204" s="11"/>
      <c r="NFD204" s="11"/>
      <c r="NFE204" s="11"/>
      <c r="NFF204" s="11"/>
      <c r="NFG204" s="11"/>
      <c r="NFH204" s="11"/>
      <c r="NFI204" s="11"/>
      <c r="NFJ204" s="11"/>
      <c r="NFK204" s="11"/>
      <c r="NFL204" s="11"/>
      <c r="NFM204" s="10"/>
      <c r="NFN204" s="10"/>
      <c r="NFO204" s="11"/>
      <c r="NFP204" s="11"/>
      <c r="NFQ204" s="11"/>
      <c r="NFR204" s="11"/>
      <c r="NFS204" s="11"/>
      <c r="NFT204" s="11"/>
      <c r="NFU204" s="11"/>
      <c r="NFV204" s="11"/>
      <c r="NFW204" s="11"/>
      <c r="NFX204" s="11"/>
      <c r="NFY204" s="11"/>
      <c r="NFZ204" s="11"/>
      <c r="NGA204" s="11"/>
      <c r="NGB204" s="11"/>
      <c r="NGC204" s="10"/>
      <c r="NGD204" s="10"/>
      <c r="NGE204" s="11"/>
      <c r="NGF204" s="11"/>
      <c r="NGG204" s="11"/>
      <c r="NGH204" s="11"/>
      <c r="NGI204" s="11"/>
      <c r="NGJ204" s="11"/>
      <c r="NGK204" s="11"/>
      <c r="NGL204" s="11"/>
      <c r="NGM204" s="11"/>
      <c r="NGN204" s="11"/>
      <c r="NGO204" s="11"/>
      <c r="NGP204" s="11"/>
      <c r="NGQ204" s="11"/>
      <c r="NGR204" s="11"/>
      <c r="NGS204" s="10"/>
      <c r="NGT204" s="10"/>
      <c r="NGU204" s="11"/>
      <c r="NGV204" s="11"/>
      <c r="NGW204" s="11"/>
      <c r="NGX204" s="11"/>
      <c r="NGY204" s="11"/>
      <c r="NGZ204" s="11"/>
      <c r="NHA204" s="11"/>
      <c r="NHB204" s="11"/>
      <c r="NHC204" s="11"/>
      <c r="NHD204" s="11"/>
      <c r="NHE204" s="11"/>
      <c r="NHF204" s="11"/>
      <c r="NHG204" s="11"/>
      <c r="NHH204" s="11"/>
      <c r="NHI204" s="10"/>
      <c r="NHJ204" s="10"/>
      <c r="NHK204" s="11"/>
      <c r="NHL204" s="11"/>
      <c r="NHM204" s="11"/>
      <c r="NHN204" s="11"/>
      <c r="NHO204" s="11"/>
      <c r="NHP204" s="11"/>
      <c r="NHQ204" s="11"/>
      <c r="NHR204" s="11"/>
      <c r="NHS204" s="11"/>
      <c r="NHT204" s="11"/>
      <c r="NHU204" s="11"/>
      <c r="NHV204" s="11"/>
      <c r="NHW204" s="11"/>
      <c r="NHX204" s="11"/>
      <c r="NHY204" s="10"/>
      <c r="NHZ204" s="10"/>
      <c r="NIA204" s="11"/>
      <c r="NIB204" s="11"/>
      <c r="NIC204" s="11"/>
      <c r="NID204" s="11"/>
      <c r="NIE204" s="11"/>
      <c r="NIF204" s="11"/>
      <c r="NIG204" s="11"/>
      <c r="NIH204" s="11"/>
      <c r="NII204" s="11"/>
      <c r="NIJ204" s="11"/>
      <c r="NIK204" s="11"/>
      <c r="NIL204" s="11"/>
      <c r="NIM204" s="11"/>
      <c r="NIN204" s="11"/>
      <c r="NIO204" s="10"/>
      <c r="NIP204" s="10"/>
      <c r="NIQ204" s="11"/>
      <c r="NIR204" s="11"/>
      <c r="NIS204" s="11"/>
      <c r="NIT204" s="11"/>
      <c r="NIU204" s="11"/>
      <c r="NIV204" s="11"/>
      <c r="NIW204" s="11"/>
      <c r="NIX204" s="11"/>
      <c r="NIY204" s="11"/>
      <c r="NIZ204" s="11"/>
      <c r="NJA204" s="11"/>
      <c r="NJB204" s="11"/>
      <c r="NJC204" s="11"/>
      <c r="NJD204" s="11"/>
      <c r="NJE204" s="10"/>
      <c r="NJF204" s="10"/>
      <c r="NJG204" s="11"/>
      <c r="NJH204" s="11"/>
      <c r="NJI204" s="11"/>
      <c r="NJJ204" s="11"/>
      <c r="NJK204" s="11"/>
      <c r="NJL204" s="11"/>
      <c r="NJM204" s="11"/>
      <c r="NJN204" s="11"/>
      <c r="NJO204" s="11"/>
      <c r="NJP204" s="11"/>
      <c r="NJQ204" s="11"/>
      <c r="NJR204" s="11"/>
      <c r="NJS204" s="11"/>
      <c r="NJT204" s="11"/>
      <c r="NJU204" s="10"/>
      <c r="NJV204" s="10"/>
      <c r="NJW204" s="11"/>
      <c r="NJX204" s="11"/>
      <c r="NJY204" s="11"/>
      <c r="NJZ204" s="11"/>
      <c r="NKA204" s="11"/>
      <c r="NKB204" s="11"/>
      <c r="NKC204" s="11"/>
      <c r="NKD204" s="11"/>
      <c r="NKE204" s="11"/>
      <c r="NKF204" s="11"/>
      <c r="NKG204" s="11"/>
      <c r="NKH204" s="11"/>
      <c r="NKI204" s="11"/>
      <c r="NKJ204" s="11"/>
      <c r="NKK204" s="10"/>
      <c r="NKL204" s="10"/>
      <c r="NKM204" s="11"/>
      <c r="NKN204" s="11"/>
      <c r="NKO204" s="11"/>
      <c r="NKP204" s="11"/>
      <c r="NKQ204" s="11"/>
      <c r="NKR204" s="11"/>
      <c r="NKS204" s="11"/>
      <c r="NKT204" s="11"/>
      <c r="NKU204" s="11"/>
      <c r="NKV204" s="11"/>
      <c r="NKW204" s="11"/>
      <c r="NKX204" s="11"/>
      <c r="NKY204" s="11"/>
      <c r="NKZ204" s="11"/>
      <c r="NLA204" s="10"/>
      <c r="NLB204" s="10"/>
      <c r="NLC204" s="11"/>
      <c r="NLD204" s="11"/>
      <c r="NLE204" s="11"/>
      <c r="NLF204" s="11"/>
      <c r="NLG204" s="11"/>
      <c r="NLH204" s="11"/>
      <c r="NLI204" s="11"/>
      <c r="NLJ204" s="11"/>
      <c r="NLK204" s="11"/>
      <c r="NLL204" s="11"/>
      <c r="NLM204" s="11"/>
      <c r="NLN204" s="11"/>
      <c r="NLO204" s="11"/>
      <c r="NLP204" s="11"/>
      <c r="NLQ204" s="10"/>
      <c r="NLR204" s="10"/>
      <c r="NLS204" s="11"/>
      <c r="NLT204" s="11"/>
      <c r="NLU204" s="11"/>
      <c r="NLV204" s="11"/>
      <c r="NLW204" s="11"/>
      <c r="NLX204" s="11"/>
      <c r="NLY204" s="11"/>
      <c r="NLZ204" s="11"/>
      <c r="NMA204" s="11"/>
      <c r="NMB204" s="11"/>
      <c r="NMC204" s="11"/>
      <c r="NMD204" s="11"/>
      <c r="NME204" s="11"/>
      <c r="NMF204" s="11"/>
      <c r="NMG204" s="10"/>
      <c r="NMH204" s="10"/>
      <c r="NMI204" s="11"/>
      <c r="NMJ204" s="11"/>
      <c r="NMK204" s="11"/>
      <c r="NML204" s="11"/>
      <c r="NMM204" s="11"/>
      <c r="NMN204" s="11"/>
      <c r="NMO204" s="11"/>
      <c r="NMP204" s="11"/>
      <c r="NMQ204" s="11"/>
      <c r="NMR204" s="11"/>
      <c r="NMS204" s="11"/>
      <c r="NMT204" s="11"/>
      <c r="NMU204" s="11"/>
      <c r="NMV204" s="11"/>
      <c r="NMW204" s="10"/>
      <c r="NMX204" s="10"/>
      <c r="NMY204" s="11"/>
      <c r="NMZ204" s="11"/>
      <c r="NNA204" s="11"/>
      <c r="NNB204" s="11"/>
      <c r="NNC204" s="11"/>
      <c r="NND204" s="11"/>
      <c r="NNE204" s="11"/>
      <c r="NNF204" s="11"/>
      <c r="NNG204" s="11"/>
      <c r="NNH204" s="11"/>
      <c r="NNI204" s="11"/>
      <c r="NNJ204" s="11"/>
      <c r="NNK204" s="11"/>
      <c r="NNL204" s="11"/>
      <c r="NNM204" s="10"/>
      <c r="NNN204" s="10"/>
      <c r="NNO204" s="11"/>
      <c r="NNP204" s="11"/>
      <c r="NNQ204" s="11"/>
      <c r="NNR204" s="11"/>
      <c r="NNS204" s="11"/>
      <c r="NNT204" s="11"/>
      <c r="NNU204" s="11"/>
      <c r="NNV204" s="11"/>
      <c r="NNW204" s="11"/>
      <c r="NNX204" s="11"/>
      <c r="NNY204" s="11"/>
      <c r="NNZ204" s="11"/>
      <c r="NOA204" s="11"/>
      <c r="NOB204" s="11"/>
      <c r="NOC204" s="10"/>
      <c r="NOD204" s="10"/>
      <c r="NOE204" s="11"/>
      <c r="NOF204" s="11"/>
      <c r="NOG204" s="11"/>
      <c r="NOH204" s="11"/>
      <c r="NOI204" s="11"/>
      <c r="NOJ204" s="11"/>
      <c r="NOK204" s="11"/>
      <c r="NOL204" s="11"/>
      <c r="NOM204" s="11"/>
      <c r="NON204" s="11"/>
      <c r="NOO204" s="11"/>
      <c r="NOP204" s="11"/>
      <c r="NOQ204" s="11"/>
      <c r="NOR204" s="11"/>
      <c r="NOS204" s="10"/>
      <c r="NOT204" s="10"/>
      <c r="NOU204" s="11"/>
      <c r="NOV204" s="11"/>
      <c r="NOW204" s="11"/>
      <c r="NOX204" s="11"/>
      <c r="NOY204" s="11"/>
      <c r="NOZ204" s="11"/>
      <c r="NPA204" s="11"/>
      <c r="NPB204" s="11"/>
      <c r="NPC204" s="11"/>
      <c r="NPD204" s="11"/>
      <c r="NPE204" s="11"/>
      <c r="NPF204" s="11"/>
      <c r="NPG204" s="11"/>
      <c r="NPH204" s="11"/>
      <c r="NPI204" s="10"/>
      <c r="NPJ204" s="10"/>
      <c r="NPK204" s="11"/>
      <c r="NPL204" s="11"/>
      <c r="NPM204" s="11"/>
      <c r="NPN204" s="11"/>
      <c r="NPO204" s="11"/>
      <c r="NPP204" s="11"/>
      <c r="NPQ204" s="11"/>
      <c r="NPR204" s="11"/>
      <c r="NPS204" s="11"/>
      <c r="NPT204" s="11"/>
      <c r="NPU204" s="11"/>
      <c r="NPV204" s="11"/>
      <c r="NPW204" s="11"/>
      <c r="NPX204" s="11"/>
      <c r="NPY204" s="10"/>
      <c r="NPZ204" s="10"/>
      <c r="NQA204" s="11"/>
      <c r="NQB204" s="11"/>
      <c r="NQC204" s="11"/>
      <c r="NQD204" s="11"/>
      <c r="NQE204" s="11"/>
      <c r="NQF204" s="11"/>
      <c r="NQG204" s="11"/>
      <c r="NQH204" s="11"/>
      <c r="NQI204" s="11"/>
      <c r="NQJ204" s="11"/>
      <c r="NQK204" s="11"/>
      <c r="NQL204" s="11"/>
      <c r="NQM204" s="11"/>
      <c r="NQN204" s="11"/>
      <c r="NQO204" s="10"/>
      <c r="NQP204" s="10"/>
      <c r="NQQ204" s="11"/>
      <c r="NQR204" s="11"/>
      <c r="NQS204" s="11"/>
      <c r="NQT204" s="11"/>
      <c r="NQU204" s="11"/>
      <c r="NQV204" s="11"/>
      <c r="NQW204" s="11"/>
      <c r="NQX204" s="11"/>
      <c r="NQY204" s="11"/>
      <c r="NQZ204" s="11"/>
      <c r="NRA204" s="11"/>
      <c r="NRB204" s="11"/>
      <c r="NRC204" s="11"/>
      <c r="NRD204" s="11"/>
      <c r="NRE204" s="10"/>
      <c r="NRF204" s="10"/>
      <c r="NRG204" s="11"/>
      <c r="NRH204" s="11"/>
      <c r="NRI204" s="11"/>
      <c r="NRJ204" s="11"/>
      <c r="NRK204" s="11"/>
      <c r="NRL204" s="11"/>
      <c r="NRM204" s="11"/>
      <c r="NRN204" s="11"/>
      <c r="NRO204" s="11"/>
      <c r="NRP204" s="11"/>
      <c r="NRQ204" s="11"/>
      <c r="NRR204" s="11"/>
      <c r="NRS204" s="11"/>
      <c r="NRT204" s="11"/>
      <c r="NRU204" s="10"/>
      <c r="NRV204" s="10"/>
      <c r="NRW204" s="11"/>
      <c r="NRX204" s="11"/>
      <c r="NRY204" s="11"/>
      <c r="NRZ204" s="11"/>
      <c r="NSA204" s="11"/>
      <c r="NSB204" s="11"/>
      <c r="NSC204" s="11"/>
      <c r="NSD204" s="11"/>
      <c r="NSE204" s="11"/>
      <c r="NSF204" s="11"/>
      <c r="NSG204" s="11"/>
      <c r="NSH204" s="11"/>
      <c r="NSI204" s="11"/>
      <c r="NSJ204" s="11"/>
      <c r="NSK204" s="10"/>
      <c r="NSL204" s="10"/>
      <c r="NSM204" s="11"/>
      <c r="NSN204" s="11"/>
      <c r="NSO204" s="11"/>
      <c r="NSP204" s="11"/>
      <c r="NSQ204" s="11"/>
      <c r="NSR204" s="11"/>
      <c r="NSS204" s="11"/>
      <c r="NST204" s="11"/>
      <c r="NSU204" s="11"/>
      <c r="NSV204" s="11"/>
      <c r="NSW204" s="11"/>
      <c r="NSX204" s="11"/>
      <c r="NSY204" s="11"/>
      <c r="NSZ204" s="11"/>
      <c r="NTA204" s="10"/>
      <c r="NTB204" s="10"/>
      <c r="NTC204" s="11"/>
      <c r="NTD204" s="11"/>
      <c r="NTE204" s="11"/>
      <c r="NTF204" s="11"/>
      <c r="NTG204" s="11"/>
      <c r="NTH204" s="11"/>
      <c r="NTI204" s="11"/>
      <c r="NTJ204" s="11"/>
      <c r="NTK204" s="11"/>
      <c r="NTL204" s="11"/>
      <c r="NTM204" s="11"/>
      <c r="NTN204" s="11"/>
      <c r="NTO204" s="11"/>
      <c r="NTP204" s="11"/>
      <c r="NTQ204" s="10"/>
      <c r="NTR204" s="10"/>
      <c r="NTS204" s="11"/>
      <c r="NTT204" s="11"/>
      <c r="NTU204" s="11"/>
      <c r="NTV204" s="11"/>
      <c r="NTW204" s="11"/>
      <c r="NTX204" s="11"/>
      <c r="NTY204" s="11"/>
      <c r="NTZ204" s="11"/>
      <c r="NUA204" s="11"/>
      <c r="NUB204" s="11"/>
      <c r="NUC204" s="11"/>
      <c r="NUD204" s="11"/>
      <c r="NUE204" s="11"/>
      <c r="NUF204" s="11"/>
      <c r="NUG204" s="10"/>
      <c r="NUH204" s="10"/>
      <c r="NUI204" s="11"/>
      <c r="NUJ204" s="11"/>
      <c r="NUK204" s="11"/>
      <c r="NUL204" s="11"/>
      <c r="NUM204" s="11"/>
      <c r="NUN204" s="11"/>
      <c r="NUO204" s="11"/>
      <c r="NUP204" s="11"/>
      <c r="NUQ204" s="11"/>
      <c r="NUR204" s="11"/>
      <c r="NUS204" s="11"/>
      <c r="NUT204" s="11"/>
      <c r="NUU204" s="11"/>
      <c r="NUV204" s="11"/>
      <c r="NUW204" s="10"/>
      <c r="NUX204" s="10"/>
      <c r="NUY204" s="11"/>
      <c r="NUZ204" s="11"/>
      <c r="NVA204" s="11"/>
      <c r="NVB204" s="11"/>
      <c r="NVC204" s="11"/>
      <c r="NVD204" s="11"/>
      <c r="NVE204" s="11"/>
      <c r="NVF204" s="11"/>
      <c r="NVG204" s="11"/>
      <c r="NVH204" s="11"/>
      <c r="NVI204" s="11"/>
      <c r="NVJ204" s="11"/>
      <c r="NVK204" s="11"/>
      <c r="NVL204" s="11"/>
      <c r="NVM204" s="10"/>
      <c r="NVN204" s="10"/>
      <c r="NVO204" s="11"/>
      <c r="NVP204" s="11"/>
      <c r="NVQ204" s="11"/>
      <c r="NVR204" s="11"/>
      <c r="NVS204" s="11"/>
      <c r="NVT204" s="11"/>
      <c r="NVU204" s="11"/>
      <c r="NVV204" s="11"/>
      <c r="NVW204" s="11"/>
      <c r="NVX204" s="11"/>
      <c r="NVY204" s="11"/>
      <c r="NVZ204" s="11"/>
      <c r="NWA204" s="11"/>
      <c r="NWB204" s="11"/>
      <c r="NWC204" s="10"/>
      <c r="NWD204" s="10"/>
      <c r="NWE204" s="11"/>
      <c r="NWF204" s="11"/>
      <c r="NWG204" s="11"/>
      <c r="NWH204" s="11"/>
      <c r="NWI204" s="11"/>
      <c r="NWJ204" s="11"/>
      <c r="NWK204" s="11"/>
      <c r="NWL204" s="11"/>
      <c r="NWM204" s="11"/>
      <c r="NWN204" s="11"/>
      <c r="NWO204" s="11"/>
      <c r="NWP204" s="11"/>
      <c r="NWQ204" s="11"/>
      <c r="NWR204" s="11"/>
      <c r="NWS204" s="10"/>
      <c r="NWT204" s="10"/>
      <c r="NWU204" s="11"/>
      <c r="NWV204" s="11"/>
      <c r="NWW204" s="11"/>
      <c r="NWX204" s="11"/>
      <c r="NWY204" s="11"/>
      <c r="NWZ204" s="11"/>
      <c r="NXA204" s="11"/>
      <c r="NXB204" s="11"/>
      <c r="NXC204" s="11"/>
      <c r="NXD204" s="11"/>
      <c r="NXE204" s="11"/>
      <c r="NXF204" s="11"/>
      <c r="NXG204" s="11"/>
      <c r="NXH204" s="11"/>
      <c r="NXI204" s="10"/>
      <c r="NXJ204" s="10"/>
      <c r="NXK204" s="11"/>
      <c r="NXL204" s="11"/>
      <c r="NXM204" s="11"/>
      <c r="NXN204" s="11"/>
      <c r="NXO204" s="11"/>
      <c r="NXP204" s="11"/>
      <c r="NXQ204" s="11"/>
      <c r="NXR204" s="11"/>
      <c r="NXS204" s="11"/>
      <c r="NXT204" s="11"/>
      <c r="NXU204" s="11"/>
      <c r="NXV204" s="11"/>
      <c r="NXW204" s="11"/>
      <c r="NXX204" s="11"/>
      <c r="NXY204" s="10"/>
      <c r="NXZ204" s="10"/>
      <c r="NYA204" s="11"/>
      <c r="NYB204" s="11"/>
      <c r="NYC204" s="11"/>
      <c r="NYD204" s="11"/>
      <c r="NYE204" s="11"/>
      <c r="NYF204" s="11"/>
      <c r="NYG204" s="11"/>
      <c r="NYH204" s="11"/>
      <c r="NYI204" s="11"/>
      <c r="NYJ204" s="11"/>
      <c r="NYK204" s="11"/>
      <c r="NYL204" s="11"/>
      <c r="NYM204" s="11"/>
      <c r="NYN204" s="11"/>
      <c r="NYO204" s="10"/>
      <c r="NYP204" s="10"/>
      <c r="NYQ204" s="11"/>
      <c r="NYR204" s="11"/>
      <c r="NYS204" s="11"/>
      <c r="NYT204" s="11"/>
      <c r="NYU204" s="11"/>
      <c r="NYV204" s="11"/>
      <c r="NYW204" s="11"/>
      <c r="NYX204" s="11"/>
      <c r="NYY204" s="11"/>
      <c r="NYZ204" s="11"/>
      <c r="NZA204" s="11"/>
      <c r="NZB204" s="11"/>
      <c r="NZC204" s="11"/>
      <c r="NZD204" s="11"/>
      <c r="NZE204" s="10"/>
      <c r="NZF204" s="10"/>
      <c r="NZG204" s="11"/>
      <c r="NZH204" s="11"/>
      <c r="NZI204" s="11"/>
      <c r="NZJ204" s="11"/>
      <c r="NZK204" s="11"/>
      <c r="NZL204" s="11"/>
      <c r="NZM204" s="11"/>
      <c r="NZN204" s="11"/>
      <c r="NZO204" s="11"/>
      <c r="NZP204" s="11"/>
      <c r="NZQ204" s="11"/>
      <c r="NZR204" s="11"/>
      <c r="NZS204" s="11"/>
      <c r="NZT204" s="11"/>
      <c r="NZU204" s="10"/>
      <c r="NZV204" s="10"/>
      <c r="NZW204" s="11"/>
      <c r="NZX204" s="11"/>
      <c r="NZY204" s="11"/>
      <c r="NZZ204" s="11"/>
      <c r="OAA204" s="11"/>
      <c r="OAB204" s="11"/>
      <c r="OAC204" s="11"/>
      <c r="OAD204" s="11"/>
      <c r="OAE204" s="11"/>
      <c r="OAF204" s="11"/>
      <c r="OAG204" s="11"/>
      <c r="OAH204" s="11"/>
      <c r="OAI204" s="11"/>
      <c r="OAJ204" s="11"/>
      <c r="OAK204" s="10"/>
      <c r="OAL204" s="10"/>
      <c r="OAM204" s="11"/>
      <c r="OAN204" s="11"/>
      <c r="OAO204" s="11"/>
      <c r="OAP204" s="11"/>
      <c r="OAQ204" s="11"/>
      <c r="OAR204" s="11"/>
      <c r="OAS204" s="11"/>
      <c r="OAT204" s="11"/>
      <c r="OAU204" s="11"/>
      <c r="OAV204" s="11"/>
      <c r="OAW204" s="11"/>
      <c r="OAX204" s="11"/>
      <c r="OAY204" s="11"/>
      <c r="OAZ204" s="11"/>
      <c r="OBA204" s="10"/>
      <c r="OBB204" s="10"/>
      <c r="OBC204" s="11"/>
      <c r="OBD204" s="11"/>
      <c r="OBE204" s="11"/>
      <c r="OBF204" s="11"/>
      <c r="OBG204" s="11"/>
      <c r="OBH204" s="11"/>
      <c r="OBI204" s="11"/>
      <c r="OBJ204" s="11"/>
      <c r="OBK204" s="11"/>
      <c r="OBL204" s="11"/>
      <c r="OBM204" s="11"/>
      <c r="OBN204" s="11"/>
      <c r="OBO204" s="11"/>
      <c r="OBP204" s="11"/>
      <c r="OBQ204" s="10"/>
      <c r="OBR204" s="10"/>
      <c r="OBS204" s="11"/>
      <c r="OBT204" s="11"/>
      <c r="OBU204" s="11"/>
      <c r="OBV204" s="11"/>
      <c r="OBW204" s="11"/>
      <c r="OBX204" s="11"/>
      <c r="OBY204" s="11"/>
      <c r="OBZ204" s="11"/>
      <c r="OCA204" s="11"/>
      <c r="OCB204" s="11"/>
      <c r="OCC204" s="11"/>
      <c r="OCD204" s="11"/>
      <c r="OCE204" s="11"/>
      <c r="OCF204" s="11"/>
      <c r="OCG204" s="10"/>
      <c r="OCH204" s="10"/>
      <c r="OCI204" s="11"/>
      <c r="OCJ204" s="11"/>
      <c r="OCK204" s="11"/>
      <c r="OCL204" s="11"/>
      <c r="OCM204" s="11"/>
      <c r="OCN204" s="11"/>
      <c r="OCO204" s="11"/>
      <c r="OCP204" s="11"/>
      <c r="OCQ204" s="11"/>
      <c r="OCR204" s="11"/>
      <c r="OCS204" s="11"/>
      <c r="OCT204" s="11"/>
      <c r="OCU204" s="11"/>
      <c r="OCV204" s="11"/>
      <c r="OCW204" s="10"/>
      <c r="OCX204" s="10"/>
      <c r="OCY204" s="11"/>
      <c r="OCZ204" s="11"/>
      <c r="ODA204" s="11"/>
      <c r="ODB204" s="11"/>
      <c r="ODC204" s="11"/>
      <c r="ODD204" s="11"/>
      <c r="ODE204" s="11"/>
      <c r="ODF204" s="11"/>
      <c r="ODG204" s="11"/>
      <c r="ODH204" s="11"/>
      <c r="ODI204" s="11"/>
      <c r="ODJ204" s="11"/>
      <c r="ODK204" s="11"/>
      <c r="ODL204" s="11"/>
      <c r="ODM204" s="10"/>
      <c r="ODN204" s="10"/>
      <c r="ODO204" s="11"/>
      <c r="ODP204" s="11"/>
      <c r="ODQ204" s="11"/>
      <c r="ODR204" s="11"/>
      <c r="ODS204" s="11"/>
      <c r="ODT204" s="11"/>
      <c r="ODU204" s="11"/>
      <c r="ODV204" s="11"/>
      <c r="ODW204" s="11"/>
      <c r="ODX204" s="11"/>
      <c r="ODY204" s="11"/>
      <c r="ODZ204" s="11"/>
      <c r="OEA204" s="11"/>
      <c r="OEB204" s="11"/>
      <c r="OEC204" s="10"/>
      <c r="OED204" s="10"/>
      <c r="OEE204" s="11"/>
      <c r="OEF204" s="11"/>
      <c r="OEG204" s="11"/>
      <c r="OEH204" s="11"/>
      <c r="OEI204" s="11"/>
      <c r="OEJ204" s="11"/>
      <c r="OEK204" s="11"/>
      <c r="OEL204" s="11"/>
      <c r="OEM204" s="11"/>
      <c r="OEN204" s="11"/>
      <c r="OEO204" s="11"/>
      <c r="OEP204" s="11"/>
      <c r="OEQ204" s="11"/>
      <c r="OER204" s="11"/>
      <c r="OES204" s="10"/>
      <c r="OET204" s="10"/>
      <c r="OEU204" s="11"/>
      <c r="OEV204" s="11"/>
      <c r="OEW204" s="11"/>
      <c r="OEX204" s="11"/>
      <c r="OEY204" s="11"/>
      <c r="OEZ204" s="11"/>
      <c r="OFA204" s="11"/>
      <c r="OFB204" s="11"/>
      <c r="OFC204" s="11"/>
      <c r="OFD204" s="11"/>
      <c r="OFE204" s="11"/>
      <c r="OFF204" s="11"/>
      <c r="OFG204" s="11"/>
      <c r="OFH204" s="11"/>
      <c r="OFI204" s="10"/>
      <c r="OFJ204" s="10"/>
      <c r="OFK204" s="11"/>
      <c r="OFL204" s="11"/>
      <c r="OFM204" s="11"/>
      <c r="OFN204" s="11"/>
      <c r="OFO204" s="11"/>
      <c r="OFP204" s="11"/>
      <c r="OFQ204" s="11"/>
      <c r="OFR204" s="11"/>
      <c r="OFS204" s="11"/>
      <c r="OFT204" s="11"/>
      <c r="OFU204" s="11"/>
      <c r="OFV204" s="11"/>
      <c r="OFW204" s="11"/>
      <c r="OFX204" s="11"/>
      <c r="OFY204" s="10"/>
      <c r="OFZ204" s="10"/>
      <c r="OGA204" s="11"/>
      <c r="OGB204" s="11"/>
      <c r="OGC204" s="11"/>
      <c r="OGD204" s="11"/>
      <c r="OGE204" s="11"/>
      <c r="OGF204" s="11"/>
      <c r="OGG204" s="11"/>
      <c r="OGH204" s="11"/>
      <c r="OGI204" s="11"/>
      <c r="OGJ204" s="11"/>
      <c r="OGK204" s="11"/>
      <c r="OGL204" s="11"/>
      <c r="OGM204" s="11"/>
      <c r="OGN204" s="11"/>
      <c r="OGO204" s="10"/>
      <c r="OGP204" s="10"/>
      <c r="OGQ204" s="11"/>
      <c r="OGR204" s="11"/>
      <c r="OGS204" s="11"/>
      <c r="OGT204" s="11"/>
      <c r="OGU204" s="11"/>
      <c r="OGV204" s="11"/>
      <c r="OGW204" s="11"/>
      <c r="OGX204" s="11"/>
      <c r="OGY204" s="11"/>
      <c r="OGZ204" s="11"/>
      <c r="OHA204" s="11"/>
      <c r="OHB204" s="11"/>
      <c r="OHC204" s="11"/>
      <c r="OHD204" s="11"/>
      <c r="OHE204" s="10"/>
      <c r="OHF204" s="10"/>
      <c r="OHG204" s="11"/>
      <c r="OHH204" s="11"/>
      <c r="OHI204" s="11"/>
      <c r="OHJ204" s="11"/>
      <c r="OHK204" s="11"/>
      <c r="OHL204" s="11"/>
      <c r="OHM204" s="11"/>
      <c r="OHN204" s="11"/>
      <c r="OHO204" s="11"/>
      <c r="OHP204" s="11"/>
      <c r="OHQ204" s="11"/>
      <c r="OHR204" s="11"/>
      <c r="OHS204" s="11"/>
      <c r="OHT204" s="11"/>
      <c r="OHU204" s="10"/>
      <c r="OHV204" s="10"/>
      <c r="OHW204" s="11"/>
      <c r="OHX204" s="11"/>
      <c r="OHY204" s="11"/>
      <c r="OHZ204" s="11"/>
      <c r="OIA204" s="11"/>
      <c r="OIB204" s="11"/>
      <c r="OIC204" s="11"/>
      <c r="OID204" s="11"/>
      <c r="OIE204" s="11"/>
      <c r="OIF204" s="11"/>
      <c r="OIG204" s="11"/>
      <c r="OIH204" s="11"/>
      <c r="OII204" s="11"/>
      <c r="OIJ204" s="11"/>
      <c r="OIK204" s="10"/>
      <c r="OIL204" s="10"/>
      <c r="OIM204" s="11"/>
      <c r="OIN204" s="11"/>
      <c r="OIO204" s="11"/>
      <c r="OIP204" s="11"/>
      <c r="OIQ204" s="11"/>
      <c r="OIR204" s="11"/>
      <c r="OIS204" s="11"/>
      <c r="OIT204" s="11"/>
      <c r="OIU204" s="11"/>
      <c r="OIV204" s="11"/>
      <c r="OIW204" s="11"/>
      <c r="OIX204" s="11"/>
      <c r="OIY204" s="11"/>
      <c r="OIZ204" s="11"/>
      <c r="OJA204" s="10"/>
      <c r="OJB204" s="10"/>
      <c r="OJC204" s="11"/>
      <c r="OJD204" s="11"/>
      <c r="OJE204" s="11"/>
      <c r="OJF204" s="11"/>
      <c r="OJG204" s="11"/>
      <c r="OJH204" s="11"/>
      <c r="OJI204" s="11"/>
      <c r="OJJ204" s="11"/>
      <c r="OJK204" s="11"/>
      <c r="OJL204" s="11"/>
      <c r="OJM204" s="11"/>
      <c r="OJN204" s="11"/>
      <c r="OJO204" s="11"/>
      <c r="OJP204" s="11"/>
      <c r="OJQ204" s="10"/>
      <c r="OJR204" s="10"/>
      <c r="OJS204" s="11"/>
      <c r="OJT204" s="11"/>
      <c r="OJU204" s="11"/>
      <c r="OJV204" s="11"/>
      <c r="OJW204" s="11"/>
      <c r="OJX204" s="11"/>
      <c r="OJY204" s="11"/>
      <c r="OJZ204" s="11"/>
      <c r="OKA204" s="11"/>
      <c r="OKB204" s="11"/>
      <c r="OKC204" s="11"/>
      <c r="OKD204" s="11"/>
      <c r="OKE204" s="11"/>
      <c r="OKF204" s="11"/>
      <c r="OKG204" s="10"/>
      <c r="OKH204" s="10"/>
      <c r="OKI204" s="11"/>
      <c r="OKJ204" s="11"/>
      <c r="OKK204" s="11"/>
      <c r="OKL204" s="11"/>
      <c r="OKM204" s="11"/>
      <c r="OKN204" s="11"/>
      <c r="OKO204" s="11"/>
      <c r="OKP204" s="11"/>
      <c r="OKQ204" s="11"/>
      <c r="OKR204" s="11"/>
      <c r="OKS204" s="11"/>
      <c r="OKT204" s="11"/>
      <c r="OKU204" s="11"/>
      <c r="OKV204" s="11"/>
      <c r="OKW204" s="10"/>
      <c r="OKX204" s="10"/>
      <c r="OKY204" s="11"/>
      <c r="OKZ204" s="11"/>
      <c r="OLA204" s="11"/>
      <c r="OLB204" s="11"/>
      <c r="OLC204" s="11"/>
      <c r="OLD204" s="11"/>
      <c r="OLE204" s="11"/>
      <c r="OLF204" s="11"/>
      <c r="OLG204" s="11"/>
      <c r="OLH204" s="11"/>
      <c r="OLI204" s="11"/>
      <c r="OLJ204" s="11"/>
      <c r="OLK204" s="11"/>
      <c r="OLL204" s="11"/>
      <c r="OLM204" s="10"/>
      <c r="OLN204" s="10"/>
      <c r="OLO204" s="11"/>
      <c r="OLP204" s="11"/>
      <c r="OLQ204" s="11"/>
      <c r="OLR204" s="11"/>
      <c r="OLS204" s="11"/>
      <c r="OLT204" s="11"/>
      <c r="OLU204" s="11"/>
      <c r="OLV204" s="11"/>
      <c r="OLW204" s="11"/>
      <c r="OLX204" s="11"/>
      <c r="OLY204" s="11"/>
      <c r="OLZ204" s="11"/>
      <c r="OMA204" s="11"/>
      <c r="OMB204" s="11"/>
      <c r="OMC204" s="10"/>
      <c r="OMD204" s="10"/>
      <c r="OME204" s="11"/>
      <c r="OMF204" s="11"/>
      <c r="OMG204" s="11"/>
      <c r="OMH204" s="11"/>
      <c r="OMI204" s="11"/>
      <c r="OMJ204" s="11"/>
      <c r="OMK204" s="11"/>
      <c r="OML204" s="11"/>
      <c r="OMM204" s="11"/>
      <c r="OMN204" s="11"/>
      <c r="OMO204" s="11"/>
      <c r="OMP204" s="11"/>
      <c r="OMQ204" s="11"/>
      <c r="OMR204" s="11"/>
      <c r="OMS204" s="10"/>
      <c r="OMT204" s="10"/>
      <c r="OMU204" s="11"/>
      <c r="OMV204" s="11"/>
      <c r="OMW204" s="11"/>
      <c r="OMX204" s="11"/>
      <c r="OMY204" s="11"/>
      <c r="OMZ204" s="11"/>
      <c r="ONA204" s="11"/>
      <c r="ONB204" s="11"/>
      <c r="ONC204" s="11"/>
      <c r="OND204" s="11"/>
      <c r="ONE204" s="11"/>
      <c r="ONF204" s="11"/>
      <c r="ONG204" s="11"/>
      <c r="ONH204" s="11"/>
      <c r="ONI204" s="10"/>
      <c r="ONJ204" s="10"/>
      <c r="ONK204" s="11"/>
      <c r="ONL204" s="11"/>
      <c r="ONM204" s="11"/>
      <c r="ONN204" s="11"/>
      <c r="ONO204" s="11"/>
      <c r="ONP204" s="11"/>
      <c r="ONQ204" s="11"/>
      <c r="ONR204" s="11"/>
      <c r="ONS204" s="11"/>
      <c r="ONT204" s="11"/>
      <c r="ONU204" s="11"/>
      <c r="ONV204" s="11"/>
      <c r="ONW204" s="11"/>
      <c r="ONX204" s="11"/>
      <c r="ONY204" s="10"/>
      <c r="ONZ204" s="10"/>
      <c r="OOA204" s="11"/>
      <c r="OOB204" s="11"/>
      <c r="OOC204" s="11"/>
      <c r="OOD204" s="11"/>
      <c r="OOE204" s="11"/>
      <c r="OOF204" s="11"/>
      <c r="OOG204" s="11"/>
      <c r="OOH204" s="11"/>
      <c r="OOI204" s="11"/>
      <c r="OOJ204" s="11"/>
      <c r="OOK204" s="11"/>
      <c r="OOL204" s="11"/>
      <c r="OOM204" s="11"/>
      <c r="OON204" s="11"/>
      <c r="OOO204" s="10"/>
      <c r="OOP204" s="10"/>
      <c r="OOQ204" s="11"/>
      <c r="OOR204" s="11"/>
      <c r="OOS204" s="11"/>
      <c r="OOT204" s="11"/>
      <c r="OOU204" s="11"/>
      <c r="OOV204" s="11"/>
      <c r="OOW204" s="11"/>
      <c r="OOX204" s="11"/>
      <c r="OOY204" s="11"/>
      <c r="OOZ204" s="11"/>
      <c r="OPA204" s="11"/>
      <c r="OPB204" s="11"/>
      <c r="OPC204" s="11"/>
      <c r="OPD204" s="11"/>
      <c r="OPE204" s="10"/>
      <c r="OPF204" s="10"/>
      <c r="OPG204" s="11"/>
      <c r="OPH204" s="11"/>
      <c r="OPI204" s="11"/>
      <c r="OPJ204" s="11"/>
      <c r="OPK204" s="11"/>
      <c r="OPL204" s="11"/>
      <c r="OPM204" s="11"/>
      <c r="OPN204" s="11"/>
      <c r="OPO204" s="11"/>
      <c r="OPP204" s="11"/>
      <c r="OPQ204" s="11"/>
      <c r="OPR204" s="11"/>
      <c r="OPS204" s="11"/>
      <c r="OPT204" s="11"/>
      <c r="OPU204" s="10"/>
      <c r="OPV204" s="10"/>
      <c r="OPW204" s="11"/>
      <c r="OPX204" s="11"/>
      <c r="OPY204" s="11"/>
      <c r="OPZ204" s="11"/>
      <c r="OQA204" s="11"/>
      <c r="OQB204" s="11"/>
      <c r="OQC204" s="11"/>
      <c r="OQD204" s="11"/>
      <c r="OQE204" s="11"/>
      <c r="OQF204" s="11"/>
      <c r="OQG204" s="11"/>
      <c r="OQH204" s="11"/>
      <c r="OQI204" s="11"/>
      <c r="OQJ204" s="11"/>
      <c r="OQK204" s="10"/>
      <c r="OQL204" s="10"/>
      <c r="OQM204" s="11"/>
      <c r="OQN204" s="11"/>
      <c r="OQO204" s="11"/>
      <c r="OQP204" s="11"/>
      <c r="OQQ204" s="11"/>
      <c r="OQR204" s="11"/>
      <c r="OQS204" s="11"/>
      <c r="OQT204" s="11"/>
      <c r="OQU204" s="11"/>
      <c r="OQV204" s="11"/>
      <c r="OQW204" s="11"/>
      <c r="OQX204" s="11"/>
      <c r="OQY204" s="11"/>
      <c r="OQZ204" s="11"/>
      <c r="ORA204" s="10"/>
      <c r="ORB204" s="10"/>
      <c r="ORC204" s="11"/>
      <c r="ORD204" s="11"/>
      <c r="ORE204" s="11"/>
      <c r="ORF204" s="11"/>
      <c r="ORG204" s="11"/>
      <c r="ORH204" s="11"/>
      <c r="ORI204" s="11"/>
      <c r="ORJ204" s="11"/>
      <c r="ORK204" s="11"/>
      <c r="ORL204" s="11"/>
      <c r="ORM204" s="11"/>
      <c r="ORN204" s="11"/>
      <c r="ORO204" s="11"/>
      <c r="ORP204" s="11"/>
      <c r="ORQ204" s="10"/>
      <c r="ORR204" s="10"/>
      <c r="ORS204" s="11"/>
      <c r="ORT204" s="11"/>
      <c r="ORU204" s="11"/>
      <c r="ORV204" s="11"/>
      <c r="ORW204" s="11"/>
      <c r="ORX204" s="11"/>
      <c r="ORY204" s="11"/>
      <c r="ORZ204" s="11"/>
      <c r="OSA204" s="11"/>
      <c r="OSB204" s="11"/>
      <c r="OSC204" s="11"/>
      <c r="OSD204" s="11"/>
      <c r="OSE204" s="11"/>
      <c r="OSF204" s="11"/>
      <c r="OSG204" s="10"/>
      <c r="OSH204" s="10"/>
      <c r="OSI204" s="11"/>
      <c r="OSJ204" s="11"/>
      <c r="OSK204" s="11"/>
      <c r="OSL204" s="11"/>
      <c r="OSM204" s="11"/>
      <c r="OSN204" s="11"/>
      <c r="OSO204" s="11"/>
      <c r="OSP204" s="11"/>
      <c r="OSQ204" s="11"/>
      <c r="OSR204" s="11"/>
      <c r="OSS204" s="11"/>
      <c r="OST204" s="11"/>
      <c r="OSU204" s="11"/>
      <c r="OSV204" s="11"/>
      <c r="OSW204" s="10"/>
      <c r="OSX204" s="10"/>
      <c r="OSY204" s="11"/>
      <c r="OSZ204" s="11"/>
      <c r="OTA204" s="11"/>
      <c r="OTB204" s="11"/>
      <c r="OTC204" s="11"/>
      <c r="OTD204" s="11"/>
      <c r="OTE204" s="11"/>
      <c r="OTF204" s="11"/>
      <c r="OTG204" s="11"/>
      <c r="OTH204" s="11"/>
      <c r="OTI204" s="11"/>
      <c r="OTJ204" s="11"/>
      <c r="OTK204" s="11"/>
      <c r="OTL204" s="11"/>
      <c r="OTM204" s="10"/>
      <c r="OTN204" s="10"/>
      <c r="OTO204" s="11"/>
      <c r="OTP204" s="11"/>
      <c r="OTQ204" s="11"/>
      <c r="OTR204" s="11"/>
      <c r="OTS204" s="11"/>
      <c r="OTT204" s="11"/>
      <c r="OTU204" s="11"/>
      <c r="OTV204" s="11"/>
      <c r="OTW204" s="11"/>
      <c r="OTX204" s="11"/>
      <c r="OTY204" s="11"/>
      <c r="OTZ204" s="11"/>
      <c r="OUA204" s="11"/>
      <c r="OUB204" s="11"/>
      <c r="OUC204" s="10"/>
      <c r="OUD204" s="10"/>
      <c r="OUE204" s="11"/>
      <c r="OUF204" s="11"/>
      <c r="OUG204" s="11"/>
      <c r="OUH204" s="11"/>
      <c r="OUI204" s="11"/>
      <c r="OUJ204" s="11"/>
      <c r="OUK204" s="11"/>
      <c r="OUL204" s="11"/>
      <c r="OUM204" s="11"/>
      <c r="OUN204" s="11"/>
      <c r="OUO204" s="11"/>
      <c r="OUP204" s="11"/>
      <c r="OUQ204" s="11"/>
      <c r="OUR204" s="11"/>
      <c r="OUS204" s="10"/>
      <c r="OUT204" s="10"/>
      <c r="OUU204" s="11"/>
      <c r="OUV204" s="11"/>
      <c r="OUW204" s="11"/>
      <c r="OUX204" s="11"/>
      <c r="OUY204" s="11"/>
      <c r="OUZ204" s="11"/>
      <c r="OVA204" s="11"/>
      <c r="OVB204" s="11"/>
      <c r="OVC204" s="11"/>
      <c r="OVD204" s="11"/>
      <c r="OVE204" s="11"/>
      <c r="OVF204" s="11"/>
      <c r="OVG204" s="11"/>
      <c r="OVH204" s="11"/>
      <c r="OVI204" s="10"/>
      <c r="OVJ204" s="10"/>
      <c r="OVK204" s="11"/>
      <c r="OVL204" s="11"/>
      <c r="OVM204" s="11"/>
      <c r="OVN204" s="11"/>
      <c r="OVO204" s="11"/>
      <c r="OVP204" s="11"/>
      <c r="OVQ204" s="11"/>
      <c r="OVR204" s="11"/>
      <c r="OVS204" s="11"/>
      <c r="OVT204" s="11"/>
      <c r="OVU204" s="11"/>
      <c r="OVV204" s="11"/>
      <c r="OVW204" s="11"/>
      <c r="OVX204" s="11"/>
      <c r="OVY204" s="10"/>
      <c r="OVZ204" s="10"/>
      <c r="OWA204" s="11"/>
      <c r="OWB204" s="11"/>
      <c r="OWC204" s="11"/>
      <c r="OWD204" s="11"/>
      <c r="OWE204" s="11"/>
      <c r="OWF204" s="11"/>
      <c r="OWG204" s="11"/>
      <c r="OWH204" s="11"/>
      <c r="OWI204" s="11"/>
      <c r="OWJ204" s="11"/>
      <c r="OWK204" s="11"/>
      <c r="OWL204" s="11"/>
      <c r="OWM204" s="11"/>
      <c r="OWN204" s="11"/>
      <c r="OWO204" s="10"/>
      <c r="OWP204" s="10"/>
      <c r="OWQ204" s="11"/>
      <c r="OWR204" s="11"/>
      <c r="OWS204" s="11"/>
      <c r="OWT204" s="11"/>
      <c r="OWU204" s="11"/>
      <c r="OWV204" s="11"/>
      <c r="OWW204" s="11"/>
      <c r="OWX204" s="11"/>
      <c r="OWY204" s="11"/>
      <c r="OWZ204" s="11"/>
      <c r="OXA204" s="11"/>
      <c r="OXB204" s="11"/>
      <c r="OXC204" s="11"/>
      <c r="OXD204" s="11"/>
      <c r="OXE204" s="10"/>
      <c r="OXF204" s="10"/>
      <c r="OXG204" s="11"/>
      <c r="OXH204" s="11"/>
      <c r="OXI204" s="11"/>
      <c r="OXJ204" s="11"/>
      <c r="OXK204" s="11"/>
      <c r="OXL204" s="11"/>
      <c r="OXM204" s="11"/>
      <c r="OXN204" s="11"/>
      <c r="OXO204" s="11"/>
      <c r="OXP204" s="11"/>
      <c r="OXQ204" s="11"/>
      <c r="OXR204" s="11"/>
      <c r="OXS204" s="11"/>
      <c r="OXT204" s="11"/>
      <c r="OXU204" s="10"/>
      <c r="OXV204" s="10"/>
      <c r="OXW204" s="11"/>
      <c r="OXX204" s="11"/>
      <c r="OXY204" s="11"/>
      <c r="OXZ204" s="11"/>
      <c r="OYA204" s="11"/>
      <c r="OYB204" s="11"/>
      <c r="OYC204" s="11"/>
      <c r="OYD204" s="11"/>
      <c r="OYE204" s="11"/>
      <c r="OYF204" s="11"/>
      <c r="OYG204" s="11"/>
      <c r="OYH204" s="11"/>
      <c r="OYI204" s="11"/>
      <c r="OYJ204" s="11"/>
      <c r="OYK204" s="10"/>
      <c r="OYL204" s="10"/>
      <c r="OYM204" s="11"/>
      <c r="OYN204" s="11"/>
      <c r="OYO204" s="11"/>
      <c r="OYP204" s="11"/>
      <c r="OYQ204" s="11"/>
      <c r="OYR204" s="11"/>
      <c r="OYS204" s="11"/>
      <c r="OYT204" s="11"/>
      <c r="OYU204" s="11"/>
      <c r="OYV204" s="11"/>
      <c r="OYW204" s="11"/>
      <c r="OYX204" s="11"/>
      <c r="OYY204" s="11"/>
      <c r="OYZ204" s="11"/>
      <c r="OZA204" s="10"/>
      <c r="OZB204" s="10"/>
      <c r="OZC204" s="11"/>
      <c r="OZD204" s="11"/>
      <c r="OZE204" s="11"/>
      <c r="OZF204" s="11"/>
      <c r="OZG204" s="11"/>
      <c r="OZH204" s="11"/>
      <c r="OZI204" s="11"/>
      <c r="OZJ204" s="11"/>
      <c r="OZK204" s="11"/>
      <c r="OZL204" s="11"/>
      <c r="OZM204" s="11"/>
      <c r="OZN204" s="11"/>
      <c r="OZO204" s="11"/>
      <c r="OZP204" s="11"/>
      <c r="OZQ204" s="10"/>
      <c r="OZR204" s="10"/>
      <c r="OZS204" s="11"/>
      <c r="OZT204" s="11"/>
      <c r="OZU204" s="11"/>
      <c r="OZV204" s="11"/>
      <c r="OZW204" s="11"/>
      <c r="OZX204" s="11"/>
      <c r="OZY204" s="11"/>
      <c r="OZZ204" s="11"/>
      <c r="PAA204" s="11"/>
      <c r="PAB204" s="11"/>
      <c r="PAC204" s="11"/>
      <c r="PAD204" s="11"/>
      <c r="PAE204" s="11"/>
      <c r="PAF204" s="11"/>
      <c r="PAG204" s="10"/>
      <c r="PAH204" s="10"/>
      <c r="PAI204" s="11"/>
      <c r="PAJ204" s="11"/>
      <c r="PAK204" s="11"/>
      <c r="PAL204" s="11"/>
      <c r="PAM204" s="11"/>
      <c r="PAN204" s="11"/>
      <c r="PAO204" s="11"/>
      <c r="PAP204" s="11"/>
      <c r="PAQ204" s="11"/>
      <c r="PAR204" s="11"/>
      <c r="PAS204" s="11"/>
      <c r="PAT204" s="11"/>
      <c r="PAU204" s="11"/>
      <c r="PAV204" s="11"/>
      <c r="PAW204" s="10"/>
      <c r="PAX204" s="10"/>
      <c r="PAY204" s="11"/>
      <c r="PAZ204" s="11"/>
      <c r="PBA204" s="11"/>
      <c r="PBB204" s="11"/>
      <c r="PBC204" s="11"/>
      <c r="PBD204" s="11"/>
      <c r="PBE204" s="11"/>
      <c r="PBF204" s="11"/>
      <c r="PBG204" s="11"/>
      <c r="PBH204" s="11"/>
      <c r="PBI204" s="11"/>
      <c r="PBJ204" s="11"/>
      <c r="PBK204" s="11"/>
      <c r="PBL204" s="11"/>
      <c r="PBM204" s="10"/>
      <c r="PBN204" s="10"/>
      <c r="PBO204" s="11"/>
      <c r="PBP204" s="11"/>
      <c r="PBQ204" s="11"/>
      <c r="PBR204" s="11"/>
      <c r="PBS204" s="11"/>
      <c r="PBT204" s="11"/>
      <c r="PBU204" s="11"/>
      <c r="PBV204" s="11"/>
      <c r="PBW204" s="11"/>
      <c r="PBX204" s="11"/>
      <c r="PBY204" s="11"/>
      <c r="PBZ204" s="11"/>
      <c r="PCA204" s="11"/>
      <c r="PCB204" s="11"/>
      <c r="PCC204" s="10"/>
      <c r="PCD204" s="10"/>
      <c r="PCE204" s="11"/>
      <c r="PCF204" s="11"/>
      <c r="PCG204" s="11"/>
      <c r="PCH204" s="11"/>
      <c r="PCI204" s="11"/>
      <c r="PCJ204" s="11"/>
      <c r="PCK204" s="11"/>
      <c r="PCL204" s="11"/>
      <c r="PCM204" s="11"/>
      <c r="PCN204" s="11"/>
      <c r="PCO204" s="11"/>
      <c r="PCP204" s="11"/>
      <c r="PCQ204" s="11"/>
      <c r="PCR204" s="11"/>
      <c r="PCS204" s="10"/>
      <c r="PCT204" s="10"/>
      <c r="PCU204" s="11"/>
      <c r="PCV204" s="11"/>
      <c r="PCW204" s="11"/>
      <c r="PCX204" s="11"/>
      <c r="PCY204" s="11"/>
      <c r="PCZ204" s="11"/>
      <c r="PDA204" s="11"/>
      <c r="PDB204" s="11"/>
      <c r="PDC204" s="11"/>
      <c r="PDD204" s="11"/>
      <c r="PDE204" s="11"/>
      <c r="PDF204" s="11"/>
      <c r="PDG204" s="11"/>
      <c r="PDH204" s="11"/>
      <c r="PDI204" s="10"/>
      <c r="PDJ204" s="10"/>
      <c r="PDK204" s="11"/>
      <c r="PDL204" s="11"/>
      <c r="PDM204" s="11"/>
      <c r="PDN204" s="11"/>
      <c r="PDO204" s="11"/>
      <c r="PDP204" s="11"/>
      <c r="PDQ204" s="11"/>
      <c r="PDR204" s="11"/>
      <c r="PDS204" s="11"/>
      <c r="PDT204" s="11"/>
      <c r="PDU204" s="11"/>
      <c r="PDV204" s="11"/>
      <c r="PDW204" s="11"/>
      <c r="PDX204" s="11"/>
      <c r="PDY204" s="10"/>
      <c r="PDZ204" s="10"/>
      <c r="PEA204" s="11"/>
      <c r="PEB204" s="11"/>
      <c r="PEC204" s="11"/>
      <c r="PED204" s="11"/>
      <c r="PEE204" s="11"/>
      <c r="PEF204" s="11"/>
      <c r="PEG204" s="11"/>
      <c r="PEH204" s="11"/>
      <c r="PEI204" s="11"/>
      <c r="PEJ204" s="11"/>
      <c r="PEK204" s="11"/>
      <c r="PEL204" s="11"/>
      <c r="PEM204" s="11"/>
      <c r="PEN204" s="11"/>
      <c r="PEO204" s="10"/>
      <c r="PEP204" s="10"/>
      <c r="PEQ204" s="11"/>
      <c r="PER204" s="11"/>
      <c r="PES204" s="11"/>
      <c r="PET204" s="11"/>
      <c r="PEU204" s="11"/>
      <c r="PEV204" s="11"/>
      <c r="PEW204" s="11"/>
      <c r="PEX204" s="11"/>
      <c r="PEY204" s="11"/>
      <c r="PEZ204" s="11"/>
      <c r="PFA204" s="11"/>
      <c r="PFB204" s="11"/>
      <c r="PFC204" s="11"/>
      <c r="PFD204" s="11"/>
      <c r="PFE204" s="10"/>
      <c r="PFF204" s="10"/>
      <c r="PFG204" s="11"/>
      <c r="PFH204" s="11"/>
      <c r="PFI204" s="11"/>
      <c r="PFJ204" s="11"/>
      <c r="PFK204" s="11"/>
      <c r="PFL204" s="11"/>
      <c r="PFM204" s="11"/>
      <c r="PFN204" s="11"/>
      <c r="PFO204" s="11"/>
      <c r="PFP204" s="11"/>
      <c r="PFQ204" s="11"/>
      <c r="PFR204" s="11"/>
      <c r="PFS204" s="11"/>
      <c r="PFT204" s="11"/>
      <c r="PFU204" s="10"/>
      <c r="PFV204" s="10"/>
      <c r="PFW204" s="11"/>
      <c r="PFX204" s="11"/>
      <c r="PFY204" s="11"/>
      <c r="PFZ204" s="11"/>
      <c r="PGA204" s="11"/>
      <c r="PGB204" s="11"/>
      <c r="PGC204" s="11"/>
      <c r="PGD204" s="11"/>
      <c r="PGE204" s="11"/>
      <c r="PGF204" s="11"/>
      <c r="PGG204" s="11"/>
      <c r="PGH204" s="11"/>
      <c r="PGI204" s="11"/>
      <c r="PGJ204" s="11"/>
      <c r="PGK204" s="10"/>
      <c r="PGL204" s="10"/>
      <c r="PGM204" s="11"/>
      <c r="PGN204" s="11"/>
      <c r="PGO204" s="11"/>
      <c r="PGP204" s="11"/>
      <c r="PGQ204" s="11"/>
      <c r="PGR204" s="11"/>
      <c r="PGS204" s="11"/>
      <c r="PGT204" s="11"/>
      <c r="PGU204" s="11"/>
      <c r="PGV204" s="11"/>
      <c r="PGW204" s="11"/>
      <c r="PGX204" s="11"/>
      <c r="PGY204" s="11"/>
      <c r="PGZ204" s="11"/>
      <c r="PHA204" s="10"/>
      <c r="PHB204" s="10"/>
      <c r="PHC204" s="11"/>
      <c r="PHD204" s="11"/>
      <c r="PHE204" s="11"/>
      <c r="PHF204" s="11"/>
      <c r="PHG204" s="11"/>
      <c r="PHH204" s="11"/>
      <c r="PHI204" s="11"/>
      <c r="PHJ204" s="11"/>
      <c r="PHK204" s="11"/>
      <c r="PHL204" s="11"/>
      <c r="PHM204" s="11"/>
      <c r="PHN204" s="11"/>
      <c r="PHO204" s="11"/>
      <c r="PHP204" s="11"/>
      <c r="PHQ204" s="10"/>
      <c r="PHR204" s="10"/>
      <c r="PHS204" s="11"/>
      <c r="PHT204" s="11"/>
      <c r="PHU204" s="11"/>
      <c r="PHV204" s="11"/>
      <c r="PHW204" s="11"/>
      <c r="PHX204" s="11"/>
      <c r="PHY204" s="11"/>
      <c r="PHZ204" s="11"/>
      <c r="PIA204" s="11"/>
      <c r="PIB204" s="11"/>
      <c r="PIC204" s="11"/>
      <c r="PID204" s="11"/>
      <c r="PIE204" s="11"/>
      <c r="PIF204" s="11"/>
      <c r="PIG204" s="10"/>
      <c r="PIH204" s="10"/>
      <c r="PII204" s="11"/>
      <c r="PIJ204" s="11"/>
      <c r="PIK204" s="11"/>
      <c r="PIL204" s="11"/>
      <c r="PIM204" s="11"/>
      <c r="PIN204" s="11"/>
      <c r="PIO204" s="11"/>
      <c r="PIP204" s="11"/>
      <c r="PIQ204" s="11"/>
      <c r="PIR204" s="11"/>
      <c r="PIS204" s="11"/>
      <c r="PIT204" s="11"/>
      <c r="PIU204" s="11"/>
      <c r="PIV204" s="11"/>
      <c r="PIW204" s="10"/>
      <c r="PIX204" s="10"/>
      <c r="PIY204" s="11"/>
      <c r="PIZ204" s="11"/>
      <c r="PJA204" s="11"/>
      <c r="PJB204" s="11"/>
      <c r="PJC204" s="11"/>
      <c r="PJD204" s="11"/>
      <c r="PJE204" s="11"/>
      <c r="PJF204" s="11"/>
      <c r="PJG204" s="11"/>
      <c r="PJH204" s="11"/>
      <c r="PJI204" s="11"/>
      <c r="PJJ204" s="11"/>
      <c r="PJK204" s="11"/>
      <c r="PJL204" s="11"/>
      <c r="PJM204" s="10"/>
      <c r="PJN204" s="10"/>
      <c r="PJO204" s="11"/>
      <c r="PJP204" s="11"/>
      <c r="PJQ204" s="11"/>
      <c r="PJR204" s="11"/>
      <c r="PJS204" s="11"/>
      <c r="PJT204" s="11"/>
      <c r="PJU204" s="11"/>
      <c r="PJV204" s="11"/>
      <c r="PJW204" s="11"/>
      <c r="PJX204" s="11"/>
      <c r="PJY204" s="11"/>
      <c r="PJZ204" s="11"/>
      <c r="PKA204" s="11"/>
      <c r="PKB204" s="11"/>
      <c r="PKC204" s="10"/>
      <c r="PKD204" s="10"/>
      <c r="PKE204" s="11"/>
      <c r="PKF204" s="11"/>
      <c r="PKG204" s="11"/>
      <c r="PKH204" s="11"/>
      <c r="PKI204" s="11"/>
      <c r="PKJ204" s="11"/>
      <c r="PKK204" s="11"/>
      <c r="PKL204" s="11"/>
      <c r="PKM204" s="11"/>
      <c r="PKN204" s="11"/>
      <c r="PKO204" s="11"/>
      <c r="PKP204" s="11"/>
      <c r="PKQ204" s="11"/>
      <c r="PKR204" s="11"/>
      <c r="PKS204" s="10"/>
      <c r="PKT204" s="10"/>
      <c r="PKU204" s="11"/>
      <c r="PKV204" s="11"/>
      <c r="PKW204" s="11"/>
      <c r="PKX204" s="11"/>
      <c r="PKY204" s="11"/>
      <c r="PKZ204" s="11"/>
      <c r="PLA204" s="11"/>
      <c r="PLB204" s="11"/>
      <c r="PLC204" s="11"/>
      <c r="PLD204" s="11"/>
      <c r="PLE204" s="11"/>
      <c r="PLF204" s="11"/>
      <c r="PLG204" s="11"/>
      <c r="PLH204" s="11"/>
      <c r="PLI204" s="10"/>
      <c r="PLJ204" s="10"/>
      <c r="PLK204" s="11"/>
      <c r="PLL204" s="11"/>
      <c r="PLM204" s="11"/>
      <c r="PLN204" s="11"/>
      <c r="PLO204" s="11"/>
      <c r="PLP204" s="11"/>
      <c r="PLQ204" s="11"/>
      <c r="PLR204" s="11"/>
      <c r="PLS204" s="11"/>
      <c r="PLT204" s="11"/>
      <c r="PLU204" s="11"/>
      <c r="PLV204" s="11"/>
      <c r="PLW204" s="11"/>
      <c r="PLX204" s="11"/>
      <c r="PLY204" s="10"/>
      <c r="PLZ204" s="10"/>
      <c r="PMA204" s="11"/>
      <c r="PMB204" s="11"/>
      <c r="PMC204" s="11"/>
      <c r="PMD204" s="11"/>
      <c r="PME204" s="11"/>
      <c r="PMF204" s="11"/>
      <c r="PMG204" s="11"/>
      <c r="PMH204" s="11"/>
      <c r="PMI204" s="11"/>
      <c r="PMJ204" s="11"/>
      <c r="PMK204" s="11"/>
      <c r="PML204" s="11"/>
      <c r="PMM204" s="11"/>
      <c r="PMN204" s="11"/>
      <c r="PMO204" s="10"/>
      <c r="PMP204" s="10"/>
      <c r="PMQ204" s="11"/>
      <c r="PMR204" s="11"/>
      <c r="PMS204" s="11"/>
      <c r="PMT204" s="11"/>
      <c r="PMU204" s="11"/>
      <c r="PMV204" s="11"/>
      <c r="PMW204" s="11"/>
      <c r="PMX204" s="11"/>
      <c r="PMY204" s="11"/>
      <c r="PMZ204" s="11"/>
      <c r="PNA204" s="11"/>
      <c r="PNB204" s="11"/>
      <c r="PNC204" s="11"/>
      <c r="PND204" s="11"/>
      <c r="PNE204" s="10"/>
      <c r="PNF204" s="10"/>
      <c r="PNG204" s="11"/>
      <c r="PNH204" s="11"/>
      <c r="PNI204" s="11"/>
      <c r="PNJ204" s="11"/>
      <c r="PNK204" s="11"/>
      <c r="PNL204" s="11"/>
      <c r="PNM204" s="11"/>
      <c r="PNN204" s="11"/>
      <c r="PNO204" s="11"/>
      <c r="PNP204" s="11"/>
      <c r="PNQ204" s="11"/>
      <c r="PNR204" s="11"/>
      <c r="PNS204" s="11"/>
      <c r="PNT204" s="11"/>
      <c r="PNU204" s="10"/>
      <c r="PNV204" s="10"/>
      <c r="PNW204" s="11"/>
      <c r="PNX204" s="11"/>
      <c r="PNY204" s="11"/>
      <c r="PNZ204" s="11"/>
      <c r="POA204" s="11"/>
      <c r="POB204" s="11"/>
      <c r="POC204" s="11"/>
      <c r="POD204" s="11"/>
      <c r="POE204" s="11"/>
      <c r="POF204" s="11"/>
      <c r="POG204" s="11"/>
      <c r="POH204" s="11"/>
      <c r="POI204" s="11"/>
      <c r="POJ204" s="11"/>
      <c r="POK204" s="10"/>
      <c r="POL204" s="10"/>
      <c r="POM204" s="11"/>
      <c r="PON204" s="11"/>
      <c r="POO204" s="11"/>
      <c r="POP204" s="11"/>
      <c r="POQ204" s="11"/>
      <c r="POR204" s="11"/>
      <c r="POS204" s="11"/>
      <c r="POT204" s="11"/>
      <c r="POU204" s="11"/>
      <c r="POV204" s="11"/>
      <c r="POW204" s="11"/>
      <c r="POX204" s="11"/>
      <c r="POY204" s="11"/>
      <c r="POZ204" s="11"/>
      <c r="PPA204" s="10"/>
      <c r="PPB204" s="10"/>
      <c r="PPC204" s="11"/>
      <c r="PPD204" s="11"/>
      <c r="PPE204" s="11"/>
      <c r="PPF204" s="11"/>
      <c r="PPG204" s="11"/>
      <c r="PPH204" s="11"/>
      <c r="PPI204" s="11"/>
      <c r="PPJ204" s="11"/>
      <c r="PPK204" s="11"/>
      <c r="PPL204" s="11"/>
      <c r="PPM204" s="11"/>
      <c r="PPN204" s="11"/>
      <c r="PPO204" s="11"/>
      <c r="PPP204" s="11"/>
      <c r="PPQ204" s="10"/>
      <c r="PPR204" s="10"/>
      <c r="PPS204" s="11"/>
      <c r="PPT204" s="11"/>
      <c r="PPU204" s="11"/>
      <c r="PPV204" s="11"/>
      <c r="PPW204" s="11"/>
      <c r="PPX204" s="11"/>
      <c r="PPY204" s="11"/>
      <c r="PPZ204" s="11"/>
      <c r="PQA204" s="11"/>
      <c r="PQB204" s="11"/>
      <c r="PQC204" s="11"/>
      <c r="PQD204" s="11"/>
      <c r="PQE204" s="11"/>
      <c r="PQF204" s="11"/>
      <c r="PQG204" s="10"/>
      <c r="PQH204" s="10"/>
      <c r="PQI204" s="11"/>
      <c r="PQJ204" s="11"/>
      <c r="PQK204" s="11"/>
      <c r="PQL204" s="11"/>
      <c r="PQM204" s="11"/>
      <c r="PQN204" s="11"/>
      <c r="PQO204" s="11"/>
      <c r="PQP204" s="11"/>
      <c r="PQQ204" s="11"/>
      <c r="PQR204" s="11"/>
      <c r="PQS204" s="11"/>
      <c r="PQT204" s="11"/>
      <c r="PQU204" s="11"/>
      <c r="PQV204" s="11"/>
      <c r="PQW204" s="10"/>
      <c r="PQX204" s="10"/>
      <c r="PQY204" s="11"/>
      <c r="PQZ204" s="11"/>
      <c r="PRA204" s="11"/>
      <c r="PRB204" s="11"/>
      <c r="PRC204" s="11"/>
      <c r="PRD204" s="11"/>
      <c r="PRE204" s="11"/>
      <c r="PRF204" s="11"/>
      <c r="PRG204" s="11"/>
      <c r="PRH204" s="11"/>
      <c r="PRI204" s="11"/>
      <c r="PRJ204" s="11"/>
      <c r="PRK204" s="11"/>
      <c r="PRL204" s="11"/>
      <c r="PRM204" s="10"/>
      <c r="PRN204" s="10"/>
      <c r="PRO204" s="11"/>
      <c r="PRP204" s="11"/>
      <c r="PRQ204" s="11"/>
      <c r="PRR204" s="11"/>
      <c r="PRS204" s="11"/>
      <c r="PRT204" s="11"/>
      <c r="PRU204" s="11"/>
      <c r="PRV204" s="11"/>
      <c r="PRW204" s="11"/>
      <c r="PRX204" s="11"/>
      <c r="PRY204" s="11"/>
      <c r="PRZ204" s="11"/>
      <c r="PSA204" s="11"/>
      <c r="PSB204" s="11"/>
      <c r="PSC204" s="10"/>
      <c r="PSD204" s="10"/>
      <c r="PSE204" s="11"/>
      <c r="PSF204" s="11"/>
      <c r="PSG204" s="11"/>
      <c r="PSH204" s="11"/>
      <c r="PSI204" s="11"/>
      <c r="PSJ204" s="11"/>
      <c r="PSK204" s="11"/>
      <c r="PSL204" s="11"/>
      <c r="PSM204" s="11"/>
      <c r="PSN204" s="11"/>
      <c r="PSO204" s="11"/>
      <c r="PSP204" s="11"/>
      <c r="PSQ204" s="11"/>
      <c r="PSR204" s="11"/>
      <c r="PSS204" s="10"/>
      <c r="PST204" s="10"/>
      <c r="PSU204" s="11"/>
      <c r="PSV204" s="11"/>
      <c r="PSW204" s="11"/>
      <c r="PSX204" s="11"/>
      <c r="PSY204" s="11"/>
      <c r="PSZ204" s="11"/>
      <c r="PTA204" s="11"/>
      <c r="PTB204" s="11"/>
      <c r="PTC204" s="11"/>
      <c r="PTD204" s="11"/>
      <c r="PTE204" s="11"/>
      <c r="PTF204" s="11"/>
      <c r="PTG204" s="11"/>
      <c r="PTH204" s="11"/>
      <c r="PTI204" s="10"/>
      <c r="PTJ204" s="10"/>
      <c r="PTK204" s="11"/>
      <c r="PTL204" s="11"/>
      <c r="PTM204" s="11"/>
      <c r="PTN204" s="11"/>
      <c r="PTO204" s="11"/>
      <c r="PTP204" s="11"/>
      <c r="PTQ204" s="11"/>
      <c r="PTR204" s="11"/>
      <c r="PTS204" s="11"/>
      <c r="PTT204" s="11"/>
      <c r="PTU204" s="11"/>
      <c r="PTV204" s="11"/>
      <c r="PTW204" s="11"/>
      <c r="PTX204" s="11"/>
      <c r="PTY204" s="10"/>
      <c r="PTZ204" s="10"/>
      <c r="PUA204" s="11"/>
      <c r="PUB204" s="11"/>
      <c r="PUC204" s="11"/>
      <c r="PUD204" s="11"/>
      <c r="PUE204" s="11"/>
      <c r="PUF204" s="11"/>
      <c r="PUG204" s="11"/>
      <c r="PUH204" s="11"/>
      <c r="PUI204" s="11"/>
      <c r="PUJ204" s="11"/>
      <c r="PUK204" s="11"/>
      <c r="PUL204" s="11"/>
      <c r="PUM204" s="11"/>
      <c r="PUN204" s="11"/>
      <c r="PUO204" s="10"/>
      <c r="PUP204" s="10"/>
      <c r="PUQ204" s="11"/>
      <c r="PUR204" s="11"/>
      <c r="PUS204" s="11"/>
      <c r="PUT204" s="11"/>
      <c r="PUU204" s="11"/>
      <c r="PUV204" s="11"/>
      <c r="PUW204" s="11"/>
      <c r="PUX204" s="11"/>
      <c r="PUY204" s="11"/>
      <c r="PUZ204" s="11"/>
      <c r="PVA204" s="11"/>
      <c r="PVB204" s="11"/>
      <c r="PVC204" s="11"/>
      <c r="PVD204" s="11"/>
      <c r="PVE204" s="10"/>
      <c r="PVF204" s="10"/>
      <c r="PVG204" s="11"/>
      <c r="PVH204" s="11"/>
      <c r="PVI204" s="11"/>
      <c r="PVJ204" s="11"/>
      <c r="PVK204" s="11"/>
      <c r="PVL204" s="11"/>
      <c r="PVM204" s="11"/>
      <c r="PVN204" s="11"/>
      <c r="PVO204" s="11"/>
      <c r="PVP204" s="11"/>
      <c r="PVQ204" s="11"/>
      <c r="PVR204" s="11"/>
      <c r="PVS204" s="11"/>
      <c r="PVT204" s="11"/>
      <c r="PVU204" s="10"/>
      <c r="PVV204" s="10"/>
      <c r="PVW204" s="11"/>
      <c r="PVX204" s="11"/>
      <c r="PVY204" s="11"/>
      <c r="PVZ204" s="11"/>
      <c r="PWA204" s="11"/>
      <c r="PWB204" s="11"/>
      <c r="PWC204" s="11"/>
      <c r="PWD204" s="11"/>
      <c r="PWE204" s="11"/>
      <c r="PWF204" s="11"/>
      <c r="PWG204" s="11"/>
      <c r="PWH204" s="11"/>
      <c r="PWI204" s="11"/>
      <c r="PWJ204" s="11"/>
      <c r="PWK204" s="10"/>
      <c r="PWL204" s="10"/>
      <c r="PWM204" s="11"/>
      <c r="PWN204" s="11"/>
      <c r="PWO204" s="11"/>
      <c r="PWP204" s="11"/>
      <c r="PWQ204" s="11"/>
      <c r="PWR204" s="11"/>
      <c r="PWS204" s="11"/>
      <c r="PWT204" s="11"/>
      <c r="PWU204" s="11"/>
      <c r="PWV204" s="11"/>
      <c r="PWW204" s="11"/>
      <c r="PWX204" s="11"/>
      <c r="PWY204" s="11"/>
      <c r="PWZ204" s="11"/>
      <c r="PXA204" s="10"/>
      <c r="PXB204" s="10"/>
      <c r="PXC204" s="11"/>
      <c r="PXD204" s="11"/>
      <c r="PXE204" s="11"/>
      <c r="PXF204" s="11"/>
      <c r="PXG204" s="11"/>
      <c r="PXH204" s="11"/>
      <c r="PXI204" s="11"/>
      <c r="PXJ204" s="11"/>
      <c r="PXK204" s="11"/>
      <c r="PXL204" s="11"/>
      <c r="PXM204" s="11"/>
      <c r="PXN204" s="11"/>
      <c r="PXO204" s="11"/>
      <c r="PXP204" s="11"/>
      <c r="PXQ204" s="10"/>
      <c r="PXR204" s="10"/>
      <c r="PXS204" s="11"/>
      <c r="PXT204" s="11"/>
      <c r="PXU204" s="11"/>
      <c r="PXV204" s="11"/>
      <c r="PXW204" s="11"/>
      <c r="PXX204" s="11"/>
      <c r="PXY204" s="11"/>
      <c r="PXZ204" s="11"/>
      <c r="PYA204" s="11"/>
      <c r="PYB204" s="11"/>
      <c r="PYC204" s="11"/>
      <c r="PYD204" s="11"/>
      <c r="PYE204" s="11"/>
      <c r="PYF204" s="11"/>
      <c r="PYG204" s="10"/>
      <c r="PYH204" s="10"/>
      <c r="PYI204" s="11"/>
      <c r="PYJ204" s="11"/>
      <c r="PYK204" s="11"/>
      <c r="PYL204" s="11"/>
      <c r="PYM204" s="11"/>
      <c r="PYN204" s="11"/>
      <c r="PYO204" s="11"/>
      <c r="PYP204" s="11"/>
      <c r="PYQ204" s="11"/>
      <c r="PYR204" s="11"/>
      <c r="PYS204" s="11"/>
      <c r="PYT204" s="11"/>
      <c r="PYU204" s="11"/>
      <c r="PYV204" s="11"/>
      <c r="PYW204" s="10"/>
      <c r="PYX204" s="10"/>
      <c r="PYY204" s="11"/>
      <c r="PYZ204" s="11"/>
      <c r="PZA204" s="11"/>
      <c r="PZB204" s="11"/>
      <c r="PZC204" s="11"/>
      <c r="PZD204" s="11"/>
      <c r="PZE204" s="11"/>
      <c r="PZF204" s="11"/>
      <c r="PZG204" s="11"/>
      <c r="PZH204" s="11"/>
      <c r="PZI204" s="11"/>
      <c r="PZJ204" s="11"/>
      <c r="PZK204" s="11"/>
      <c r="PZL204" s="11"/>
      <c r="PZM204" s="10"/>
      <c r="PZN204" s="10"/>
      <c r="PZO204" s="11"/>
      <c r="PZP204" s="11"/>
      <c r="PZQ204" s="11"/>
      <c r="PZR204" s="11"/>
      <c r="PZS204" s="11"/>
      <c r="PZT204" s="11"/>
      <c r="PZU204" s="11"/>
      <c r="PZV204" s="11"/>
      <c r="PZW204" s="11"/>
      <c r="PZX204" s="11"/>
      <c r="PZY204" s="11"/>
      <c r="PZZ204" s="11"/>
      <c r="QAA204" s="11"/>
      <c r="QAB204" s="11"/>
      <c r="QAC204" s="10"/>
      <c r="QAD204" s="10"/>
      <c r="QAE204" s="11"/>
      <c r="QAF204" s="11"/>
      <c r="QAG204" s="11"/>
      <c r="QAH204" s="11"/>
      <c r="QAI204" s="11"/>
      <c r="QAJ204" s="11"/>
      <c r="QAK204" s="11"/>
      <c r="QAL204" s="11"/>
      <c r="QAM204" s="11"/>
      <c r="QAN204" s="11"/>
      <c r="QAO204" s="11"/>
      <c r="QAP204" s="11"/>
      <c r="QAQ204" s="11"/>
      <c r="QAR204" s="11"/>
      <c r="QAS204" s="10"/>
      <c r="QAT204" s="10"/>
      <c r="QAU204" s="11"/>
      <c r="QAV204" s="11"/>
      <c r="QAW204" s="11"/>
      <c r="QAX204" s="11"/>
      <c r="QAY204" s="11"/>
      <c r="QAZ204" s="11"/>
      <c r="QBA204" s="11"/>
      <c r="QBB204" s="11"/>
      <c r="QBC204" s="11"/>
      <c r="QBD204" s="11"/>
      <c r="QBE204" s="11"/>
      <c r="QBF204" s="11"/>
      <c r="QBG204" s="11"/>
      <c r="QBH204" s="11"/>
      <c r="QBI204" s="10"/>
      <c r="QBJ204" s="10"/>
      <c r="QBK204" s="11"/>
      <c r="QBL204" s="11"/>
      <c r="QBM204" s="11"/>
      <c r="QBN204" s="11"/>
      <c r="QBO204" s="11"/>
      <c r="QBP204" s="11"/>
      <c r="QBQ204" s="11"/>
      <c r="QBR204" s="11"/>
      <c r="QBS204" s="11"/>
      <c r="QBT204" s="11"/>
      <c r="QBU204" s="11"/>
      <c r="QBV204" s="11"/>
      <c r="QBW204" s="11"/>
      <c r="QBX204" s="11"/>
      <c r="QBY204" s="10"/>
      <c r="QBZ204" s="10"/>
      <c r="QCA204" s="11"/>
      <c r="QCB204" s="11"/>
      <c r="QCC204" s="11"/>
      <c r="QCD204" s="11"/>
      <c r="QCE204" s="11"/>
      <c r="QCF204" s="11"/>
      <c r="QCG204" s="11"/>
      <c r="QCH204" s="11"/>
      <c r="QCI204" s="11"/>
      <c r="QCJ204" s="11"/>
      <c r="QCK204" s="11"/>
      <c r="QCL204" s="11"/>
      <c r="QCM204" s="11"/>
      <c r="QCN204" s="11"/>
      <c r="QCO204" s="10"/>
      <c r="QCP204" s="10"/>
      <c r="QCQ204" s="11"/>
      <c r="QCR204" s="11"/>
      <c r="QCS204" s="11"/>
      <c r="QCT204" s="11"/>
      <c r="QCU204" s="11"/>
      <c r="QCV204" s="11"/>
      <c r="QCW204" s="11"/>
      <c r="QCX204" s="11"/>
      <c r="QCY204" s="11"/>
      <c r="QCZ204" s="11"/>
      <c r="QDA204" s="11"/>
      <c r="QDB204" s="11"/>
      <c r="QDC204" s="11"/>
      <c r="QDD204" s="11"/>
      <c r="QDE204" s="10"/>
      <c r="QDF204" s="10"/>
      <c r="QDG204" s="11"/>
      <c r="QDH204" s="11"/>
      <c r="QDI204" s="11"/>
      <c r="QDJ204" s="11"/>
      <c r="QDK204" s="11"/>
      <c r="QDL204" s="11"/>
      <c r="QDM204" s="11"/>
      <c r="QDN204" s="11"/>
      <c r="QDO204" s="11"/>
      <c r="QDP204" s="11"/>
      <c r="QDQ204" s="11"/>
      <c r="QDR204" s="11"/>
      <c r="QDS204" s="11"/>
      <c r="QDT204" s="11"/>
      <c r="QDU204" s="10"/>
      <c r="QDV204" s="10"/>
      <c r="QDW204" s="11"/>
      <c r="QDX204" s="11"/>
      <c r="QDY204" s="11"/>
      <c r="QDZ204" s="11"/>
      <c r="QEA204" s="11"/>
      <c r="QEB204" s="11"/>
      <c r="QEC204" s="11"/>
      <c r="QED204" s="11"/>
      <c r="QEE204" s="11"/>
      <c r="QEF204" s="11"/>
      <c r="QEG204" s="11"/>
      <c r="QEH204" s="11"/>
      <c r="QEI204" s="11"/>
      <c r="QEJ204" s="11"/>
      <c r="QEK204" s="10"/>
      <c r="QEL204" s="10"/>
      <c r="QEM204" s="11"/>
      <c r="QEN204" s="11"/>
      <c r="QEO204" s="11"/>
      <c r="QEP204" s="11"/>
      <c r="QEQ204" s="11"/>
      <c r="QER204" s="11"/>
      <c r="QES204" s="11"/>
      <c r="QET204" s="11"/>
      <c r="QEU204" s="11"/>
      <c r="QEV204" s="11"/>
      <c r="QEW204" s="11"/>
      <c r="QEX204" s="11"/>
      <c r="QEY204" s="11"/>
      <c r="QEZ204" s="11"/>
      <c r="QFA204" s="10"/>
      <c r="QFB204" s="10"/>
      <c r="QFC204" s="11"/>
      <c r="QFD204" s="11"/>
      <c r="QFE204" s="11"/>
      <c r="QFF204" s="11"/>
      <c r="QFG204" s="11"/>
      <c r="QFH204" s="11"/>
      <c r="QFI204" s="11"/>
      <c r="QFJ204" s="11"/>
      <c r="QFK204" s="11"/>
      <c r="QFL204" s="11"/>
      <c r="QFM204" s="11"/>
      <c r="QFN204" s="11"/>
      <c r="QFO204" s="11"/>
      <c r="QFP204" s="11"/>
      <c r="QFQ204" s="10"/>
      <c r="QFR204" s="10"/>
      <c r="QFS204" s="11"/>
      <c r="QFT204" s="11"/>
      <c r="QFU204" s="11"/>
      <c r="QFV204" s="11"/>
      <c r="QFW204" s="11"/>
      <c r="QFX204" s="11"/>
      <c r="QFY204" s="11"/>
      <c r="QFZ204" s="11"/>
      <c r="QGA204" s="11"/>
      <c r="QGB204" s="11"/>
      <c r="QGC204" s="11"/>
      <c r="QGD204" s="11"/>
      <c r="QGE204" s="11"/>
      <c r="QGF204" s="11"/>
      <c r="QGG204" s="10"/>
      <c r="QGH204" s="10"/>
      <c r="QGI204" s="11"/>
      <c r="QGJ204" s="11"/>
      <c r="QGK204" s="11"/>
      <c r="QGL204" s="11"/>
      <c r="QGM204" s="11"/>
      <c r="QGN204" s="11"/>
      <c r="QGO204" s="11"/>
      <c r="QGP204" s="11"/>
      <c r="QGQ204" s="11"/>
      <c r="QGR204" s="11"/>
      <c r="QGS204" s="11"/>
      <c r="QGT204" s="11"/>
      <c r="QGU204" s="11"/>
      <c r="QGV204" s="11"/>
      <c r="QGW204" s="10"/>
      <c r="QGX204" s="10"/>
      <c r="QGY204" s="11"/>
      <c r="QGZ204" s="11"/>
      <c r="QHA204" s="11"/>
      <c r="QHB204" s="11"/>
      <c r="QHC204" s="11"/>
      <c r="QHD204" s="11"/>
      <c r="QHE204" s="11"/>
      <c r="QHF204" s="11"/>
      <c r="QHG204" s="11"/>
      <c r="QHH204" s="11"/>
      <c r="QHI204" s="11"/>
      <c r="QHJ204" s="11"/>
      <c r="QHK204" s="11"/>
      <c r="QHL204" s="11"/>
      <c r="QHM204" s="10"/>
      <c r="QHN204" s="10"/>
      <c r="QHO204" s="11"/>
      <c r="QHP204" s="11"/>
      <c r="QHQ204" s="11"/>
      <c r="QHR204" s="11"/>
      <c r="QHS204" s="11"/>
      <c r="QHT204" s="11"/>
      <c r="QHU204" s="11"/>
      <c r="QHV204" s="11"/>
      <c r="QHW204" s="11"/>
      <c r="QHX204" s="11"/>
      <c r="QHY204" s="11"/>
      <c r="QHZ204" s="11"/>
      <c r="QIA204" s="11"/>
      <c r="QIB204" s="11"/>
      <c r="QIC204" s="10"/>
      <c r="QID204" s="10"/>
      <c r="QIE204" s="11"/>
      <c r="QIF204" s="11"/>
      <c r="QIG204" s="11"/>
      <c r="QIH204" s="11"/>
      <c r="QII204" s="11"/>
      <c r="QIJ204" s="11"/>
      <c r="QIK204" s="11"/>
      <c r="QIL204" s="11"/>
      <c r="QIM204" s="11"/>
      <c r="QIN204" s="11"/>
      <c r="QIO204" s="11"/>
      <c r="QIP204" s="11"/>
      <c r="QIQ204" s="11"/>
      <c r="QIR204" s="11"/>
      <c r="QIS204" s="10"/>
      <c r="QIT204" s="10"/>
      <c r="QIU204" s="11"/>
      <c r="QIV204" s="11"/>
      <c r="QIW204" s="11"/>
      <c r="QIX204" s="11"/>
      <c r="QIY204" s="11"/>
      <c r="QIZ204" s="11"/>
      <c r="QJA204" s="11"/>
      <c r="QJB204" s="11"/>
      <c r="QJC204" s="11"/>
      <c r="QJD204" s="11"/>
      <c r="QJE204" s="11"/>
      <c r="QJF204" s="11"/>
      <c r="QJG204" s="11"/>
      <c r="QJH204" s="11"/>
      <c r="QJI204" s="10"/>
      <c r="QJJ204" s="10"/>
      <c r="QJK204" s="11"/>
      <c r="QJL204" s="11"/>
      <c r="QJM204" s="11"/>
      <c r="QJN204" s="11"/>
      <c r="QJO204" s="11"/>
      <c r="QJP204" s="11"/>
      <c r="QJQ204" s="11"/>
      <c r="QJR204" s="11"/>
      <c r="QJS204" s="11"/>
      <c r="QJT204" s="11"/>
      <c r="QJU204" s="11"/>
      <c r="QJV204" s="11"/>
      <c r="QJW204" s="11"/>
      <c r="QJX204" s="11"/>
      <c r="QJY204" s="10"/>
      <c r="QJZ204" s="10"/>
      <c r="QKA204" s="11"/>
      <c r="QKB204" s="11"/>
      <c r="QKC204" s="11"/>
      <c r="QKD204" s="11"/>
      <c r="QKE204" s="11"/>
      <c r="QKF204" s="11"/>
      <c r="QKG204" s="11"/>
      <c r="QKH204" s="11"/>
      <c r="QKI204" s="11"/>
      <c r="QKJ204" s="11"/>
      <c r="QKK204" s="11"/>
      <c r="QKL204" s="11"/>
      <c r="QKM204" s="11"/>
      <c r="QKN204" s="11"/>
      <c r="QKO204" s="10"/>
      <c r="QKP204" s="10"/>
      <c r="QKQ204" s="11"/>
      <c r="QKR204" s="11"/>
      <c r="QKS204" s="11"/>
      <c r="QKT204" s="11"/>
      <c r="QKU204" s="11"/>
      <c r="QKV204" s="11"/>
      <c r="QKW204" s="11"/>
      <c r="QKX204" s="11"/>
      <c r="QKY204" s="11"/>
      <c r="QKZ204" s="11"/>
      <c r="QLA204" s="11"/>
      <c r="QLB204" s="11"/>
      <c r="QLC204" s="11"/>
      <c r="QLD204" s="11"/>
      <c r="QLE204" s="10"/>
      <c r="QLF204" s="10"/>
      <c r="QLG204" s="11"/>
      <c r="QLH204" s="11"/>
      <c r="QLI204" s="11"/>
      <c r="QLJ204" s="11"/>
      <c r="QLK204" s="11"/>
      <c r="QLL204" s="11"/>
      <c r="QLM204" s="11"/>
      <c r="QLN204" s="11"/>
      <c r="QLO204" s="11"/>
      <c r="QLP204" s="11"/>
      <c r="QLQ204" s="11"/>
      <c r="QLR204" s="11"/>
      <c r="QLS204" s="11"/>
      <c r="QLT204" s="11"/>
      <c r="QLU204" s="10"/>
      <c r="QLV204" s="10"/>
      <c r="QLW204" s="11"/>
      <c r="QLX204" s="11"/>
      <c r="QLY204" s="11"/>
      <c r="QLZ204" s="11"/>
      <c r="QMA204" s="11"/>
      <c r="QMB204" s="11"/>
      <c r="QMC204" s="11"/>
      <c r="QMD204" s="11"/>
      <c r="QME204" s="11"/>
      <c r="QMF204" s="11"/>
      <c r="QMG204" s="11"/>
      <c r="QMH204" s="11"/>
      <c r="QMI204" s="11"/>
      <c r="QMJ204" s="11"/>
      <c r="QMK204" s="10"/>
      <c r="QML204" s="10"/>
      <c r="QMM204" s="11"/>
      <c r="QMN204" s="11"/>
      <c r="QMO204" s="11"/>
      <c r="QMP204" s="11"/>
      <c r="QMQ204" s="11"/>
      <c r="QMR204" s="11"/>
      <c r="QMS204" s="11"/>
      <c r="QMT204" s="11"/>
      <c r="QMU204" s="11"/>
      <c r="QMV204" s="11"/>
      <c r="QMW204" s="11"/>
      <c r="QMX204" s="11"/>
      <c r="QMY204" s="11"/>
      <c r="QMZ204" s="11"/>
      <c r="QNA204" s="10"/>
      <c r="QNB204" s="10"/>
      <c r="QNC204" s="11"/>
      <c r="QND204" s="11"/>
      <c r="QNE204" s="11"/>
      <c r="QNF204" s="11"/>
      <c r="QNG204" s="11"/>
      <c r="QNH204" s="11"/>
      <c r="QNI204" s="11"/>
      <c r="QNJ204" s="11"/>
      <c r="QNK204" s="11"/>
      <c r="QNL204" s="11"/>
      <c r="QNM204" s="11"/>
      <c r="QNN204" s="11"/>
      <c r="QNO204" s="11"/>
      <c r="QNP204" s="11"/>
      <c r="QNQ204" s="10"/>
      <c r="QNR204" s="10"/>
      <c r="QNS204" s="11"/>
      <c r="QNT204" s="11"/>
      <c r="QNU204" s="11"/>
      <c r="QNV204" s="11"/>
      <c r="QNW204" s="11"/>
      <c r="QNX204" s="11"/>
      <c r="QNY204" s="11"/>
      <c r="QNZ204" s="11"/>
      <c r="QOA204" s="11"/>
      <c r="QOB204" s="11"/>
      <c r="QOC204" s="11"/>
      <c r="QOD204" s="11"/>
      <c r="QOE204" s="11"/>
      <c r="QOF204" s="11"/>
      <c r="QOG204" s="10"/>
      <c r="QOH204" s="10"/>
      <c r="QOI204" s="11"/>
      <c r="QOJ204" s="11"/>
      <c r="QOK204" s="11"/>
      <c r="QOL204" s="11"/>
      <c r="QOM204" s="11"/>
      <c r="QON204" s="11"/>
      <c r="QOO204" s="11"/>
      <c r="QOP204" s="11"/>
      <c r="QOQ204" s="11"/>
      <c r="QOR204" s="11"/>
      <c r="QOS204" s="11"/>
      <c r="QOT204" s="11"/>
      <c r="QOU204" s="11"/>
      <c r="QOV204" s="11"/>
      <c r="QOW204" s="10"/>
      <c r="QOX204" s="10"/>
      <c r="QOY204" s="11"/>
      <c r="QOZ204" s="11"/>
      <c r="QPA204" s="11"/>
      <c r="QPB204" s="11"/>
      <c r="QPC204" s="11"/>
      <c r="QPD204" s="11"/>
      <c r="QPE204" s="11"/>
      <c r="QPF204" s="11"/>
      <c r="QPG204" s="11"/>
      <c r="QPH204" s="11"/>
      <c r="QPI204" s="11"/>
      <c r="QPJ204" s="11"/>
      <c r="QPK204" s="11"/>
      <c r="QPL204" s="11"/>
      <c r="QPM204" s="10"/>
      <c r="QPN204" s="10"/>
      <c r="QPO204" s="11"/>
      <c r="QPP204" s="11"/>
      <c r="QPQ204" s="11"/>
      <c r="QPR204" s="11"/>
      <c r="QPS204" s="11"/>
      <c r="QPT204" s="11"/>
      <c r="QPU204" s="11"/>
      <c r="QPV204" s="11"/>
      <c r="QPW204" s="11"/>
      <c r="QPX204" s="11"/>
      <c r="QPY204" s="11"/>
      <c r="QPZ204" s="11"/>
      <c r="QQA204" s="11"/>
      <c r="QQB204" s="11"/>
      <c r="QQC204" s="10"/>
      <c r="QQD204" s="10"/>
      <c r="QQE204" s="11"/>
      <c r="QQF204" s="11"/>
      <c r="QQG204" s="11"/>
      <c r="QQH204" s="11"/>
      <c r="QQI204" s="11"/>
      <c r="QQJ204" s="11"/>
      <c r="QQK204" s="11"/>
      <c r="QQL204" s="11"/>
      <c r="QQM204" s="11"/>
      <c r="QQN204" s="11"/>
      <c r="QQO204" s="11"/>
      <c r="QQP204" s="11"/>
      <c r="QQQ204" s="11"/>
      <c r="QQR204" s="11"/>
      <c r="QQS204" s="10"/>
      <c r="QQT204" s="10"/>
      <c r="QQU204" s="11"/>
      <c r="QQV204" s="11"/>
      <c r="QQW204" s="11"/>
      <c r="QQX204" s="11"/>
      <c r="QQY204" s="11"/>
      <c r="QQZ204" s="11"/>
      <c r="QRA204" s="11"/>
      <c r="QRB204" s="11"/>
      <c r="QRC204" s="11"/>
      <c r="QRD204" s="11"/>
      <c r="QRE204" s="11"/>
      <c r="QRF204" s="11"/>
      <c r="QRG204" s="11"/>
      <c r="QRH204" s="11"/>
      <c r="QRI204" s="10"/>
      <c r="QRJ204" s="10"/>
      <c r="QRK204" s="11"/>
      <c r="QRL204" s="11"/>
      <c r="QRM204" s="11"/>
      <c r="QRN204" s="11"/>
      <c r="QRO204" s="11"/>
      <c r="QRP204" s="11"/>
      <c r="QRQ204" s="11"/>
      <c r="QRR204" s="11"/>
      <c r="QRS204" s="11"/>
      <c r="QRT204" s="11"/>
      <c r="QRU204" s="11"/>
      <c r="QRV204" s="11"/>
      <c r="QRW204" s="11"/>
      <c r="QRX204" s="11"/>
      <c r="QRY204" s="10"/>
      <c r="QRZ204" s="10"/>
      <c r="QSA204" s="11"/>
      <c r="QSB204" s="11"/>
      <c r="QSC204" s="11"/>
      <c r="QSD204" s="11"/>
      <c r="QSE204" s="11"/>
      <c r="QSF204" s="11"/>
      <c r="QSG204" s="11"/>
      <c r="QSH204" s="11"/>
      <c r="QSI204" s="11"/>
      <c r="QSJ204" s="11"/>
      <c r="QSK204" s="11"/>
      <c r="QSL204" s="11"/>
      <c r="QSM204" s="11"/>
      <c r="QSN204" s="11"/>
      <c r="QSO204" s="10"/>
      <c r="QSP204" s="10"/>
      <c r="QSQ204" s="11"/>
      <c r="QSR204" s="11"/>
      <c r="QSS204" s="11"/>
      <c r="QST204" s="11"/>
      <c r="QSU204" s="11"/>
      <c r="QSV204" s="11"/>
      <c r="QSW204" s="11"/>
      <c r="QSX204" s="11"/>
      <c r="QSY204" s="11"/>
      <c r="QSZ204" s="11"/>
      <c r="QTA204" s="11"/>
      <c r="QTB204" s="11"/>
      <c r="QTC204" s="11"/>
      <c r="QTD204" s="11"/>
      <c r="QTE204" s="10"/>
      <c r="QTF204" s="10"/>
      <c r="QTG204" s="11"/>
      <c r="QTH204" s="11"/>
      <c r="QTI204" s="11"/>
      <c r="QTJ204" s="11"/>
      <c r="QTK204" s="11"/>
      <c r="QTL204" s="11"/>
      <c r="QTM204" s="11"/>
      <c r="QTN204" s="11"/>
      <c r="QTO204" s="11"/>
      <c r="QTP204" s="11"/>
      <c r="QTQ204" s="11"/>
      <c r="QTR204" s="11"/>
      <c r="QTS204" s="11"/>
      <c r="QTT204" s="11"/>
      <c r="QTU204" s="10"/>
      <c r="QTV204" s="10"/>
      <c r="QTW204" s="11"/>
      <c r="QTX204" s="11"/>
      <c r="QTY204" s="11"/>
      <c r="QTZ204" s="11"/>
      <c r="QUA204" s="11"/>
      <c r="QUB204" s="11"/>
      <c r="QUC204" s="11"/>
      <c r="QUD204" s="11"/>
      <c r="QUE204" s="11"/>
      <c r="QUF204" s="11"/>
      <c r="QUG204" s="11"/>
      <c r="QUH204" s="11"/>
      <c r="QUI204" s="11"/>
      <c r="QUJ204" s="11"/>
      <c r="QUK204" s="10"/>
      <c r="QUL204" s="10"/>
      <c r="QUM204" s="11"/>
      <c r="QUN204" s="11"/>
      <c r="QUO204" s="11"/>
      <c r="QUP204" s="11"/>
      <c r="QUQ204" s="11"/>
      <c r="QUR204" s="11"/>
      <c r="QUS204" s="11"/>
      <c r="QUT204" s="11"/>
      <c r="QUU204" s="11"/>
      <c r="QUV204" s="11"/>
      <c r="QUW204" s="11"/>
      <c r="QUX204" s="11"/>
      <c r="QUY204" s="11"/>
      <c r="QUZ204" s="11"/>
      <c r="QVA204" s="10"/>
      <c r="QVB204" s="10"/>
      <c r="QVC204" s="11"/>
      <c r="QVD204" s="11"/>
      <c r="QVE204" s="11"/>
      <c r="QVF204" s="11"/>
      <c r="QVG204" s="11"/>
      <c r="QVH204" s="11"/>
      <c r="QVI204" s="11"/>
      <c r="QVJ204" s="11"/>
      <c r="QVK204" s="11"/>
      <c r="QVL204" s="11"/>
      <c r="QVM204" s="11"/>
      <c r="QVN204" s="11"/>
      <c r="QVO204" s="11"/>
      <c r="QVP204" s="11"/>
      <c r="QVQ204" s="10"/>
      <c r="QVR204" s="10"/>
      <c r="QVS204" s="11"/>
      <c r="QVT204" s="11"/>
      <c r="QVU204" s="11"/>
      <c r="QVV204" s="11"/>
      <c r="QVW204" s="11"/>
      <c r="QVX204" s="11"/>
      <c r="QVY204" s="11"/>
      <c r="QVZ204" s="11"/>
      <c r="QWA204" s="11"/>
      <c r="QWB204" s="11"/>
      <c r="QWC204" s="11"/>
      <c r="QWD204" s="11"/>
      <c r="QWE204" s="11"/>
      <c r="QWF204" s="11"/>
      <c r="QWG204" s="10"/>
      <c r="QWH204" s="10"/>
      <c r="QWI204" s="11"/>
      <c r="QWJ204" s="11"/>
      <c r="QWK204" s="11"/>
      <c r="QWL204" s="11"/>
      <c r="QWM204" s="11"/>
      <c r="QWN204" s="11"/>
      <c r="QWO204" s="11"/>
      <c r="QWP204" s="11"/>
      <c r="QWQ204" s="11"/>
      <c r="QWR204" s="11"/>
      <c r="QWS204" s="11"/>
      <c r="QWT204" s="11"/>
      <c r="QWU204" s="11"/>
      <c r="QWV204" s="11"/>
      <c r="QWW204" s="10"/>
      <c r="QWX204" s="10"/>
      <c r="QWY204" s="11"/>
      <c r="QWZ204" s="11"/>
      <c r="QXA204" s="11"/>
      <c r="QXB204" s="11"/>
      <c r="QXC204" s="11"/>
      <c r="QXD204" s="11"/>
      <c r="QXE204" s="11"/>
      <c r="QXF204" s="11"/>
      <c r="QXG204" s="11"/>
      <c r="QXH204" s="11"/>
      <c r="QXI204" s="11"/>
      <c r="QXJ204" s="11"/>
      <c r="QXK204" s="11"/>
      <c r="QXL204" s="11"/>
      <c r="QXM204" s="10"/>
      <c r="QXN204" s="10"/>
      <c r="QXO204" s="11"/>
      <c r="QXP204" s="11"/>
      <c r="QXQ204" s="11"/>
      <c r="QXR204" s="11"/>
      <c r="QXS204" s="11"/>
      <c r="QXT204" s="11"/>
      <c r="QXU204" s="11"/>
      <c r="QXV204" s="11"/>
      <c r="QXW204" s="11"/>
      <c r="QXX204" s="11"/>
      <c r="QXY204" s="11"/>
      <c r="QXZ204" s="11"/>
      <c r="QYA204" s="11"/>
      <c r="QYB204" s="11"/>
      <c r="QYC204" s="10"/>
      <c r="QYD204" s="10"/>
      <c r="QYE204" s="11"/>
      <c r="QYF204" s="11"/>
      <c r="QYG204" s="11"/>
      <c r="QYH204" s="11"/>
      <c r="QYI204" s="11"/>
      <c r="QYJ204" s="11"/>
      <c r="QYK204" s="11"/>
      <c r="QYL204" s="11"/>
      <c r="QYM204" s="11"/>
      <c r="QYN204" s="11"/>
      <c r="QYO204" s="11"/>
      <c r="QYP204" s="11"/>
      <c r="QYQ204" s="11"/>
      <c r="QYR204" s="11"/>
      <c r="QYS204" s="10"/>
      <c r="QYT204" s="10"/>
      <c r="QYU204" s="11"/>
      <c r="QYV204" s="11"/>
      <c r="QYW204" s="11"/>
      <c r="QYX204" s="11"/>
      <c r="QYY204" s="11"/>
      <c r="QYZ204" s="11"/>
      <c r="QZA204" s="11"/>
      <c r="QZB204" s="11"/>
      <c r="QZC204" s="11"/>
      <c r="QZD204" s="11"/>
      <c r="QZE204" s="11"/>
      <c r="QZF204" s="11"/>
      <c r="QZG204" s="11"/>
      <c r="QZH204" s="11"/>
      <c r="QZI204" s="10"/>
      <c r="QZJ204" s="10"/>
      <c r="QZK204" s="11"/>
      <c r="QZL204" s="11"/>
      <c r="QZM204" s="11"/>
      <c r="QZN204" s="11"/>
      <c r="QZO204" s="11"/>
      <c r="QZP204" s="11"/>
      <c r="QZQ204" s="11"/>
      <c r="QZR204" s="11"/>
      <c r="QZS204" s="11"/>
      <c r="QZT204" s="11"/>
      <c r="QZU204" s="11"/>
      <c r="QZV204" s="11"/>
      <c r="QZW204" s="11"/>
      <c r="QZX204" s="11"/>
      <c r="QZY204" s="10"/>
      <c r="QZZ204" s="10"/>
      <c r="RAA204" s="11"/>
      <c r="RAB204" s="11"/>
      <c r="RAC204" s="11"/>
      <c r="RAD204" s="11"/>
      <c r="RAE204" s="11"/>
      <c r="RAF204" s="11"/>
      <c r="RAG204" s="11"/>
      <c r="RAH204" s="11"/>
      <c r="RAI204" s="11"/>
      <c r="RAJ204" s="11"/>
      <c r="RAK204" s="11"/>
      <c r="RAL204" s="11"/>
      <c r="RAM204" s="11"/>
      <c r="RAN204" s="11"/>
      <c r="RAO204" s="10"/>
      <c r="RAP204" s="10"/>
      <c r="RAQ204" s="11"/>
      <c r="RAR204" s="11"/>
      <c r="RAS204" s="11"/>
      <c r="RAT204" s="11"/>
      <c r="RAU204" s="11"/>
      <c r="RAV204" s="11"/>
      <c r="RAW204" s="11"/>
      <c r="RAX204" s="11"/>
      <c r="RAY204" s="11"/>
      <c r="RAZ204" s="11"/>
      <c r="RBA204" s="11"/>
      <c r="RBB204" s="11"/>
      <c r="RBC204" s="11"/>
      <c r="RBD204" s="11"/>
      <c r="RBE204" s="10"/>
      <c r="RBF204" s="10"/>
      <c r="RBG204" s="11"/>
      <c r="RBH204" s="11"/>
      <c r="RBI204" s="11"/>
      <c r="RBJ204" s="11"/>
      <c r="RBK204" s="11"/>
      <c r="RBL204" s="11"/>
      <c r="RBM204" s="11"/>
      <c r="RBN204" s="11"/>
      <c r="RBO204" s="11"/>
      <c r="RBP204" s="11"/>
      <c r="RBQ204" s="11"/>
      <c r="RBR204" s="11"/>
      <c r="RBS204" s="11"/>
      <c r="RBT204" s="11"/>
      <c r="RBU204" s="10"/>
      <c r="RBV204" s="10"/>
      <c r="RBW204" s="11"/>
      <c r="RBX204" s="11"/>
      <c r="RBY204" s="11"/>
      <c r="RBZ204" s="11"/>
      <c r="RCA204" s="11"/>
      <c r="RCB204" s="11"/>
      <c r="RCC204" s="11"/>
      <c r="RCD204" s="11"/>
      <c r="RCE204" s="11"/>
      <c r="RCF204" s="11"/>
      <c r="RCG204" s="11"/>
      <c r="RCH204" s="11"/>
      <c r="RCI204" s="11"/>
      <c r="RCJ204" s="11"/>
      <c r="RCK204" s="10"/>
      <c r="RCL204" s="10"/>
      <c r="RCM204" s="11"/>
      <c r="RCN204" s="11"/>
      <c r="RCO204" s="11"/>
      <c r="RCP204" s="11"/>
      <c r="RCQ204" s="11"/>
      <c r="RCR204" s="11"/>
      <c r="RCS204" s="11"/>
      <c r="RCT204" s="11"/>
      <c r="RCU204" s="11"/>
      <c r="RCV204" s="11"/>
      <c r="RCW204" s="11"/>
      <c r="RCX204" s="11"/>
      <c r="RCY204" s="11"/>
      <c r="RCZ204" s="11"/>
      <c r="RDA204" s="10"/>
      <c r="RDB204" s="10"/>
      <c r="RDC204" s="11"/>
      <c r="RDD204" s="11"/>
      <c r="RDE204" s="11"/>
      <c r="RDF204" s="11"/>
      <c r="RDG204" s="11"/>
      <c r="RDH204" s="11"/>
      <c r="RDI204" s="11"/>
      <c r="RDJ204" s="11"/>
      <c r="RDK204" s="11"/>
      <c r="RDL204" s="11"/>
      <c r="RDM204" s="11"/>
      <c r="RDN204" s="11"/>
      <c r="RDO204" s="11"/>
      <c r="RDP204" s="11"/>
      <c r="RDQ204" s="10"/>
      <c r="RDR204" s="10"/>
      <c r="RDS204" s="11"/>
      <c r="RDT204" s="11"/>
      <c r="RDU204" s="11"/>
      <c r="RDV204" s="11"/>
      <c r="RDW204" s="11"/>
      <c r="RDX204" s="11"/>
      <c r="RDY204" s="11"/>
      <c r="RDZ204" s="11"/>
      <c r="REA204" s="11"/>
      <c r="REB204" s="11"/>
      <c r="REC204" s="11"/>
      <c r="RED204" s="11"/>
      <c r="REE204" s="11"/>
      <c r="REF204" s="11"/>
      <c r="REG204" s="10"/>
      <c r="REH204" s="10"/>
      <c r="REI204" s="11"/>
      <c r="REJ204" s="11"/>
      <c r="REK204" s="11"/>
      <c r="REL204" s="11"/>
      <c r="REM204" s="11"/>
      <c r="REN204" s="11"/>
      <c r="REO204" s="11"/>
      <c r="REP204" s="11"/>
      <c r="REQ204" s="11"/>
      <c r="RER204" s="11"/>
      <c r="RES204" s="11"/>
      <c r="RET204" s="11"/>
      <c r="REU204" s="11"/>
      <c r="REV204" s="11"/>
      <c r="REW204" s="10"/>
      <c r="REX204" s="10"/>
      <c r="REY204" s="11"/>
      <c r="REZ204" s="11"/>
      <c r="RFA204" s="11"/>
      <c r="RFB204" s="11"/>
      <c r="RFC204" s="11"/>
      <c r="RFD204" s="11"/>
      <c r="RFE204" s="11"/>
      <c r="RFF204" s="11"/>
      <c r="RFG204" s="11"/>
      <c r="RFH204" s="11"/>
      <c r="RFI204" s="11"/>
      <c r="RFJ204" s="11"/>
      <c r="RFK204" s="11"/>
      <c r="RFL204" s="11"/>
      <c r="RFM204" s="10"/>
      <c r="RFN204" s="10"/>
      <c r="RFO204" s="11"/>
      <c r="RFP204" s="11"/>
      <c r="RFQ204" s="11"/>
      <c r="RFR204" s="11"/>
      <c r="RFS204" s="11"/>
      <c r="RFT204" s="11"/>
      <c r="RFU204" s="11"/>
      <c r="RFV204" s="11"/>
      <c r="RFW204" s="11"/>
      <c r="RFX204" s="11"/>
      <c r="RFY204" s="11"/>
      <c r="RFZ204" s="11"/>
      <c r="RGA204" s="11"/>
      <c r="RGB204" s="11"/>
      <c r="RGC204" s="10"/>
      <c r="RGD204" s="10"/>
      <c r="RGE204" s="11"/>
      <c r="RGF204" s="11"/>
      <c r="RGG204" s="11"/>
      <c r="RGH204" s="11"/>
      <c r="RGI204" s="11"/>
      <c r="RGJ204" s="11"/>
      <c r="RGK204" s="11"/>
      <c r="RGL204" s="11"/>
      <c r="RGM204" s="11"/>
      <c r="RGN204" s="11"/>
      <c r="RGO204" s="11"/>
      <c r="RGP204" s="11"/>
      <c r="RGQ204" s="11"/>
      <c r="RGR204" s="11"/>
      <c r="RGS204" s="10"/>
      <c r="RGT204" s="10"/>
      <c r="RGU204" s="11"/>
      <c r="RGV204" s="11"/>
      <c r="RGW204" s="11"/>
      <c r="RGX204" s="11"/>
      <c r="RGY204" s="11"/>
      <c r="RGZ204" s="11"/>
      <c r="RHA204" s="11"/>
      <c r="RHB204" s="11"/>
      <c r="RHC204" s="11"/>
      <c r="RHD204" s="11"/>
      <c r="RHE204" s="11"/>
      <c r="RHF204" s="11"/>
      <c r="RHG204" s="11"/>
      <c r="RHH204" s="11"/>
      <c r="RHI204" s="10"/>
      <c r="RHJ204" s="10"/>
      <c r="RHK204" s="11"/>
      <c r="RHL204" s="11"/>
      <c r="RHM204" s="11"/>
      <c r="RHN204" s="11"/>
      <c r="RHO204" s="11"/>
      <c r="RHP204" s="11"/>
      <c r="RHQ204" s="11"/>
      <c r="RHR204" s="11"/>
      <c r="RHS204" s="11"/>
      <c r="RHT204" s="11"/>
      <c r="RHU204" s="11"/>
      <c r="RHV204" s="11"/>
      <c r="RHW204" s="11"/>
      <c r="RHX204" s="11"/>
      <c r="RHY204" s="10"/>
      <c r="RHZ204" s="10"/>
      <c r="RIA204" s="11"/>
      <c r="RIB204" s="11"/>
      <c r="RIC204" s="11"/>
      <c r="RID204" s="11"/>
      <c r="RIE204" s="11"/>
      <c r="RIF204" s="11"/>
      <c r="RIG204" s="11"/>
      <c r="RIH204" s="11"/>
      <c r="RII204" s="11"/>
      <c r="RIJ204" s="11"/>
      <c r="RIK204" s="11"/>
      <c r="RIL204" s="11"/>
      <c r="RIM204" s="11"/>
      <c r="RIN204" s="11"/>
      <c r="RIO204" s="10"/>
      <c r="RIP204" s="10"/>
      <c r="RIQ204" s="11"/>
      <c r="RIR204" s="11"/>
      <c r="RIS204" s="11"/>
      <c r="RIT204" s="11"/>
      <c r="RIU204" s="11"/>
      <c r="RIV204" s="11"/>
      <c r="RIW204" s="11"/>
      <c r="RIX204" s="11"/>
      <c r="RIY204" s="11"/>
      <c r="RIZ204" s="11"/>
      <c r="RJA204" s="11"/>
      <c r="RJB204" s="11"/>
      <c r="RJC204" s="11"/>
      <c r="RJD204" s="11"/>
      <c r="RJE204" s="10"/>
      <c r="RJF204" s="10"/>
      <c r="RJG204" s="11"/>
      <c r="RJH204" s="11"/>
      <c r="RJI204" s="11"/>
      <c r="RJJ204" s="11"/>
      <c r="RJK204" s="11"/>
      <c r="RJL204" s="11"/>
      <c r="RJM204" s="11"/>
      <c r="RJN204" s="11"/>
      <c r="RJO204" s="11"/>
      <c r="RJP204" s="11"/>
      <c r="RJQ204" s="11"/>
      <c r="RJR204" s="11"/>
      <c r="RJS204" s="11"/>
      <c r="RJT204" s="11"/>
      <c r="RJU204" s="10"/>
      <c r="RJV204" s="10"/>
      <c r="RJW204" s="11"/>
      <c r="RJX204" s="11"/>
      <c r="RJY204" s="11"/>
      <c r="RJZ204" s="11"/>
      <c r="RKA204" s="11"/>
      <c r="RKB204" s="11"/>
      <c r="RKC204" s="11"/>
      <c r="RKD204" s="11"/>
      <c r="RKE204" s="11"/>
      <c r="RKF204" s="11"/>
      <c r="RKG204" s="11"/>
      <c r="RKH204" s="11"/>
      <c r="RKI204" s="11"/>
      <c r="RKJ204" s="11"/>
      <c r="RKK204" s="10"/>
      <c r="RKL204" s="10"/>
      <c r="RKM204" s="11"/>
      <c r="RKN204" s="11"/>
      <c r="RKO204" s="11"/>
      <c r="RKP204" s="11"/>
      <c r="RKQ204" s="11"/>
      <c r="RKR204" s="11"/>
      <c r="RKS204" s="11"/>
      <c r="RKT204" s="11"/>
      <c r="RKU204" s="11"/>
      <c r="RKV204" s="11"/>
      <c r="RKW204" s="11"/>
      <c r="RKX204" s="11"/>
      <c r="RKY204" s="11"/>
      <c r="RKZ204" s="11"/>
      <c r="RLA204" s="10"/>
      <c r="RLB204" s="10"/>
      <c r="RLC204" s="11"/>
      <c r="RLD204" s="11"/>
      <c r="RLE204" s="11"/>
      <c r="RLF204" s="11"/>
      <c r="RLG204" s="11"/>
      <c r="RLH204" s="11"/>
      <c r="RLI204" s="11"/>
      <c r="RLJ204" s="11"/>
      <c r="RLK204" s="11"/>
      <c r="RLL204" s="11"/>
      <c r="RLM204" s="11"/>
      <c r="RLN204" s="11"/>
      <c r="RLO204" s="11"/>
      <c r="RLP204" s="11"/>
      <c r="RLQ204" s="10"/>
      <c r="RLR204" s="10"/>
      <c r="RLS204" s="11"/>
      <c r="RLT204" s="11"/>
      <c r="RLU204" s="11"/>
      <c r="RLV204" s="11"/>
      <c r="RLW204" s="11"/>
      <c r="RLX204" s="11"/>
      <c r="RLY204" s="11"/>
      <c r="RLZ204" s="11"/>
      <c r="RMA204" s="11"/>
      <c r="RMB204" s="11"/>
      <c r="RMC204" s="11"/>
      <c r="RMD204" s="11"/>
      <c r="RME204" s="11"/>
      <c r="RMF204" s="11"/>
      <c r="RMG204" s="10"/>
      <c r="RMH204" s="10"/>
      <c r="RMI204" s="11"/>
      <c r="RMJ204" s="11"/>
      <c r="RMK204" s="11"/>
      <c r="RML204" s="11"/>
      <c r="RMM204" s="11"/>
      <c r="RMN204" s="11"/>
      <c r="RMO204" s="11"/>
      <c r="RMP204" s="11"/>
      <c r="RMQ204" s="11"/>
      <c r="RMR204" s="11"/>
      <c r="RMS204" s="11"/>
      <c r="RMT204" s="11"/>
      <c r="RMU204" s="11"/>
      <c r="RMV204" s="11"/>
      <c r="RMW204" s="10"/>
      <c r="RMX204" s="10"/>
      <c r="RMY204" s="11"/>
      <c r="RMZ204" s="11"/>
      <c r="RNA204" s="11"/>
      <c r="RNB204" s="11"/>
      <c r="RNC204" s="11"/>
      <c r="RND204" s="11"/>
      <c r="RNE204" s="11"/>
      <c r="RNF204" s="11"/>
      <c r="RNG204" s="11"/>
      <c r="RNH204" s="11"/>
      <c r="RNI204" s="11"/>
      <c r="RNJ204" s="11"/>
      <c r="RNK204" s="11"/>
      <c r="RNL204" s="11"/>
      <c r="RNM204" s="10"/>
      <c r="RNN204" s="10"/>
      <c r="RNO204" s="11"/>
      <c r="RNP204" s="11"/>
      <c r="RNQ204" s="11"/>
      <c r="RNR204" s="11"/>
      <c r="RNS204" s="11"/>
      <c r="RNT204" s="11"/>
      <c r="RNU204" s="11"/>
      <c r="RNV204" s="11"/>
      <c r="RNW204" s="11"/>
      <c r="RNX204" s="11"/>
      <c r="RNY204" s="11"/>
      <c r="RNZ204" s="11"/>
      <c r="ROA204" s="11"/>
      <c r="ROB204" s="11"/>
      <c r="ROC204" s="10"/>
      <c r="ROD204" s="10"/>
      <c r="ROE204" s="11"/>
      <c r="ROF204" s="11"/>
      <c r="ROG204" s="11"/>
      <c r="ROH204" s="11"/>
      <c r="ROI204" s="11"/>
      <c r="ROJ204" s="11"/>
      <c r="ROK204" s="11"/>
      <c r="ROL204" s="11"/>
      <c r="ROM204" s="11"/>
      <c r="RON204" s="11"/>
      <c r="ROO204" s="11"/>
      <c r="ROP204" s="11"/>
      <c r="ROQ204" s="11"/>
      <c r="ROR204" s="11"/>
      <c r="ROS204" s="10"/>
      <c r="ROT204" s="10"/>
      <c r="ROU204" s="11"/>
      <c r="ROV204" s="11"/>
      <c r="ROW204" s="11"/>
      <c r="ROX204" s="11"/>
      <c r="ROY204" s="11"/>
      <c r="ROZ204" s="11"/>
      <c r="RPA204" s="11"/>
      <c r="RPB204" s="11"/>
      <c r="RPC204" s="11"/>
      <c r="RPD204" s="11"/>
      <c r="RPE204" s="11"/>
      <c r="RPF204" s="11"/>
      <c r="RPG204" s="11"/>
      <c r="RPH204" s="11"/>
      <c r="RPI204" s="10"/>
      <c r="RPJ204" s="10"/>
      <c r="RPK204" s="11"/>
      <c r="RPL204" s="11"/>
      <c r="RPM204" s="11"/>
      <c r="RPN204" s="11"/>
      <c r="RPO204" s="11"/>
      <c r="RPP204" s="11"/>
      <c r="RPQ204" s="11"/>
      <c r="RPR204" s="11"/>
      <c r="RPS204" s="11"/>
      <c r="RPT204" s="11"/>
      <c r="RPU204" s="11"/>
      <c r="RPV204" s="11"/>
      <c r="RPW204" s="11"/>
      <c r="RPX204" s="11"/>
      <c r="RPY204" s="10"/>
      <c r="RPZ204" s="10"/>
      <c r="RQA204" s="11"/>
      <c r="RQB204" s="11"/>
      <c r="RQC204" s="11"/>
      <c r="RQD204" s="11"/>
      <c r="RQE204" s="11"/>
      <c r="RQF204" s="11"/>
      <c r="RQG204" s="11"/>
      <c r="RQH204" s="11"/>
      <c r="RQI204" s="11"/>
      <c r="RQJ204" s="11"/>
      <c r="RQK204" s="11"/>
      <c r="RQL204" s="11"/>
      <c r="RQM204" s="11"/>
      <c r="RQN204" s="11"/>
      <c r="RQO204" s="10"/>
      <c r="RQP204" s="10"/>
      <c r="RQQ204" s="11"/>
      <c r="RQR204" s="11"/>
      <c r="RQS204" s="11"/>
      <c r="RQT204" s="11"/>
      <c r="RQU204" s="11"/>
      <c r="RQV204" s="11"/>
      <c r="RQW204" s="11"/>
      <c r="RQX204" s="11"/>
      <c r="RQY204" s="11"/>
      <c r="RQZ204" s="11"/>
      <c r="RRA204" s="11"/>
      <c r="RRB204" s="11"/>
      <c r="RRC204" s="11"/>
      <c r="RRD204" s="11"/>
      <c r="RRE204" s="10"/>
      <c r="RRF204" s="10"/>
      <c r="RRG204" s="11"/>
      <c r="RRH204" s="11"/>
      <c r="RRI204" s="11"/>
      <c r="RRJ204" s="11"/>
      <c r="RRK204" s="11"/>
      <c r="RRL204" s="11"/>
      <c r="RRM204" s="11"/>
      <c r="RRN204" s="11"/>
      <c r="RRO204" s="11"/>
      <c r="RRP204" s="11"/>
      <c r="RRQ204" s="11"/>
      <c r="RRR204" s="11"/>
      <c r="RRS204" s="11"/>
      <c r="RRT204" s="11"/>
      <c r="RRU204" s="10"/>
      <c r="RRV204" s="10"/>
      <c r="RRW204" s="11"/>
      <c r="RRX204" s="11"/>
      <c r="RRY204" s="11"/>
      <c r="RRZ204" s="11"/>
      <c r="RSA204" s="11"/>
      <c r="RSB204" s="11"/>
      <c r="RSC204" s="11"/>
      <c r="RSD204" s="11"/>
      <c r="RSE204" s="11"/>
      <c r="RSF204" s="11"/>
      <c r="RSG204" s="11"/>
      <c r="RSH204" s="11"/>
      <c r="RSI204" s="11"/>
      <c r="RSJ204" s="11"/>
      <c r="RSK204" s="10"/>
      <c r="RSL204" s="10"/>
      <c r="RSM204" s="11"/>
      <c r="RSN204" s="11"/>
      <c r="RSO204" s="11"/>
      <c r="RSP204" s="11"/>
      <c r="RSQ204" s="11"/>
      <c r="RSR204" s="11"/>
      <c r="RSS204" s="11"/>
      <c r="RST204" s="11"/>
      <c r="RSU204" s="11"/>
      <c r="RSV204" s="11"/>
      <c r="RSW204" s="11"/>
      <c r="RSX204" s="11"/>
      <c r="RSY204" s="11"/>
      <c r="RSZ204" s="11"/>
      <c r="RTA204" s="10"/>
      <c r="RTB204" s="10"/>
      <c r="RTC204" s="11"/>
      <c r="RTD204" s="11"/>
      <c r="RTE204" s="11"/>
      <c r="RTF204" s="11"/>
      <c r="RTG204" s="11"/>
      <c r="RTH204" s="11"/>
      <c r="RTI204" s="11"/>
      <c r="RTJ204" s="11"/>
      <c r="RTK204" s="11"/>
      <c r="RTL204" s="11"/>
      <c r="RTM204" s="11"/>
      <c r="RTN204" s="11"/>
      <c r="RTO204" s="11"/>
      <c r="RTP204" s="11"/>
      <c r="RTQ204" s="10"/>
      <c r="RTR204" s="10"/>
      <c r="RTS204" s="11"/>
      <c r="RTT204" s="11"/>
      <c r="RTU204" s="11"/>
      <c r="RTV204" s="11"/>
      <c r="RTW204" s="11"/>
      <c r="RTX204" s="11"/>
      <c r="RTY204" s="11"/>
      <c r="RTZ204" s="11"/>
      <c r="RUA204" s="11"/>
      <c r="RUB204" s="11"/>
      <c r="RUC204" s="11"/>
      <c r="RUD204" s="11"/>
      <c r="RUE204" s="11"/>
      <c r="RUF204" s="11"/>
      <c r="RUG204" s="10"/>
      <c r="RUH204" s="10"/>
      <c r="RUI204" s="11"/>
      <c r="RUJ204" s="11"/>
      <c r="RUK204" s="11"/>
      <c r="RUL204" s="11"/>
      <c r="RUM204" s="11"/>
      <c r="RUN204" s="11"/>
      <c r="RUO204" s="11"/>
      <c r="RUP204" s="11"/>
      <c r="RUQ204" s="11"/>
      <c r="RUR204" s="11"/>
      <c r="RUS204" s="11"/>
      <c r="RUT204" s="11"/>
      <c r="RUU204" s="11"/>
      <c r="RUV204" s="11"/>
      <c r="RUW204" s="10"/>
      <c r="RUX204" s="10"/>
      <c r="RUY204" s="11"/>
      <c r="RUZ204" s="11"/>
      <c r="RVA204" s="11"/>
      <c r="RVB204" s="11"/>
      <c r="RVC204" s="11"/>
      <c r="RVD204" s="11"/>
      <c r="RVE204" s="11"/>
      <c r="RVF204" s="11"/>
      <c r="RVG204" s="11"/>
      <c r="RVH204" s="11"/>
      <c r="RVI204" s="11"/>
      <c r="RVJ204" s="11"/>
      <c r="RVK204" s="11"/>
      <c r="RVL204" s="11"/>
      <c r="RVM204" s="10"/>
      <c r="RVN204" s="10"/>
      <c r="RVO204" s="11"/>
      <c r="RVP204" s="11"/>
      <c r="RVQ204" s="11"/>
      <c r="RVR204" s="11"/>
      <c r="RVS204" s="11"/>
      <c r="RVT204" s="11"/>
      <c r="RVU204" s="11"/>
      <c r="RVV204" s="11"/>
      <c r="RVW204" s="11"/>
      <c r="RVX204" s="11"/>
      <c r="RVY204" s="11"/>
      <c r="RVZ204" s="11"/>
      <c r="RWA204" s="11"/>
      <c r="RWB204" s="11"/>
      <c r="RWC204" s="10"/>
      <c r="RWD204" s="10"/>
      <c r="RWE204" s="11"/>
      <c r="RWF204" s="11"/>
      <c r="RWG204" s="11"/>
      <c r="RWH204" s="11"/>
      <c r="RWI204" s="11"/>
      <c r="RWJ204" s="11"/>
      <c r="RWK204" s="11"/>
      <c r="RWL204" s="11"/>
      <c r="RWM204" s="11"/>
      <c r="RWN204" s="11"/>
      <c r="RWO204" s="11"/>
      <c r="RWP204" s="11"/>
      <c r="RWQ204" s="11"/>
      <c r="RWR204" s="11"/>
      <c r="RWS204" s="10"/>
      <c r="RWT204" s="10"/>
      <c r="RWU204" s="11"/>
      <c r="RWV204" s="11"/>
      <c r="RWW204" s="11"/>
      <c r="RWX204" s="11"/>
      <c r="RWY204" s="11"/>
      <c r="RWZ204" s="11"/>
      <c r="RXA204" s="11"/>
      <c r="RXB204" s="11"/>
      <c r="RXC204" s="11"/>
      <c r="RXD204" s="11"/>
      <c r="RXE204" s="11"/>
      <c r="RXF204" s="11"/>
      <c r="RXG204" s="11"/>
      <c r="RXH204" s="11"/>
      <c r="RXI204" s="10"/>
      <c r="RXJ204" s="10"/>
      <c r="RXK204" s="11"/>
      <c r="RXL204" s="11"/>
      <c r="RXM204" s="11"/>
      <c r="RXN204" s="11"/>
      <c r="RXO204" s="11"/>
      <c r="RXP204" s="11"/>
      <c r="RXQ204" s="11"/>
      <c r="RXR204" s="11"/>
      <c r="RXS204" s="11"/>
      <c r="RXT204" s="11"/>
      <c r="RXU204" s="11"/>
      <c r="RXV204" s="11"/>
      <c r="RXW204" s="11"/>
      <c r="RXX204" s="11"/>
      <c r="RXY204" s="10"/>
      <c r="RXZ204" s="10"/>
      <c r="RYA204" s="11"/>
      <c r="RYB204" s="11"/>
      <c r="RYC204" s="11"/>
      <c r="RYD204" s="11"/>
      <c r="RYE204" s="11"/>
      <c r="RYF204" s="11"/>
      <c r="RYG204" s="11"/>
      <c r="RYH204" s="11"/>
      <c r="RYI204" s="11"/>
      <c r="RYJ204" s="11"/>
      <c r="RYK204" s="11"/>
      <c r="RYL204" s="11"/>
      <c r="RYM204" s="11"/>
      <c r="RYN204" s="11"/>
      <c r="RYO204" s="10"/>
      <c r="RYP204" s="10"/>
      <c r="RYQ204" s="11"/>
      <c r="RYR204" s="11"/>
      <c r="RYS204" s="11"/>
      <c r="RYT204" s="11"/>
      <c r="RYU204" s="11"/>
      <c r="RYV204" s="11"/>
      <c r="RYW204" s="11"/>
      <c r="RYX204" s="11"/>
      <c r="RYY204" s="11"/>
      <c r="RYZ204" s="11"/>
      <c r="RZA204" s="11"/>
      <c r="RZB204" s="11"/>
      <c r="RZC204" s="11"/>
      <c r="RZD204" s="11"/>
      <c r="RZE204" s="10"/>
      <c r="RZF204" s="10"/>
      <c r="RZG204" s="11"/>
      <c r="RZH204" s="11"/>
      <c r="RZI204" s="11"/>
      <c r="RZJ204" s="11"/>
      <c r="RZK204" s="11"/>
      <c r="RZL204" s="11"/>
      <c r="RZM204" s="11"/>
      <c r="RZN204" s="11"/>
      <c r="RZO204" s="11"/>
      <c r="RZP204" s="11"/>
      <c r="RZQ204" s="11"/>
      <c r="RZR204" s="11"/>
      <c r="RZS204" s="11"/>
      <c r="RZT204" s="11"/>
      <c r="RZU204" s="10"/>
      <c r="RZV204" s="10"/>
      <c r="RZW204" s="11"/>
      <c r="RZX204" s="11"/>
      <c r="RZY204" s="11"/>
      <c r="RZZ204" s="11"/>
      <c r="SAA204" s="11"/>
      <c r="SAB204" s="11"/>
      <c r="SAC204" s="11"/>
      <c r="SAD204" s="11"/>
      <c r="SAE204" s="11"/>
      <c r="SAF204" s="11"/>
      <c r="SAG204" s="11"/>
      <c r="SAH204" s="11"/>
      <c r="SAI204" s="11"/>
      <c r="SAJ204" s="11"/>
      <c r="SAK204" s="10"/>
      <c r="SAL204" s="10"/>
      <c r="SAM204" s="11"/>
      <c r="SAN204" s="11"/>
      <c r="SAO204" s="11"/>
      <c r="SAP204" s="11"/>
      <c r="SAQ204" s="11"/>
      <c r="SAR204" s="11"/>
      <c r="SAS204" s="11"/>
      <c r="SAT204" s="11"/>
      <c r="SAU204" s="11"/>
      <c r="SAV204" s="11"/>
      <c r="SAW204" s="11"/>
      <c r="SAX204" s="11"/>
      <c r="SAY204" s="11"/>
      <c r="SAZ204" s="11"/>
      <c r="SBA204" s="10"/>
      <c r="SBB204" s="10"/>
      <c r="SBC204" s="11"/>
      <c r="SBD204" s="11"/>
      <c r="SBE204" s="11"/>
      <c r="SBF204" s="11"/>
      <c r="SBG204" s="11"/>
      <c r="SBH204" s="11"/>
      <c r="SBI204" s="11"/>
      <c r="SBJ204" s="11"/>
      <c r="SBK204" s="11"/>
      <c r="SBL204" s="11"/>
      <c r="SBM204" s="11"/>
      <c r="SBN204" s="11"/>
      <c r="SBO204" s="11"/>
      <c r="SBP204" s="11"/>
      <c r="SBQ204" s="10"/>
      <c r="SBR204" s="10"/>
      <c r="SBS204" s="11"/>
      <c r="SBT204" s="11"/>
      <c r="SBU204" s="11"/>
      <c r="SBV204" s="11"/>
      <c r="SBW204" s="11"/>
      <c r="SBX204" s="11"/>
      <c r="SBY204" s="11"/>
      <c r="SBZ204" s="11"/>
      <c r="SCA204" s="11"/>
      <c r="SCB204" s="11"/>
      <c r="SCC204" s="11"/>
      <c r="SCD204" s="11"/>
      <c r="SCE204" s="11"/>
      <c r="SCF204" s="11"/>
      <c r="SCG204" s="10"/>
      <c r="SCH204" s="10"/>
      <c r="SCI204" s="11"/>
      <c r="SCJ204" s="11"/>
      <c r="SCK204" s="11"/>
      <c r="SCL204" s="11"/>
      <c r="SCM204" s="11"/>
      <c r="SCN204" s="11"/>
      <c r="SCO204" s="11"/>
      <c r="SCP204" s="11"/>
      <c r="SCQ204" s="11"/>
      <c r="SCR204" s="11"/>
      <c r="SCS204" s="11"/>
      <c r="SCT204" s="11"/>
      <c r="SCU204" s="11"/>
      <c r="SCV204" s="11"/>
      <c r="SCW204" s="10"/>
      <c r="SCX204" s="10"/>
      <c r="SCY204" s="11"/>
      <c r="SCZ204" s="11"/>
      <c r="SDA204" s="11"/>
      <c r="SDB204" s="11"/>
      <c r="SDC204" s="11"/>
      <c r="SDD204" s="11"/>
      <c r="SDE204" s="11"/>
      <c r="SDF204" s="11"/>
      <c r="SDG204" s="11"/>
      <c r="SDH204" s="11"/>
      <c r="SDI204" s="11"/>
      <c r="SDJ204" s="11"/>
      <c r="SDK204" s="11"/>
      <c r="SDL204" s="11"/>
      <c r="SDM204" s="10"/>
      <c r="SDN204" s="10"/>
      <c r="SDO204" s="11"/>
      <c r="SDP204" s="11"/>
      <c r="SDQ204" s="11"/>
      <c r="SDR204" s="11"/>
      <c r="SDS204" s="11"/>
      <c r="SDT204" s="11"/>
      <c r="SDU204" s="11"/>
      <c r="SDV204" s="11"/>
      <c r="SDW204" s="11"/>
      <c r="SDX204" s="11"/>
      <c r="SDY204" s="11"/>
      <c r="SDZ204" s="11"/>
      <c r="SEA204" s="11"/>
      <c r="SEB204" s="11"/>
      <c r="SEC204" s="10"/>
      <c r="SED204" s="10"/>
      <c r="SEE204" s="11"/>
      <c r="SEF204" s="11"/>
      <c r="SEG204" s="11"/>
      <c r="SEH204" s="11"/>
      <c r="SEI204" s="11"/>
      <c r="SEJ204" s="11"/>
      <c r="SEK204" s="11"/>
      <c r="SEL204" s="11"/>
      <c r="SEM204" s="11"/>
      <c r="SEN204" s="11"/>
      <c r="SEO204" s="11"/>
      <c r="SEP204" s="11"/>
      <c r="SEQ204" s="11"/>
      <c r="SER204" s="11"/>
      <c r="SES204" s="10"/>
      <c r="SET204" s="10"/>
      <c r="SEU204" s="11"/>
      <c r="SEV204" s="11"/>
      <c r="SEW204" s="11"/>
      <c r="SEX204" s="11"/>
      <c r="SEY204" s="11"/>
      <c r="SEZ204" s="11"/>
      <c r="SFA204" s="11"/>
      <c r="SFB204" s="11"/>
      <c r="SFC204" s="11"/>
      <c r="SFD204" s="11"/>
      <c r="SFE204" s="11"/>
      <c r="SFF204" s="11"/>
      <c r="SFG204" s="11"/>
      <c r="SFH204" s="11"/>
      <c r="SFI204" s="10"/>
      <c r="SFJ204" s="10"/>
      <c r="SFK204" s="11"/>
      <c r="SFL204" s="11"/>
      <c r="SFM204" s="11"/>
      <c r="SFN204" s="11"/>
      <c r="SFO204" s="11"/>
      <c r="SFP204" s="11"/>
      <c r="SFQ204" s="11"/>
      <c r="SFR204" s="11"/>
      <c r="SFS204" s="11"/>
      <c r="SFT204" s="11"/>
      <c r="SFU204" s="11"/>
      <c r="SFV204" s="11"/>
      <c r="SFW204" s="11"/>
      <c r="SFX204" s="11"/>
      <c r="SFY204" s="10"/>
      <c r="SFZ204" s="10"/>
      <c r="SGA204" s="11"/>
      <c r="SGB204" s="11"/>
      <c r="SGC204" s="11"/>
      <c r="SGD204" s="11"/>
      <c r="SGE204" s="11"/>
      <c r="SGF204" s="11"/>
      <c r="SGG204" s="11"/>
      <c r="SGH204" s="11"/>
      <c r="SGI204" s="11"/>
      <c r="SGJ204" s="11"/>
      <c r="SGK204" s="11"/>
      <c r="SGL204" s="11"/>
      <c r="SGM204" s="11"/>
      <c r="SGN204" s="11"/>
      <c r="SGO204" s="10"/>
      <c r="SGP204" s="10"/>
      <c r="SGQ204" s="11"/>
      <c r="SGR204" s="11"/>
      <c r="SGS204" s="11"/>
      <c r="SGT204" s="11"/>
      <c r="SGU204" s="11"/>
      <c r="SGV204" s="11"/>
      <c r="SGW204" s="11"/>
      <c r="SGX204" s="11"/>
      <c r="SGY204" s="11"/>
      <c r="SGZ204" s="11"/>
      <c r="SHA204" s="11"/>
      <c r="SHB204" s="11"/>
      <c r="SHC204" s="11"/>
      <c r="SHD204" s="11"/>
      <c r="SHE204" s="10"/>
      <c r="SHF204" s="10"/>
      <c r="SHG204" s="11"/>
      <c r="SHH204" s="11"/>
      <c r="SHI204" s="11"/>
      <c r="SHJ204" s="11"/>
      <c r="SHK204" s="11"/>
      <c r="SHL204" s="11"/>
      <c r="SHM204" s="11"/>
      <c r="SHN204" s="11"/>
      <c r="SHO204" s="11"/>
      <c r="SHP204" s="11"/>
      <c r="SHQ204" s="11"/>
      <c r="SHR204" s="11"/>
      <c r="SHS204" s="11"/>
      <c r="SHT204" s="11"/>
      <c r="SHU204" s="10"/>
      <c r="SHV204" s="10"/>
      <c r="SHW204" s="11"/>
      <c r="SHX204" s="11"/>
      <c r="SHY204" s="11"/>
      <c r="SHZ204" s="11"/>
      <c r="SIA204" s="11"/>
      <c r="SIB204" s="11"/>
      <c r="SIC204" s="11"/>
      <c r="SID204" s="11"/>
      <c r="SIE204" s="11"/>
      <c r="SIF204" s="11"/>
      <c r="SIG204" s="11"/>
      <c r="SIH204" s="11"/>
      <c r="SII204" s="11"/>
      <c r="SIJ204" s="11"/>
      <c r="SIK204" s="10"/>
      <c r="SIL204" s="10"/>
      <c r="SIM204" s="11"/>
      <c r="SIN204" s="11"/>
      <c r="SIO204" s="11"/>
      <c r="SIP204" s="11"/>
      <c r="SIQ204" s="11"/>
      <c r="SIR204" s="11"/>
      <c r="SIS204" s="11"/>
      <c r="SIT204" s="11"/>
      <c r="SIU204" s="11"/>
      <c r="SIV204" s="11"/>
      <c r="SIW204" s="11"/>
      <c r="SIX204" s="11"/>
      <c r="SIY204" s="11"/>
      <c r="SIZ204" s="11"/>
      <c r="SJA204" s="10"/>
      <c r="SJB204" s="10"/>
      <c r="SJC204" s="11"/>
      <c r="SJD204" s="11"/>
      <c r="SJE204" s="11"/>
      <c r="SJF204" s="11"/>
      <c r="SJG204" s="11"/>
      <c r="SJH204" s="11"/>
      <c r="SJI204" s="11"/>
      <c r="SJJ204" s="11"/>
      <c r="SJK204" s="11"/>
      <c r="SJL204" s="11"/>
      <c r="SJM204" s="11"/>
      <c r="SJN204" s="11"/>
      <c r="SJO204" s="11"/>
      <c r="SJP204" s="11"/>
      <c r="SJQ204" s="10"/>
      <c r="SJR204" s="10"/>
      <c r="SJS204" s="11"/>
      <c r="SJT204" s="11"/>
      <c r="SJU204" s="11"/>
      <c r="SJV204" s="11"/>
      <c r="SJW204" s="11"/>
      <c r="SJX204" s="11"/>
      <c r="SJY204" s="11"/>
      <c r="SJZ204" s="11"/>
      <c r="SKA204" s="11"/>
      <c r="SKB204" s="11"/>
      <c r="SKC204" s="11"/>
      <c r="SKD204" s="11"/>
      <c r="SKE204" s="11"/>
      <c r="SKF204" s="11"/>
      <c r="SKG204" s="10"/>
      <c r="SKH204" s="10"/>
      <c r="SKI204" s="11"/>
      <c r="SKJ204" s="11"/>
      <c r="SKK204" s="11"/>
      <c r="SKL204" s="11"/>
      <c r="SKM204" s="11"/>
      <c r="SKN204" s="11"/>
      <c r="SKO204" s="11"/>
      <c r="SKP204" s="11"/>
      <c r="SKQ204" s="11"/>
      <c r="SKR204" s="11"/>
      <c r="SKS204" s="11"/>
      <c r="SKT204" s="11"/>
      <c r="SKU204" s="11"/>
      <c r="SKV204" s="11"/>
      <c r="SKW204" s="10"/>
      <c r="SKX204" s="10"/>
      <c r="SKY204" s="11"/>
      <c r="SKZ204" s="11"/>
      <c r="SLA204" s="11"/>
      <c r="SLB204" s="11"/>
      <c r="SLC204" s="11"/>
      <c r="SLD204" s="11"/>
      <c r="SLE204" s="11"/>
      <c r="SLF204" s="11"/>
      <c r="SLG204" s="11"/>
      <c r="SLH204" s="11"/>
      <c r="SLI204" s="11"/>
      <c r="SLJ204" s="11"/>
      <c r="SLK204" s="11"/>
      <c r="SLL204" s="11"/>
      <c r="SLM204" s="10"/>
      <c r="SLN204" s="10"/>
      <c r="SLO204" s="11"/>
      <c r="SLP204" s="11"/>
      <c r="SLQ204" s="11"/>
      <c r="SLR204" s="11"/>
      <c r="SLS204" s="11"/>
      <c r="SLT204" s="11"/>
      <c r="SLU204" s="11"/>
      <c r="SLV204" s="11"/>
      <c r="SLW204" s="11"/>
      <c r="SLX204" s="11"/>
      <c r="SLY204" s="11"/>
      <c r="SLZ204" s="11"/>
      <c r="SMA204" s="11"/>
      <c r="SMB204" s="11"/>
      <c r="SMC204" s="10"/>
      <c r="SMD204" s="10"/>
      <c r="SME204" s="11"/>
      <c r="SMF204" s="11"/>
      <c r="SMG204" s="11"/>
      <c r="SMH204" s="11"/>
      <c r="SMI204" s="11"/>
      <c r="SMJ204" s="11"/>
      <c r="SMK204" s="11"/>
      <c r="SML204" s="11"/>
      <c r="SMM204" s="11"/>
      <c r="SMN204" s="11"/>
      <c r="SMO204" s="11"/>
      <c r="SMP204" s="11"/>
      <c r="SMQ204" s="11"/>
      <c r="SMR204" s="11"/>
      <c r="SMS204" s="10"/>
      <c r="SMT204" s="10"/>
      <c r="SMU204" s="11"/>
      <c r="SMV204" s="11"/>
      <c r="SMW204" s="11"/>
      <c r="SMX204" s="11"/>
      <c r="SMY204" s="11"/>
      <c r="SMZ204" s="11"/>
      <c r="SNA204" s="11"/>
      <c r="SNB204" s="11"/>
      <c r="SNC204" s="11"/>
      <c r="SND204" s="11"/>
      <c r="SNE204" s="11"/>
      <c r="SNF204" s="11"/>
      <c r="SNG204" s="11"/>
      <c r="SNH204" s="11"/>
      <c r="SNI204" s="10"/>
      <c r="SNJ204" s="10"/>
      <c r="SNK204" s="11"/>
      <c r="SNL204" s="11"/>
      <c r="SNM204" s="11"/>
      <c r="SNN204" s="11"/>
      <c r="SNO204" s="11"/>
      <c r="SNP204" s="11"/>
      <c r="SNQ204" s="11"/>
      <c r="SNR204" s="11"/>
      <c r="SNS204" s="11"/>
      <c r="SNT204" s="11"/>
      <c r="SNU204" s="11"/>
      <c r="SNV204" s="11"/>
      <c r="SNW204" s="11"/>
      <c r="SNX204" s="11"/>
      <c r="SNY204" s="10"/>
      <c r="SNZ204" s="10"/>
      <c r="SOA204" s="11"/>
      <c r="SOB204" s="11"/>
      <c r="SOC204" s="11"/>
      <c r="SOD204" s="11"/>
      <c r="SOE204" s="11"/>
      <c r="SOF204" s="11"/>
      <c r="SOG204" s="11"/>
      <c r="SOH204" s="11"/>
      <c r="SOI204" s="11"/>
      <c r="SOJ204" s="11"/>
      <c r="SOK204" s="11"/>
      <c r="SOL204" s="11"/>
      <c r="SOM204" s="11"/>
      <c r="SON204" s="11"/>
      <c r="SOO204" s="10"/>
      <c r="SOP204" s="10"/>
      <c r="SOQ204" s="11"/>
      <c r="SOR204" s="11"/>
      <c r="SOS204" s="11"/>
      <c r="SOT204" s="11"/>
      <c r="SOU204" s="11"/>
      <c r="SOV204" s="11"/>
      <c r="SOW204" s="11"/>
      <c r="SOX204" s="11"/>
      <c r="SOY204" s="11"/>
      <c r="SOZ204" s="11"/>
      <c r="SPA204" s="11"/>
      <c r="SPB204" s="11"/>
      <c r="SPC204" s="11"/>
      <c r="SPD204" s="11"/>
      <c r="SPE204" s="10"/>
      <c r="SPF204" s="10"/>
      <c r="SPG204" s="11"/>
      <c r="SPH204" s="11"/>
      <c r="SPI204" s="11"/>
      <c r="SPJ204" s="11"/>
      <c r="SPK204" s="11"/>
      <c r="SPL204" s="11"/>
      <c r="SPM204" s="11"/>
      <c r="SPN204" s="11"/>
      <c r="SPO204" s="11"/>
      <c r="SPP204" s="11"/>
      <c r="SPQ204" s="11"/>
      <c r="SPR204" s="11"/>
      <c r="SPS204" s="11"/>
      <c r="SPT204" s="11"/>
      <c r="SPU204" s="10"/>
      <c r="SPV204" s="10"/>
      <c r="SPW204" s="11"/>
      <c r="SPX204" s="11"/>
      <c r="SPY204" s="11"/>
      <c r="SPZ204" s="11"/>
      <c r="SQA204" s="11"/>
      <c r="SQB204" s="11"/>
      <c r="SQC204" s="11"/>
      <c r="SQD204" s="11"/>
      <c r="SQE204" s="11"/>
      <c r="SQF204" s="11"/>
      <c r="SQG204" s="11"/>
      <c r="SQH204" s="11"/>
      <c r="SQI204" s="11"/>
      <c r="SQJ204" s="11"/>
      <c r="SQK204" s="10"/>
      <c r="SQL204" s="10"/>
      <c r="SQM204" s="11"/>
      <c r="SQN204" s="11"/>
      <c r="SQO204" s="11"/>
      <c r="SQP204" s="11"/>
      <c r="SQQ204" s="11"/>
      <c r="SQR204" s="11"/>
      <c r="SQS204" s="11"/>
      <c r="SQT204" s="11"/>
      <c r="SQU204" s="11"/>
      <c r="SQV204" s="11"/>
      <c r="SQW204" s="11"/>
      <c r="SQX204" s="11"/>
      <c r="SQY204" s="11"/>
      <c r="SQZ204" s="11"/>
      <c r="SRA204" s="10"/>
      <c r="SRB204" s="10"/>
      <c r="SRC204" s="11"/>
      <c r="SRD204" s="11"/>
      <c r="SRE204" s="11"/>
      <c r="SRF204" s="11"/>
      <c r="SRG204" s="11"/>
      <c r="SRH204" s="11"/>
      <c r="SRI204" s="11"/>
      <c r="SRJ204" s="11"/>
      <c r="SRK204" s="11"/>
      <c r="SRL204" s="11"/>
      <c r="SRM204" s="11"/>
      <c r="SRN204" s="11"/>
      <c r="SRO204" s="11"/>
      <c r="SRP204" s="11"/>
      <c r="SRQ204" s="10"/>
      <c r="SRR204" s="10"/>
      <c r="SRS204" s="11"/>
      <c r="SRT204" s="11"/>
      <c r="SRU204" s="11"/>
      <c r="SRV204" s="11"/>
      <c r="SRW204" s="11"/>
      <c r="SRX204" s="11"/>
      <c r="SRY204" s="11"/>
      <c r="SRZ204" s="11"/>
      <c r="SSA204" s="11"/>
      <c r="SSB204" s="11"/>
      <c r="SSC204" s="11"/>
      <c r="SSD204" s="11"/>
      <c r="SSE204" s="11"/>
      <c r="SSF204" s="11"/>
      <c r="SSG204" s="10"/>
      <c r="SSH204" s="10"/>
      <c r="SSI204" s="11"/>
      <c r="SSJ204" s="11"/>
      <c r="SSK204" s="11"/>
      <c r="SSL204" s="11"/>
      <c r="SSM204" s="11"/>
      <c r="SSN204" s="11"/>
      <c r="SSO204" s="11"/>
      <c r="SSP204" s="11"/>
      <c r="SSQ204" s="11"/>
      <c r="SSR204" s="11"/>
      <c r="SSS204" s="11"/>
      <c r="SST204" s="11"/>
      <c r="SSU204" s="11"/>
      <c r="SSV204" s="11"/>
      <c r="SSW204" s="10"/>
      <c r="SSX204" s="10"/>
      <c r="SSY204" s="11"/>
      <c r="SSZ204" s="11"/>
      <c r="STA204" s="11"/>
      <c r="STB204" s="11"/>
      <c r="STC204" s="11"/>
      <c r="STD204" s="11"/>
      <c r="STE204" s="11"/>
      <c r="STF204" s="11"/>
      <c r="STG204" s="11"/>
      <c r="STH204" s="11"/>
      <c r="STI204" s="11"/>
      <c r="STJ204" s="11"/>
      <c r="STK204" s="11"/>
      <c r="STL204" s="11"/>
      <c r="STM204" s="10"/>
      <c r="STN204" s="10"/>
      <c r="STO204" s="11"/>
      <c r="STP204" s="11"/>
      <c r="STQ204" s="11"/>
      <c r="STR204" s="11"/>
      <c r="STS204" s="11"/>
      <c r="STT204" s="11"/>
      <c r="STU204" s="11"/>
      <c r="STV204" s="11"/>
      <c r="STW204" s="11"/>
      <c r="STX204" s="11"/>
      <c r="STY204" s="11"/>
      <c r="STZ204" s="11"/>
      <c r="SUA204" s="11"/>
      <c r="SUB204" s="11"/>
      <c r="SUC204" s="10"/>
      <c r="SUD204" s="10"/>
      <c r="SUE204" s="11"/>
      <c r="SUF204" s="11"/>
      <c r="SUG204" s="11"/>
      <c r="SUH204" s="11"/>
      <c r="SUI204" s="11"/>
      <c r="SUJ204" s="11"/>
      <c r="SUK204" s="11"/>
      <c r="SUL204" s="11"/>
      <c r="SUM204" s="11"/>
      <c r="SUN204" s="11"/>
      <c r="SUO204" s="11"/>
      <c r="SUP204" s="11"/>
      <c r="SUQ204" s="11"/>
      <c r="SUR204" s="11"/>
      <c r="SUS204" s="10"/>
      <c r="SUT204" s="10"/>
      <c r="SUU204" s="11"/>
      <c r="SUV204" s="11"/>
      <c r="SUW204" s="11"/>
      <c r="SUX204" s="11"/>
      <c r="SUY204" s="11"/>
      <c r="SUZ204" s="11"/>
      <c r="SVA204" s="11"/>
      <c r="SVB204" s="11"/>
      <c r="SVC204" s="11"/>
      <c r="SVD204" s="11"/>
      <c r="SVE204" s="11"/>
      <c r="SVF204" s="11"/>
      <c r="SVG204" s="11"/>
      <c r="SVH204" s="11"/>
      <c r="SVI204" s="10"/>
      <c r="SVJ204" s="10"/>
      <c r="SVK204" s="11"/>
      <c r="SVL204" s="11"/>
      <c r="SVM204" s="11"/>
      <c r="SVN204" s="11"/>
      <c r="SVO204" s="11"/>
      <c r="SVP204" s="11"/>
      <c r="SVQ204" s="11"/>
      <c r="SVR204" s="11"/>
      <c r="SVS204" s="11"/>
      <c r="SVT204" s="11"/>
      <c r="SVU204" s="11"/>
      <c r="SVV204" s="11"/>
      <c r="SVW204" s="11"/>
      <c r="SVX204" s="11"/>
      <c r="SVY204" s="10"/>
      <c r="SVZ204" s="10"/>
      <c r="SWA204" s="11"/>
      <c r="SWB204" s="11"/>
      <c r="SWC204" s="11"/>
      <c r="SWD204" s="11"/>
      <c r="SWE204" s="11"/>
      <c r="SWF204" s="11"/>
      <c r="SWG204" s="11"/>
      <c r="SWH204" s="11"/>
      <c r="SWI204" s="11"/>
      <c r="SWJ204" s="11"/>
      <c r="SWK204" s="11"/>
      <c r="SWL204" s="11"/>
      <c r="SWM204" s="11"/>
      <c r="SWN204" s="11"/>
      <c r="SWO204" s="10"/>
      <c r="SWP204" s="10"/>
      <c r="SWQ204" s="11"/>
      <c r="SWR204" s="11"/>
      <c r="SWS204" s="11"/>
      <c r="SWT204" s="11"/>
      <c r="SWU204" s="11"/>
      <c r="SWV204" s="11"/>
      <c r="SWW204" s="11"/>
      <c r="SWX204" s="11"/>
      <c r="SWY204" s="11"/>
      <c r="SWZ204" s="11"/>
      <c r="SXA204" s="11"/>
      <c r="SXB204" s="11"/>
      <c r="SXC204" s="11"/>
      <c r="SXD204" s="11"/>
      <c r="SXE204" s="10"/>
      <c r="SXF204" s="10"/>
      <c r="SXG204" s="11"/>
      <c r="SXH204" s="11"/>
      <c r="SXI204" s="11"/>
      <c r="SXJ204" s="11"/>
      <c r="SXK204" s="11"/>
      <c r="SXL204" s="11"/>
      <c r="SXM204" s="11"/>
      <c r="SXN204" s="11"/>
      <c r="SXO204" s="11"/>
      <c r="SXP204" s="11"/>
      <c r="SXQ204" s="11"/>
      <c r="SXR204" s="11"/>
      <c r="SXS204" s="11"/>
      <c r="SXT204" s="11"/>
      <c r="SXU204" s="10"/>
      <c r="SXV204" s="10"/>
      <c r="SXW204" s="11"/>
      <c r="SXX204" s="11"/>
      <c r="SXY204" s="11"/>
      <c r="SXZ204" s="11"/>
      <c r="SYA204" s="11"/>
      <c r="SYB204" s="11"/>
      <c r="SYC204" s="11"/>
      <c r="SYD204" s="11"/>
      <c r="SYE204" s="11"/>
      <c r="SYF204" s="11"/>
      <c r="SYG204" s="11"/>
      <c r="SYH204" s="11"/>
      <c r="SYI204" s="11"/>
      <c r="SYJ204" s="11"/>
      <c r="SYK204" s="10"/>
      <c r="SYL204" s="10"/>
      <c r="SYM204" s="11"/>
      <c r="SYN204" s="11"/>
      <c r="SYO204" s="11"/>
      <c r="SYP204" s="11"/>
      <c r="SYQ204" s="11"/>
      <c r="SYR204" s="11"/>
      <c r="SYS204" s="11"/>
      <c r="SYT204" s="11"/>
      <c r="SYU204" s="11"/>
      <c r="SYV204" s="11"/>
      <c r="SYW204" s="11"/>
      <c r="SYX204" s="11"/>
      <c r="SYY204" s="11"/>
      <c r="SYZ204" s="11"/>
      <c r="SZA204" s="10"/>
      <c r="SZB204" s="10"/>
      <c r="SZC204" s="11"/>
      <c r="SZD204" s="11"/>
      <c r="SZE204" s="11"/>
      <c r="SZF204" s="11"/>
      <c r="SZG204" s="11"/>
      <c r="SZH204" s="11"/>
      <c r="SZI204" s="11"/>
      <c r="SZJ204" s="11"/>
      <c r="SZK204" s="11"/>
      <c r="SZL204" s="11"/>
      <c r="SZM204" s="11"/>
      <c r="SZN204" s="11"/>
      <c r="SZO204" s="11"/>
      <c r="SZP204" s="11"/>
      <c r="SZQ204" s="10"/>
      <c r="SZR204" s="10"/>
      <c r="SZS204" s="11"/>
      <c r="SZT204" s="11"/>
      <c r="SZU204" s="11"/>
      <c r="SZV204" s="11"/>
      <c r="SZW204" s="11"/>
      <c r="SZX204" s="11"/>
      <c r="SZY204" s="11"/>
      <c r="SZZ204" s="11"/>
      <c r="TAA204" s="11"/>
      <c r="TAB204" s="11"/>
      <c r="TAC204" s="11"/>
      <c r="TAD204" s="11"/>
      <c r="TAE204" s="11"/>
      <c r="TAF204" s="11"/>
      <c r="TAG204" s="10"/>
      <c r="TAH204" s="10"/>
      <c r="TAI204" s="11"/>
      <c r="TAJ204" s="11"/>
      <c r="TAK204" s="11"/>
      <c r="TAL204" s="11"/>
      <c r="TAM204" s="11"/>
      <c r="TAN204" s="11"/>
      <c r="TAO204" s="11"/>
      <c r="TAP204" s="11"/>
      <c r="TAQ204" s="11"/>
      <c r="TAR204" s="11"/>
      <c r="TAS204" s="11"/>
      <c r="TAT204" s="11"/>
      <c r="TAU204" s="11"/>
      <c r="TAV204" s="11"/>
      <c r="TAW204" s="10"/>
      <c r="TAX204" s="10"/>
      <c r="TAY204" s="11"/>
      <c r="TAZ204" s="11"/>
      <c r="TBA204" s="11"/>
      <c r="TBB204" s="11"/>
      <c r="TBC204" s="11"/>
      <c r="TBD204" s="11"/>
      <c r="TBE204" s="11"/>
      <c r="TBF204" s="11"/>
      <c r="TBG204" s="11"/>
      <c r="TBH204" s="11"/>
      <c r="TBI204" s="11"/>
      <c r="TBJ204" s="11"/>
      <c r="TBK204" s="11"/>
      <c r="TBL204" s="11"/>
      <c r="TBM204" s="10"/>
      <c r="TBN204" s="10"/>
      <c r="TBO204" s="11"/>
      <c r="TBP204" s="11"/>
      <c r="TBQ204" s="11"/>
      <c r="TBR204" s="11"/>
      <c r="TBS204" s="11"/>
      <c r="TBT204" s="11"/>
      <c r="TBU204" s="11"/>
      <c r="TBV204" s="11"/>
      <c r="TBW204" s="11"/>
      <c r="TBX204" s="11"/>
      <c r="TBY204" s="11"/>
      <c r="TBZ204" s="11"/>
      <c r="TCA204" s="11"/>
      <c r="TCB204" s="11"/>
      <c r="TCC204" s="10"/>
      <c r="TCD204" s="10"/>
      <c r="TCE204" s="11"/>
      <c r="TCF204" s="11"/>
      <c r="TCG204" s="11"/>
      <c r="TCH204" s="11"/>
      <c r="TCI204" s="11"/>
      <c r="TCJ204" s="11"/>
      <c r="TCK204" s="11"/>
      <c r="TCL204" s="11"/>
      <c r="TCM204" s="11"/>
      <c r="TCN204" s="11"/>
      <c r="TCO204" s="11"/>
      <c r="TCP204" s="11"/>
      <c r="TCQ204" s="11"/>
      <c r="TCR204" s="11"/>
      <c r="TCS204" s="10"/>
      <c r="TCT204" s="10"/>
      <c r="TCU204" s="11"/>
      <c r="TCV204" s="11"/>
      <c r="TCW204" s="11"/>
      <c r="TCX204" s="11"/>
      <c r="TCY204" s="11"/>
      <c r="TCZ204" s="11"/>
      <c r="TDA204" s="11"/>
      <c r="TDB204" s="11"/>
      <c r="TDC204" s="11"/>
      <c r="TDD204" s="11"/>
      <c r="TDE204" s="11"/>
      <c r="TDF204" s="11"/>
      <c r="TDG204" s="11"/>
      <c r="TDH204" s="11"/>
      <c r="TDI204" s="10"/>
      <c r="TDJ204" s="10"/>
      <c r="TDK204" s="11"/>
      <c r="TDL204" s="11"/>
      <c r="TDM204" s="11"/>
      <c r="TDN204" s="11"/>
      <c r="TDO204" s="11"/>
      <c r="TDP204" s="11"/>
      <c r="TDQ204" s="11"/>
      <c r="TDR204" s="11"/>
      <c r="TDS204" s="11"/>
      <c r="TDT204" s="11"/>
      <c r="TDU204" s="11"/>
      <c r="TDV204" s="11"/>
      <c r="TDW204" s="11"/>
      <c r="TDX204" s="11"/>
      <c r="TDY204" s="10"/>
      <c r="TDZ204" s="10"/>
      <c r="TEA204" s="11"/>
      <c r="TEB204" s="11"/>
      <c r="TEC204" s="11"/>
      <c r="TED204" s="11"/>
      <c r="TEE204" s="11"/>
      <c r="TEF204" s="11"/>
      <c r="TEG204" s="11"/>
      <c r="TEH204" s="11"/>
      <c r="TEI204" s="11"/>
      <c r="TEJ204" s="11"/>
      <c r="TEK204" s="11"/>
      <c r="TEL204" s="11"/>
      <c r="TEM204" s="11"/>
      <c r="TEN204" s="11"/>
      <c r="TEO204" s="10"/>
      <c r="TEP204" s="10"/>
      <c r="TEQ204" s="11"/>
      <c r="TER204" s="11"/>
      <c r="TES204" s="11"/>
      <c r="TET204" s="11"/>
      <c r="TEU204" s="11"/>
      <c r="TEV204" s="11"/>
      <c r="TEW204" s="11"/>
      <c r="TEX204" s="11"/>
      <c r="TEY204" s="11"/>
      <c r="TEZ204" s="11"/>
      <c r="TFA204" s="11"/>
      <c r="TFB204" s="11"/>
      <c r="TFC204" s="11"/>
      <c r="TFD204" s="11"/>
      <c r="TFE204" s="10"/>
      <c r="TFF204" s="10"/>
      <c r="TFG204" s="11"/>
      <c r="TFH204" s="11"/>
      <c r="TFI204" s="11"/>
      <c r="TFJ204" s="11"/>
      <c r="TFK204" s="11"/>
      <c r="TFL204" s="11"/>
      <c r="TFM204" s="11"/>
      <c r="TFN204" s="11"/>
      <c r="TFO204" s="11"/>
      <c r="TFP204" s="11"/>
      <c r="TFQ204" s="11"/>
      <c r="TFR204" s="11"/>
      <c r="TFS204" s="11"/>
      <c r="TFT204" s="11"/>
      <c r="TFU204" s="10"/>
      <c r="TFV204" s="10"/>
      <c r="TFW204" s="11"/>
      <c r="TFX204" s="11"/>
      <c r="TFY204" s="11"/>
      <c r="TFZ204" s="11"/>
      <c r="TGA204" s="11"/>
      <c r="TGB204" s="11"/>
      <c r="TGC204" s="11"/>
      <c r="TGD204" s="11"/>
      <c r="TGE204" s="11"/>
      <c r="TGF204" s="11"/>
      <c r="TGG204" s="11"/>
      <c r="TGH204" s="11"/>
      <c r="TGI204" s="11"/>
      <c r="TGJ204" s="11"/>
      <c r="TGK204" s="10"/>
      <c r="TGL204" s="10"/>
      <c r="TGM204" s="11"/>
      <c r="TGN204" s="11"/>
      <c r="TGO204" s="11"/>
      <c r="TGP204" s="11"/>
      <c r="TGQ204" s="11"/>
      <c r="TGR204" s="11"/>
      <c r="TGS204" s="11"/>
      <c r="TGT204" s="11"/>
      <c r="TGU204" s="11"/>
      <c r="TGV204" s="11"/>
      <c r="TGW204" s="11"/>
      <c r="TGX204" s="11"/>
      <c r="TGY204" s="11"/>
      <c r="TGZ204" s="11"/>
      <c r="THA204" s="10"/>
      <c r="THB204" s="10"/>
      <c r="THC204" s="11"/>
      <c r="THD204" s="11"/>
      <c r="THE204" s="11"/>
      <c r="THF204" s="11"/>
      <c r="THG204" s="11"/>
      <c r="THH204" s="11"/>
      <c r="THI204" s="11"/>
      <c r="THJ204" s="11"/>
      <c r="THK204" s="11"/>
      <c r="THL204" s="11"/>
      <c r="THM204" s="11"/>
      <c r="THN204" s="11"/>
      <c r="THO204" s="11"/>
      <c r="THP204" s="11"/>
      <c r="THQ204" s="10"/>
      <c r="THR204" s="10"/>
      <c r="THS204" s="11"/>
      <c r="THT204" s="11"/>
      <c r="THU204" s="11"/>
      <c r="THV204" s="11"/>
      <c r="THW204" s="11"/>
      <c r="THX204" s="11"/>
      <c r="THY204" s="11"/>
      <c r="THZ204" s="11"/>
      <c r="TIA204" s="11"/>
      <c r="TIB204" s="11"/>
      <c r="TIC204" s="11"/>
      <c r="TID204" s="11"/>
      <c r="TIE204" s="11"/>
      <c r="TIF204" s="11"/>
      <c r="TIG204" s="10"/>
      <c r="TIH204" s="10"/>
      <c r="TII204" s="11"/>
      <c r="TIJ204" s="11"/>
      <c r="TIK204" s="11"/>
      <c r="TIL204" s="11"/>
      <c r="TIM204" s="11"/>
      <c r="TIN204" s="11"/>
      <c r="TIO204" s="11"/>
      <c r="TIP204" s="11"/>
      <c r="TIQ204" s="11"/>
      <c r="TIR204" s="11"/>
      <c r="TIS204" s="11"/>
      <c r="TIT204" s="11"/>
      <c r="TIU204" s="11"/>
      <c r="TIV204" s="11"/>
      <c r="TIW204" s="10"/>
      <c r="TIX204" s="10"/>
      <c r="TIY204" s="11"/>
      <c r="TIZ204" s="11"/>
      <c r="TJA204" s="11"/>
      <c r="TJB204" s="11"/>
      <c r="TJC204" s="11"/>
      <c r="TJD204" s="11"/>
      <c r="TJE204" s="11"/>
      <c r="TJF204" s="11"/>
      <c r="TJG204" s="11"/>
      <c r="TJH204" s="11"/>
      <c r="TJI204" s="11"/>
      <c r="TJJ204" s="11"/>
      <c r="TJK204" s="11"/>
      <c r="TJL204" s="11"/>
      <c r="TJM204" s="10"/>
      <c r="TJN204" s="10"/>
      <c r="TJO204" s="11"/>
      <c r="TJP204" s="11"/>
      <c r="TJQ204" s="11"/>
      <c r="TJR204" s="11"/>
      <c r="TJS204" s="11"/>
      <c r="TJT204" s="11"/>
      <c r="TJU204" s="11"/>
      <c r="TJV204" s="11"/>
      <c r="TJW204" s="11"/>
      <c r="TJX204" s="11"/>
      <c r="TJY204" s="11"/>
      <c r="TJZ204" s="11"/>
      <c r="TKA204" s="11"/>
      <c r="TKB204" s="11"/>
      <c r="TKC204" s="10"/>
      <c r="TKD204" s="10"/>
      <c r="TKE204" s="11"/>
      <c r="TKF204" s="11"/>
      <c r="TKG204" s="11"/>
      <c r="TKH204" s="11"/>
      <c r="TKI204" s="11"/>
      <c r="TKJ204" s="11"/>
      <c r="TKK204" s="11"/>
      <c r="TKL204" s="11"/>
      <c r="TKM204" s="11"/>
      <c r="TKN204" s="11"/>
      <c r="TKO204" s="11"/>
      <c r="TKP204" s="11"/>
      <c r="TKQ204" s="11"/>
      <c r="TKR204" s="11"/>
      <c r="TKS204" s="10"/>
      <c r="TKT204" s="10"/>
      <c r="TKU204" s="11"/>
      <c r="TKV204" s="11"/>
      <c r="TKW204" s="11"/>
      <c r="TKX204" s="11"/>
      <c r="TKY204" s="11"/>
      <c r="TKZ204" s="11"/>
      <c r="TLA204" s="11"/>
      <c r="TLB204" s="11"/>
      <c r="TLC204" s="11"/>
      <c r="TLD204" s="11"/>
      <c r="TLE204" s="11"/>
      <c r="TLF204" s="11"/>
      <c r="TLG204" s="11"/>
      <c r="TLH204" s="11"/>
      <c r="TLI204" s="10"/>
      <c r="TLJ204" s="10"/>
      <c r="TLK204" s="11"/>
      <c r="TLL204" s="11"/>
      <c r="TLM204" s="11"/>
      <c r="TLN204" s="11"/>
      <c r="TLO204" s="11"/>
      <c r="TLP204" s="11"/>
      <c r="TLQ204" s="11"/>
      <c r="TLR204" s="11"/>
      <c r="TLS204" s="11"/>
      <c r="TLT204" s="11"/>
      <c r="TLU204" s="11"/>
      <c r="TLV204" s="11"/>
      <c r="TLW204" s="11"/>
      <c r="TLX204" s="11"/>
      <c r="TLY204" s="10"/>
      <c r="TLZ204" s="10"/>
      <c r="TMA204" s="11"/>
      <c r="TMB204" s="11"/>
      <c r="TMC204" s="11"/>
      <c r="TMD204" s="11"/>
      <c r="TME204" s="11"/>
      <c r="TMF204" s="11"/>
      <c r="TMG204" s="11"/>
      <c r="TMH204" s="11"/>
      <c r="TMI204" s="11"/>
      <c r="TMJ204" s="11"/>
      <c r="TMK204" s="11"/>
      <c r="TML204" s="11"/>
      <c r="TMM204" s="11"/>
      <c r="TMN204" s="11"/>
      <c r="TMO204" s="10"/>
      <c r="TMP204" s="10"/>
      <c r="TMQ204" s="11"/>
      <c r="TMR204" s="11"/>
      <c r="TMS204" s="11"/>
      <c r="TMT204" s="11"/>
      <c r="TMU204" s="11"/>
      <c r="TMV204" s="11"/>
      <c r="TMW204" s="11"/>
      <c r="TMX204" s="11"/>
      <c r="TMY204" s="11"/>
      <c r="TMZ204" s="11"/>
      <c r="TNA204" s="11"/>
      <c r="TNB204" s="11"/>
      <c r="TNC204" s="11"/>
      <c r="TND204" s="11"/>
      <c r="TNE204" s="10"/>
      <c r="TNF204" s="10"/>
      <c r="TNG204" s="11"/>
      <c r="TNH204" s="11"/>
      <c r="TNI204" s="11"/>
      <c r="TNJ204" s="11"/>
      <c r="TNK204" s="11"/>
      <c r="TNL204" s="11"/>
      <c r="TNM204" s="11"/>
      <c r="TNN204" s="11"/>
      <c r="TNO204" s="11"/>
      <c r="TNP204" s="11"/>
      <c r="TNQ204" s="11"/>
      <c r="TNR204" s="11"/>
      <c r="TNS204" s="11"/>
      <c r="TNT204" s="11"/>
      <c r="TNU204" s="10"/>
      <c r="TNV204" s="10"/>
      <c r="TNW204" s="11"/>
      <c r="TNX204" s="11"/>
      <c r="TNY204" s="11"/>
      <c r="TNZ204" s="11"/>
      <c r="TOA204" s="11"/>
      <c r="TOB204" s="11"/>
      <c r="TOC204" s="11"/>
      <c r="TOD204" s="11"/>
      <c r="TOE204" s="11"/>
      <c r="TOF204" s="11"/>
      <c r="TOG204" s="11"/>
      <c r="TOH204" s="11"/>
      <c r="TOI204" s="11"/>
      <c r="TOJ204" s="11"/>
      <c r="TOK204" s="10"/>
      <c r="TOL204" s="10"/>
      <c r="TOM204" s="11"/>
      <c r="TON204" s="11"/>
      <c r="TOO204" s="11"/>
      <c r="TOP204" s="11"/>
      <c r="TOQ204" s="11"/>
      <c r="TOR204" s="11"/>
      <c r="TOS204" s="11"/>
      <c r="TOT204" s="11"/>
      <c r="TOU204" s="11"/>
      <c r="TOV204" s="11"/>
      <c r="TOW204" s="11"/>
      <c r="TOX204" s="11"/>
      <c r="TOY204" s="11"/>
      <c r="TOZ204" s="11"/>
      <c r="TPA204" s="10"/>
      <c r="TPB204" s="10"/>
      <c r="TPC204" s="11"/>
      <c r="TPD204" s="11"/>
      <c r="TPE204" s="11"/>
      <c r="TPF204" s="11"/>
      <c r="TPG204" s="11"/>
      <c r="TPH204" s="11"/>
      <c r="TPI204" s="11"/>
      <c r="TPJ204" s="11"/>
      <c r="TPK204" s="11"/>
      <c r="TPL204" s="11"/>
      <c r="TPM204" s="11"/>
      <c r="TPN204" s="11"/>
      <c r="TPO204" s="11"/>
      <c r="TPP204" s="11"/>
      <c r="TPQ204" s="10"/>
      <c r="TPR204" s="10"/>
      <c r="TPS204" s="11"/>
      <c r="TPT204" s="11"/>
      <c r="TPU204" s="11"/>
      <c r="TPV204" s="11"/>
      <c r="TPW204" s="11"/>
      <c r="TPX204" s="11"/>
      <c r="TPY204" s="11"/>
      <c r="TPZ204" s="11"/>
      <c r="TQA204" s="11"/>
      <c r="TQB204" s="11"/>
      <c r="TQC204" s="11"/>
      <c r="TQD204" s="11"/>
      <c r="TQE204" s="11"/>
      <c r="TQF204" s="11"/>
      <c r="TQG204" s="10"/>
      <c r="TQH204" s="10"/>
      <c r="TQI204" s="11"/>
      <c r="TQJ204" s="11"/>
      <c r="TQK204" s="11"/>
      <c r="TQL204" s="11"/>
      <c r="TQM204" s="11"/>
      <c r="TQN204" s="11"/>
      <c r="TQO204" s="11"/>
      <c r="TQP204" s="11"/>
      <c r="TQQ204" s="11"/>
      <c r="TQR204" s="11"/>
      <c r="TQS204" s="11"/>
      <c r="TQT204" s="11"/>
      <c r="TQU204" s="11"/>
      <c r="TQV204" s="11"/>
      <c r="TQW204" s="10"/>
      <c r="TQX204" s="10"/>
      <c r="TQY204" s="11"/>
      <c r="TQZ204" s="11"/>
      <c r="TRA204" s="11"/>
      <c r="TRB204" s="11"/>
      <c r="TRC204" s="11"/>
      <c r="TRD204" s="11"/>
      <c r="TRE204" s="11"/>
      <c r="TRF204" s="11"/>
      <c r="TRG204" s="11"/>
      <c r="TRH204" s="11"/>
      <c r="TRI204" s="11"/>
      <c r="TRJ204" s="11"/>
      <c r="TRK204" s="11"/>
      <c r="TRL204" s="11"/>
      <c r="TRM204" s="10"/>
      <c r="TRN204" s="10"/>
      <c r="TRO204" s="11"/>
      <c r="TRP204" s="11"/>
      <c r="TRQ204" s="11"/>
      <c r="TRR204" s="11"/>
      <c r="TRS204" s="11"/>
      <c r="TRT204" s="11"/>
      <c r="TRU204" s="11"/>
      <c r="TRV204" s="11"/>
      <c r="TRW204" s="11"/>
      <c r="TRX204" s="11"/>
      <c r="TRY204" s="11"/>
      <c r="TRZ204" s="11"/>
      <c r="TSA204" s="11"/>
      <c r="TSB204" s="11"/>
      <c r="TSC204" s="10"/>
      <c r="TSD204" s="10"/>
      <c r="TSE204" s="11"/>
      <c r="TSF204" s="11"/>
      <c r="TSG204" s="11"/>
      <c r="TSH204" s="11"/>
      <c r="TSI204" s="11"/>
      <c r="TSJ204" s="11"/>
      <c r="TSK204" s="11"/>
      <c r="TSL204" s="11"/>
      <c r="TSM204" s="11"/>
      <c r="TSN204" s="11"/>
      <c r="TSO204" s="11"/>
      <c r="TSP204" s="11"/>
      <c r="TSQ204" s="11"/>
      <c r="TSR204" s="11"/>
      <c r="TSS204" s="10"/>
      <c r="TST204" s="10"/>
      <c r="TSU204" s="11"/>
      <c r="TSV204" s="11"/>
      <c r="TSW204" s="11"/>
      <c r="TSX204" s="11"/>
      <c r="TSY204" s="11"/>
      <c r="TSZ204" s="11"/>
      <c r="TTA204" s="11"/>
      <c r="TTB204" s="11"/>
      <c r="TTC204" s="11"/>
      <c r="TTD204" s="11"/>
      <c r="TTE204" s="11"/>
      <c r="TTF204" s="11"/>
      <c r="TTG204" s="11"/>
      <c r="TTH204" s="11"/>
      <c r="TTI204" s="10"/>
      <c r="TTJ204" s="10"/>
      <c r="TTK204" s="11"/>
      <c r="TTL204" s="11"/>
      <c r="TTM204" s="11"/>
      <c r="TTN204" s="11"/>
      <c r="TTO204" s="11"/>
      <c r="TTP204" s="11"/>
      <c r="TTQ204" s="11"/>
      <c r="TTR204" s="11"/>
      <c r="TTS204" s="11"/>
      <c r="TTT204" s="11"/>
      <c r="TTU204" s="11"/>
      <c r="TTV204" s="11"/>
      <c r="TTW204" s="11"/>
      <c r="TTX204" s="11"/>
      <c r="TTY204" s="10"/>
      <c r="TTZ204" s="10"/>
      <c r="TUA204" s="11"/>
      <c r="TUB204" s="11"/>
      <c r="TUC204" s="11"/>
      <c r="TUD204" s="11"/>
      <c r="TUE204" s="11"/>
      <c r="TUF204" s="11"/>
      <c r="TUG204" s="11"/>
      <c r="TUH204" s="11"/>
      <c r="TUI204" s="11"/>
      <c r="TUJ204" s="11"/>
      <c r="TUK204" s="11"/>
      <c r="TUL204" s="11"/>
      <c r="TUM204" s="11"/>
      <c r="TUN204" s="11"/>
      <c r="TUO204" s="10"/>
      <c r="TUP204" s="10"/>
      <c r="TUQ204" s="11"/>
      <c r="TUR204" s="11"/>
      <c r="TUS204" s="11"/>
      <c r="TUT204" s="11"/>
      <c r="TUU204" s="11"/>
      <c r="TUV204" s="11"/>
      <c r="TUW204" s="11"/>
      <c r="TUX204" s="11"/>
      <c r="TUY204" s="11"/>
      <c r="TUZ204" s="11"/>
      <c r="TVA204" s="11"/>
      <c r="TVB204" s="11"/>
      <c r="TVC204" s="11"/>
      <c r="TVD204" s="11"/>
      <c r="TVE204" s="10"/>
      <c r="TVF204" s="10"/>
      <c r="TVG204" s="11"/>
      <c r="TVH204" s="11"/>
      <c r="TVI204" s="11"/>
      <c r="TVJ204" s="11"/>
      <c r="TVK204" s="11"/>
      <c r="TVL204" s="11"/>
      <c r="TVM204" s="11"/>
      <c r="TVN204" s="11"/>
      <c r="TVO204" s="11"/>
      <c r="TVP204" s="11"/>
      <c r="TVQ204" s="11"/>
      <c r="TVR204" s="11"/>
      <c r="TVS204" s="11"/>
      <c r="TVT204" s="11"/>
      <c r="TVU204" s="10"/>
      <c r="TVV204" s="10"/>
      <c r="TVW204" s="11"/>
      <c r="TVX204" s="11"/>
      <c r="TVY204" s="11"/>
      <c r="TVZ204" s="11"/>
      <c r="TWA204" s="11"/>
      <c r="TWB204" s="11"/>
      <c r="TWC204" s="11"/>
      <c r="TWD204" s="11"/>
      <c r="TWE204" s="11"/>
      <c r="TWF204" s="11"/>
      <c r="TWG204" s="11"/>
      <c r="TWH204" s="11"/>
      <c r="TWI204" s="11"/>
      <c r="TWJ204" s="11"/>
      <c r="TWK204" s="10"/>
      <c r="TWL204" s="10"/>
      <c r="TWM204" s="11"/>
      <c r="TWN204" s="11"/>
      <c r="TWO204" s="11"/>
      <c r="TWP204" s="11"/>
      <c r="TWQ204" s="11"/>
      <c r="TWR204" s="11"/>
      <c r="TWS204" s="11"/>
      <c r="TWT204" s="11"/>
      <c r="TWU204" s="11"/>
      <c r="TWV204" s="11"/>
      <c r="TWW204" s="11"/>
      <c r="TWX204" s="11"/>
      <c r="TWY204" s="11"/>
      <c r="TWZ204" s="11"/>
      <c r="TXA204" s="10"/>
      <c r="TXB204" s="10"/>
      <c r="TXC204" s="11"/>
      <c r="TXD204" s="11"/>
      <c r="TXE204" s="11"/>
      <c r="TXF204" s="11"/>
      <c r="TXG204" s="11"/>
      <c r="TXH204" s="11"/>
      <c r="TXI204" s="11"/>
      <c r="TXJ204" s="11"/>
      <c r="TXK204" s="11"/>
      <c r="TXL204" s="11"/>
      <c r="TXM204" s="11"/>
      <c r="TXN204" s="11"/>
      <c r="TXO204" s="11"/>
      <c r="TXP204" s="11"/>
      <c r="TXQ204" s="10"/>
      <c r="TXR204" s="10"/>
      <c r="TXS204" s="11"/>
      <c r="TXT204" s="11"/>
      <c r="TXU204" s="11"/>
      <c r="TXV204" s="11"/>
      <c r="TXW204" s="11"/>
      <c r="TXX204" s="11"/>
      <c r="TXY204" s="11"/>
      <c r="TXZ204" s="11"/>
      <c r="TYA204" s="11"/>
      <c r="TYB204" s="11"/>
      <c r="TYC204" s="11"/>
      <c r="TYD204" s="11"/>
      <c r="TYE204" s="11"/>
      <c r="TYF204" s="11"/>
      <c r="TYG204" s="10"/>
      <c r="TYH204" s="10"/>
      <c r="TYI204" s="11"/>
      <c r="TYJ204" s="11"/>
      <c r="TYK204" s="11"/>
      <c r="TYL204" s="11"/>
      <c r="TYM204" s="11"/>
      <c r="TYN204" s="11"/>
      <c r="TYO204" s="11"/>
      <c r="TYP204" s="11"/>
      <c r="TYQ204" s="11"/>
      <c r="TYR204" s="11"/>
      <c r="TYS204" s="11"/>
      <c r="TYT204" s="11"/>
      <c r="TYU204" s="11"/>
      <c r="TYV204" s="11"/>
      <c r="TYW204" s="10"/>
      <c r="TYX204" s="10"/>
      <c r="TYY204" s="11"/>
      <c r="TYZ204" s="11"/>
      <c r="TZA204" s="11"/>
      <c r="TZB204" s="11"/>
      <c r="TZC204" s="11"/>
      <c r="TZD204" s="11"/>
      <c r="TZE204" s="11"/>
      <c r="TZF204" s="11"/>
      <c r="TZG204" s="11"/>
      <c r="TZH204" s="11"/>
      <c r="TZI204" s="11"/>
      <c r="TZJ204" s="11"/>
      <c r="TZK204" s="11"/>
      <c r="TZL204" s="11"/>
      <c r="TZM204" s="10"/>
      <c r="TZN204" s="10"/>
      <c r="TZO204" s="11"/>
      <c r="TZP204" s="11"/>
      <c r="TZQ204" s="11"/>
      <c r="TZR204" s="11"/>
      <c r="TZS204" s="11"/>
      <c r="TZT204" s="11"/>
      <c r="TZU204" s="11"/>
      <c r="TZV204" s="11"/>
      <c r="TZW204" s="11"/>
      <c r="TZX204" s="11"/>
      <c r="TZY204" s="11"/>
      <c r="TZZ204" s="11"/>
      <c r="UAA204" s="11"/>
      <c r="UAB204" s="11"/>
      <c r="UAC204" s="10"/>
      <c r="UAD204" s="10"/>
      <c r="UAE204" s="11"/>
      <c r="UAF204" s="11"/>
      <c r="UAG204" s="11"/>
      <c r="UAH204" s="11"/>
      <c r="UAI204" s="11"/>
      <c r="UAJ204" s="11"/>
      <c r="UAK204" s="11"/>
      <c r="UAL204" s="11"/>
      <c r="UAM204" s="11"/>
      <c r="UAN204" s="11"/>
      <c r="UAO204" s="11"/>
      <c r="UAP204" s="11"/>
      <c r="UAQ204" s="11"/>
      <c r="UAR204" s="11"/>
      <c r="UAS204" s="10"/>
      <c r="UAT204" s="10"/>
      <c r="UAU204" s="11"/>
      <c r="UAV204" s="11"/>
      <c r="UAW204" s="11"/>
      <c r="UAX204" s="11"/>
      <c r="UAY204" s="11"/>
      <c r="UAZ204" s="11"/>
      <c r="UBA204" s="11"/>
      <c r="UBB204" s="11"/>
      <c r="UBC204" s="11"/>
      <c r="UBD204" s="11"/>
      <c r="UBE204" s="11"/>
      <c r="UBF204" s="11"/>
      <c r="UBG204" s="11"/>
      <c r="UBH204" s="11"/>
      <c r="UBI204" s="10"/>
      <c r="UBJ204" s="10"/>
      <c r="UBK204" s="11"/>
      <c r="UBL204" s="11"/>
      <c r="UBM204" s="11"/>
      <c r="UBN204" s="11"/>
      <c r="UBO204" s="11"/>
      <c r="UBP204" s="11"/>
      <c r="UBQ204" s="11"/>
      <c r="UBR204" s="11"/>
      <c r="UBS204" s="11"/>
      <c r="UBT204" s="11"/>
      <c r="UBU204" s="11"/>
      <c r="UBV204" s="11"/>
      <c r="UBW204" s="11"/>
      <c r="UBX204" s="11"/>
      <c r="UBY204" s="10"/>
      <c r="UBZ204" s="10"/>
      <c r="UCA204" s="11"/>
      <c r="UCB204" s="11"/>
      <c r="UCC204" s="11"/>
      <c r="UCD204" s="11"/>
      <c r="UCE204" s="11"/>
      <c r="UCF204" s="11"/>
      <c r="UCG204" s="11"/>
      <c r="UCH204" s="11"/>
      <c r="UCI204" s="11"/>
      <c r="UCJ204" s="11"/>
      <c r="UCK204" s="11"/>
      <c r="UCL204" s="11"/>
      <c r="UCM204" s="11"/>
      <c r="UCN204" s="11"/>
      <c r="UCO204" s="10"/>
      <c r="UCP204" s="10"/>
      <c r="UCQ204" s="11"/>
      <c r="UCR204" s="11"/>
      <c r="UCS204" s="11"/>
      <c r="UCT204" s="11"/>
      <c r="UCU204" s="11"/>
      <c r="UCV204" s="11"/>
      <c r="UCW204" s="11"/>
      <c r="UCX204" s="11"/>
      <c r="UCY204" s="11"/>
      <c r="UCZ204" s="11"/>
      <c r="UDA204" s="11"/>
      <c r="UDB204" s="11"/>
      <c r="UDC204" s="11"/>
      <c r="UDD204" s="11"/>
      <c r="UDE204" s="10"/>
      <c r="UDF204" s="10"/>
      <c r="UDG204" s="11"/>
      <c r="UDH204" s="11"/>
      <c r="UDI204" s="11"/>
      <c r="UDJ204" s="11"/>
      <c r="UDK204" s="11"/>
      <c r="UDL204" s="11"/>
      <c r="UDM204" s="11"/>
      <c r="UDN204" s="11"/>
      <c r="UDO204" s="11"/>
      <c r="UDP204" s="11"/>
      <c r="UDQ204" s="11"/>
      <c r="UDR204" s="11"/>
      <c r="UDS204" s="11"/>
      <c r="UDT204" s="11"/>
      <c r="UDU204" s="10"/>
      <c r="UDV204" s="10"/>
      <c r="UDW204" s="11"/>
      <c r="UDX204" s="11"/>
      <c r="UDY204" s="11"/>
      <c r="UDZ204" s="11"/>
      <c r="UEA204" s="11"/>
      <c r="UEB204" s="11"/>
      <c r="UEC204" s="11"/>
      <c r="UED204" s="11"/>
      <c r="UEE204" s="11"/>
      <c r="UEF204" s="11"/>
      <c r="UEG204" s="11"/>
      <c r="UEH204" s="11"/>
      <c r="UEI204" s="11"/>
      <c r="UEJ204" s="11"/>
      <c r="UEK204" s="10"/>
      <c r="UEL204" s="10"/>
      <c r="UEM204" s="11"/>
      <c r="UEN204" s="11"/>
      <c r="UEO204" s="11"/>
      <c r="UEP204" s="11"/>
      <c r="UEQ204" s="11"/>
      <c r="UER204" s="11"/>
      <c r="UES204" s="11"/>
      <c r="UET204" s="11"/>
      <c r="UEU204" s="11"/>
      <c r="UEV204" s="11"/>
      <c r="UEW204" s="11"/>
      <c r="UEX204" s="11"/>
      <c r="UEY204" s="11"/>
      <c r="UEZ204" s="11"/>
      <c r="UFA204" s="10"/>
      <c r="UFB204" s="10"/>
      <c r="UFC204" s="11"/>
      <c r="UFD204" s="11"/>
      <c r="UFE204" s="11"/>
      <c r="UFF204" s="11"/>
      <c r="UFG204" s="11"/>
      <c r="UFH204" s="11"/>
      <c r="UFI204" s="11"/>
      <c r="UFJ204" s="11"/>
      <c r="UFK204" s="11"/>
      <c r="UFL204" s="11"/>
      <c r="UFM204" s="11"/>
      <c r="UFN204" s="11"/>
      <c r="UFO204" s="11"/>
      <c r="UFP204" s="11"/>
      <c r="UFQ204" s="10"/>
      <c r="UFR204" s="10"/>
      <c r="UFS204" s="11"/>
      <c r="UFT204" s="11"/>
      <c r="UFU204" s="11"/>
      <c r="UFV204" s="11"/>
      <c r="UFW204" s="11"/>
      <c r="UFX204" s="11"/>
      <c r="UFY204" s="11"/>
      <c r="UFZ204" s="11"/>
      <c r="UGA204" s="11"/>
      <c r="UGB204" s="11"/>
      <c r="UGC204" s="11"/>
      <c r="UGD204" s="11"/>
      <c r="UGE204" s="11"/>
      <c r="UGF204" s="11"/>
      <c r="UGG204" s="10"/>
      <c r="UGH204" s="10"/>
      <c r="UGI204" s="11"/>
      <c r="UGJ204" s="11"/>
      <c r="UGK204" s="11"/>
      <c r="UGL204" s="11"/>
      <c r="UGM204" s="11"/>
      <c r="UGN204" s="11"/>
      <c r="UGO204" s="11"/>
      <c r="UGP204" s="11"/>
      <c r="UGQ204" s="11"/>
      <c r="UGR204" s="11"/>
      <c r="UGS204" s="11"/>
      <c r="UGT204" s="11"/>
      <c r="UGU204" s="11"/>
      <c r="UGV204" s="11"/>
      <c r="UGW204" s="10"/>
      <c r="UGX204" s="10"/>
      <c r="UGY204" s="11"/>
      <c r="UGZ204" s="11"/>
      <c r="UHA204" s="11"/>
      <c r="UHB204" s="11"/>
      <c r="UHC204" s="11"/>
      <c r="UHD204" s="11"/>
      <c r="UHE204" s="11"/>
      <c r="UHF204" s="11"/>
      <c r="UHG204" s="11"/>
      <c r="UHH204" s="11"/>
      <c r="UHI204" s="11"/>
      <c r="UHJ204" s="11"/>
      <c r="UHK204" s="11"/>
      <c r="UHL204" s="11"/>
      <c r="UHM204" s="10"/>
      <c r="UHN204" s="10"/>
      <c r="UHO204" s="11"/>
      <c r="UHP204" s="11"/>
      <c r="UHQ204" s="11"/>
      <c r="UHR204" s="11"/>
      <c r="UHS204" s="11"/>
      <c r="UHT204" s="11"/>
      <c r="UHU204" s="11"/>
      <c r="UHV204" s="11"/>
      <c r="UHW204" s="11"/>
      <c r="UHX204" s="11"/>
      <c r="UHY204" s="11"/>
      <c r="UHZ204" s="11"/>
      <c r="UIA204" s="11"/>
      <c r="UIB204" s="11"/>
      <c r="UIC204" s="10"/>
      <c r="UID204" s="10"/>
      <c r="UIE204" s="11"/>
      <c r="UIF204" s="11"/>
      <c r="UIG204" s="11"/>
      <c r="UIH204" s="11"/>
      <c r="UII204" s="11"/>
      <c r="UIJ204" s="11"/>
      <c r="UIK204" s="11"/>
      <c r="UIL204" s="11"/>
      <c r="UIM204" s="11"/>
      <c r="UIN204" s="11"/>
      <c r="UIO204" s="11"/>
      <c r="UIP204" s="11"/>
      <c r="UIQ204" s="11"/>
      <c r="UIR204" s="11"/>
      <c r="UIS204" s="10"/>
      <c r="UIT204" s="10"/>
      <c r="UIU204" s="11"/>
      <c r="UIV204" s="11"/>
      <c r="UIW204" s="11"/>
      <c r="UIX204" s="11"/>
      <c r="UIY204" s="11"/>
      <c r="UIZ204" s="11"/>
      <c r="UJA204" s="11"/>
      <c r="UJB204" s="11"/>
      <c r="UJC204" s="11"/>
      <c r="UJD204" s="11"/>
      <c r="UJE204" s="11"/>
      <c r="UJF204" s="11"/>
      <c r="UJG204" s="11"/>
      <c r="UJH204" s="11"/>
      <c r="UJI204" s="10"/>
      <c r="UJJ204" s="10"/>
      <c r="UJK204" s="11"/>
      <c r="UJL204" s="11"/>
      <c r="UJM204" s="11"/>
      <c r="UJN204" s="11"/>
      <c r="UJO204" s="11"/>
      <c r="UJP204" s="11"/>
      <c r="UJQ204" s="11"/>
      <c r="UJR204" s="11"/>
      <c r="UJS204" s="11"/>
      <c r="UJT204" s="11"/>
      <c r="UJU204" s="11"/>
      <c r="UJV204" s="11"/>
      <c r="UJW204" s="11"/>
      <c r="UJX204" s="11"/>
      <c r="UJY204" s="10"/>
      <c r="UJZ204" s="10"/>
      <c r="UKA204" s="11"/>
      <c r="UKB204" s="11"/>
      <c r="UKC204" s="11"/>
      <c r="UKD204" s="11"/>
      <c r="UKE204" s="11"/>
      <c r="UKF204" s="11"/>
      <c r="UKG204" s="11"/>
      <c r="UKH204" s="11"/>
      <c r="UKI204" s="11"/>
      <c r="UKJ204" s="11"/>
      <c r="UKK204" s="11"/>
      <c r="UKL204" s="11"/>
      <c r="UKM204" s="11"/>
      <c r="UKN204" s="11"/>
      <c r="UKO204" s="10"/>
      <c r="UKP204" s="10"/>
      <c r="UKQ204" s="11"/>
      <c r="UKR204" s="11"/>
      <c r="UKS204" s="11"/>
      <c r="UKT204" s="11"/>
      <c r="UKU204" s="11"/>
      <c r="UKV204" s="11"/>
      <c r="UKW204" s="11"/>
      <c r="UKX204" s="11"/>
      <c r="UKY204" s="11"/>
      <c r="UKZ204" s="11"/>
      <c r="ULA204" s="11"/>
      <c r="ULB204" s="11"/>
      <c r="ULC204" s="11"/>
      <c r="ULD204" s="11"/>
      <c r="ULE204" s="10"/>
      <c r="ULF204" s="10"/>
      <c r="ULG204" s="11"/>
      <c r="ULH204" s="11"/>
      <c r="ULI204" s="11"/>
      <c r="ULJ204" s="11"/>
      <c r="ULK204" s="11"/>
      <c r="ULL204" s="11"/>
      <c r="ULM204" s="11"/>
      <c r="ULN204" s="11"/>
      <c r="ULO204" s="11"/>
      <c r="ULP204" s="11"/>
      <c r="ULQ204" s="11"/>
      <c r="ULR204" s="11"/>
      <c r="ULS204" s="11"/>
      <c r="ULT204" s="11"/>
      <c r="ULU204" s="10"/>
      <c r="ULV204" s="10"/>
      <c r="ULW204" s="11"/>
      <c r="ULX204" s="11"/>
      <c r="ULY204" s="11"/>
      <c r="ULZ204" s="11"/>
      <c r="UMA204" s="11"/>
      <c r="UMB204" s="11"/>
      <c r="UMC204" s="11"/>
      <c r="UMD204" s="11"/>
      <c r="UME204" s="11"/>
      <c r="UMF204" s="11"/>
      <c r="UMG204" s="11"/>
      <c r="UMH204" s="11"/>
      <c r="UMI204" s="11"/>
      <c r="UMJ204" s="11"/>
      <c r="UMK204" s="10"/>
      <c r="UML204" s="10"/>
      <c r="UMM204" s="11"/>
      <c r="UMN204" s="11"/>
      <c r="UMO204" s="11"/>
      <c r="UMP204" s="11"/>
      <c r="UMQ204" s="11"/>
      <c r="UMR204" s="11"/>
      <c r="UMS204" s="11"/>
      <c r="UMT204" s="11"/>
      <c r="UMU204" s="11"/>
      <c r="UMV204" s="11"/>
      <c r="UMW204" s="11"/>
      <c r="UMX204" s="11"/>
      <c r="UMY204" s="11"/>
      <c r="UMZ204" s="11"/>
      <c r="UNA204" s="10"/>
      <c r="UNB204" s="10"/>
      <c r="UNC204" s="11"/>
      <c r="UND204" s="11"/>
      <c r="UNE204" s="11"/>
      <c r="UNF204" s="11"/>
      <c r="UNG204" s="11"/>
      <c r="UNH204" s="11"/>
      <c r="UNI204" s="11"/>
      <c r="UNJ204" s="11"/>
      <c r="UNK204" s="11"/>
      <c r="UNL204" s="11"/>
      <c r="UNM204" s="11"/>
      <c r="UNN204" s="11"/>
      <c r="UNO204" s="11"/>
      <c r="UNP204" s="11"/>
      <c r="UNQ204" s="10"/>
      <c r="UNR204" s="10"/>
      <c r="UNS204" s="11"/>
      <c r="UNT204" s="11"/>
      <c r="UNU204" s="11"/>
      <c r="UNV204" s="11"/>
      <c r="UNW204" s="11"/>
      <c r="UNX204" s="11"/>
      <c r="UNY204" s="11"/>
      <c r="UNZ204" s="11"/>
      <c r="UOA204" s="11"/>
      <c r="UOB204" s="11"/>
      <c r="UOC204" s="11"/>
      <c r="UOD204" s="11"/>
      <c r="UOE204" s="11"/>
      <c r="UOF204" s="11"/>
      <c r="UOG204" s="10"/>
      <c r="UOH204" s="10"/>
      <c r="UOI204" s="11"/>
      <c r="UOJ204" s="11"/>
      <c r="UOK204" s="11"/>
      <c r="UOL204" s="11"/>
      <c r="UOM204" s="11"/>
      <c r="UON204" s="11"/>
      <c r="UOO204" s="11"/>
      <c r="UOP204" s="11"/>
      <c r="UOQ204" s="11"/>
      <c r="UOR204" s="11"/>
      <c r="UOS204" s="11"/>
      <c r="UOT204" s="11"/>
      <c r="UOU204" s="11"/>
      <c r="UOV204" s="11"/>
      <c r="UOW204" s="10"/>
      <c r="UOX204" s="10"/>
      <c r="UOY204" s="11"/>
      <c r="UOZ204" s="11"/>
      <c r="UPA204" s="11"/>
      <c r="UPB204" s="11"/>
      <c r="UPC204" s="11"/>
      <c r="UPD204" s="11"/>
      <c r="UPE204" s="11"/>
      <c r="UPF204" s="11"/>
      <c r="UPG204" s="11"/>
      <c r="UPH204" s="11"/>
      <c r="UPI204" s="11"/>
      <c r="UPJ204" s="11"/>
      <c r="UPK204" s="11"/>
      <c r="UPL204" s="11"/>
      <c r="UPM204" s="10"/>
      <c r="UPN204" s="10"/>
      <c r="UPO204" s="11"/>
      <c r="UPP204" s="11"/>
      <c r="UPQ204" s="11"/>
      <c r="UPR204" s="11"/>
      <c r="UPS204" s="11"/>
      <c r="UPT204" s="11"/>
      <c r="UPU204" s="11"/>
      <c r="UPV204" s="11"/>
      <c r="UPW204" s="11"/>
      <c r="UPX204" s="11"/>
      <c r="UPY204" s="11"/>
      <c r="UPZ204" s="11"/>
      <c r="UQA204" s="11"/>
      <c r="UQB204" s="11"/>
      <c r="UQC204" s="10"/>
      <c r="UQD204" s="10"/>
      <c r="UQE204" s="11"/>
      <c r="UQF204" s="11"/>
      <c r="UQG204" s="11"/>
      <c r="UQH204" s="11"/>
      <c r="UQI204" s="11"/>
      <c r="UQJ204" s="11"/>
      <c r="UQK204" s="11"/>
      <c r="UQL204" s="11"/>
      <c r="UQM204" s="11"/>
      <c r="UQN204" s="11"/>
      <c r="UQO204" s="11"/>
      <c r="UQP204" s="11"/>
      <c r="UQQ204" s="11"/>
      <c r="UQR204" s="11"/>
      <c r="UQS204" s="10"/>
      <c r="UQT204" s="10"/>
      <c r="UQU204" s="11"/>
      <c r="UQV204" s="11"/>
      <c r="UQW204" s="11"/>
      <c r="UQX204" s="11"/>
      <c r="UQY204" s="11"/>
      <c r="UQZ204" s="11"/>
      <c r="URA204" s="11"/>
      <c r="URB204" s="11"/>
      <c r="URC204" s="11"/>
      <c r="URD204" s="11"/>
      <c r="URE204" s="11"/>
      <c r="URF204" s="11"/>
      <c r="URG204" s="11"/>
      <c r="URH204" s="11"/>
      <c r="URI204" s="10"/>
      <c r="URJ204" s="10"/>
      <c r="URK204" s="11"/>
      <c r="URL204" s="11"/>
      <c r="URM204" s="11"/>
      <c r="URN204" s="11"/>
      <c r="URO204" s="11"/>
      <c r="URP204" s="11"/>
      <c r="URQ204" s="11"/>
      <c r="URR204" s="11"/>
      <c r="URS204" s="11"/>
      <c r="URT204" s="11"/>
      <c r="URU204" s="11"/>
      <c r="URV204" s="11"/>
      <c r="URW204" s="11"/>
      <c r="URX204" s="11"/>
      <c r="URY204" s="10"/>
      <c r="URZ204" s="10"/>
      <c r="USA204" s="11"/>
      <c r="USB204" s="11"/>
      <c r="USC204" s="11"/>
      <c r="USD204" s="11"/>
      <c r="USE204" s="11"/>
      <c r="USF204" s="11"/>
      <c r="USG204" s="11"/>
      <c r="USH204" s="11"/>
      <c r="USI204" s="11"/>
      <c r="USJ204" s="11"/>
      <c r="USK204" s="11"/>
      <c r="USL204" s="11"/>
      <c r="USM204" s="11"/>
      <c r="USN204" s="11"/>
      <c r="USO204" s="10"/>
      <c r="USP204" s="10"/>
      <c r="USQ204" s="11"/>
      <c r="USR204" s="11"/>
      <c r="USS204" s="11"/>
      <c r="UST204" s="11"/>
      <c r="USU204" s="11"/>
      <c r="USV204" s="11"/>
      <c r="USW204" s="11"/>
      <c r="USX204" s="11"/>
      <c r="USY204" s="11"/>
      <c r="USZ204" s="11"/>
      <c r="UTA204" s="11"/>
      <c r="UTB204" s="11"/>
      <c r="UTC204" s="11"/>
      <c r="UTD204" s="11"/>
      <c r="UTE204" s="10"/>
      <c r="UTF204" s="10"/>
      <c r="UTG204" s="11"/>
      <c r="UTH204" s="11"/>
      <c r="UTI204" s="11"/>
      <c r="UTJ204" s="11"/>
      <c r="UTK204" s="11"/>
      <c r="UTL204" s="11"/>
      <c r="UTM204" s="11"/>
      <c r="UTN204" s="11"/>
      <c r="UTO204" s="11"/>
      <c r="UTP204" s="11"/>
      <c r="UTQ204" s="11"/>
      <c r="UTR204" s="11"/>
      <c r="UTS204" s="11"/>
      <c r="UTT204" s="11"/>
      <c r="UTU204" s="10"/>
      <c r="UTV204" s="10"/>
      <c r="UTW204" s="11"/>
      <c r="UTX204" s="11"/>
      <c r="UTY204" s="11"/>
      <c r="UTZ204" s="11"/>
      <c r="UUA204" s="11"/>
      <c r="UUB204" s="11"/>
      <c r="UUC204" s="11"/>
      <c r="UUD204" s="11"/>
      <c r="UUE204" s="11"/>
      <c r="UUF204" s="11"/>
      <c r="UUG204" s="11"/>
      <c r="UUH204" s="11"/>
      <c r="UUI204" s="11"/>
      <c r="UUJ204" s="11"/>
      <c r="UUK204" s="10"/>
      <c r="UUL204" s="10"/>
      <c r="UUM204" s="11"/>
      <c r="UUN204" s="11"/>
      <c r="UUO204" s="11"/>
      <c r="UUP204" s="11"/>
      <c r="UUQ204" s="11"/>
      <c r="UUR204" s="11"/>
      <c r="UUS204" s="11"/>
      <c r="UUT204" s="11"/>
      <c r="UUU204" s="11"/>
      <c r="UUV204" s="11"/>
      <c r="UUW204" s="11"/>
      <c r="UUX204" s="11"/>
      <c r="UUY204" s="11"/>
      <c r="UUZ204" s="11"/>
      <c r="UVA204" s="10"/>
      <c r="UVB204" s="10"/>
      <c r="UVC204" s="11"/>
      <c r="UVD204" s="11"/>
      <c r="UVE204" s="11"/>
      <c r="UVF204" s="11"/>
      <c r="UVG204" s="11"/>
      <c r="UVH204" s="11"/>
      <c r="UVI204" s="11"/>
      <c r="UVJ204" s="11"/>
      <c r="UVK204" s="11"/>
      <c r="UVL204" s="11"/>
      <c r="UVM204" s="11"/>
      <c r="UVN204" s="11"/>
      <c r="UVO204" s="11"/>
      <c r="UVP204" s="11"/>
      <c r="UVQ204" s="10"/>
      <c r="UVR204" s="10"/>
      <c r="UVS204" s="11"/>
      <c r="UVT204" s="11"/>
      <c r="UVU204" s="11"/>
      <c r="UVV204" s="11"/>
      <c r="UVW204" s="11"/>
      <c r="UVX204" s="11"/>
      <c r="UVY204" s="11"/>
      <c r="UVZ204" s="11"/>
      <c r="UWA204" s="11"/>
      <c r="UWB204" s="11"/>
      <c r="UWC204" s="11"/>
      <c r="UWD204" s="11"/>
      <c r="UWE204" s="11"/>
      <c r="UWF204" s="11"/>
      <c r="UWG204" s="10"/>
      <c r="UWH204" s="10"/>
      <c r="UWI204" s="11"/>
      <c r="UWJ204" s="11"/>
      <c r="UWK204" s="11"/>
      <c r="UWL204" s="11"/>
      <c r="UWM204" s="11"/>
      <c r="UWN204" s="11"/>
      <c r="UWO204" s="11"/>
      <c r="UWP204" s="11"/>
      <c r="UWQ204" s="11"/>
      <c r="UWR204" s="11"/>
      <c r="UWS204" s="11"/>
      <c r="UWT204" s="11"/>
      <c r="UWU204" s="11"/>
      <c r="UWV204" s="11"/>
      <c r="UWW204" s="10"/>
      <c r="UWX204" s="10"/>
      <c r="UWY204" s="11"/>
      <c r="UWZ204" s="11"/>
      <c r="UXA204" s="11"/>
      <c r="UXB204" s="11"/>
      <c r="UXC204" s="11"/>
      <c r="UXD204" s="11"/>
      <c r="UXE204" s="11"/>
      <c r="UXF204" s="11"/>
      <c r="UXG204" s="11"/>
      <c r="UXH204" s="11"/>
      <c r="UXI204" s="11"/>
      <c r="UXJ204" s="11"/>
      <c r="UXK204" s="11"/>
      <c r="UXL204" s="11"/>
      <c r="UXM204" s="10"/>
      <c r="UXN204" s="10"/>
      <c r="UXO204" s="11"/>
      <c r="UXP204" s="11"/>
      <c r="UXQ204" s="11"/>
      <c r="UXR204" s="11"/>
      <c r="UXS204" s="11"/>
      <c r="UXT204" s="11"/>
      <c r="UXU204" s="11"/>
      <c r="UXV204" s="11"/>
      <c r="UXW204" s="11"/>
      <c r="UXX204" s="11"/>
      <c r="UXY204" s="11"/>
      <c r="UXZ204" s="11"/>
      <c r="UYA204" s="11"/>
      <c r="UYB204" s="11"/>
      <c r="UYC204" s="10"/>
      <c r="UYD204" s="10"/>
      <c r="UYE204" s="11"/>
      <c r="UYF204" s="11"/>
      <c r="UYG204" s="11"/>
      <c r="UYH204" s="11"/>
      <c r="UYI204" s="11"/>
      <c r="UYJ204" s="11"/>
      <c r="UYK204" s="11"/>
      <c r="UYL204" s="11"/>
      <c r="UYM204" s="11"/>
      <c r="UYN204" s="11"/>
      <c r="UYO204" s="11"/>
      <c r="UYP204" s="11"/>
      <c r="UYQ204" s="11"/>
      <c r="UYR204" s="11"/>
      <c r="UYS204" s="10"/>
      <c r="UYT204" s="10"/>
      <c r="UYU204" s="11"/>
      <c r="UYV204" s="11"/>
      <c r="UYW204" s="11"/>
      <c r="UYX204" s="11"/>
      <c r="UYY204" s="11"/>
      <c r="UYZ204" s="11"/>
      <c r="UZA204" s="11"/>
      <c r="UZB204" s="11"/>
      <c r="UZC204" s="11"/>
      <c r="UZD204" s="11"/>
      <c r="UZE204" s="11"/>
      <c r="UZF204" s="11"/>
      <c r="UZG204" s="11"/>
      <c r="UZH204" s="11"/>
      <c r="UZI204" s="10"/>
      <c r="UZJ204" s="10"/>
      <c r="UZK204" s="11"/>
      <c r="UZL204" s="11"/>
      <c r="UZM204" s="11"/>
      <c r="UZN204" s="11"/>
      <c r="UZO204" s="11"/>
      <c r="UZP204" s="11"/>
      <c r="UZQ204" s="11"/>
      <c r="UZR204" s="11"/>
      <c r="UZS204" s="11"/>
      <c r="UZT204" s="11"/>
      <c r="UZU204" s="11"/>
      <c r="UZV204" s="11"/>
      <c r="UZW204" s="11"/>
      <c r="UZX204" s="11"/>
      <c r="UZY204" s="10"/>
      <c r="UZZ204" s="10"/>
      <c r="VAA204" s="11"/>
      <c r="VAB204" s="11"/>
      <c r="VAC204" s="11"/>
      <c r="VAD204" s="11"/>
      <c r="VAE204" s="11"/>
      <c r="VAF204" s="11"/>
      <c r="VAG204" s="11"/>
      <c r="VAH204" s="11"/>
      <c r="VAI204" s="11"/>
      <c r="VAJ204" s="11"/>
      <c r="VAK204" s="11"/>
      <c r="VAL204" s="11"/>
      <c r="VAM204" s="11"/>
      <c r="VAN204" s="11"/>
      <c r="VAO204" s="10"/>
      <c r="VAP204" s="10"/>
      <c r="VAQ204" s="11"/>
      <c r="VAR204" s="11"/>
      <c r="VAS204" s="11"/>
      <c r="VAT204" s="11"/>
      <c r="VAU204" s="11"/>
      <c r="VAV204" s="11"/>
      <c r="VAW204" s="11"/>
      <c r="VAX204" s="11"/>
      <c r="VAY204" s="11"/>
      <c r="VAZ204" s="11"/>
      <c r="VBA204" s="11"/>
      <c r="VBB204" s="11"/>
      <c r="VBC204" s="11"/>
      <c r="VBD204" s="11"/>
      <c r="VBE204" s="10"/>
      <c r="VBF204" s="10"/>
      <c r="VBG204" s="11"/>
      <c r="VBH204" s="11"/>
      <c r="VBI204" s="11"/>
      <c r="VBJ204" s="11"/>
      <c r="VBK204" s="11"/>
      <c r="VBL204" s="11"/>
      <c r="VBM204" s="11"/>
      <c r="VBN204" s="11"/>
      <c r="VBO204" s="11"/>
      <c r="VBP204" s="11"/>
      <c r="VBQ204" s="11"/>
      <c r="VBR204" s="11"/>
      <c r="VBS204" s="11"/>
      <c r="VBT204" s="11"/>
      <c r="VBU204" s="10"/>
      <c r="VBV204" s="10"/>
      <c r="VBW204" s="11"/>
      <c r="VBX204" s="11"/>
      <c r="VBY204" s="11"/>
      <c r="VBZ204" s="11"/>
      <c r="VCA204" s="11"/>
      <c r="VCB204" s="11"/>
      <c r="VCC204" s="11"/>
      <c r="VCD204" s="11"/>
      <c r="VCE204" s="11"/>
      <c r="VCF204" s="11"/>
      <c r="VCG204" s="11"/>
      <c r="VCH204" s="11"/>
      <c r="VCI204" s="11"/>
      <c r="VCJ204" s="11"/>
      <c r="VCK204" s="10"/>
      <c r="VCL204" s="10"/>
      <c r="VCM204" s="11"/>
      <c r="VCN204" s="11"/>
      <c r="VCO204" s="11"/>
      <c r="VCP204" s="11"/>
      <c r="VCQ204" s="11"/>
      <c r="VCR204" s="11"/>
      <c r="VCS204" s="11"/>
      <c r="VCT204" s="11"/>
      <c r="VCU204" s="11"/>
      <c r="VCV204" s="11"/>
      <c r="VCW204" s="11"/>
      <c r="VCX204" s="11"/>
      <c r="VCY204" s="11"/>
      <c r="VCZ204" s="11"/>
      <c r="VDA204" s="10"/>
      <c r="VDB204" s="10"/>
      <c r="VDC204" s="11"/>
      <c r="VDD204" s="11"/>
      <c r="VDE204" s="11"/>
      <c r="VDF204" s="11"/>
      <c r="VDG204" s="11"/>
      <c r="VDH204" s="11"/>
      <c r="VDI204" s="11"/>
      <c r="VDJ204" s="11"/>
      <c r="VDK204" s="11"/>
      <c r="VDL204" s="11"/>
      <c r="VDM204" s="11"/>
      <c r="VDN204" s="11"/>
      <c r="VDO204" s="11"/>
      <c r="VDP204" s="11"/>
      <c r="VDQ204" s="10"/>
      <c r="VDR204" s="10"/>
      <c r="VDS204" s="11"/>
      <c r="VDT204" s="11"/>
      <c r="VDU204" s="11"/>
      <c r="VDV204" s="11"/>
      <c r="VDW204" s="11"/>
      <c r="VDX204" s="11"/>
      <c r="VDY204" s="11"/>
      <c r="VDZ204" s="11"/>
      <c r="VEA204" s="11"/>
      <c r="VEB204" s="11"/>
      <c r="VEC204" s="11"/>
      <c r="VED204" s="11"/>
      <c r="VEE204" s="11"/>
      <c r="VEF204" s="11"/>
      <c r="VEG204" s="10"/>
      <c r="VEH204" s="10"/>
      <c r="VEI204" s="11"/>
      <c r="VEJ204" s="11"/>
      <c r="VEK204" s="11"/>
      <c r="VEL204" s="11"/>
      <c r="VEM204" s="11"/>
      <c r="VEN204" s="11"/>
      <c r="VEO204" s="11"/>
      <c r="VEP204" s="11"/>
      <c r="VEQ204" s="11"/>
      <c r="VER204" s="11"/>
      <c r="VES204" s="11"/>
      <c r="VET204" s="11"/>
      <c r="VEU204" s="11"/>
      <c r="VEV204" s="11"/>
      <c r="VEW204" s="10"/>
      <c r="VEX204" s="10"/>
      <c r="VEY204" s="11"/>
      <c r="VEZ204" s="11"/>
      <c r="VFA204" s="11"/>
      <c r="VFB204" s="11"/>
      <c r="VFC204" s="11"/>
      <c r="VFD204" s="11"/>
      <c r="VFE204" s="11"/>
      <c r="VFF204" s="11"/>
      <c r="VFG204" s="11"/>
      <c r="VFH204" s="11"/>
      <c r="VFI204" s="11"/>
      <c r="VFJ204" s="11"/>
      <c r="VFK204" s="11"/>
      <c r="VFL204" s="11"/>
      <c r="VFM204" s="10"/>
      <c r="VFN204" s="10"/>
      <c r="VFO204" s="11"/>
      <c r="VFP204" s="11"/>
      <c r="VFQ204" s="11"/>
      <c r="VFR204" s="11"/>
      <c r="VFS204" s="11"/>
      <c r="VFT204" s="11"/>
      <c r="VFU204" s="11"/>
      <c r="VFV204" s="11"/>
      <c r="VFW204" s="11"/>
      <c r="VFX204" s="11"/>
      <c r="VFY204" s="11"/>
      <c r="VFZ204" s="11"/>
      <c r="VGA204" s="11"/>
      <c r="VGB204" s="11"/>
      <c r="VGC204" s="10"/>
      <c r="VGD204" s="10"/>
      <c r="VGE204" s="11"/>
      <c r="VGF204" s="11"/>
      <c r="VGG204" s="11"/>
      <c r="VGH204" s="11"/>
      <c r="VGI204" s="11"/>
      <c r="VGJ204" s="11"/>
      <c r="VGK204" s="11"/>
      <c r="VGL204" s="11"/>
      <c r="VGM204" s="11"/>
      <c r="VGN204" s="11"/>
      <c r="VGO204" s="11"/>
      <c r="VGP204" s="11"/>
      <c r="VGQ204" s="11"/>
      <c r="VGR204" s="11"/>
      <c r="VGS204" s="10"/>
      <c r="VGT204" s="10"/>
      <c r="VGU204" s="11"/>
      <c r="VGV204" s="11"/>
      <c r="VGW204" s="11"/>
      <c r="VGX204" s="11"/>
      <c r="VGY204" s="11"/>
      <c r="VGZ204" s="11"/>
      <c r="VHA204" s="11"/>
      <c r="VHB204" s="11"/>
      <c r="VHC204" s="11"/>
      <c r="VHD204" s="11"/>
      <c r="VHE204" s="11"/>
      <c r="VHF204" s="11"/>
      <c r="VHG204" s="11"/>
      <c r="VHH204" s="11"/>
      <c r="VHI204" s="10"/>
      <c r="VHJ204" s="10"/>
      <c r="VHK204" s="11"/>
      <c r="VHL204" s="11"/>
      <c r="VHM204" s="11"/>
      <c r="VHN204" s="11"/>
      <c r="VHO204" s="11"/>
      <c r="VHP204" s="11"/>
      <c r="VHQ204" s="11"/>
      <c r="VHR204" s="11"/>
      <c r="VHS204" s="11"/>
      <c r="VHT204" s="11"/>
      <c r="VHU204" s="11"/>
      <c r="VHV204" s="11"/>
      <c r="VHW204" s="11"/>
      <c r="VHX204" s="11"/>
      <c r="VHY204" s="10"/>
      <c r="VHZ204" s="10"/>
      <c r="VIA204" s="11"/>
      <c r="VIB204" s="11"/>
      <c r="VIC204" s="11"/>
      <c r="VID204" s="11"/>
      <c r="VIE204" s="11"/>
      <c r="VIF204" s="11"/>
      <c r="VIG204" s="11"/>
      <c r="VIH204" s="11"/>
      <c r="VII204" s="11"/>
      <c r="VIJ204" s="11"/>
      <c r="VIK204" s="11"/>
      <c r="VIL204" s="11"/>
      <c r="VIM204" s="11"/>
      <c r="VIN204" s="11"/>
      <c r="VIO204" s="10"/>
      <c r="VIP204" s="10"/>
      <c r="VIQ204" s="11"/>
      <c r="VIR204" s="11"/>
      <c r="VIS204" s="11"/>
      <c r="VIT204" s="11"/>
      <c r="VIU204" s="11"/>
      <c r="VIV204" s="11"/>
      <c r="VIW204" s="11"/>
      <c r="VIX204" s="11"/>
      <c r="VIY204" s="11"/>
      <c r="VIZ204" s="11"/>
      <c r="VJA204" s="11"/>
      <c r="VJB204" s="11"/>
      <c r="VJC204" s="11"/>
      <c r="VJD204" s="11"/>
      <c r="VJE204" s="10"/>
      <c r="VJF204" s="10"/>
      <c r="VJG204" s="11"/>
      <c r="VJH204" s="11"/>
      <c r="VJI204" s="11"/>
      <c r="VJJ204" s="11"/>
      <c r="VJK204" s="11"/>
      <c r="VJL204" s="11"/>
      <c r="VJM204" s="11"/>
      <c r="VJN204" s="11"/>
      <c r="VJO204" s="11"/>
      <c r="VJP204" s="11"/>
      <c r="VJQ204" s="11"/>
      <c r="VJR204" s="11"/>
      <c r="VJS204" s="11"/>
      <c r="VJT204" s="11"/>
      <c r="VJU204" s="10"/>
      <c r="VJV204" s="10"/>
      <c r="VJW204" s="11"/>
      <c r="VJX204" s="11"/>
      <c r="VJY204" s="11"/>
      <c r="VJZ204" s="11"/>
      <c r="VKA204" s="11"/>
      <c r="VKB204" s="11"/>
      <c r="VKC204" s="11"/>
      <c r="VKD204" s="11"/>
      <c r="VKE204" s="11"/>
      <c r="VKF204" s="11"/>
      <c r="VKG204" s="11"/>
      <c r="VKH204" s="11"/>
      <c r="VKI204" s="11"/>
      <c r="VKJ204" s="11"/>
      <c r="VKK204" s="10"/>
      <c r="VKL204" s="10"/>
      <c r="VKM204" s="11"/>
      <c r="VKN204" s="11"/>
      <c r="VKO204" s="11"/>
      <c r="VKP204" s="11"/>
      <c r="VKQ204" s="11"/>
      <c r="VKR204" s="11"/>
      <c r="VKS204" s="11"/>
      <c r="VKT204" s="11"/>
      <c r="VKU204" s="11"/>
      <c r="VKV204" s="11"/>
      <c r="VKW204" s="11"/>
      <c r="VKX204" s="11"/>
      <c r="VKY204" s="11"/>
      <c r="VKZ204" s="11"/>
      <c r="VLA204" s="10"/>
      <c r="VLB204" s="10"/>
      <c r="VLC204" s="11"/>
      <c r="VLD204" s="11"/>
      <c r="VLE204" s="11"/>
      <c r="VLF204" s="11"/>
      <c r="VLG204" s="11"/>
      <c r="VLH204" s="11"/>
      <c r="VLI204" s="11"/>
      <c r="VLJ204" s="11"/>
      <c r="VLK204" s="11"/>
      <c r="VLL204" s="11"/>
      <c r="VLM204" s="11"/>
      <c r="VLN204" s="11"/>
      <c r="VLO204" s="11"/>
      <c r="VLP204" s="11"/>
      <c r="VLQ204" s="10"/>
      <c r="VLR204" s="10"/>
      <c r="VLS204" s="11"/>
      <c r="VLT204" s="11"/>
      <c r="VLU204" s="11"/>
      <c r="VLV204" s="11"/>
      <c r="VLW204" s="11"/>
      <c r="VLX204" s="11"/>
      <c r="VLY204" s="11"/>
      <c r="VLZ204" s="11"/>
      <c r="VMA204" s="11"/>
      <c r="VMB204" s="11"/>
      <c r="VMC204" s="11"/>
      <c r="VMD204" s="11"/>
      <c r="VME204" s="11"/>
      <c r="VMF204" s="11"/>
      <c r="VMG204" s="10"/>
      <c r="VMH204" s="10"/>
      <c r="VMI204" s="11"/>
      <c r="VMJ204" s="11"/>
      <c r="VMK204" s="11"/>
      <c r="VML204" s="11"/>
      <c r="VMM204" s="11"/>
      <c r="VMN204" s="11"/>
      <c r="VMO204" s="11"/>
      <c r="VMP204" s="11"/>
      <c r="VMQ204" s="11"/>
      <c r="VMR204" s="11"/>
      <c r="VMS204" s="11"/>
      <c r="VMT204" s="11"/>
      <c r="VMU204" s="11"/>
      <c r="VMV204" s="11"/>
      <c r="VMW204" s="10"/>
      <c r="VMX204" s="10"/>
      <c r="VMY204" s="11"/>
      <c r="VMZ204" s="11"/>
      <c r="VNA204" s="11"/>
      <c r="VNB204" s="11"/>
      <c r="VNC204" s="11"/>
      <c r="VND204" s="11"/>
      <c r="VNE204" s="11"/>
      <c r="VNF204" s="11"/>
      <c r="VNG204" s="11"/>
      <c r="VNH204" s="11"/>
      <c r="VNI204" s="11"/>
      <c r="VNJ204" s="11"/>
      <c r="VNK204" s="11"/>
      <c r="VNL204" s="11"/>
      <c r="VNM204" s="10"/>
      <c r="VNN204" s="10"/>
      <c r="VNO204" s="11"/>
      <c r="VNP204" s="11"/>
      <c r="VNQ204" s="11"/>
      <c r="VNR204" s="11"/>
      <c r="VNS204" s="11"/>
      <c r="VNT204" s="11"/>
      <c r="VNU204" s="11"/>
      <c r="VNV204" s="11"/>
      <c r="VNW204" s="11"/>
      <c r="VNX204" s="11"/>
      <c r="VNY204" s="11"/>
      <c r="VNZ204" s="11"/>
      <c r="VOA204" s="11"/>
      <c r="VOB204" s="11"/>
      <c r="VOC204" s="10"/>
      <c r="VOD204" s="10"/>
      <c r="VOE204" s="11"/>
      <c r="VOF204" s="11"/>
      <c r="VOG204" s="11"/>
      <c r="VOH204" s="11"/>
      <c r="VOI204" s="11"/>
      <c r="VOJ204" s="11"/>
      <c r="VOK204" s="11"/>
      <c r="VOL204" s="11"/>
      <c r="VOM204" s="11"/>
      <c r="VON204" s="11"/>
      <c r="VOO204" s="11"/>
      <c r="VOP204" s="11"/>
      <c r="VOQ204" s="11"/>
      <c r="VOR204" s="11"/>
      <c r="VOS204" s="10"/>
      <c r="VOT204" s="10"/>
      <c r="VOU204" s="11"/>
      <c r="VOV204" s="11"/>
      <c r="VOW204" s="11"/>
      <c r="VOX204" s="11"/>
      <c r="VOY204" s="11"/>
      <c r="VOZ204" s="11"/>
      <c r="VPA204" s="11"/>
      <c r="VPB204" s="11"/>
      <c r="VPC204" s="11"/>
      <c r="VPD204" s="11"/>
      <c r="VPE204" s="11"/>
      <c r="VPF204" s="11"/>
      <c r="VPG204" s="11"/>
      <c r="VPH204" s="11"/>
      <c r="VPI204" s="10"/>
      <c r="VPJ204" s="10"/>
      <c r="VPK204" s="11"/>
      <c r="VPL204" s="11"/>
      <c r="VPM204" s="11"/>
      <c r="VPN204" s="11"/>
      <c r="VPO204" s="11"/>
      <c r="VPP204" s="11"/>
      <c r="VPQ204" s="11"/>
      <c r="VPR204" s="11"/>
      <c r="VPS204" s="11"/>
      <c r="VPT204" s="11"/>
      <c r="VPU204" s="11"/>
      <c r="VPV204" s="11"/>
      <c r="VPW204" s="11"/>
      <c r="VPX204" s="11"/>
      <c r="VPY204" s="10"/>
      <c r="VPZ204" s="10"/>
      <c r="VQA204" s="11"/>
      <c r="VQB204" s="11"/>
      <c r="VQC204" s="11"/>
      <c r="VQD204" s="11"/>
      <c r="VQE204" s="11"/>
      <c r="VQF204" s="11"/>
      <c r="VQG204" s="11"/>
      <c r="VQH204" s="11"/>
      <c r="VQI204" s="11"/>
      <c r="VQJ204" s="11"/>
      <c r="VQK204" s="11"/>
      <c r="VQL204" s="11"/>
      <c r="VQM204" s="11"/>
      <c r="VQN204" s="11"/>
      <c r="VQO204" s="10"/>
      <c r="VQP204" s="10"/>
      <c r="VQQ204" s="11"/>
      <c r="VQR204" s="11"/>
      <c r="VQS204" s="11"/>
      <c r="VQT204" s="11"/>
      <c r="VQU204" s="11"/>
      <c r="VQV204" s="11"/>
      <c r="VQW204" s="11"/>
      <c r="VQX204" s="11"/>
      <c r="VQY204" s="11"/>
      <c r="VQZ204" s="11"/>
      <c r="VRA204" s="11"/>
      <c r="VRB204" s="11"/>
      <c r="VRC204" s="11"/>
      <c r="VRD204" s="11"/>
      <c r="VRE204" s="10"/>
      <c r="VRF204" s="10"/>
      <c r="VRG204" s="11"/>
      <c r="VRH204" s="11"/>
      <c r="VRI204" s="11"/>
      <c r="VRJ204" s="11"/>
      <c r="VRK204" s="11"/>
      <c r="VRL204" s="11"/>
      <c r="VRM204" s="11"/>
      <c r="VRN204" s="11"/>
      <c r="VRO204" s="11"/>
      <c r="VRP204" s="11"/>
      <c r="VRQ204" s="11"/>
      <c r="VRR204" s="11"/>
      <c r="VRS204" s="11"/>
      <c r="VRT204" s="11"/>
      <c r="VRU204" s="10"/>
      <c r="VRV204" s="10"/>
      <c r="VRW204" s="11"/>
      <c r="VRX204" s="11"/>
      <c r="VRY204" s="11"/>
      <c r="VRZ204" s="11"/>
      <c r="VSA204" s="11"/>
      <c r="VSB204" s="11"/>
      <c r="VSC204" s="11"/>
      <c r="VSD204" s="11"/>
      <c r="VSE204" s="11"/>
      <c r="VSF204" s="11"/>
      <c r="VSG204" s="11"/>
      <c r="VSH204" s="11"/>
      <c r="VSI204" s="11"/>
      <c r="VSJ204" s="11"/>
      <c r="VSK204" s="10"/>
      <c r="VSL204" s="10"/>
      <c r="VSM204" s="11"/>
      <c r="VSN204" s="11"/>
      <c r="VSO204" s="11"/>
      <c r="VSP204" s="11"/>
      <c r="VSQ204" s="11"/>
      <c r="VSR204" s="11"/>
      <c r="VSS204" s="11"/>
      <c r="VST204" s="11"/>
      <c r="VSU204" s="11"/>
      <c r="VSV204" s="11"/>
      <c r="VSW204" s="11"/>
      <c r="VSX204" s="11"/>
      <c r="VSY204" s="11"/>
      <c r="VSZ204" s="11"/>
      <c r="VTA204" s="10"/>
      <c r="VTB204" s="10"/>
      <c r="VTC204" s="11"/>
      <c r="VTD204" s="11"/>
      <c r="VTE204" s="11"/>
      <c r="VTF204" s="11"/>
      <c r="VTG204" s="11"/>
      <c r="VTH204" s="11"/>
      <c r="VTI204" s="11"/>
      <c r="VTJ204" s="11"/>
      <c r="VTK204" s="11"/>
      <c r="VTL204" s="11"/>
      <c r="VTM204" s="11"/>
      <c r="VTN204" s="11"/>
      <c r="VTO204" s="11"/>
      <c r="VTP204" s="11"/>
      <c r="VTQ204" s="10"/>
      <c r="VTR204" s="10"/>
      <c r="VTS204" s="11"/>
      <c r="VTT204" s="11"/>
      <c r="VTU204" s="11"/>
      <c r="VTV204" s="11"/>
      <c r="VTW204" s="11"/>
      <c r="VTX204" s="11"/>
      <c r="VTY204" s="11"/>
      <c r="VTZ204" s="11"/>
      <c r="VUA204" s="11"/>
      <c r="VUB204" s="11"/>
      <c r="VUC204" s="11"/>
      <c r="VUD204" s="11"/>
      <c r="VUE204" s="11"/>
      <c r="VUF204" s="11"/>
      <c r="VUG204" s="10"/>
      <c r="VUH204" s="10"/>
      <c r="VUI204" s="11"/>
      <c r="VUJ204" s="11"/>
      <c r="VUK204" s="11"/>
      <c r="VUL204" s="11"/>
      <c r="VUM204" s="11"/>
      <c r="VUN204" s="11"/>
      <c r="VUO204" s="11"/>
      <c r="VUP204" s="11"/>
      <c r="VUQ204" s="11"/>
      <c r="VUR204" s="11"/>
      <c r="VUS204" s="11"/>
      <c r="VUT204" s="11"/>
      <c r="VUU204" s="11"/>
      <c r="VUV204" s="11"/>
      <c r="VUW204" s="10"/>
      <c r="VUX204" s="10"/>
      <c r="VUY204" s="11"/>
      <c r="VUZ204" s="11"/>
      <c r="VVA204" s="11"/>
      <c r="VVB204" s="11"/>
      <c r="VVC204" s="11"/>
      <c r="VVD204" s="11"/>
      <c r="VVE204" s="11"/>
      <c r="VVF204" s="11"/>
      <c r="VVG204" s="11"/>
      <c r="VVH204" s="11"/>
      <c r="VVI204" s="11"/>
      <c r="VVJ204" s="11"/>
      <c r="VVK204" s="11"/>
      <c r="VVL204" s="11"/>
      <c r="VVM204" s="10"/>
      <c r="VVN204" s="10"/>
      <c r="VVO204" s="11"/>
      <c r="VVP204" s="11"/>
      <c r="VVQ204" s="11"/>
      <c r="VVR204" s="11"/>
      <c r="VVS204" s="11"/>
      <c r="VVT204" s="11"/>
      <c r="VVU204" s="11"/>
      <c r="VVV204" s="11"/>
      <c r="VVW204" s="11"/>
      <c r="VVX204" s="11"/>
      <c r="VVY204" s="11"/>
      <c r="VVZ204" s="11"/>
      <c r="VWA204" s="11"/>
      <c r="VWB204" s="11"/>
      <c r="VWC204" s="10"/>
      <c r="VWD204" s="10"/>
      <c r="VWE204" s="11"/>
      <c r="VWF204" s="11"/>
      <c r="VWG204" s="11"/>
      <c r="VWH204" s="11"/>
      <c r="VWI204" s="11"/>
      <c r="VWJ204" s="11"/>
      <c r="VWK204" s="11"/>
      <c r="VWL204" s="11"/>
      <c r="VWM204" s="11"/>
      <c r="VWN204" s="11"/>
      <c r="VWO204" s="11"/>
      <c r="VWP204" s="11"/>
      <c r="VWQ204" s="11"/>
      <c r="VWR204" s="11"/>
      <c r="VWS204" s="10"/>
      <c r="VWT204" s="10"/>
      <c r="VWU204" s="11"/>
      <c r="VWV204" s="11"/>
      <c r="VWW204" s="11"/>
      <c r="VWX204" s="11"/>
      <c r="VWY204" s="11"/>
      <c r="VWZ204" s="11"/>
      <c r="VXA204" s="11"/>
      <c r="VXB204" s="11"/>
      <c r="VXC204" s="11"/>
      <c r="VXD204" s="11"/>
      <c r="VXE204" s="11"/>
      <c r="VXF204" s="11"/>
      <c r="VXG204" s="11"/>
      <c r="VXH204" s="11"/>
      <c r="VXI204" s="10"/>
      <c r="VXJ204" s="10"/>
      <c r="VXK204" s="11"/>
      <c r="VXL204" s="11"/>
      <c r="VXM204" s="11"/>
      <c r="VXN204" s="11"/>
      <c r="VXO204" s="11"/>
      <c r="VXP204" s="11"/>
      <c r="VXQ204" s="11"/>
      <c r="VXR204" s="11"/>
      <c r="VXS204" s="11"/>
      <c r="VXT204" s="11"/>
      <c r="VXU204" s="11"/>
      <c r="VXV204" s="11"/>
      <c r="VXW204" s="11"/>
      <c r="VXX204" s="11"/>
      <c r="VXY204" s="10"/>
      <c r="VXZ204" s="10"/>
      <c r="VYA204" s="11"/>
      <c r="VYB204" s="11"/>
      <c r="VYC204" s="11"/>
      <c r="VYD204" s="11"/>
      <c r="VYE204" s="11"/>
      <c r="VYF204" s="11"/>
      <c r="VYG204" s="11"/>
      <c r="VYH204" s="11"/>
      <c r="VYI204" s="11"/>
      <c r="VYJ204" s="11"/>
      <c r="VYK204" s="11"/>
      <c r="VYL204" s="11"/>
      <c r="VYM204" s="11"/>
      <c r="VYN204" s="11"/>
      <c r="VYO204" s="10"/>
      <c r="VYP204" s="10"/>
      <c r="VYQ204" s="11"/>
      <c r="VYR204" s="11"/>
      <c r="VYS204" s="11"/>
      <c r="VYT204" s="11"/>
      <c r="VYU204" s="11"/>
      <c r="VYV204" s="11"/>
      <c r="VYW204" s="11"/>
      <c r="VYX204" s="11"/>
      <c r="VYY204" s="11"/>
      <c r="VYZ204" s="11"/>
      <c r="VZA204" s="11"/>
      <c r="VZB204" s="11"/>
      <c r="VZC204" s="11"/>
      <c r="VZD204" s="11"/>
      <c r="VZE204" s="10"/>
      <c r="VZF204" s="10"/>
      <c r="VZG204" s="11"/>
      <c r="VZH204" s="11"/>
      <c r="VZI204" s="11"/>
      <c r="VZJ204" s="11"/>
      <c r="VZK204" s="11"/>
      <c r="VZL204" s="11"/>
      <c r="VZM204" s="11"/>
      <c r="VZN204" s="11"/>
      <c r="VZO204" s="11"/>
      <c r="VZP204" s="11"/>
      <c r="VZQ204" s="11"/>
      <c r="VZR204" s="11"/>
      <c r="VZS204" s="11"/>
      <c r="VZT204" s="11"/>
      <c r="VZU204" s="10"/>
      <c r="VZV204" s="10"/>
      <c r="VZW204" s="11"/>
      <c r="VZX204" s="11"/>
      <c r="VZY204" s="11"/>
      <c r="VZZ204" s="11"/>
      <c r="WAA204" s="11"/>
      <c r="WAB204" s="11"/>
      <c r="WAC204" s="11"/>
      <c r="WAD204" s="11"/>
      <c r="WAE204" s="11"/>
      <c r="WAF204" s="11"/>
      <c r="WAG204" s="11"/>
      <c r="WAH204" s="11"/>
      <c r="WAI204" s="11"/>
      <c r="WAJ204" s="11"/>
      <c r="WAK204" s="10"/>
      <c r="WAL204" s="10"/>
      <c r="WAM204" s="11"/>
      <c r="WAN204" s="11"/>
      <c r="WAO204" s="11"/>
      <c r="WAP204" s="11"/>
      <c r="WAQ204" s="11"/>
      <c r="WAR204" s="11"/>
      <c r="WAS204" s="11"/>
      <c r="WAT204" s="11"/>
      <c r="WAU204" s="11"/>
      <c r="WAV204" s="11"/>
      <c r="WAW204" s="11"/>
      <c r="WAX204" s="11"/>
      <c r="WAY204" s="11"/>
      <c r="WAZ204" s="11"/>
      <c r="WBA204" s="10"/>
      <c r="WBB204" s="10"/>
      <c r="WBC204" s="11"/>
      <c r="WBD204" s="11"/>
      <c r="WBE204" s="11"/>
      <c r="WBF204" s="11"/>
      <c r="WBG204" s="11"/>
      <c r="WBH204" s="11"/>
      <c r="WBI204" s="11"/>
      <c r="WBJ204" s="11"/>
      <c r="WBK204" s="11"/>
      <c r="WBL204" s="11"/>
      <c r="WBM204" s="11"/>
      <c r="WBN204" s="11"/>
      <c r="WBO204" s="11"/>
      <c r="WBP204" s="11"/>
      <c r="WBQ204" s="10"/>
      <c r="WBR204" s="10"/>
      <c r="WBS204" s="11"/>
      <c r="WBT204" s="11"/>
      <c r="WBU204" s="11"/>
      <c r="WBV204" s="11"/>
      <c r="WBW204" s="11"/>
      <c r="WBX204" s="11"/>
      <c r="WBY204" s="11"/>
      <c r="WBZ204" s="11"/>
      <c r="WCA204" s="11"/>
      <c r="WCB204" s="11"/>
      <c r="WCC204" s="11"/>
      <c r="WCD204" s="11"/>
      <c r="WCE204" s="11"/>
      <c r="WCF204" s="11"/>
      <c r="WCG204" s="10"/>
      <c r="WCH204" s="10"/>
      <c r="WCI204" s="11"/>
      <c r="WCJ204" s="11"/>
      <c r="WCK204" s="11"/>
      <c r="WCL204" s="11"/>
      <c r="WCM204" s="11"/>
      <c r="WCN204" s="11"/>
      <c r="WCO204" s="11"/>
      <c r="WCP204" s="11"/>
      <c r="WCQ204" s="11"/>
      <c r="WCR204" s="11"/>
      <c r="WCS204" s="11"/>
      <c r="WCT204" s="11"/>
      <c r="WCU204" s="11"/>
      <c r="WCV204" s="11"/>
      <c r="WCW204" s="10"/>
      <c r="WCX204" s="10"/>
      <c r="WCY204" s="11"/>
      <c r="WCZ204" s="11"/>
      <c r="WDA204" s="11"/>
      <c r="WDB204" s="11"/>
      <c r="WDC204" s="11"/>
      <c r="WDD204" s="11"/>
      <c r="WDE204" s="11"/>
      <c r="WDF204" s="11"/>
      <c r="WDG204" s="11"/>
      <c r="WDH204" s="11"/>
      <c r="WDI204" s="11"/>
      <c r="WDJ204" s="11"/>
      <c r="WDK204" s="11"/>
      <c r="WDL204" s="11"/>
      <c r="WDM204" s="10"/>
      <c r="WDN204" s="10"/>
      <c r="WDO204" s="11"/>
      <c r="WDP204" s="11"/>
      <c r="WDQ204" s="11"/>
      <c r="WDR204" s="11"/>
      <c r="WDS204" s="11"/>
      <c r="WDT204" s="11"/>
      <c r="WDU204" s="11"/>
      <c r="WDV204" s="11"/>
      <c r="WDW204" s="11"/>
      <c r="WDX204" s="11"/>
      <c r="WDY204" s="11"/>
      <c r="WDZ204" s="11"/>
      <c r="WEA204" s="11"/>
      <c r="WEB204" s="11"/>
      <c r="WEC204" s="10"/>
      <c r="WED204" s="10"/>
      <c r="WEE204" s="11"/>
      <c r="WEF204" s="11"/>
      <c r="WEG204" s="11"/>
      <c r="WEH204" s="11"/>
      <c r="WEI204" s="11"/>
      <c r="WEJ204" s="11"/>
      <c r="WEK204" s="11"/>
      <c r="WEL204" s="11"/>
      <c r="WEM204" s="11"/>
      <c r="WEN204" s="11"/>
      <c r="WEO204" s="11"/>
      <c r="WEP204" s="11"/>
      <c r="WEQ204" s="11"/>
      <c r="WER204" s="11"/>
      <c r="WES204" s="10"/>
      <c r="WET204" s="10"/>
      <c r="WEU204" s="11"/>
      <c r="WEV204" s="11"/>
      <c r="WEW204" s="11"/>
      <c r="WEX204" s="11"/>
      <c r="WEY204" s="11"/>
      <c r="WEZ204" s="11"/>
      <c r="WFA204" s="11"/>
      <c r="WFB204" s="11"/>
      <c r="WFC204" s="11"/>
      <c r="WFD204" s="11"/>
      <c r="WFE204" s="11"/>
      <c r="WFF204" s="11"/>
      <c r="WFG204" s="11"/>
      <c r="WFH204" s="11"/>
      <c r="WFI204" s="10"/>
      <c r="WFJ204" s="10"/>
      <c r="WFK204" s="11"/>
      <c r="WFL204" s="11"/>
      <c r="WFM204" s="11"/>
      <c r="WFN204" s="11"/>
      <c r="WFO204" s="11"/>
      <c r="WFP204" s="11"/>
      <c r="WFQ204" s="11"/>
      <c r="WFR204" s="11"/>
      <c r="WFS204" s="11"/>
      <c r="WFT204" s="11"/>
      <c r="WFU204" s="11"/>
      <c r="WFV204" s="11"/>
      <c r="WFW204" s="11"/>
      <c r="WFX204" s="11"/>
      <c r="WFY204" s="10"/>
      <c r="WFZ204" s="10"/>
      <c r="WGA204" s="11"/>
      <c r="WGB204" s="11"/>
      <c r="WGC204" s="11"/>
      <c r="WGD204" s="11"/>
      <c r="WGE204" s="11"/>
      <c r="WGF204" s="11"/>
      <c r="WGG204" s="11"/>
      <c r="WGH204" s="11"/>
      <c r="WGI204" s="11"/>
      <c r="WGJ204" s="11"/>
      <c r="WGK204" s="11"/>
      <c r="WGL204" s="11"/>
      <c r="WGM204" s="11"/>
      <c r="WGN204" s="11"/>
      <c r="WGO204" s="10"/>
      <c r="WGP204" s="10"/>
      <c r="WGQ204" s="11"/>
      <c r="WGR204" s="11"/>
      <c r="WGS204" s="11"/>
      <c r="WGT204" s="11"/>
      <c r="WGU204" s="11"/>
      <c r="WGV204" s="11"/>
      <c r="WGW204" s="11"/>
      <c r="WGX204" s="11"/>
      <c r="WGY204" s="11"/>
      <c r="WGZ204" s="11"/>
      <c r="WHA204" s="11"/>
      <c r="WHB204" s="11"/>
      <c r="WHC204" s="11"/>
      <c r="WHD204" s="11"/>
      <c r="WHE204" s="10"/>
      <c r="WHF204" s="10"/>
      <c r="WHG204" s="11"/>
      <c r="WHH204" s="11"/>
      <c r="WHI204" s="11"/>
      <c r="WHJ204" s="11"/>
      <c r="WHK204" s="11"/>
      <c r="WHL204" s="11"/>
      <c r="WHM204" s="11"/>
      <c r="WHN204" s="11"/>
      <c r="WHO204" s="11"/>
      <c r="WHP204" s="11"/>
      <c r="WHQ204" s="11"/>
      <c r="WHR204" s="11"/>
      <c r="WHS204" s="11"/>
      <c r="WHT204" s="11"/>
      <c r="WHU204" s="10"/>
      <c r="WHV204" s="10"/>
      <c r="WHW204" s="11"/>
      <c r="WHX204" s="11"/>
      <c r="WHY204" s="11"/>
      <c r="WHZ204" s="11"/>
      <c r="WIA204" s="11"/>
      <c r="WIB204" s="11"/>
      <c r="WIC204" s="11"/>
      <c r="WID204" s="11"/>
      <c r="WIE204" s="11"/>
      <c r="WIF204" s="11"/>
      <c r="WIG204" s="11"/>
      <c r="WIH204" s="11"/>
      <c r="WII204" s="11"/>
      <c r="WIJ204" s="11"/>
      <c r="WIK204" s="10"/>
      <c r="WIL204" s="10"/>
      <c r="WIM204" s="11"/>
      <c r="WIN204" s="11"/>
      <c r="WIO204" s="11"/>
      <c r="WIP204" s="11"/>
      <c r="WIQ204" s="11"/>
      <c r="WIR204" s="11"/>
      <c r="WIS204" s="11"/>
      <c r="WIT204" s="11"/>
      <c r="WIU204" s="11"/>
      <c r="WIV204" s="11"/>
      <c r="WIW204" s="11"/>
      <c r="WIX204" s="11"/>
      <c r="WIY204" s="11"/>
      <c r="WIZ204" s="11"/>
      <c r="WJA204" s="10"/>
      <c r="WJB204" s="10"/>
      <c r="WJC204" s="11"/>
      <c r="WJD204" s="11"/>
      <c r="WJE204" s="11"/>
      <c r="WJF204" s="11"/>
      <c r="WJG204" s="11"/>
      <c r="WJH204" s="11"/>
      <c r="WJI204" s="11"/>
      <c r="WJJ204" s="11"/>
      <c r="WJK204" s="11"/>
      <c r="WJL204" s="11"/>
      <c r="WJM204" s="11"/>
      <c r="WJN204" s="11"/>
      <c r="WJO204" s="11"/>
      <c r="WJP204" s="11"/>
      <c r="WJQ204" s="10"/>
      <c r="WJR204" s="10"/>
      <c r="WJS204" s="11"/>
      <c r="WJT204" s="11"/>
      <c r="WJU204" s="11"/>
      <c r="WJV204" s="11"/>
      <c r="WJW204" s="11"/>
      <c r="WJX204" s="11"/>
      <c r="WJY204" s="11"/>
      <c r="WJZ204" s="11"/>
      <c r="WKA204" s="11"/>
      <c r="WKB204" s="11"/>
      <c r="WKC204" s="11"/>
      <c r="WKD204" s="11"/>
      <c r="WKE204" s="11"/>
      <c r="WKF204" s="11"/>
      <c r="WKG204" s="10"/>
      <c r="WKH204" s="10"/>
      <c r="WKI204" s="11"/>
      <c r="WKJ204" s="11"/>
      <c r="WKK204" s="11"/>
      <c r="WKL204" s="11"/>
      <c r="WKM204" s="11"/>
      <c r="WKN204" s="11"/>
      <c r="WKO204" s="11"/>
      <c r="WKP204" s="11"/>
      <c r="WKQ204" s="11"/>
      <c r="WKR204" s="11"/>
      <c r="WKS204" s="11"/>
      <c r="WKT204" s="11"/>
      <c r="WKU204" s="11"/>
      <c r="WKV204" s="11"/>
      <c r="WKW204" s="10"/>
      <c r="WKX204" s="10"/>
      <c r="WKY204" s="11"/>
      <c r="WKZ204" s="11"/>
      <c r="WLA204" s="11"/>
      <c r="WLB204" s="11"/>
      <c r="WLC204" s="11"/>
      <c r="WLD204" s="11"/>
      <c r="WLE204" s="11"/>
      <c r="WLF204" s="11"/>
      <c r="WLG204" s="11"/>
      <c r="WLH204" s="11"/>
      <c r="WLI204" s="11"/>
      <c r="WLJ204" s="11"/>
      <c r="WLK204" s="11"/>
      <c r="WLL204" s="11"/>
      <c r="WLM204" s="10"/>
      <c r="WLN204" s="10"/>
      <c r="WLO204" s="11"/>
      <c r="WLP204" s="11"/>
      <c r="WLQ204" s="11"/>
      <c r="WLR204" s="11"/>
      <c r="WLS204" s="11"/>
      <c r="WLT204" s="11"/>
      <c r="WLU204" s="11"/>
      <c r="WLV204" s="11"/>
      <c r="WLW204" s="11"/>
      <c r="WLX204" s="11"/>
      <c r="WLY204" s="11"/>
      <c r="WLZ204" s="11"/>
      <c r="WMA204" s="11"/>
      <c r="WMB204" s="11"/>
      <c r="WMC204" s="10"/>
      <c r="WMD204" s="10"/>
      <c r="WME204" s="11"/>
      <c r="WMF204" s="11"/>
      <c r="WMG204" s="11"/>
      <c r="WMH204" s="11"/>
      <c r="WMI204" s="11"/>
      <c r="WMJ204" s="11"/>
      <c r="WMK204" s="11"/>
      <c r="WML204" s="11"/>
      <c r="WMM204" s="11"/>
      <c r="WMN204" s="11"/>
      <c r="WMO204" s="11"/>
      <c r="WMP204" s="11"/>
      <c r="WMQ204" s="11"/>
      <c r="WMR204" s="11"/>
      <c r="WMS204" s="10"/>
      <c r="WMT204" s="10"/>
      <c r="WMU204" s="11"/>
      <c r="WMV204" s="11"/>
      <c r="WMW204" s="11"/>
      <c r="WMX204" s="11"/>
      <c r="WMY204" s="11"/>
      <c r="WMZ204" s="11"/>
      <c r="WNA204" s="11"/>
      <c r="WNB204" s="11"/>
      <c r="WNC204" s="11"/>
      <c r="WND204" s="11"/>
      <c r="WNE204" s="11"/>
      <c r="WNF204" s="11"/>
      <c r="WNG204" s="11"/>
      <c r="WNH204" s="11"/>
      <c r="WNI204" s="10"/>
      <c r="WNJ204" s="10"/>
      <c r="WNK204" s="11"/>
      <c r="WNL204" s="11"/>
      <c r="WNM204" s="11"/>
      <c r="WNN204" s="11"/>
      <c r="WNO204" s="11"/>
      <c r="WNP204" s="11"/>
      <c r="WNQ204" s="11"/>
      <c r="WNR204" s="11"/>
      <c r="WNS204" s="11"/>
      <c r="WNT204" s="11"/>
      <c r="WNU204" s="11"/>
      <c r="WNV204" s="11"/>
      <c r="WNW204" s="11"/>
      <c r="WNX204" s="11"/>
      <c r="WNY204" s="10"/>
      <c r="WNZ204" s="10"/>
      <c r="WOA204" s="11"/>
      <c r="WOB204" s="11"/>
      <c r="WOC204" s="11"/>
      <c r="WOD204" s="11"/>
      <c r="WOE204" s="11"/>
      <c r="WOF204" s="11"/>
      <c r="WOG204" s="11"/>
      <c r="WOH204" s="11"/>
      <c r="WOI204" s="11"/>
      <c r="WOJ204" s="11"/>
      <c r="WOK204" s="11"/>
      <c r="WOL204" s="11"/>
      <c r="WOM204" s="11"/>
      <c r="WON204" s="11"/>
      <c r="WOO204" s="10"/>
      <c r="WOP204" s="10"/>
      <c r="WOQ204" s="11"/>
      <c r="WOR204" s="11"/>
      <c r="WOS204" s="11"/>
      <c r="WOT204" s="11"/>
      <c r="WOU204" s="11"/>
      <c r="WOV204" s="11"/>
      <c r="WOW204" s="11"/>
      <c r="WOX204" s="11"/>
      <c r="WOY204" s="11"/>
      <c r="WOZ204" s="11"/>
      <c r="WPA204" s="11"/>
      <c r="WPB204" s="11"/>
      <c r="WPC204" s="11"/>
      <c r="WPD204" s="11"/>
      <c r="WPE204" s="10"/>
      <c r="WPF204" s="10"/>
      <c r="WPG204" s="11"/>
      <c r="WPH204" s="11"/>
      <c r="WPI204" s="11"/>
      <c r="WPJ204" s="11"/>
      <c r="WPK204" s="11"/>
      <c r="WPL204" s="11"/>
      <c r="WPM204" s="11"/>
      <c r="WPN204" s="11"/>
      <c r="WPO204" s="11"/>
      <c r="WPP204" s="11"/>
      <c r="WPQ204" s="11"/>
      <c r="WPR204" s="11"/>
      <c r="WPS204" s="11"/>
      <c r="WPT204" s="11"/>
      <c r="WPU204" s="10"/>
      <c r="WPV204" s="10"/>
      <c r="WPW204" s="11"/>
      <c r="WPX204" s="11"/>
      <c r="WPY204" s="11"/>
      <c r="WPZ204" s="11"/>
      <c r="WQA204" s="11"/>
      <c r="WQB204" s="11"/>
      <c r="WQC204" s="11"/>
      <c r="WQD204" s="11"/>
      <c r="WQE204" s="11"/>
      <c r="WQF204" s="11"/>
      <c r="WQG204" s="11"/>
      <c r="WQH204" s="11"/>
      <c r="WQI204" s="11"/>
      <c r="WQJ204" s="11"/>
      <c r="WQK204" s="10"/>
      <c r="WQL204" s="10"/>
      <c r="WQM204" s="11"/>
      <c r="WQN204" s="11"/>
      <c r="WQO204" s="11"/>
      <c r="WQP204" s="11"/>
      <c r="WQQ204" s="11"/>
      <c r="WQR204" s="11"/>
      <c r="WQS204" s="11"/>
      <c r="WQT204" s="11"/>
      <c r="WQU204" s="11"/>
      <c r="WQV204" s="11"/>
      <c r="WQW204" s="11"/>
      <c r="WQX204" s="11"/>
      <c r="WQY204" s="11"/>
      <c r="WQZ204" s="11"/>
      <c r="WRA204" s="10"/>
      <c r="WRB204" s="10"/>
      <c r="WRC204" s="11"/>
      <c r="WRD204" s="11"/>
      <c r="WRE204" s="11"/>
      <c r="WRF204" s="11"/>
      <c r="WRG204" s="11"/>
      <c r="WRH204" s="11"/>
      <c r="WRI204" s="11"/>
      <c r="WRJ204" s="11"/>
      <c r="WRK204" s="11"/>
      <c r="WRL204" s="11"/>
      <c r="WRM204" s="11"/>
      <c r="WRN204" s="11"/>
      <c r="WRO204" s="11"/>
      <c r="WRP204" s="11"/>
      <c r="WRQ204" s="10"/>
      <c r="WRR204" s="10"/>
      <c r="WRS204" s="11"/>
      <c r="WRT204" s="11"/>
      <c r="WRU204" s="11"/>
      <c r="WRV204" s="11"/>
      <c r="WRW204" s="11"/>
      <c r="WRX204" s="11"/>
      <c r="WRY204" s="11"/>
      <c r="WRZ204" s="11"/>
      <c r="WSA204" s="11"/>
      <c r="WSB204" s="11"/>
      <c r="WSC204" s="11"/>
      <c r="WSD204" s="11"/>
      <c r="WSE204" s="11"/>
      <c r="WSF204" s="11"/>
      <c r="WSG204" s="10"/>
      <c r="WSH204" s="10"/>
      <c r="WSI204" s="11"/>
      <c r="WSJ204" s="11"/>
      <c r="WSK204" s="11"/>
      <c r="WSL204" s="11"/>
      <c r="WSM204" s="11"/>
      <c r="WSN204" s="11"/>
      <c r="WSO204" s="11"/>
      <c r="WSP204" s="11"/>
      <c r="WSQ204" s="11"/>
      <c r="WSR204" s="11"/>
      <c r="WSS204" s="11"/>
      <c r="WST204" s="11"/>
      <c r="WSU204" s="11"/>
      <c r="WSV204" s="11"/>
      <c r="WSW204" s="10"/>
      <c r="WSX204" s="10"/>
      <c r="WSY204" s="11"/>
      <c r="WSZ204" s="11"/>
      <c r="WTA204" s="11"/>
      <c r="WTB204" s="11"/>
      <c r="WTC204" s="11"/>
      <c r="WTD204" s="11"/>
      <c r="WTE204" s="11"/>
      <c r="WTF204" s="11"/>
      <c r="WTG204" s="11"/>
      <c r="WTH204" s="11"/>
      <c r="WTI204" s="11"/>
      <c r="WTJ204" s="11"/>
      <c r="WTK204" s="11"/>
      <c r="WTL204" s="11"/>
      <c r="WTM204" s="10"/>
      <c r="WTN204" s="10"/>
      <c r="WTO204" s="11"/>
      <c r="WTP204" s="11"/>
      <c r="WTQ204" s="11"/>
      <c r="WTR204" s="11"/>
      <c r="WTS204" s="11"/>
      <c r="WTT204" s="11"/>
      <c r="WTU204" s="11"/>
      <c r="WTV204" s="11"/>
      <c r="WTW204" s="11"/>
      <c r="WTX204" s="11"/>
      <c r="WTY204" s="11"/>
      <c r="WTZ204" s="11"/>
      <c r="WUA204" s="11"/>
      <c r="WUB204" s="11"/>
      <c r="WUC204" s="10"/>
      <c r="WUD204" s="10"/>
      <c r="WUE204" s="11"/>
      <c r="WUF204" s="11"/>
      <c r="WUG204" s="11"/>
      <c r="WUH204" s="11"/>
      <c r="WUI204" s="11"/>
      <c r="WUJ204" s="11"/>
      <c r="WUK204" s="11"/>
      <c r="WUL204" s="11"/>
      <c r="WUM204" s="11"/>
      <c r="WUN204" s="11"/>
      <c r="WUO204" s="11"/>
      <c r="WUP204" s="11"/>
      <c r="WUQ204" s="11"/>
      <c r="WUR204" s="11"/>
      <c r="WUS204" s="10"/>
      <c r="WUT204" s="10"/>
      <c r="WUU204" s="11"/>
      <c r="WUV204" s="11"/>
      <c r="WUW204" s="11"/>
      <c r="WUX204" s="11"/>
      <c r="WUY204" s="11"/>
      <c r="WUZ204" s="11"/>
      <c r="WVA204" s="11"/>
      <c r="WVB204" s="11"/>
      <c r="WVC204" s="11"/>
      <c r="WVD204" s="11"/>
      <c r="WVE204" s="11"/>
      <c r="WVF204" s="11"/>
      <c r="WVG204" s="11"/>
      <c r="WVH204" s="11"/>
      <c r="WVI204" s="10"/>
      <c r="WVJ204" s="10"/>
      <c r="WVK204" s="11"/>
      <c r="WVL204" s="11"/>
      <c r="WVM204" s="11"/>
      <c r="WVN204" s="11"/>
      <c r="WVO204" s="11"/>
      <c r="WVP204" s="11"/>
      <c r="WVQ204" s="11"/>
      <c r="WVR204" s="11"/>
      <c r="WVS204" s="11"/>
      <c r="WVT204" s="11"/>
      <c r="WVU204" s="11"/>
      <c r="WVV204" s="11"/>
      <c r="WVW204" s="11"/>
      <c r="WVX204" s="11"/>
      <c r="WVY204" s="10"/>
      <c r="WVZ204" s="10"/>
      <c r="WWA204" s="11"/>
      <c r="WWB204" s="11"/>
      <c r="WWC204" s="11"/>
      <c r="WWD204" s="11"/>
      <c r="WWE204" s="11"/>
      <c r="WWF204" s="11"/>
      <c r="WWG204" s="11"/>
      <c r="WWH204" s="11"/>
      <c r="WWI204" s="11"/>
      <c r="WWJ204" s="11"/>
      <c r="WWK204" s="11"/>
      <c r="WWL204" s="11"/>
      <c r="WWM204" s="11"/>
      <c r="WWN204" s="11"/>
      <c r="WWO204" s="10"/>
      <c r="WWP204" s="10"/>
      <c r="WWQ204" s="11"/>
      <c r="WWR204" s="11"/>
      <c r="WWS204" s="11"/>
      <c r="WWT204" s="11"/>
      <c r="WWU204" s="11"/>
      <c r="WWV204" s="11"/>
      <c r="WWW204" s="11"/>
      <c r="WWX204" s="11"/>
      <c r="WWY204" s="11"/>
      <c r="WWZ204" s="11"/>
      <c r="WXA204" s="11"/>
      <c r="WXB204" s="11"/>
      <c r="WXC204" s="11"/>
      <c r="WXD204" s="11"/>
      <c r="WXE204" s="10"/>
      <c r="WXF204" s="10"/>
      <c r="WXG204" s="11"/>
      <c r="WXH204" s="11"/>
      <c r="WXI204" s="11"/>
      <c r="WXJ204" s="11"/>
      <c r="WXK204" s="11"/>
      <c r="WXL204" s="11"/>
      <c r="WXM204" s="11"/>
      <c r="WXN204" s="11"/>
      <c r="WXO204" s="11"/>
      <c r="WXP204" s="11"/>
      <c r="WXQ204" s="11"/>
      <c r="WXR204" s="11"/>
      <c r="WXS204" s="11"/>
      <c r="WXT204" s="11"/>
      <c r="WXU204" s="10"/>
      <c r="WXV204" s="10"/>
      <c r="WXW204" s="11"/>
      <c r="WXX204" s="11"/>
      <c r="WXY204" s="11"/>
      <c r="WXZ204" s="11"/>
      <c r="WYA204" s="11"/>
      <c r="WYB204" s="11"/>
      <c r="WYC204" s="11"/>
      <c r="WYD204" s="11"/>
      <c r="WYE204" s="11"/>
      <c r="WYF204" s="11"/>
      <c r="WYG204" s="11"/>
      <c r="WYH204" s="11"/>
      <c r="WYI204" s="11"/>
      <c r="WYJ204" s="11"/>
      <c r="WYK204" s="10"/>
      <c r="WYL204" s="10"/>
      <c r="WYM204" s="11"/>
      <c r="WYN204" s="11"/>
      <c r="WYO204" s="11"/>
      <c r="WYP204" s="11"/>
      <c r="WYQ204" s="11"/>
      <c r="WYR204" s="11"/>
      <c r="WYS204" s="11"/>
      <c r="WYT204" s="11"/>
      <c r="WYU204" s="11"/>
      <c r="WYV204" s="11"/>
      <c r="WYW204" s="11"/>
      <c r="WYX204" s="11"/>
      <c r="WYY204" s="11"/>
      <c r="WYZ204" s="11"/>
      <c r="WZA204" s="10"/>
      <c r="WZB204" s="10"/>
      <c r="WZC204" s="11"/>
      <c r="WZD204" s="11"/>
      <c r="WZE204" s="11"/>
      <c r="WZF204" s="11"/>
      <c r="WZG204" s="11"/>
      <c r="WZH204" s="11"/>
      <c r="WZI204" s="11"/>
      <c r="WZJ204" s="11"/>
      <c r="WZK204" s="11"/>
      <c r="WZL204" s="11"/>
      <c r="WZM204" s="11"/>
      <c r="WZN204" s="11"/>
      <c r="WZO204" s="11"/>
      <c r="WZP204" s="11"/>
      <c r="WZQ204" s="10"/>
      <c r="WZR204" s="10"/>
      <c r="WZS204" s="11"/>
      <c r="WZT204" s="11"/>
      <c r="WZU204" s="11"/>
      <c r="WZV204" s="11"/>
      <c r="WZW204" s="11"/>
      <c r="WZX204" s="11"/>
      <c r="WZY204" s="11"/>
      <c r="WZZ204" s="11"/>
      <c r="XAA204" s="11"/>
      <c r="XAB204" s="11"/>
      <c r="XAC204" s="11"/>
      <c r="XAD204" s="11"/>
      <c r="XAE204" s="11"/>
      <c r="XAF204" s="11"/>
      <c r="XAG204" s="10"/>
      <c r="XAH204" s="10"/>
      <c r="XAI204" s="11"/>
      <c r="XAJ204" s="11"/>
      <c r="XAK204" s="11"/>
      <c r="XAL204" s="11"/>
      <c r="XAM204" s="11"/>
      <c r="XAN204" s="11"/>
      <c r="XAO204" s="11"/>
      <c r="XAP204" s="11"/>
      <c r="XAQ204" s="11"/>
      <c r="XAR204" s="11"/>
      <c r="XAS204" s="11"/>
      <c r="XAT204" s="11"/>
      <c r="XAU204" s="11"/>
      <c r="XAV204" s="11"/>
      <c r="XAW204" s="10"/>
      <c r="XAX204" s="10"/>
      <c r="XAY204" s="11"/>
      <c r="XAZ204" s="11"/>
      <c r="XBA204" s="11"/>
      <c r="XBB204" s="11"/>
      <c r="XBC204" s="11"/>
      <c r="XBD204" s="11"/>
      <c r="XBE204" s="11"/>
      <c r="XBF204" s="11"/>
      <c r="XBG204" s="11"/>
      <c r="XBH204" s="11"/>
      <c r="XBI204" s="11"/>
      <c r="XBJ204" s="11"/>
      <c r="XBK204" s="11"/>
      <c r="XBL204" s="11"/>
      <c r="XBM204" s="10"/>
      <c r="XBN204" s="10"/>
      <c r="XBO204" s="11"/>
      <c r="XBP204" s="11"/>
      <c r="XBQ204" s="11"/>
      <c r="XBR204" s="11"/>
      <c r="XBS204" s="11"/>
      <c r="XBT204" s="11"/>
      <c r="XBU204" s="11"/>
      <c r="XBV204" s="11"/>
      <c r="XBW204" s="11"/>
      <c r="XBX204" s="11"/>
      <c r="XBY204" s="11"/>
      <c r="XBZ204" s="11"/>
      <c r="XCA204" s="11"/>
      <c r="XCB204" s="11"/>
      <c r="XCC204" s="10"/>
      <c r="XCD204" s="10"/>
      <c r="XCE204" s="11"/>
      <c r="XCF204" s="11"/>
      <c r="XCG204" s="11"/>
      <c r="XCH204" s="11"/>
      <c r="XCI204" s="11"/>
      <c r="XCJ204" s="11"/>
      <c r="XCK204" s="11"/>
      <c r="XCL204" s="11"/>
      <c r="XCM204" s="11"/>
      <c r="XCN204" s="11"/>
      <c r="XCO204" s="11"/>
      <c r="XCP204" s="11"/>
      <c r="XCQ204" s="11"/>
      <c r="XCR204" s="11"/>
      <c r="XCS204" s="10"/>
      <c r="XCT204" s="10"/>
      <c r="XCU204" s="11"/>
      <c r="XCV204" s="11"/>
      <c r="XCW204" s="11"/>
      <c r="XCX204" s="11"/>
      <c r="XCY204" s="11"/>
      <c r="XCZ204" s="11"/>
      <c r="XDA204" s="11"/>
      <c r="XDB204" s="11"/>
      <c r="XDC204" s="11"/>
      <c r="XDD204" s="11"/>
      <c r="XDE204" s="11"/>
      <c r="XDF204" s="11"/>
      <c r="XDG204" s="11"/>
      <c r="XDH204" s="11"/>
      <c r="XDI204" s="10"/>
      <c r="XDJ204" s="10"/>
      <c r="XDK204" s="11"/>
      <c r="XDL204" s="11"/>
      <c r="XDM204" s="11"/>
      <c r="XDN204" s="11"/>
      <c r="XDO204" s="11"/>
      <c r="XDP204" s="11"/>
      <c r="XDQ204" s="11"/>
      <c r="XDR204" s="11"/>
      <c r="XDS204" s="11"/>
      <c r="XDT204" s="11"/>
      <c r="XDU204" s="11"/>
      <c r="XDV204" s="11"/>
      <c r="XDW204" s="11"/>
      <c r="XDX204" s="11"/>
      <c r="XDY204" s="10"/>
      <c r="XDZ204" s="10"/>
      <c r="XEA204" s="11"/>
      <c r="XEB204" s="11"/>
      <c r="XEC204" s="11"/>
      <c r="XED204" s="11"/>
      <c r="XEE204" s="11"/>
      <c r="XEF204" s="11"/>
      <c r="XEG204" s="11"/>
      <c r="XEH204" s="11"/>
      <c r="XEI204" s="11"/>
      <c r="XEJ204" s="11"/>
      <c r="XEK204" s="11"/>
      <c r="XEL204" s="11"/>
      <c r="XEM204" s="11"/>
      <c r="XEN204" s="11"/>
      <c r="XEO204" s="10"/>
      <c r="XEP204" s="10"/>
      <c r="XEQ204" s="11"/>
      <c r="XER204" s="11"/>
      <c r="XES204" s="11"/>
      <c r="XET204" s="11"/>
      <c r="XEU204" s="11"/>
      <c r="XEV204" s="11"/>
      <c r="XEW204" s="11"/>
      <c r="XEX204" s="11"/>
      <c r="XEY204" s="11"/>
      <c r="XEZ204" s="11"/>
      <c r="XFA204" s="11"/>
      <c r="XFB204" s="11"/>
      <c r="XFC204" s="11"/>
      <c r="XFD204" s="11"/>
    </row>
    <row r="205" spans="1:16384" s="17" customFormat="1" x14ac:dyDescent="0.25">
      <c r="A205" s="9" t="s">
        <v>133</v>
      </c>
      <c r="B205" s="10"/>
      <c r="C205" s="37">
        <v>1</v>
      </c>
      <c r="D205" s="37">
        <v>1</v>
      </c>
      <c r="E205" s="40">
        <v>0</v>
      </c>
      <c r="F205" s="37">
        <v>1</v>
      </c>
      <c r="G205" s="37">
        <v>1</v>
      </c>
      <c r="H205" s="34"/>
      <c r="I205" s="37">
        <v>1</v>
      </c>
      <c r="J205" s="37">
        <v>1</v>
      </c>
      <c r="K205" s="34"/>
      <c r="L205" s="34"/>
      <c r="M205" s="37">
        <v>1</v>
      </c>
      <c r="N205" s="34"/>
      <c r="O205" s="34"/>
      <c r="P205" s="37">
        <v>1</v>
      </c>
      <c r="Q205" s="9"/>
      <c r="R205" s="1">
        <f>SUM(C205,D205,F205,G205,I205,J205,M205,P205)</f>
        <v>8</v>
      </c>
      <c r="S205" s="2" t="s">
        <v>136</v>
      </c>
      <c r="T205" s="2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0"/>
      <c r="AH205" s="10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0"/>
      <c r="AX205" s="10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0"/>
      <c r="BN205" s="10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0"/>
      <c r="CD205" s="10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0"/>
      <c r="CT205" s="10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0"/>
      <c r="DJ205" s="10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0"/>
      <c r="DZ205" s="10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0"/>
      <c r="EP205" s="10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0"/>
      <c r="FF205" s="10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0"/>
      <c r="FV205" s="10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0"/>
      <c r="GL205" s="10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0"/>
      <c r="HB205" s="10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0"/>
      <c r="HR205" s="10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0"/>
      <c r="IH205" s="10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0"/>
      <c r="IX205" s="10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0"/>
      <c r="JN205" s="10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0"/>
      <c r="KD205" s="10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0"/>
      <c r="KT205" s="10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0"/>
      <c r="LJ205" s="10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0"/>
      <c r="LZ205" s="10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0"/>
      <c r="MP205" s="10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0"/>
      <c r="NF205" s="10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0"/>
      <c r="NV205" s="10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0"/>
      <c r="OL205" s="10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0"/>
      <c r="PB205" s="10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0"/>
      <c r="PR205" s="10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0"/>
      <c r="QH205" s="10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0"/>
      <c r="QX205" s="10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0"/>
      <c r="RN205" s="10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0"/>
      <c r="SD205" s="10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0"/>
      <c r="ST205" s="10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0"/>
      <c r="TJ205" s="10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0"/>
      <c r="TZ205" s="10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0"/>
      <c r="UP205" s="10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0"/>
      <c r="VF205" s="10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0"/>
      <c r="VV205" s="10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0"/>
      <c r="WL205" s="10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0"/>
      <c r="XB205" s="10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0"/>
      <c r="XR205" s="10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0"/>
      <c r="YH205" s="10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0"/>
      <c r="YX205" s="10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0"/>
      <c r="ZN205" s="10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0"/>
      <c r="AAD205" s="10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0"/>
      <c r="AAT205" s="10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0"/>
      <c r="ABJ205" s="10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0"/>
      <c r="ABZ205" s="10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0"/>
      <c r="ACP205" s="10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0"/>
      <c r="ADF205" s="10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0"/>
      <c r="ADV205" s="10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0"/>
      <c r="AEL205" s="10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0"/>
      <c r="AFB205" s="10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0"/>
      <c r="AFR205" s="10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0"/>
      <c r="AGH205" s="10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0"/>
      <c r="AGX205" s="10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0"/>
      <c r="AHN205" s="10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0"/>
      <c r="AID205" s="10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0"/>
      <c r="AIT205" s="10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0"/>
      <c r="AJJ205" s="10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0"/>
      <c r="AJZ205" s="10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0"/>
      <c r="AKP205" s="10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0"/>
      <c r="ALF205" s="10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0"/>
      <c r="ALV205" s="10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  <c r="AMH205" s="11"/>
      <c r="AMI205" s="11"/>
      <c r="AMJ205" s="11"/>
      <c r="AMK205" s="10"/>
      <c r="AML205" s="10"/>
      <c r="AMM205" s="11"/>
      <c r="AMN205" s="11"/>
      <c r="AMO205" s="11"/>
      <c r="AMP205" s="11"/>
      <c r="AMQ205" s="11"/>
      <c r="AMR205" s="11"/>
      <c r="AMS205" s="11"/>
      <c r="AMT205" s="11"/>
      <c r="AMU205" s="11"/>
      <c r="AMV205" s="11"/>
      <c r="AMW205" s="11"/>
      <c r="AMX205" s="11"/>
      <c r="AMY205" s="11"/>
      <c r="AMZ205" s="11"/>
      <c r="ANA205" s="10"/>
      <c r="ANB205" s="10"/>
      <c r="ANC205" s="11"/>
      <c r="AND205" s="11"/>
      <c r="ANE205" s="11"/>
      <c r="ANF205" s="11"/>
      <c r="ANG205" s="11"/>
      <c r="ANH205" s="11"/>
      <c r="ANI205" s="11"/>
      <c r="ANJ205" s="11"/>
      <c r="ANK205" s="11"/>
      <c r="ANL205" s="11"/>
      <c r="ANM205" s="11"/>
      <c r="ANN205" s="11"/>
      <c r="ANO205" s="11"/>
      <c r="ANP205" s="11"/>
      <c r="ANQ205" s="10"/>
      <c r="ANR205" s="10"/>
      <c r="ANS205" s="11"/>
      <c r="ANT205" s="11"/>
      <c r="ANU205" s="11"/>
      <c r="ANV205" s="11"/>
      <c r="ANW205" s="11"/>
      <c r="ANX205" s="11"/>
      <c r="ANY205" s="11"/>
      <c r="ANZ205" s="11"/>
      <c r="AOA205" s="11"/>
      <c r="AOB205" s="11"/>
      <c r="AOC205" s="11"/>
      <c r="AOD205" s="11"/>
      <c r="AOE205" s="11"/>
      <c r="AOF205" s="11"/>
      <c r="AOG205" s="10"/>
      <c r="AOH205" s="10"/>
      <c r="AOI205" s="11"/>
      <c r="AOJ205" s="11"/>
      <c r="AOK205" s="11"/>
      <c r="AOL205" s="11"/>
      <c r="AOM205" s="11"/>
      <c r="AON205" s="11"/>
      <c r="AOO205" s="11"/>
      <c r="AOP205" s="11"/>
      <c r="AOQ205" s="11"/>
      <c r="AOR205" s="11"/>
      <c r="AOS205" s="11"/>
      <c r="AOT205" s="11"/>
      <c r="AOU205" s="11"/>
      <c r="AOV205" s="11"/>
      <c r="AOW205" s="10"/>
      <c r="AOX205" s="10"/>
      <c r="AOY205" s="11"/>
      <c r="AOZ205" s="11"/>
      <c r="APA205" s="11"/>
      <c r="APB205" s="11"/>
      <c r="APC205" s="11"/>
      <c r="APD205" s="11"/>
      <c r="APE205" s="11"/>
      <c r="APF205" s="11"/>
      <c r="APG205" s="11"/>
      <c r="APH205" s="11"/>
      <c r="API205" s="11"/>
      <c r="APJ205" s="11"/>
      <c r="APK205" s="11"/>
      <c r="APL205" s="11"/>
      <c r="APM205" s="10"/>
      <c r="APN205" s="10"/>
      <c r="APO205" s="11"/>
      <c r="APP205" s="11"/>
      <c r="APQ205" s="11"/>
      <c r="APR205" s="11"/>
      <c r="APS205" s="11"/>
      <c r="APT205" s="11"/>
      <c r="APU205" s="11"/>
      <c r="APV205" s="11"/>
      <c r="APW205" s="11"/>
      <c r="APX205" s="11"/>
      <c r="APY205" s="11"/>
      <c r="APZ205" s="11"/>
      <c r="AQA205" s="11"/>
      <c r="AQB205" s="11"/>
      <c r="AQC205" s="10"/>
      <c r="AQD205" s="10"/>
      <c r="AQE205" s="11"/>
      <c r="AQF205" s="11"/>
      <c r="AQG205" s="11"/>
      <c r="AQH205" s="11"/>
      <c r="AQI205" s="11"/>
      <c r="AQJ205" s="11"/>
      <c r="AQK205" s="11"/>
      <c r="AQL205" s="11"/>
      <c r="AQM205" s="11"/>
      <c r="AQN205" s="11"/>
      <c r="AQO205" s="11"/>
      <c r="AQP205" s="11"/>
      <c r="AQQ205" s="11"/>
      <c r="AQR205" s="11"/>
      <c r="AQS205" s="10"/>
      <c r="AQT205" s="10"/>
      <c r="AQU205" s="11"/>
      <c r="AQV205" s="11"/>
      <c r="AQW205" s="11"/>
      <c r="AQX205" s="11"/>
      <c r="AQY205" s="11"/>
      <c r="AQZ205" s="11"/>
      <c r="ARA205" s="11"/>
      <c r="ARB205" s="11"/>
      <c r="ARC205" s="11"/>
      <c r="ARD205" s="11"/>
      <c r="ARE205" s="11"/>
      <c r="ARF205" s="11"/>
      <c r="ARG205" s="11"/>
      <c r="ARH205" s="11"/>
      <c r="ARI205" s="10"/>
      <c r="ARJ205" s="10"/>
      <c r="ARK205" s="11"/>
      <c r="ARL205" s="11"/>
      <c r="ARM205" s="11"/>
      <c r="ARN205" s="11"/>
      <c r="ARO205" s="11"/>
      <c r="ARP205" s="11"/>
      <c r="ARQ205" s="11"/>
      <c r="ARR205" s="11"/>
      <c r="ARS205" s="11"/>
      <c r="ART205" s="11"/>
      <c r="ARU205" s="11"/>
      <c r="ARV205" s="11"/>
      <c r="ARW205" s="11"/>
      <c r="ARX205" s="11"/>
      <c r="ARY205" s="10"/>
      <c r="ARZ205" s="10"/>
      <c r="ASA205" s="11"/>
      <c r="ASB205" s="11"/>
      <c r="ASC205" s="11"/>
      <c r="ASD205" s="11"/>
      <c r="ASE205" s="11"/>
      <c r="ASF205" s="11"/>
      <c r="ASG205" s="11"/>
      <c r="ASH205" s="11"/>
      <c r="ASI205" s="11"/>
      <c r="ASJ205" s="11"/>
      <c r="ASK205" s="11"/>
      <c r="ASL205" s="11"/>
      <c r="ASM205" s="11"/>
      <c r="ASN205" s="11"/>
      <c r="ASO205" s="10"/>
      <c r="ASP205" s="10"/>
      <c r="ASQ205" s="11"/>
      <c r="ASR205" s="11"/>
      <c r="ASS205" s="11"/>
      <c r="AST205" s="11"/>
      <c r="ASU205" s="11"/>
      <c r="ASV205" s="11"/>
      <c r="ASW205" s="11"/>
      <c r="ASX205" s="11"/>
      <c r="ASY205" s="11"/>
      <c r="ASZ205" s="11"/>
      <c r="ATA205" s="11"/>
      <c r="ATB205" s="11"/>
      <c r="ATC205" s="11"/>
      <c r="ATD205" s="11"/>
      <c r="ATE205" s="10"/>
      <c r="ATF205" s="10"/>
      <c r="ATG205" s="11"/>
      <c r="ATH205" s="11"/>
      <c r="ATI205" s="11"/>
      <c r="ATJ205" s="11"/>
      <c r="ATK205" s="11"/>
      <c r="ATL205" s="11"/>
      <c r="ATM205" s="11"/>
      <c r="ATN205" s="11"/>
      <c r="ATO205" s="11"/>
      <c r="ATP205" s="11"/>
      <c r="ATQ205" s="11"/>
      <c r="ATR205" s="11"/>
      <c r="ATS205" s="11"/>
      <c r="ATT205" s="11"/>
      <c r="ATU205" s="10"/>
      <c r="ATV205" s="10"/>
      <c r="ATW205" s="11"/>
      <c r="ATX205" s="11"/>
      <c r="ATY205" s="11"/>
      <c r="ATZ205" s="11"/>
      <c r="AUA205" s="11"/>
      <c r="AUB205" s="11"/>
      <c r="AUC205" s="11"/>
      <c r="AUD205" s="11"/>
      <c r="AUE205" s="11"/>
      <c r="AUF205" s="11"/>
      <c r="AUG205" s="11"/>
      <c r="AUH205" s="11"/>
      <c r="AUI205" s="11"/>
      <c r="AUJ205" s="11"/>
      <c r="AUK205" s="10"/>
      <c r="AUL205" s="10"/>
      <c r="AUM205" s="11"/>
      <c r="AUN205" s="11"/>
      <c r="AUO205" s="11"/>
      <c r="AUP205" s="11"/>
      <c r="AUQ205" s="11"/>
      <c r="AUR205" s="11"/>
      <c r="AUS205" s="11"/>
      <c r="AUT205" s="11"/>
      <c r="AUU205" s="11"/>
      <c r="AUV205" s="11"/>
      <c r="AUW205" s="11"/>
      <c r="AUX205" s="11"/>
      <c r="AUY205" s="11"/>
      <c r="AUZ205" s="11"/>
      <c r="AVA205" s="10"/>
      <c r="AVB205" s="10"/>
      <c r="AVC205" s="11"/>
      <c r="AVD205" s="11"/>
      <c r="AVE205" s="11"/>
      <c r="AVF205" s="11"/>
      <c r="AVG205" s="11"/>
      <c r="AVH205" s="11"/>
      <c r="AVI205" s="11"/>
      <c r="AVJ205" s="11"/>
      <c r="AVK205" s="11"/>
      <c r="AVL205" s="11"/>
      <c r="AVM205" s="11"/>
      <c r="AVN205" s="11"/>
      <c r="AVO205" s="11"/>
      <c r="AVP205" s="11"/>
      <c r="AVQ205" s="10"/>
      <c r="AVR205" s="10"/>
      <c r="AVS205" s="11"/>
      <c r="AVT205" s="11"/>
      <c r="AVU205" s="11"/>
      <c r="AVV205" s="11"/>
      <c r="AVW205" s="11"/>
      <c r="AVX205" s="11"/>
      <c r="AVY205" s="11"/>
      <c r="AVZ205" s="11"/>
      <c r="AWA205" s="11"/>
      <c r="AWB205" s="11"/>
      <c r="AWC205" s="11"/>
      <c r="AWD205" s="11"/>
      <c r="AWE205" s="11"/>
      <c r="AWF205" s="11"/>
      <c r="AWG205" s="10"/>
      <c r="AWH205" s="10"/>
      <c r="AWI205" s="11"/>
      <c r="AWJ205" s="11"/>
      <c r="AWK205" s="11"/>
      <c r="AWL205" s="11"/>
      <c r="AWM205" s="11"/>
      <c r="AWN205" s="11"/>
      <c r="AWO205" s="11"/>
      <c r="AWP205" s="11"/>
      <c r="AWQ205" s="11"/>
      <c r="AWR205" s="11"/>
      <c r="AWS205" s="11"/>
      <c r="AWT205" s="11"/>
      <c r="AWU205" s="11"/>
      <c r="AWV205" s="11"/>
      <c r="AWW205" s="10"/>
      <c r="AWX205" s="10"/>
      <c r="AWY205" s="11"/>
      <c r="AWZ205" s="11"/>
      <c r="AXA205" s="11"/>
      <c r="AXB205" s="11"/>
      <c r="AXC205" s="11"/>
      <c r="AXD205" s="11"/>
      <c r="AXE205" s="11"/>
      <c r="AXF205" s="11"/>
      <c r="AXG205" s="11"/>
      <c r="AXH205" s="11"/>
      <c r="AXI205" s="11"/>
      <c r="AXJ205" s="11"/>
      <c r="AXK205" s="11"/>
      <c r="AXL205" s="11"/>
      <c r="AXM205" s="10"/>
      <c r="AXN205" s="10"/>
      <c r="AXO205" s="11"/>
      <c r="AXP205" s="11"/>
      <c r="AXQ205" s="11"/>
      <c r="AXR205" s="11"/>
      <c r="AXS205" s="11"/>
      <c r="AXT205" s="11"/>
      <c r="AXU205" s="11"/>
      <c r="AXV205" s="11"/>
      <c r="AXW205" s="11"/>
      <c r="AXX205" s="11"/>
      <c r="AXY205" s="11"/>
      <c r="AXZ205" s="11"/>
      <c r="AYA205" s="11"/>
      <c r="AYB205" s="11"/>
      <c r="AYC205" s="10"/>
      <c r="AYD205" s="10"/>
      <c r="AYE205" s="11"/>
      <c r="AYF205" s="11"/>
      <c r="AYG205" s="11"/>
      <c r="AYH205" s="11"/>
      <c r="AYI205" s="11"/>
      <c r="AYJ205" s="11"/>
      <c r="AYK205" s="11"/>
      <c r="AYL205" s="11"/>
      <c r="AYM205" s="11"/>
      <c r="AYN205" s="11"/>
      <c r="AYO205" s="11"/>
      <c r="AYP205" s="11"/>
      <c r="AYQ205" s="11"/>
      <c r="AYR205" s="11"/>
      <c r="AYS205" s="10"/>
      <c r="AYT205" s="10"/>
      <c r="AYU205" s="11"/>
      <c r="AYV205" s="11"/>
      <c r="AYW205" s="11"/>
      <c r="AYX205" s="11"/>
      <c r="AYY205" s="11"/>
      <c r="AYZ205" s="11"/>
      <c r="AZA205" s="11"/>
      <c r="AZB205" s="11"/>
      <c r="AZC205" s="11"/>
      <c r="AZD205" s="11"/>
      <c r="AZE205" s="11"/>
      <c r="AZF205" s="11"/>
      <c r="AZG205" s="11"/>
      <c r="AZH205" s="11"/>
      <c r="AZI205" s="10"/>
      <c r="AZJ205" s="10"/>
      <c r="AZK205" s="11"/>
      <c r="AZL205" s="11"/>
      <c r="AZM205" s="11"/>
      <c r="AZN205" s="11"/>
      <c r="AZO205" s="11"/>
      <c r="AZP205" s="11"/>
      <c r="AZQ205" s="11"/>
      <c r="AZR205" s="11"/>
      <c r="AZS205" s="11"/>
      <c r="AZT205" s="11"/>
      <c r="AZU205" s="11"/>
      <c r="AZV205" s="11"/>
      <c r="AZW205" s="11"/>
      <c r="AZX205" s="11"/>
      <c r="AZY205" s="10"/>
      <c r="AZZ205" s="10"/>
      <c r="BAA205" s="11"/>
      <c r="BAB205" s="11"/>
      <c r="BAC205" s="11"/>
      <c r="BAD205" s="11"/>
      <c r="BAE205" s="11"/>
      <c r="BAF205" s="11"/>
      <c r="BAG205" s="11"/>
      <c r="BAH205" s="11"/>
      <c r="BAI205" s="11"/>
      <c r="BAJ205" s="11"/>
      <c r="BAK205" s="11"/>
      <c r="BAL205" s="11"/>
      <c r="BAM205" s="11"/>
      <c r="BAN205" s="11"/>
      <c r="BAO205" s="10"/>
      <c r="BAP205" s="10"/>
      <c r="BAQ205" s="11"/>
      <c r="BAR205" s="11"/>
      <c r="BAS205" s="11"/>
      <c r="BAT205" s="11"/>
      <c r="BAU205" s="11"/>
      <c r="BAV205" s="11"/>
      <c r="BAW205" s="11"/>
      <c r="BAX205" s="11"/>
      <c r="BAY205" s="11"/>
      <c r="BAZ205" s="11"/>
      <c r="BBA205" s="11"/>
      <c r="BBB205" s="11"/>
      <c r="BBC205" s="11"/>
      <c r="BBD205" s="11"/>
      <c r="BBE205" s="10"/>
      <c r="BBF205" s="10"/>
      <c r="BBG205" s="11"/>
      <c r="BBH205" s="11"/>
      <c r="BBI205" s="11"/>
      <c r="BBJ205" s="11"/>
      <c r="BBK205" s="11"/>
      <c r="BBL205" s="11"/>
      <c r="BBM205" s="11"/>
      <c r="BBN205" s="11"/>
      <c r="BBO205" s="11"/>
      <c r="BBP205" s="11"/>
      <c r="BBQ205" s="11"/>
      <c r="BBR205" s="11"/>
      <c r="BBS205" s="11"/>
      <c r="BBT205" s="11"/>
      <c r="BBU205" s="10"/>
      <c r="BBV205" s="10"/>
      <c r="BBW205" s="11"/>
      <c r="BBX205" s="11"/>
      <c r="BBY205" s="11"/>
      <c r="BBZ205" s="11"/>
      <c r="BCA205" s="11"/>
      <c r="BCB205" s="11"/>
      <c r="BCC205" s="11"/>
      <c r="BCD205" s="11"/>
      <c r="BCE205" s="11"/>
      <c r="BCF205" s="11"/>
      <c r="BCG205" s="11"/>
      <c r="BCH205" s="11"/>
      <c r="BCI205" s="11"/>
      <c r="BCJ205" s="11"/>
      <c r="BCK205" s="10"/>
      <c r="BCL205" s="10"/>
      <c r="BCM205" s="11"/>
      <c r="BCN205" s="11"/>
      <c r="BCO205" s="11"/>
      <c r="BCP205" s="11"/>
      <c r="BCQ205" s="11"/>
      <c r="BCR205" s="11"/>
      <c r="BCS205" s="11"/>
      <c r="BCT205" s="11"/>
      <c r="BCU205" s="11"/>
      <c r="BCV205" s="11"/>
      <c r="BCW205" s="11"/>
      <c r="BCX205" s="11"/>
      <c r="BCY205" s="11"/>
      <c r="BCZ205" s="11"/>
      <c r="BDA205" s="10"/>
      <c r="BDB205" s="10"/>
      <c r="BDC205" s="11"/>
      <c r="BDD205" s="11"/>
      <c r="BDE205" s="11"/>
      <c r="BDF205" s="11"/>
      <c r="BDG205" s="11"/>
      <c r="BDH205" s="11"/>
      <c r="BDI205" s="11"/>
      <c r="BDJ205" s="11"/>
      <c r="BDK205" s="11"/>
      <c r="BDL205" s="11"/>
      <c r="BDM205" s="11"/>
      <c r="BDN205" s="11"/>
      <c r="BDO205" s="11"/>
      <c r="BDP205" s="11"/>
      <c r="BDQ205" s="10"/>
      <c r="BDR205" s="10"/>
      <c r="BDS205" s="11"/>
      <c r="BDT205" s="11"/>
      <c r="BDU205" s="11"/>
      <c r="BDV205" s="11"/>
      <c r="BDW205" s="11"/>
      <c r="BDX205" s="11"/>
      <c r="BDY205" s="11"/>
      <c r="BDZ205" s="11"/>
      <c r="BEA205" s="11"/>
      <c r="BEB205" s="11"/>
      <c r="BEC205" s="11"/>
      <c r="BED205" s="11"/>
      <c r="BEE205" s="11"/>
      <c r="BEF205" s="11"/>
      <c r="BEG205" s="10"/>
      <c r="BEH205" s="10"/>
      <c r="BEI205" s="11"/>
      <c r="BEJ205" s="11"/>
      <c r="BEK205" s="11"/>
      <c r="BEL205" s="11"/>
      <c r="BEM205" s="11"/>
      <c r="BEN205" s="11"/>
      <c r="BEO205" s="11"/>
      <c r="BEP205" s="11"/>
      <c r="BEQ205" s="11"/>
      <c r="BER205" s="11"/>
      <c r="BES205" s="11"/>
      <c r="BET205" s="11"/>
      <c r="BEU205" s="11"/>
      <c r="BEV205" s="11"/>
      <c r="BEW205" s="10"/>
      <c r="BEX205" s="10"/>
      <c r="BEY205" s="11"/>
      <c r="BEZ205" s="11"/>
      <c r="BFA205" s="11"/>
      <c r="BFB205" s="11"/>
      <c r="BFC205" s="11"/>
      <c r="BFD205" s="11"/>
      <c r="BFE205" s="11"/>
      <c r="BFF205" s="11"/>
      <c r="BFG205" s="11"/>
      <c r="BFH205" s="11"/>
      <c r="BFI205" s="11"/>
      <c r="BFJ205" s="11"/>
      <c r="BFK205" s="11"/>
      <c r="BFL205" s="11"/>
      <c r="BFM205" s="10"/>
      <c r="BFN205" s="10"/>
      <c r="BFO205" s="11"/>
      <c r="BFP205" s="11"/>
      <c r="BFQ205" s="11"/>
      <c r="BFR205" s="11"/>
      <c r="BFS205" s="11"/>
      <c r="BFT205" s="11"/>
      <c r="BFU205" s="11"/>
      <c r="BFV205" s="11"/>
      <c r="BFW205" s="11"/>
      <c r="BFX205" s="11"/>
      <c r="BFY205" s="11"/>
      <c r="BFZ205" s="11"/>
      <c r="BGA205" s="11"/>
      <c r="BGB205" s="11"/>
      <c r="BGC205" s="10"/>
      <c r="BGD205" s="10"/>
      <c r="BGE205" s="11"/>
      <c r="BGF205" s="11"/>
      <c r="BGG205" s="11"/>
      <c r="BGH205" s="11"/>
      <c r="BGI205" s="11"/>
      <c r="BGJ205" s="11"/>
      <c r="BGK205" s="11"/>
      <c r="BGL205" s="11"/>
      <c r="BGM205" s="11"/>
      <c r="BGN205" s="11"/>
      <c r="BGO205" s="11"/>
      <c r="BGP205" s="11"/>
      <c r="BGQ205" s="11"/>
      <c r="BGR205" s="11"/>
      <c r="BGS205" s="10"/>
      <c r="BGT205" s="10"/>
      <c r="BGU205" s="11"/>
      <c r="BGV205" s="11"/>
      <c r="BGW205" s="11"/>
      <c r="BGX205" s="11"/>
      <c r="BGY205" s="11"/>
      <c r="BGZ205" s="11"/>
      <c r="BHA205" s="11"/>
      <c r="BHB205" s="11"/>
      <c r="BHC205" s="11"/>
      <c r="BHD205" s="11"/>
      <c r="BHE205" s="11"/>
      <c r="BHF205" s="11"/>
      <c r="BHG205" s="11"/>
      <c r="BHH205" s="11"/>
      <c r="BHI205" s="10"/>
      <c r="BHJ205" s="10"/>
      <c r="BHK205" s="11"/>
      <c r="BHL205" s="11"/>
      <c r="BHM205" s="11"/>
      <c r="BHN205" s="11"/>
      <c r="BHO205" s="11"/>
      <c r="BHP205" s="11"/>
      <c r="BHQ205" s="11"/>
      <c r="BHR205" s="11"/>
      <c r="BHS205" s="11"/>
      <c r="BHT205" s="11"/>
      <c r="BHU205" s="11"/>
      <c r="BHV205" s="11"/>
      <c r="BHW205" s="11"/>
      <c r="BHX205" s="11"/>
      <c r="BHY205" s="10"/>
      <c r="BHZ205" s="10"/>
      <c r="BIA205" s="11"/>
      <c r="BIB205" s="11"/>
      <c r="BIC205" s="11"/>
      <c r="BID205" s="11"/>
      <c r="BIE205" s="11"/>
      <c r="BIF205" s="11"/>
      <c r="BIG205" s="11"/>
      <c r="BIH205" s="11"/>
      <c r="BII205" s="11"/>
      <c r="BIJ205" s="11"/>
      <c r="BIK205" s="11"/>
      <c r="BIL205" s="11"/>
      <c r="BIM205" s="11"/>
      <c r="BIN205" s="11"/>
      <c r="BIO205" s="10"/>
      <c r="BIP205" s="10"/>
      <c r="BIQ205" s="11"/>
      <c r="BIR205" s="11"/>
      <c r="BIS205" s="11"/>
      <c r="BIT205" s="11"/>
      <c r="BIU205" s="11"/>
      <c r="BIV205" s="11"/>
      <c r="BIW205" s="11"/>
      <c r="BIX205" s="11"/>
      <c r="BIY205" s="11"/>
      <c r="BIZ205" s="11"/>
      <c r="BJA205" s="11"/>
      <c r="BJB205" s="11"/>
      <c r="BJC205" s="11"/>
      <c r="BJD205" s="11"/>
      <c r="BJE205" s="10"/>
      <c r="BJF205" s="10"/>
      <c r="BJG205" s="11"/>
      <c r="BJH205" s="11"/>
      <c r="BJI205" s="11"/>
      <c r="BJJ205" s="11"/>
      <c r="BJK205" s="11"/>
      <c r="BJL205" s="11"/>
      <c r="BJM205" s="11"/>
      <c r="BJN205" s="11"/>
      <c r="BJO205" s="11"/>
      <c r="BJP205" s="11"/>
      <c r="BJQ205" s="11"/>
      <c r="BJR205" s="11"/>
      <c r="BJS205" s="11"/>
      <c r="BJT205" s="11"/>
      <c r="BJU205" s="10"/>
      <c r="BJV205" s="10"/>
      <c r="BJW205" s="11"/>
      <c r="BJX205" s="11"/>
      <c r="BJY205" s="11"/>
      <c r="BJZ205" s="11"/>
      <c r="BKA205" s="11"/>
      <c r="BKB205" s="11"/>
      <c r="BKC205" s="11"/>
      <c r="BKD205" s="11"/>
      <c r="BKE205" s="11"/>
      <c r="BKF205" s="11"/>
      <c r="BKG205" s="11"/>
      <c r="BKH205" s="11"/>
      <c r="BKI205" s="11"/>
      <c r="BKJ205" s="11"/>
      <c r="BKK205" s="10"/>
      <c r="BKL205" s="10"/>
      <c r="BKM205" s="11"/>
      <c r="BKN205" s="11"/>
      <c r="BKO205" s="11"/>
      <c r="BKP205" s="11"/>
      <c r="BKQ205" s="11"/>
      <c r="BKR205" s="11"/>
      <c r="BKS205" s="11"/>
      <c r="BKT205" s="11"/>
      <c r="BKU205" s="11"/>
      <c r="BKV205" s="11"/>
      <c r="BKW205" s="11"/>
      <c r="BKX205" s="11"/>
      <c r="BKY205" s="11"/>
      <c r="BKZ205" s="11"/>
      <c r="BLA205" s="10"/>
      <c r="BLB205" s="10"/>
      <c r="BLC205" s="11"/>
      <c r="BLD205" s="11"/>
      <c r="BLE205" s="11"/>
      <c r="BLF205" s="11"/>
      <c r="BLG205" s="11"/>
      <c r="BLH205" s="11"/>
      <c r="BLI205" s="11"/>
      <c r="BLJ205" s="11"/>
      <c r="BLK205" s="11"/>
      <c r="BLL205" s="11"/>
      <c r="BLM205" s="11"/>
      <c r="BLN205" s="11"/>
      <c r="BLO205" s="11"/>
      <c r="BLP205" s="11"/>
      <c r="BLQ205" s="10"/>
      <c r="BLR205" s="10"/>
      <c r="BLS205" s="11"/>
      <c r="BLT205" s="11"/>
      <c r="BLU205" s="11"/>
      <c r="BLV205" s="11"/>
      <c r="BLW205" s="11"/>
      <c r="BLX205" s="11"/>
      <c r="BLY205" s="11"/>
      <c r="BLZ205" s="11"/>
      <c r="BMA205" s="11"/>
      <c r="BMB205" s="11"/>
      <c r="BMC205" s="11"/>
      <c r="BMD205" s="11"/>
      <c r="BME205" s="11"/>
      <c r="BMF205" s="11"/>
      <c r="BMG205" s="10"/>
      <c r="BMH205" s="10"/>
      <c r="BMI205" s="11"/>
      <c r="BMJ205" s="11"/>
      <c r="BMK205" s="11"/>
      <c r="BML205" s="11"/>
      <c r="BMM205" s="11"/>
      <c r="BMN205" s="11"/>
      <c r="BMO205" s="11"/>
      <c r="BMP205" s="11"/>
      <c r="BMQ205" s="11"/>
      <c r="BMR205" s="11"/>
      <c r="BMS205" s="11"/>
      <c r="BMT205" s="11"/>
      <c r="BMU205" s="11"/>
      <c r="BMV205" s="11"/>
      <c r="BMW205" s="10"/>
      <c r="BMX205" s="10"/>
      <c r="BMY205" s="11"/>
      <c r="BMZ205" s="11"/>
      <c r="BNA205" s="11"/>
      <c r="BNB205" s="11"/>
      <c r="BNC205" s="11"/>
      <c r="BND205" s="11"/>
      <c r="BNE205" s="11"/>
      <c r="BNF205" s="11"/>
      <c r="BNG205" s="11"/>
      <c r="BNH205" s="11"/>
      <c r="BNI205" s="11"/>
      <c r="BNJ205" s="11"/>
      <c r="BNK205" s="11"/>
      <c r="BNL205" s="11"/>
      <c r="BNM205" s="10"/>
      <c r="BNN205" s="10"/>
      <c r="BNO205" s="11"/>
      <c r="BNP205" s="11"/>
      <c r="BNQ205" s="11"/>
      <c r="BNR205" s="11"/>
      <c r="BNS205" s="11"/>
      <c r="BNT205" s="11"/>
      <c r="BNU205" s="11"/>
      <c r="BNV205" s="11"/>
      <c r="BNW205" s="11"/>
      <c r="BNX205" s="11"/>
      <c r="BNY205" s="11"/>
      <c r="BNZ205" s="11"/>
      <c r="BOA205" s="11"/>
      <c r="BOB205" s="11"/>
      <c r="BOC205" s="10"/>
      <c r="BOD205" s="10"/>
      <c r="BOE205" s="11"/>
      <c r="BOF205" s="11"/>
      <c r="BOG205" s="11"/>
      <c r="BOH205" s="11"/>
      <c r="BOI205" s="11"/>
      <c r="BOJ205" s="11"/>
      <c r="BOK205" s="11"/>
      <c r="BOL205" s="11"/>
      <c r="BOM205" s="11"/>
      <c r="BON205" s="11"/>
      <c r="BOO205" s="11"/>
      <c r="BOP205" s="11"/>
      <c r="BOQ205" s="11"/>
      <c r="BOR205" s="11"/>
      <c r="BOS205" s="10"/>
      <c r="BOT205" s="10"/>
      <c r="BOU205" s="11"/>
      <c r="BOV205" s="11"/>
      <c r="BOW205" s="11"/>
      <c r="BOX205" s="11"/>
      <c r="BOY205" s="11"/>
      <c r="BOZ205" s="11"/>
      <c r="BPA205" s="11"/>
      <c r="BPB205" s="11"/>
      <c r="BPC205" s="11"/>
      <c r="BPD205" s="11"/>
      <c r="BPE205" s="11"/>
      <c r="BPF205" s="11"/>
      <c r="BPG205" s="11"/>
      <c r="BPH205" s="11"/>
      <c r="BPI205" s="10"/>
      <c r="BPJ205" s="10"/>
      <c r="BPK205" s="11"/>
      <c r="BPL205" s="11"/>
      <c r="BPM205" s="11"/>
      <c r="BPN205" s="11"/>
      <c r="BPO205" s="11"/>
      <c r="BPP205" s="11"/>
      <c r="BPQ205" s="11"/>
      <c r="BPR205" s="11"/>
      <c r="BPS205" s="11"/>
      <c r="BPT205" s="11"/>
      <c r="BPU205" s="11"/>
      <c r="BPV205" s="11"/>
      <c r="BPW205" s="11"/>
      <c r="BPX205" s="11"/>
      <c r="BPY205" s="10"/>
      <c r="BPZ205" s="10"/>
      <c r="BQA205" s="11"/>
      <c r="BQB205" s="11"/>
      <c r="BQC205" s="11"/>
      <c r="BQD205" s="11"/>
      <c r="BQE205" s="11"/>
      <c r="BQF205" s="11"/>
      <c r="BQG205" s="11"/>
      <c r="BQH205" s="11"/>
      <c r="BQI205" s="11"/>
      <c r="BQJ205" s="11"/>
      <c r="BQK205" s="11"/>
      <c r="BQL205" s="11"/>
      <c r="BQM205" s="11"/>
      <c r="BQN205" s="11"/>
      <c r="BQO205" s="10"/>
      <c r="BQP205" s="10"/>
      <c r="BQQ205" s="11"/>
      <c r="BQR205" s="11"/>
      <c r="BQS205" s="11"/>
      <c r="BQT205" s="11"/>
      <c r="BQU205" s="11"/>
      <c r="BQV205" s="11"/>
      <c r="BQW205" s="11"/>
      <c r="BQX205" s="11"/>
      <c r="BQY205" s="11"/>
      <c r="BQZ205" s="11"/>
      <c r="BRA205" s="11"/>
      <c r="BRB205" s="11"/>
      <c r="BRC205" s="11"/>
      <c r="BRD205" s="11"/>
      <c r="BRE205" s="10"/>
      <c r="BRF205" s="10"/>
      <c r="BRG205" s="11"/>
      <c r="BRH205" s="11"/>
      <c r="BRI205" s="11"/>
      <c r="BRJ205" s="11"/>
      <c r="BRK205" s="11"/>
      <c r="BRL205" s="11"/>
      <c r="BRM205" s="11"/>
      <c r="BRN205" s="11"/>
      <c r="BRO205" s="11"/>
      <c r="BRP205" s="11"/>
      <c r="BRQ205" s="11"/>
      <c r="BRR205" s="11"/>
      <c r="BRS205" s="11"/>
      <c r="BRT205" s="11"/>
      <c r="BRU205" s="10"/>
      <c r="BRV205" s="10"/>
      <c r="BRW205" s="11"/>
      <c r="BRX205" s="11"/>
      <c r="BRY205" s="11"/>
      <c r="BRZ205" s="11"/>
      <c r="BSA205" s="11"/>
      <c r="BSB205" s="11"/>
      <c r="BSC205" s="11"/>
      <c r="BSD205" s="11"/>
      <c r="BSE205" s="11"/>
      <c r="BSF205" s="11"/>
      <c r="BSG205" s="11"/>
      <c r="BSH205" s="11"/>
      <c r="BSI205" s="11"/>
      <c r="BSJ205" s="11"/>
      <c r="BSK205" s="10"/>
      <c r="BSL205" s="10"/>
      <c r="BSM205" s="11"/>
      <c r="BSN205" s="11"/>
      <c r="BSO205" s="11"/>
      <c r="BSP205" s="11"/>
      <c r="BSQ205" s="11"/>
      <c r="BSR205" s="11"/>
      <c r="BSS205" s="11"/>
      <c r="BST205" s="11"/>
      <c r="BSU205" s="11"/>
      <c r="BSV205" s="11"/>
      <c r="BSW205" s="11"/>
      <c r="BSX205" s="11"/>
      <c r="BSY205" s="11"/>
      <c r="BSZ205" s="11"/>
      <c r="BTA205" s="10"/>
      <c r="BTB205" s="10"/>
      <c r="BTC205" s="11"/>
      <c r="BTD205" s="11"/>
      <c r="BTE205" s="11"/>
      <c r="BTF205" s="11"/>
      <c r="BTG205" s="11"/>
      <c r="BTH205" s="11"/>
      <c r="BTI205" s="11"/>
      <c r="BTJ205" s="11"/>
      <c r="BTK205" s="11"/>
      <c r="BTL205" s="11"/>
      <c r="BTM205" s="11"/>
      <c r="BTN205" s="11"/>
      <c r="BTO205" s="11"/>
      <c r="BTP205" s="11"/>
      <c r="BTQ205" s="10"/>
      <c r="BTR205" s="10"/>
      <c r="BTS205" s="11"/>
      <c r="BTT205" s="11"/>
      <c r="BTU205" s="11"/>
      <c r="BTV205" s="11"/>
      <c r="BTW205" s="11"/>
      <c r="BTX205" s="11"/>
      <c r="BTY205" s="11"/>
      <c r="BTZ205" s="11"/>
      <c r="BUA205" s="11"/>
      <c r="BUB205" s="11"/>
      <c r="BUC205" s="11"/>
      <c r="BUD205" s="11"/>
      <c r="BUE205" s="11"/>
      <c r="BUF205" s="11"/>
      <c r="BUG205" s="10"/>
      <c r="BUH205" s="10"/>
      <c r="BUI205" s="11"/>
      <c r="BUJ205" s="11"/>
      <c r="BUK205" s="11"/>
      <c r="BUL205" s="11"/>
      <c r="BUM205" s="11"/>
      <c r="BUN205" s="11"/>
      <c r="BUO205" s="11"/>
      <c r="BUP205" s="11"/>
      <c r="BUQ205" s="11"/>
      <c r="BUR205" s="11"/>
      <c r="BUS205" s="11"/>
      <c r="BUT205" s="11"/>
      <c r="BUU205" s="11"/>
      <c r="BUV205" s="11"/>
      <c r="BUW205" s="10"/>
      <c r="BUX205" s="10"/>
      <c r="BUY205" s="11"/>
      <c r="BUZ205" s="11"/>
      <c r="BVA205" s="11"/>
      <c r="BVB205" s="11"/>
      <c r="BVC205" s="11"/>
      <c r="BVD205" s="11"/>
      <c r="BVE205" s="11"/>
      <c r="BVF205" s="11"/>
      <c r="BVG205" s="11"/>
      <c r="BVH205" s="11"/>
      <c r="BVI205" s="11"/>
      <c r="BVJ205" s="11"/>
      <c r="BVK205" s="11"/>
      <c r="BVL205" s="11"/>
      <c r="BVM205" s="10"/>
      <c r="BVN205" s="10"/>
      <c r="BVO205" s="11"/>
      <c r="BVP205" s="11"/>
      <c r="BVQ205" s="11"/>
      <c r="BVR205" s="11"/>
      <c r="BVS205" s="11"/>
      <c r="BVT205" s="11"/>
      <c r="BVU205" s="11"/>
      <c r="BVV205" s="11"/>
      <c r="BVW205" s="11"/>
      <c r="BVX205" s="11"/>
      <c r="BVY205" s="11"/>
      <c r="BVZ205" s="11"/>
      <c r="BWA205" s="11"/>
      <c r="BWB205" s="11"/>
      <c r="BWC205" s="10"/>
      <c r="BWD205" s="10"/>
      <c r="BWE205" s="11"/>
      <c r="BWF205" s="11"/>
      <c r="BWG205" s="11"/>
      <c r="BWH205" s="11"/>
      <c r="BWI205" s="11"/>
      <c r="BWJ205" s="11"/>
      <c r="BWK205" s="11"/>
      <c r="BWL205" s="11"/>
      <c r="BWM205" s="11"/>
      <c r="BWN205" s="11"/>
      <c r="BWO205" s="11"/>
      <c r="BWP205" s="11"/>
      <c r="BWQ205" s="11"/>
      <c r="BWR205" s="11"/>
      <c r="BWS205" s="10"/>
      <c r="BWT205" s="10"/>
      <c r="BWU205" s="11"/>
      <c r="BWV205" s="11"/>
      <c r="BWW205" s="11"/>
      <c r="BWX205" s="11"/>
      <c r="BWY205" s="11"/>
      <c r="BWZ205" s="11"/>
      <c r="BXA205" s="11"/>
      <c r="BXB205" s="11"/>
      <c r="BXC205" s="11"/>
      <c r="BXD205" s="11"/>
      <c r="BXE205" s="11"/>
      <c r="BXF205" s="11"/>
      <c r="BXG205" s="11"/>
      <c r="BXH205" s="11"/>
      <c r="BXI205" s="10"/>
      <c r="BXJ205" s="10"/>
      <c r="BXK205" s="11"/>
      <c r="BXL205" s="11"/>
      <c r="BXM205" s="11"/>
      <c r="BXN205" s="11"/>
      <c r="BXO205" s="11"/>
      <c r="BXP205" s="11"/>
      <c r="BXQ205" s="11"/>
      <c r="BXR205" s="11"/>
      <c r="BXS205" s="11"/>
      <c r="BXT205" s="11"/>
      <c r="BXU205" s="11"/>
      <c r="BXV205" s="11"/>
      <c r="BXW205" s="11"/>
      <c r="BXX205" s="11"/>
      <c r="BXY205" s="10"/>
      <c r="BXZ205" s="10"/>
      <c r="BYA205" s="11"/>
      <c r="BYB205" s="11"/>
      <c r="BYC205" s="11"/>
      <c r="BYD205" s="11"/>
      <c r="BYE205" s="11"/>
      <c r="BYF205" s="11"/>
      <c r="BYG205" s="11"/>
      <c r="BYH205" s="11"/>
      <c r="BYI205" s="11"/>
      <c r="BYJ205" s="11"/>
      <c r="BYK205" s="11"/>
      <c r="BYL205" s="11"/>
      <c r="BYM205" s="11"/>
      <c r="BYN205" s="11"/>
      <c r="BYO205" s="10"/>
      <c r="BYP205" s="10"/>
      <c r="BYQ205" s="11"/>
      <c r="BYR205" s="11"/>
      <c r="BYS205" s="11"/>
      <c r="BYT205" s="11"/>
      <c r="BYU205" s="11"/>
      <c r="BYV205" s="11"/>
      <c r="BYW205" s="11"/>
      <c r="BYX205" s="11"/>
      <c r="BYY205" s="11"/>
      <c r="BYZ205" s="11"/>
      <c r="BZA205" s="11"/>
      <c r="BZB205" s="11"/>
      <c r="BZC205" s="11"/>
      <c r="BZD205" s="11"/>
      <c r="BZE205" s="10"/>
      <c r="BZF205" s="10"/>
      <c r="BZG205" s="11"/>
      <c r="BZH205" s="11"/>
      <c r="BZI205" s="11"/>
      <c r="BZJ205" s="11"/>
      <c r="BZK205" s="11"/>
      <c r="BZL205" s="11"/>
      <c r="BZM205" s="11"/>
      <c r="BZN205" s="11"/>
      <c r="BZO205" s="11"/>
      <c r="BZP205" s="11"/>
      <c r="BZQ205" s="11"/>
      <c r="BZR205" s="11"/>
      <c r="BZS205" s="11"/>
      <c r="BZT205" s="11"/>
      <c r="BZU205" s="10"/>
      <c r="BZV205" s="10"/>
      <c r="BZW205" s="11"/>
      <c r="BZX205" s="11"/>
      <c r="BZY205" s="11"/>
      <c r="BZZ205" s="11"/>
      <c r="CAA205" s="11"/>
      <c r="CAB205" s="11"/>
      <c r="CAC205" s="11"/>
      <c r="CAD205" s="11"/>
      <c r="CAE205" s="11"/>
      <c r="CAF205" s="11"/>
      <c r="CAG205" s="11"/>
      <c r="CAH205" s="11"/>
      <c r="CAI205" s="11"/>
      <c r="CAJ205" s="11"/>
      <c r="CAK205" s="10"/>
      <c r="CAL205" s="10"/>
      <c r="CAM205" s="11"/>
      <c r="CAN205" s="11"/>
      <c r="CAO205" s="11"/>
      <c r="CAP205" s="11"/>
      <c r="CAQ205" s="11"/>
      <c r="CAR205" s="11"/>
      <c r="CAS205" s="11"/>
      <c r="CAT205" s="11"/>
      <c r="CAU205" s="11"/>
      <c r="CAV205" s="11"/>
      <c r="CAW205" s="11"/>
      <c r="CAX205" s="11"/>
      <c r="CAY205" s="11"/>
      <c r="CAZ205" s="11"/>
      <c r="CBA205" s="10"/>
      <c r="CBB205" s="10"/>
      <c r="CBC205" s="11"/>
      <c r="CBD205" s="11"/>
      <c r="CBE205" s="11"/>
      <c r="CBF205" s="11"/>
      <c r="CBG205" s="11"/>
      <c r="CBH205" s="11"/>
      <c r="CBI205" s="11"/>
      <c r="CBJ205" s="11"/>
      <c r="CBK205" s="11"/>
      <c r="CBL205" s="11"/>
      <c r="CBM205" s="11"/>
      <c r="CBN205" s="11"/>
      <c r="CBO205" s="11"/>
      <c r="CBP205" s="11"/>
      <c r="CBQ205" s="10"/>
      <c r="CBR205" s="10"/>
      <c r="CBS205" s="11"/>
      <c r="CBT205" s="11"/>
      <c r="CBU205" s="11"/>
      <c r="CBV205" s="11"/>
      <c r="CBW205" s="11"/>
      <c r="CBX205" s="11"/>
      <c r="CBY205" s="11"/>
      <c r="CBZ205" s="11"/>
      <c r="CCA205" s="11"/>
      <c r="CCB205" s="11"/>
      <c r="CCC205" s="11"/>
      <c r="CCD205" s="11"/>
      <c r="CCE205" s="11"/>
      <c r="CCF205" s="11"/>
      <c r="CCG205" s="10"/>
      <c r="CCH205" s="10"/>
      <c r="CCI205" s="11"/>
      <c r="CCJ205" s="11"/>
      <c r="CCK205" s="11"/>
      <c r="CCL205" s="11"/>
      <c r="CCM205" s="11"/>
      <c r="CCN205" s="11"/>
      <c r="CCO205" s="11"/>
      <c r="CCP205" s="11"/>
      <c r="CCQ205" s="11"/>
      <c r="CCR205" s="11"/>
      <c r="CCS205" s="11"/>
      <c r="CCT205" s="11"/>
      <c r="CCU205" s="11"/>
      <c r="CCV205" s="11"/>
      <c r="CCW205" s="10"/>
      <c r="CCX205" s="10"/>
      <c r="CCY205" s="11"/>
      <c r="CCZ205" s="11"/>
      <c r="CDA205" s="11"/>
      <c r="CDB205" s="11"/>
      <c r="CDC205" s="11"/>
      <c r="CDD205" s="11"/>
      <c r="CDE205" s="11"/>
      <c r="CDF205" s="11"/>
      <c r="CDG205" s="11"/>
      <c r="CDH205" s="11"/>
      <c r="CDI205" s="11"/>
      <c r="CDJ205" s="11"/>
      <c r="CDK205" s="11"/>
      <c r="CDL205" s="11"/>
      <c r="CDM205" s="10"/>
      <c r="CDN205" s="10"/>
      <c r="CDO205" s="11"/>
      <c r="CDP205" s="11"/>
      <c r="CDQ205" s="11"/>
      <c r="CDR205" s="11"/>
      <c r="CDS205" s="11"/>
      <c r="CDT205" s="11"/>
      <c r="CDU205" s="11"/>
      <c r="CDV205" s="11"/>
      <c r="CDW205" s="11"/>
      <c r="CDX205" s="11"/>
      <c r="CDY205" s="11"/>
      <c r="CDZ205" s="11"/>
      <c r="CEA205" s="11"/>
      <c r="CEB205" s="11"/>
      <c r="CEC205" s="10"/>
      <c r="CED205" s="10"/>
      <c r="CEE205" s="11"/>
      <c r="CEF205" s="11"/>
      <c r="CEG205" s="11"/>
      <c r="CEH205" s="11"/>
      <c r="CEI205" s="11"/>
      <c r="CEJ205" s="11"/>
      <c r="CEK205" s="11"/>
      <c r="CEL205" s="11"/>
      <c r="CEM205" s="11"/>
      <c r="CEN205" s="11"/>
      <c r="CEO205" s="11"/>
      <c r="CEP205" s="11"/>
      <c r="CEQ205" s="11"/>
      <c r="CER205" s="11"/>
      <c r="CES205" s="10"/>
      <c r="CET205" s="10"/>
      <c r="CEU205" s="11"/>
      <c r="CEV205" s="11"/>
      <c r="CEW205" s="11"/>
      <c r="CEX205" s="11"/>
      <c r="CEY205" s="11"/>
      <c r="CEZ205" s="11"/>
      <c r="CFA205" s="11"/>
      <c r="CFB205" s="11"/>
      <c r="CFC205" s="11"/>
      <c r="CFD205" s="11"/>
      <c r="CFE205" s="11"/>
      <c r="CFF205" s="11"/>
      <c r="CFG205" s="11"/>
      <c r="CFH205" s="11"/>
      <c r="CFI205" s="10"/>
      <c r="CFJ205" s="10"/>
      <c r="CFK205" s="11"/>
      <c r="CFL205" s="11"/>
      <c r="CFM205" s="11"/>
      <c r="CFN205" s="11"/>
      <c r="CFO205" s="11"/>
      <c r="CFP205" s="11"/>
      <c r="CFQ205" s="11"/>
      <c r="CFR205" s="11"/>
      <c r="CFS205" s="11"/>
      <c r="CFT205" s="11"/>
      <c r="CFU205" s="11"/>
      <c r="CFV205" s="11"/>
      <c r="CFW205" s="11"/>
      <c r="CFX205" s="11"/>
      <c r="CFY205" s="10"/>
      <c r="CFZ205" s="10"/>
      <c r="CGA205" s="11"/>
      <c r="CGB205" s="11"/>
      <c r="CGC205" s="11"/>
      <c r="CGD205" s="11"/>
      <c r="CGE205" s="11"/>
      <c r="CGF205" s="11"/>
      <c r="CGG205" s="11"/>
      <c r="CGH205" s="11"/>
      <c r="CGI205" s="11"/>
      <c r="CGJ205" s="11"/>
      <c r="CGK205" s="11"/>
      <c r="CGL205" s="11"/>
      <c r="CGM205" s="11"/>
      <c r="CGN205" s="11"/>
      <c r="CGO205" s="10"/>
      <c r="CGP205" s="10"/>
      <c r="CGQ205" s="11"/>
      <c r="CGR205" s="11"/>
      <c r="CGS205" s="11"/>
      <c r="CGT205" s="11"/>
      <c r="CGU205" s="11"/>
      <c r="CGV205" s="11"/>
      <c r="CGW205" s="11"/>
      <c r="CGX205" s="11"/>
      <c r="CGY205" s="11"/>
      <c r="CGZ205" s="11"/>
      <c r="CHA205" s="11"/>
      <c r="CHB205" s="11"/>
      <c r="CHC205" s="11"/>
      <c r="CHD205" s="11"/>
      <c r="CHE205" s="10"/>
      <c r="CHF205" s="10"/>
      <c r="CHG205" s="11"/>
      <c r="CHH205" s="11"/>
      <c r="CHI205" s="11"/>
      <c r="CHJ205" s="11"/>
      <c r="CHK205" s="11"/>
      <c r="CHL205" s="11"/>
      <c r="CHM205" s="11"/>
      <c r="CHN205" s="11"/>
      <c r="CHO205" s="11"/>
      <c r="CHP205" s="11"/>
      <c r="CHQ205" s="11"/>
      <c r="CHR205" s="11"/>
      <c r="CHS205" s="11"/>
      <c r="CHT205" s="11"/>
      <c r="CHU205" s="10"/>
      <c r="CHV205" s="10"/>
      <c r="CHW205" s="11"/>
      <c r="CHX205" s="11"/>
      <c r="CHY205" s="11"/>
      <c r="CHZ205" s="11"/>
      <c r="CIA205" s="11"/>
      <c r="CIB205" s="11"/>
      <c r="CIC205" s="11"/>
      <c r="CID205" s="11"/>
      <c r="CIE205" s="11"/>
      <c r="CIF205" s="11"/>
      <c r="CIG205" s="11"/>
      <c r="CIH205" s="11"/>
      <c r="CII205" s="11"/>
      <c r="CIJ205" s="11"/>
      <c r="CIK205" s="10"/>
      <c r="CIL205" s="10"/>
      <c r="CIM205" s="11"/>
      <c r="CIN205" s="11"/>
      <c r="CIO205" s="11"/>
      <c r="CIP205" s="11"/>
      <c r="CIQ205" s="11"/>
      <c r="CIR205" s="11"/>
      <c r="CIS205" s="11"/>
      <c r="CIT205" s="11"/>
      <c r="CIU205" s="11"/>
      <c r="CIV205" s="11"/>
      <c r="CIW205" s="11"/>
      <c r="CIX205" s="11"/>
      <c r="CIY205" s="11"/>
      <c r="CIZ205" s="11"/>
      <c r="CJA205" s="10"/>
      <c r="CJB205" s="10"/>
      <c r="CJC205" s="11"/>
      <c r="CJD205" s="11"/>
      <c r="CJE205" s="11"/>
      <c r="CJF205" s="11"/>
      <c r="CJG205" s="11"/>
      <c r="CJH205" s="11"/>
      <c r="CJI205" s="11"/>
      <c r="CJJ205" s="11"/>
      <c r="CJK205" s="11"/>
      <c r="CJL205" s="11"/>
      <c r="CJM205" s="11"/>
      <c r="CJN205" s="11"/>
      <c r="CJO205" s="11"/>
      <c r="CJP205" s="11"/>
      <c r="CJQ205" s="10"/>
      <c r="CJR205" s="10"/>
      <c r="CJS205" s="11"/>
      <c r="CJT205" s="11"/>
      <c r="CJU205" s="11"/>
      <c r="CJV205" s="11"/>
      <c r="CJW205" s="11"/>
      <c r="CJX205" s="11"/>
      <c r="CJY205" s="11"/>
      <c r="CJZ205" s="11"/>
      <c r="CKA205" s="11"/>
      <c r="CKB205" s="11"/>
      <c r="CKC205" s="11"/>
      <c r="CKD205" s="11"/>
      <c r="CKE205" s="11"/>
      <c r="CKF205" s="11"/>
      <c r="CKG205" s="10"/>
      <c r="CKH205" s="10"/>
      <c r="CKI205" s="11"/>
      <c r="CKJ205" s="11"/>
      <c r="CKK205" s="11"/>
      <c r="CKL205" s="11"/>
      <c r="CKM205" s="11"/>
      <c r="CKN205" s="11"/>
      <c r="CKO205" s="11"/>
      <c r="CKP205" s="11"/>
      <c r="CKQ205" s="11"/>
      <c r="CKR205" s="11"/>
      <c r="CKS205" s="11"/>
      <c r="CKT205" s="11"/>
      <c r="CKU205" s="11"/>
      <c r="CKV205" s="11"/>
      <c r="CKW205" s="10"/>
      <c r="CKX205" s="10"/>
      <c r="CKY205" s="11"/>
      <c r="CKZ205" s="11"/>
      <c r="CLA205" s="11"/>
      <c r="CLB205" s="11"/>
      <c r="CLC205" s="11"/>
      <c r="CLD205" s="11"/>
      <c r="CLE205" s="11"/>
      <c r="CLF205" s="11"/>
      <c r="CLG205" s="11"/>
      <c r="CLH205" s="11"/>
      <c r="CLI205" s="11"/>
      <c r="CLJ205" s="11"/>
      <c r="CLK205" s="11"/>
      <c r="CLL205" s="11"/>
      <c r="CLM205" s="10"/>
      <c r="CLN205" s="10"/>
      <c r="CLO205" s="11"/>
      <c r="CLP205" s="11"/>
      <c r="CLQ205" s="11"/>
      <c r="CLR205" s="11"/>
      <c r="CLS205" s="11"/>
      <c r="CLT205" s="11"/>
      <c r="CLU205" s="11"/>
      <c r="CLV205" s="11"/>
      <c r="CLW205" s="11"/>
      <c r="CLX205" s="11"/>
      <c r="CLY205" s="11"/>
      <c r="CLZ205" s="11"/>
      <c r="CMA205" s="11"/>
      <c r="CMB205" s="11"/>
      <c r="CMC205" s="10"/>
      <c r="CMD205" s="10"/>
      <c r="CME205" s="11"/>
      <c r="CMF205" s="11"/>
      <c r="CMG205" s="11"/>
      <c r="CMH205" s="11"/>
      <c r="CMI205" s="11"/>
      <c r="CMJ205" s="11"/>
      <c r="CMK205" s="11"/>
      <c r="CML205" s="11"/>
      <c r="CMM205" s="11"/>
      <c r="CMN205" s="11"/>
      <c r="CMO205" s="11"/>
      <c r="CMP205" s="11"/>
      <c r="CMQ205" s="11"/>
      <c r="CMR205" s="11"/>
      <c r="CMS205" s="10"/>
      <c r="CMT205" s="10"/>
      <c r="CMU205" s="11"/>
      <c r="CMV205" s="11"/>
      <c r="CMW205" s="11"/>
      <c r="CMX205" s="11"/>
      <c r="CMY205" s="11"/>
      <c r="CMZ205" s="11"/>
      <c r="CNA205" s="11"/>
      <c r="CNB205" s="11"/>
      <c r="CNC205" s="11"/>
      <c r="CND205" s="11"/>
      <c r="CNE205" s="11"/>
      <c r="CNF205" s="11"/>
      <c r="CNG205" s="11"/>
      <c r="CNH205" s="11"/>
      <c r="CNI205" s="10"/>
      <c r="CNJ205" s="10"/>
      <c r="CNK205" s="11"/>
      <c r="CNL205" s="11"/>
      <c r="CNM205" s="11"/>
      <c r="CNN205" s="11"/>
      <c r="CNO205" s="11"/>
      <c r="CNP205" s="11"/>
      <c r="CNQ205" s="11"/>
      <c r="CNR205" s="11"/>
      <c r="CNS205" s="11"/>
      <c r="CNT205" s="11"/>
      <c r="CNU205" s="11"/>
      <c r="CNV205" s="11"/>
      <c r="CNW205" s="11"/>
      <c r="CNX205" s="11"/>
      <c r="CNY205" s="10"/>
      <c r="CNZ205" s="10"/>
      <c r="COA205" s="11"/>
      <c r="COB205" s="11"/>
      <c r="COC205" s="11"/>
      <c r="COD205" s="11"/>
      <c r="COE205" s="11"/>
      <c r="COF205" s="11"/>
      <c r="COG205" s="11"/>
      <c r="COH205" s="11"/>
      <c r="COI205" s="11"/>
      <c r="COJ205" s="11"/>
      <c r="COK205" s="11"/>
      <c r="COL205" s="11"/>
      <c r="COM205" s="11"/>
      <c r="CON205" s="11"/>
      <c r="COO205" s="10"/>
      <c r="COP205" s="10"/>
      <c r="COQ205" s="11"/>
      <c r="COR205" s="11"/>
      <c r="COS205" s="11"/>
      <c r="COT205" s="11"/>
      <c r="COU205" s="11"/>
      <c r="COV205" s="11"/>
      <c r="COW205" s="11"/>
      <c r="COX205" s="11"/>
      <c r="COY205" s="11"/>
      <c r="COZ205" s="11"/>
      <c r="CPA205" s="11"/>
      <c r="CPB205" s="11"/>
      <c r="CPC205" s="11"/>
      <c r="CPD205" s="11"/>
      <c r="CPE205" s="10"/>
      <c r="CPF205" s="10"/>
      <c r="CPG205" s="11"/>
      <c r="CPH205" s="11"/>
      <c r="CPI205" s="11"/>
      <c r="CPJ205" s="11"/>
      <c r="CPK205" s="11"/>
      <c r="CPL205" s="11"/>
      <c r="CPM205" s="11"/>
      <c r="CPN205" s="11"/>
      <c r="CPO205" s="11"/>
      <c r="CPP205" s="11"/>
      <c r="CPQ205" s="11"/>
      <c r="CPR205" s="11"/>
      <c r="CPS205" s="11"/>
      <c r="CPT205" s="11"/>
      <c r="CPU205" s="10"/>
      <c r="CPV205" s="10"/>
      <c r="CPW205" s="11"/>
      <c r="CPX205" s="11"/>
      <c r="CPY205" s="11"/>
      <c r="CPZ205" s="11"/>
      <c r="CQA205" s="11"/>
      <c r="CQB205" s="11"/>
      <c r="CQC205" s="11"/>
      <c r="CQD205" s="11"/>
      <c r="CQE205" s="11"/>
      <c r="CQF205" s="11"/>
      <c r="CQG205" s="11"/>
      <c r="CQH205" s="11"/>
      <c r="CQI205" s="11"/>
      <c r="CQJ205" s="11"/>
      <c r="CQK205" s="10"/>
      <c r="CQL205" s="10"/>
      <c r="CQM205" s="11"/>
      <c r="CQN205" s="11"/>
      <c r="CQO205" s="11"/>
      <c r="CQP205" s="11"/>
      <c r="CQQ205" s="11"/>
      <c r="CQR205" s="11"/>
      <c r="CQS205" s="11"/>
      <c r="CQT205" s="11"/>
      <c r="CQU205" s="11"/>
      <c r="CQV205" s="11"/>
      <c r="CQW205" s="11"/>
      <c r="CQX205" s="11"/>
      <c r="CQY205" s="11"/>
      <c r="CQZ205" s="11"/>
      <c r="CRA205" s="10"/>
      <c r="CRB205" s="10"/>
      <c r="CRC205" s="11"/>
      <c r="CRD205" s="11"/>
      <c r="CRE205" s="11"/>
      <c r="CRF205" s="11"/>
      <c r="CRG205" s="11"/>
      <c r="CRH205" s="11"/>
      <c r="CRI205" s="11"/>
      <c r="CRJ205" s="11"/>
      <c r="CRK205" s="11"/>
      <c r="CRL205" s="11"/>
      <c r="CRM205" s="11"/>
      <c r="CRN205" s="11"/>
      <c r="CRO205" s="11"/>
      <c r="CRP205" s="11"/>
      <c r="CRQ205" s="10"/>
      <c r="CRR205" s="10"/>
      <c r="CRS205" s="11"/>
      <c r="CRT205" s="11"/>
      <c r="CRU205" s="11"/>
      <c r="CRV205" s="11"/>
      <c r="CRW205" s="11"/>
      <c r="CRX205" s="11"/>
      <c r="CRY205" s="11"/>
      <c r="CRZ205" s="11"/>
      <c r="CSA205" s="11"/>
      <c r="CSB205" s="11"/>
      <c r="CSC205" s="11"/>
      <c r="CSD205" s="11"/>
      <c r="CSE205" s="11"/>
      <c r="CSF205" s="11"/>
      <c r="CSG205" s="10"/>
      <c r="CSH205" s="10"/>
      <c r="CSI205" s="11"/>
      <c r="CSJ205" s="11"/>
      <c r="CSK205" s="11"/>
      <c r="CSL205" s="11"/>
      <c r="CSM205" s="11"/>
      <c r="CSN205" s="11"/>
      <c r="CSO205" s="11"/>
      <c r="CSP205" s="11"/>
      <c r="CSQ205" s="11"/>
      <c r="CSR205" s="11"/>
      <c r="CSS205" s="11"/>
      <c r="CST205" s="11"/>
      <c r="CSU205" s="11"/>
      <c r="CSV205" s="11"/>
      <c r="CSW205" s="10"/>
      <c r="CSX205" s="10"/>
      <c r="CSY205" s="11"/>
      <c r="CSZ205" s="11"/>
      <c r="CTA205" s="11"/>
      <c r="CTB205" s="11"/>
      <c r="CTC205" s="11"/>
      <c r="CTD205" s="11"/>
      <c r="CTE205" s="11"/>
      <c r="CTF205" s="11"/>
      <c r="CTG205" s="11"/>
      <c r="CTH205" s="11"/>
      <c r="CTI205" s="11"/>
      <c r="CTJ205" s="11"/>
      <c r="CTK205" s="11"/>
      <c r="CTL205" s="11"/>
      <c r="CTM205" s="10"/>
      <c r="CTN205" s="10"/>
      <c r="CTO205" s="11"/>
      <c r="CTP205" s="11"/>
      <c r="CTQ205" s="11"/>
      <c r="CTR205" s="11"/>
      <c r="CTS205" s="11"/>
      <c r="CTT205" s="11"/>
      <c r="CTU205" s="11"/>
      <c r="CTV205" s="11"/>
      <c r="CTW205" s="11"/>
      <c r="CTX205" s="11"/>
      <c r="CTY205" s="11"/>
      <c r="CTZ205" s="11"/>
      <c r="CUA205" s="11"/>
      <c r="CUB205" s="11"/>
      <c r="CUC205" s="10"/>
      <c r="CUD205" s="10"/>
      <c r="CUE205" s="11"/>
      <c r="CUF205" s="11"/>
      <c r="CUG205" s="11"/>
      <c r="CUH205" s="11"/>
      <c r="CUI205" s="11"/>
      <c r="CUJ205" s="11"/>
      <c r="CUK205" s="11"/>
      <c r="CUL205" s="11"/>
      <c r="CUM205" s="11"/>
      <c r="CUN205" s="11"/>
      <c r="CUO205" s="11"/>
      <c r="CUP205" s="11"/>
      <c r="CUQ205" s="11"/>
      <c r="CUR205" s="11"/>
      <c r="CUS205" s="10"/>
      <c r="CUT205" s="10"/>
      <c r="CUU205" s="11"/>
      <c r="CUV205" s="11"/>
      <c r="CUW205" s="11"/>
      <c r="CUX205" s="11"/>
      <c r="CUY205" s="11"/>
      <c r="CUZ205" s="11"/>
      <c r="CVA205" s="11"/>
      <c r="CVB205" s="11"/>
      <c r="CVC205" s="11"/>
      <c r="CVD205" s="11"/>
      <c r="CVE205" s="11"/>
      <c r="CVF205" s="11"/>
      <c r="CVG205" s="11"/>
      <c r="CVH205" s="11"/>
      <c r="CVI205" s="10"/>
      <c r="CVJ205" s="10"/>
      <c r="CVK205" s="11"/>
      <c r="CVL205" s="11"/>
      <c r="CVM205" s="11"/>
      <c r="CVN205" s="11"/>
      <c r="CVO205" s="11"/>
      <c r="CVP205" s="11"/>
      <c r="CVQ205" s="11"/>
      <c r="CVR205" s="11"/>
      <c r="CVS205" s="11"/>
      <c r="CVT205" s="11"/>
      <c r="CVU205" s="11"/>
      <c r="CVV205" s="11"/>
      <c r="CVW205" s="11"/>
      <c r="CVX205" s="11"/>
      <c r="CVY205" s="10"/>
      <c r="CVZ205" s="10"/>
      <c r="CWA205" s="11"/>
      <c r="CWB205" s="11"/>
      <c r="CWC205" s="11"/>
      <c r="CWD205" s="11"/>
      <c r="CWE205" s="11"/>
      <c r="CWF205" s="11"/>
      <c r="CWG205" s="11"/>
      <c r="CWH205" s="11"/>
      <c r="CWI205" s="11"/>
      <c r="CWJ205" s="11"/>
      <c r="CWK205" s="11"/>
      <c r="CWL205" s="11"/>
      <c r="CWM205" s="11"/>
      <c r="CWN205" s="11"/>
      <c r="CWO205" s="10"/>
      <c r="CWP205" s="10"/>
      <c r="CWQ205" s="11"/>
      <c r="CWR205" s="11"/>
      <c r="CWS205" s="11"/>
      <c r="CWT205" s="11"/>
      <c r="CWU205" s="11"/>
      <c r="CWV205" s="11"/>
      <c r="CWW205" s="11"/>
      <c r="CWX205" s="11"/>
      <c r="CWY205" s="11"/>
      <c r="CWZ205" s="11"/>
      <c r="CXA205" s="11"/>
      <c r="CXB205" s="11"/>
      <c r="CXC205" s="11"/>
      <c r="CXD205" s="11"/>
      <c r="CXE205" s="10"/>
      <c r="CXF205" s="10"/>
      <c r="CXG205" s="11"/>
      <c r="CXH205" s="11"/>
      <c r="CXI205" s="11"/>
      <c r="CXJ205" s="11"/>
      <c r="CXK205" s="11"/>
      <c r="CXL205" s="11"/>
      <c r="CXM205" s="11"/>
      <c r="CXN205" s="11"/>
      <c r="CXO205" s="11"/>
      <c r="CXP205" s="11"/>
      <c r="CXQ205" s="11"/>
      <c r="CXR205" s="11"/>
      <c r="CXS205" s="11"/>
      <c r="CXT205" s="11"/>
      <c r="CXU205" s="10"/>
      <c r="CXV205" s="10"/>
      <c r="CXW205" s="11"/>
      <c r="CXX205" s="11"/>
      <c r="CXY205" s="11"/>
      <c r="CXZ205" s="11"/>
      <c r="CYA205" s="11"/>
      <c r="CYB205" s="11"/>
      <c r="CYC205" s="11"/>
      <c r="CYD205" s="11"/>
      <c r="CYE205" s="11"/>
      <c r="CYF205" s="11"/>
      <c r="CYG205" s="11"/>
      <c r="CYH205" s="11"/>
      <c r="CYI205" s="11"/>
      <c r="CYJ205" s="11"/>
      <c r="CYK205" s="10"/>
      <c r="CYL205" s="10"/>
      <c r="CYM205" s="11"/>
      <c r="CYN205" s="11"/>
      <c r="CYO205" s="11"/>
      <c r="CYP205" s="11"/>
      <c r="CYQ205" s="11"/>
      <c r="CYR205" s="11"/>
      <c r="CYS205" s="11"/>
      <c r="CYT205" s="11"/>
      <c r="CYU205" s="11"/>
      <c r="CYV205" s="11"/>
      <c r="CYW205" s="11"/>
      <c r="CYX205" s="11"/>
      <c r="CYY205" s="11"/>
      <c r="CYZ205" s="11"/>
      <c r="CZA205" s="10"/>
      <c r="CZB205" s="10"/>
      <c r="CZC205" s="11"/>
      <c r="CZD205" s="11"/>
      <c r="CZE205" s="11"/>
      <c r="CZF205" s="11"/>
      <c r="CZG205" s="11"/>
      <c r="CZH205" s="11"/>
      <c r="CZI205" s="11"/>
      <c r="CZJ205" s="11"/>
      <c r="CZK205" s="11"/>
      <c r="CZL205" s="11"/>
      <c r="CZM205" s="11"/>
      <c r="CZN205" s="11"/>
      <c r="CZO205" s="11"/>
      <c r="CZP205" s="11"/>
      <c r="CZQ205" s="10"/>
      <c r="CZR205" s="10"/>
      <c r="CZS205" s="11"/>
      <c r="CZT205" s="11"/>
      <c r="CZU205" s="11"/>
      <c r="CZV205" s="11"/>
      <c r="CZW205" s="11"/>
      <c r="CZX205" s="11"/>
      <c r="CZY205" s="11"/>
      <c r="CZZ205" s="11"/>
      <c r="DAA205" s="11"/>
      <c r="DAB205" s="11"/>
      <c r="DAC205" s="11"/>
      <c r="DAD205" s="11"/>
      <c r="DAE205" s="11"/>
      <c r="DAF205" s="11"/>
      <c r="DAG205" s="10"/>
      <c r="DAH205" s="10"/>
      <c r="DAI205" s="11"/>
      <c r="DAJ205" s="11"/>
      <c r="DAK205" s="11"/>
      <c r="DAL205" s="11"/>
      <c r="DAM205" s="11"/>
      <c r="DAN205" s="11"/>
      <c r="DAO205" s="11"/>
      <c r="DAP205" s="11"/>
      <c r="DAQ205" s="11"/>
      <c r="DAR205" s="11"/>
      <c r="DAS205" s="11"/>
      <c r="DAT205" s="11"/>
      <c r="DAU205" s="11"/>
      <c r="DAV205" s="11"/>
      <c r="DAW205" s="10"/>
      <c r="DAX205" s="10"/>
      <c r="DAY205" s="11"/>
      <c r="DAZ205" s="11"/>
      <c r="DBA205" s="11"/>
      <c r="DBB205" s="11"/>
      <c r="DBC205" s="11"/>
      <c r="DBD205" s="11"/>
      <c r="DBE205" s="11"/>
      <c r="DBF205" s="11"/>
      <c r="DBG205" s="11"/>
      <c r="DBH205" s="11"/>
      <c r="DBI205" s="11"/>
      <c r="DBJ205" s="11"/>
      <c r="DBK205" s="11"/>
      <c r="DBL205" s="11"/>
      <c r="DBM205" s="10"/>
      <c r="DBN205" s="10"/>
      <c r="DBO205" s="11"/>
      <c r="DBP205" s="11"/>
      <c r="DBQ205" s="11"/>
      <c r="DBR205" s="11"/>
      <c r="DBS205" s="11"/>
      <c r="DBT205" s="11"/>
      <c r="DBU205" s="11"/>
      <c r="DBV205" s="11"/>
      <c r="DBW205" s="11"/>
      <c r="DBX205" s="11"/>
      <c r="DBY205" s="11"/>
      <c r="DBZ205" s="11"/>
      <c r="DCA205" s="11"/>
      <c r="DCB205" s="11"/>
      <c r="DCC205" s="10"/>
      <c r="DCD205" s="10"/>
      <c r="DCE205" s="11"/>
      <c r="DCF205" s="11"/>
      <c r="DCG205" s="11"/>
      <c r="DCH205" s="11"/>
      <c r="DCI205" s="11"/>
      <c r="DCJ205" s="11"/>
      <c r="DCK205" s="11"/>
      <c r="DCL205" s="11"/>
      <c r="DCM205" s="11"/>
      <c r="DCN205" s="11"/>
      <c r="DCO205" s="11"/>
      <c r="DCP205" s="11"/>
      <c r="DCQ205" s="11"/>
      <c r="DCR205" s="11"/>
      <c r="DCS205" s="10"/>
      <c r="DCT205" s="10"/>
      <c r="DCU205" s="11"/>
      <c r="DCV205" s="11"/>
      <c r="DCW205" s="11"/>
      <c r="DCX205" s="11"/>
      <c r="DCY205" s="11"/>
      <c r="DCZ205" s="11"/>
      <c r="DDA205" s="11"/>
      <c r="DDB205" s="11"/>
      <c r="DDC205" s="11"/>
      <c r="DDD205" s="11"/>
      <c r="DDE205" s="11"/>
      <c r="DDF205" s="11"/>
      <c r="DDG205" s="11"/>
      <c r="DDH205" s="11"/>
      <c r="DDI205" s="10"/>
      <c r="DDJ205" s="10"/>
      <c r="DDK205" s="11"/>
      <c r="DDL205" s="11"/>
      <c r="DDM205" s="11"/>
      <c r="DDN205" s="11"/>
      <c r="DDO205" s="11"/>
      <c r="DDP205" s="11"/>
      <c r="DDQ205" s="11"/>
      <c r="DDR205" s="11"/>
      <c r="DDS205" s="11"/>
      <c r="DDT205" s="11"/>
      <c r="DDU205" s="11"/>
      <c r="DDV205" s="11"/>
      <c r="DDW205" s="11"/>
      <c r="DDX205" s="11"/>
      <c r="DDY205" s="10"/>
      <c r="DDZ205" s="10"/>
      <c r="DEA205" s="11"/>
      <c r="DEB205" s="11"/>
      <c r="DEC205" s="11"/>
      <c r="DED205" s="11"/>
      <c r="DEE205" s="11"/>
      <c r="DEF205" s="11"/>
      <c r="DEG205" s="11"/>
      <c r="DEH205" s="11"/>
      <c r="DEI205" s="11"/>
      <c r="DEJ205" s="11"/>
      <c r="DEK205" s="11"/>
      <c r="DEL205" s="11"/>
      <c r="DEM205" s="11"/>
      <c r="DEN205" s="11"/>
      <c r="DEO205" s="10"/>
      <c r="DEP205" s="10"/>
      <c r="DEQ205" s="11"/>
      <c r="DER205" s="11"/>
      <c r="DES205" s="11"/>
      <c r="DET205" s="11"/>
      <c r="DEU205" s="11"/>
      <c r="DEV205" s="11"/>
      <c r="DEW205" s="11"/>
      <c r="DEX205" s="11"/>
      <c r="DEY205" s="11"/>
      <c r="DEZ205" s="11"/>
      <c r="DFA205" s="11"/>
      <c r="DFB205" s="11"/>
      <c r="DFC205" s="11"/>
      <c r="DFD205" s="11"/>
      <c r="DFE205" s="10"/>
      <c r="DFF205" s="10"/>
      <c r="DFG205" s="11"/>
      <c r="DFH205" s="11"/>
      <c r="DFI205" s="11"/>
      <c r="DFJ205" s="11"/>
      <c r="DFK205" s="11"/>
      <c r="DFL205" s="11"/>
      <c r="DFM205" s="11"/>
      <c r="DFN205" s="11"/>
      <c r="DFO205" s="11"/>
      <c r="DFP205" s="11"/>
      <c r="DFQ205" s="11"/>
      <c r="DFR205" s="11"/>
      <c r="DFS205" s="11"/>
      <c r="DFT205" s="11"/>
      <c r="DFU205" s="10"/>
      <c r="DFV205" s="10"/>
      <c r="DFW205" s="11"/>
      <c r="DFX205" s="11"/>
      <c r="DFY205" s="11"/>
      <c r="DFZ205" s="11"/>
      <c r="DGA205" s="11"/>
      <c r="DGB205" s="11"/>
      <c r="DGC205" s="11"/>
      <c r="DGD205" s="11"/>
      <c r="DGE205" s="11"/>
      <c r="DGF205" s="11"/>
      <c r="DGG205" s="11"/>
      <c r="DGH205" s="11"/>
      <c r="DGI205" s="11"/>
      <c r="DGJ205" s="11"/>
      <c r="DGK205" s="10"/>
      <c r="DGL205" s="10"/>
      <c r="DGM205" s="11"/>
      <c r="DGN205" s="11"/>
      <c r="DGO205" s="11"/>
      <c r="DGP205" s="11"/>
      <c r="DGQ205" s="11"/>
      <c r="DGR205" s="11"/>
      <c r="DGS205" s="11"/>
      <c r="DGT205" s="11"/>
      <c r="DGU205" s="11"/>
      <c r="DGV205" s="11"/>
      <c r="DGW205" s="11"/>
      <c r="DGX205" s="11"/>
      <c r="DGY205" s="11"/>
      <c r="DGZ205" s="11"/>
      <c r="DHA205" s="10"/>
      <c r="DHB205" s="10"/>
      <c r="DHC205" s="11"/>
      <c r="DHD205" s="11"/>
      <c r="DHE205" s="11"/>
      <c r="DHF205" s="11"/>
      <c r="DHG205" s="11"/>
      <c r="DHH205" s="11"/>
      <c r="DHI205" s="11"/>
      <c r="DHJ205" s="11"/>
      <c r="DHK205" s="11"/>
      <c r="DHL205" s="11"/>
      <c r="DHM205" s="11"/>
      <c r="DHN205" s="11"/>
      <c r="DHO205" s="11"/>
      <c r="DHP205" s="11"/>
      <c r="DHQ205" s="10"/>
      <c r="DHR205" s="10"/>
      <c r="DHS205" s="11"/>
      <c r="DHT205" s="11"/>
      <c r="DHU205" s="11"/>
      <c r="DHV205" s="11"/>
      <c r="DHW205" s="11"/>
      <c r="DHX205" s="11"/>
      <c r="DHY205" s="11"/>
      <c r="DHZ205" s="11"/>
      <c r="DIA205" s="11"/>
      <c r="DIB205" s="11"/>
      <c r="DIC205" s="11"/>
      <c r="DID205" s="11"/>
      <c r="DIE205" s="11"/>
      <c r="DIF205" s="11"/>
      <c r="DIG205" s="10"/>
      <c r="DIH205" s="10"/>
      <c r="DII205" s="11"/>
      <c r="DIJ205" s="11"/>
      <c r="DIK205" s="11"/>
      <c r="DIL205" s="11"/>
      <c r="DIM205" s="11"/>
      <c r="DIN205" s="11"/>
      <c r="DIO205" s="11"/>
      <c r="DIP205" s="11"/>
      <c r="DIQ205" s="11"/>
      <c r="DIR205" s="11"/>
      <c r="DIS205" s="11"/>
      <c r="DIT205" s="11"/>
      <c r="DIU205" s="11"/>
      <c r="DIV205" s="11"/>
      <c r="DIW205" s="10"/>
      <c r="DIX205" s="10"/>
      <c r="DIY205" s="11"/>
      <c r="DIZ205" s="11"/>
      <c r="DJA205" s="11"/>
      <c r="DJB205" s="11"/>
      <c r="DJC205" s="11"/>
      <c r="DJD205" s="11"/>
      <c r="DJE205" s="11"/>
      <c r="DJF205" s="11"/>
      <c r="DJG205" s="11"/>
      <c r="DJH205" s="11"/>
      <c r="DJI205" s="11"/>
      <c r="DJJ205" s="11"/>
      <c r="DJK205" s="11"/>
      <c r="DJL205" s="11"/>
      <c r="DJM205" s="10"/>
      <c r="DJN205" s="10"/>
      <c r="DJO205" s="11"/>
      <c r="DJP205" s="11"/>
      <c r="DJQ205" s="11"/>
      <c r="DJR205" s="11"/>
      <c r="DJS205" s="11"/>
      <c r="DJT205" s="11"/>
      <c r="DJU205" s="11"/>
      <c r="DJV205" s="11"/>
      <c r="DJW205" s="11"/>
      <c r="DJX205" s="11"/>
      <c r="DJY205" s="11"/>
      <c r="DJZ205" s="11"/>
      <c r="DKA205" s="11"/>
      <c r="DKB205" s="11"/>
      <c r="DKC205" s="10"/>
      <c r="DKD205" s="10"/>
      <c r="DKE205" s="11"/>
      <c r="DKF205" s="11"/>
      <c r="DKG205" s="11"/>
      <c r="DKH205" s="11"/>
      <c r="DKI205" s="11"/>
      <c r="DKJ205" s="11"/>
      <c r="DKK205" s="11"/>
      <c r="DKL205" s="11"/>
      <c r="DKM205" s="11"/>
      <c r="DKN205" s="11"/>
      <c r="DKO205" s="11"/>
      <c r="DKP205" s="11"/>
      <c r="DKQ205" s="11"/>
      <c r="DKR205" s="11"/>
      <c r="DKS205" s="10"/>
      <c r="DKT205" s="10"/>
      <c r="DKU205" s="11"/>
      <c r="DKV205" s="11"/>
      <c r="DKW205" s="11"/>
      <c r="DKX205" s="11"/>
      <c r="DKY205" s="11"/>
      <c r="DKZ205" s="11"/>
      <c r="DLA205" s="11"/>
      <c r="DLB205" s="11"/>
      <c r="DLC205" s="11"/>
      <c r="DLD205" s="11"/>
      <c r="DLE205" s="11"/>
      <c r="DLF205" s="11"/>
      <c r="DLG205" s="11"/>
      <c r="DLH205" s="11"/>
      <c r="DLI205" s="10"/>
      <c r="DLJ205" s="10"/>
      <c r="DLK205" s="11"/>
      <c r="DLL205" s="11"/>
      <c r="DLM205" s="11"/>
      <c r="DLN205" s="11"/>
      <c r="DLO205" s="11"/>
      <c r="DLP205" s="11"/>
      <c r="DLQ205" s="11"/>
      <c r="DLR205" s="11"/>
      <c r="DLS205" s="11"/>
      <c r="DLT205" s="11"/>
      <c r="DLU205" s="11"/>
      <c r="DLV205" s="11"/>
      <c r="DLW205" s="11"/>
      <c r="DLX205" s="11"/>
      <c r="DLY205" s="10"/>
      <c r="DLZ205" s="10"/>
      <c r="DMA205" s="11"/>
      <c r="DMB205" s="11"/>
      <c r="DMC205" s="11"/>
      <c r="DMD205" s="11"/>
      <c r="DME205" s="11"/>
      <c r="DMF205" s="11"/>
      <c r="DMG205" s="11"/>
      <c r="DMH205" s="11"/>
      <c r="DMI205" s="11"/>
      <c r="DMJ205" s="11"/>
      <c r="DMK205" s="11"/>
      <c r="DML205" s="11"/>
      <c r="DMM205" s="11"/>
      <c r="DMN205" s="11"/>
      <c r="DMO205" s="10"/>
      <c r="DMP205" s="10"/>
      <c r="DMQ205" s="11"/>
      <c r="DMR205" s="11"/>
      <c r="DMS205" s="11"/>
      <c r="DMT205" s="11"/>
      <c r="DMU205" s="11"/>
      <c r="DMV205" s="11"/>
      <c r="DMW205" s="11"/>
      <c r="DMX205" s="11"/>
      <c r="DMY205" s="11"/>
      <c r="DMZ205" s="11"/>
      <c r="DNA205" s="11"/>
      <c r="DNB205" s="11"/>
      <c r="DNC205" s="11"/>
      <c r="DND205" s="11"/>
      <c r="DNE205" s="10"/>
      <c r="DNF205" s="10"/>
      <c r="DNG205" s="11"/>
      <c r="DNH205" s="11"/>
      <c r="DNI205" s="11"/>
      <c r="DNJ205" s="11"/>
      <c r="DNK205" s="11"/>
      <c r="DNL205" s="11"/>
      <c r="DNM205" s="11"/>
      <c r="DNN205" s="11"/>
      <c r="DNO205" s="11"/>
      <c r="DNP205" s="11"/>
      <c r="DNQ205" s="11"/>
      <c r="DNR205" s="11"/>
      <c r="DNS205" s="11"/>
      <c r="DNT205" s="11"/>
      <c r="DNU205" s="10"/>
      <c r="DNV205" s="10"/>
      <c r="DNW205" s="11"/>
      <c r="DNX205" s="11"/>
      <c r="DNY205" s="11"/>
      <c r="DNZ205" s="11"/>
      <c r="DOA205" s="11"/>
      <c r="DOB205" s="11"/>
      <c r="DOC205" s="11"/>
      <c r="DOD205" s="11"/>
      <c r="DOE205" s="11"/>
      <c r="DOF205" s="11"/>
      <c r="DOG205" s="11"/>
      <c r="DOH205" s="11"/>
      <c r="DOI205" s="11"/>
      <c r="DOJ205" s="11"/>
      <c r="DOK205" s="10"/>
      <c r="DOL205" s="10"/>
      <c r="DOM205" s="11"/>
      <c r="DON205" s="11"/>
      <c r="DOO205" s="11"/>
      <c r="DOP205" s="11"/>
      <c r="DOQ205" s="11"/>
      <c r="DOR205" s="11"/>
      <c r="DOS205" s="11"/>
      <c r="DOT205" s="11"/>
      <c r="DOU205" s="11"/>
      <c r="DOV205" s="11"/>
      <c r="DOW205" s="11"/>
      <c r="DOX205" s="11"/>
      <c r="DOY205" s="11"/>
      <c r="DOZ205" s="11"/>
      <c r="DPA205" s="10"/>
      <c r="DPB205" s="10"/>
      <c r="DPC205" s="11"/>
      <c r="DPD205" s="11"/>
      <c r="DPE205" s="11"/>
      <c r="DPF205" s="11"/>
      <c r="DPG205" s="11"/>
      <c r="DPH205" s="11"/>
      <c r="DPI205" s="11"/>
      <c r="DPJ205" s="11"/>
      <c r="DPK205" s="11"/>
      <c r="DPL205" s="11"/>
      <c r="DPM205" s="11"/>
      <c r="DPN205" s="11"/>
      <c r="DPO205" s="11"/>
      <c r="DPP205" s="11"/>
      <c r="DPQ205" s="10"/>
      <c r="DPR205" s="10"/>
      <c r="DPS205" s="11"/>
      <c r="DPT205" s="11"/>
      <c r="DPU205" s="11"/>
      <c r="DPV205" s="11"/>
      <c r="DPW205" s="11"/>
      <c r="DPX205" s="11"/>
      <c r="DPY205" s="11"/>
      <c r="DPZ205" s="11"/>
      <c r="DQA205" s="11"/>
      <c r="DQB205" s="11"/>
      <c r="DQC205" s="11"/>
      <c r="DQD205" s="11"/>
      <c r="DQE205" s="11"/>
      <c r="DQF205" s="11"/>
      <c r="DQG205" s="10"/>
      <c r="DQH205" s="10"/>
      <c r="DQI205" s="11"/>
      <c r="DQJ205" s="11"/>
      <c r="DQK205" s="11"/>
      <c r="DQL205" s="11"/>
      <c r="DQM205" s="11"/>
      <c r="DQN205" s="11"/>
      <c r="DQO205" s="11"/>
      <c r="DQP205" s="11"/>
      <c r="DQQ205" s="11"/>
      <c r="DQR205" s="11"/>
      <c r="DQS205" s="11"/>
      <c r="DQT205" s="11"/>
      <c r="DQU205" s="11"/>
      <c r="DQV205" s="11"/>
      <c r="DQW205" s="10"/>
      <c r="DQX205" s="10"/>
      <c r="DQY205" s="11"/>
      <c r="DQZ205" s="11"/>
      <c r="DRA205" s="11"/>
      <c r="DRB205" s="11"/>
      <c r="DRC205" s="11"/>
      <c r="DRD205" s="11"/>
      <c r="DRE205" s="11"/>
      <c r="DRF205" s="11"/>
      <c r="DRG205" s="11"/>
      <c r="DRH205" s="11"/>
      <c r="DRI205" s="11"/>
      <c r="DRJ205" s="11"/>
      <c r="DRK205" s="11"/>
      <c r="DRL205" s="11"/>
      <c r="DRM205" s="10"/>
      <c r="DRN205" s="10"/>
      <c r="DRO205" s="11"/>
      <c r="DRP205" s="11"/>
      <c r="DRQ205" s="11"/>
      <c r="DRR205" s="11"/>
      <c r="DRS205" s="11"/>
      <c r="DRT205" s="11"/>
      <c r="DRU205" s="11"/>
      <c r="DRV205" s="11"/>
      <c r="DRW205" s="11"/>
      <c r="DRX205" s="11"/>
      <c r="DRY205" s="11"/>
      <c r="DRZ205" s="11"/>
      <c r="DSA205" s="11"/>
      <c r="DSB205" s="11"/>
      <c r="DSC205" s="10"/>
      <c r="DSD205" s="10"/>
      <c r="DSE205" s="11"/>
      <c r="DSF205" s="11"/>
      <c r="DSG205" s="11"/>
      <c r="DSH205" s="11"/>
      <c r="DSI205" s="11"/>
      <c r="DSJ205" s="11"/>
      <c r="DSK205" s="11"/>
      <c r="DSL205" s="11"/>
      <c r="DSM205" s="11"/>
      <c r="DSN205" s="11"/>
      <c r="DSO205" s="11"/>
      <c r="DSP205" s="11"/>
      <c r="DSQ205" s="11"/>
      <c r="DSR205" s="11"/>
      <c r="DSS205" s="10"/>
      <c r="DST205" s="10"/>
      <c r="DSU205" s="11"/>
      <c r="DSV205" s="11"/>
      <c r="DSW205" s="11"/>
      <c r="DSX205" s="11"/>
      <c r="DSY205" s="11"/>
      <c r="DSZ205" s="11"/>
      <c r="DTA205" s="11"/>
      <c r="DTB205" s="11"/>
      <c r="DTC205" s="11"/>
      <c r="DTD205" s="11"/>
      <c r="DTE205" s="11"/>
      <c r="DTF205" s="11"/>
      <c r="DTG205" s="11"/>
      <c r="DTH205" s="11"/>
      <c r="DTI205" s="10"/>
      <c r="DTJ205" s="10"/>
      <c r="DTK205" s="11"/>
      <c r="DTL205" s="11"/>
      <c r="DTM205" s="11"/>
      <c r="DTN205" s="11"/>
      <c r="DTO205" s="11"/>
      <c r="DTP205" s="11"/>
      <c r="DTQ205" s="11"/>
      <c r="DTR205" s="11"/>
      <c r="DTS205" s="11"/>
      <c r="DTT205" s="11"/>
      <c r="DTU205" s="11"/>
      <c r="DTV205" s="11"/>
      <c r="DTW205" s="11"/>
      <c r="DTX205" s="11"/>
      <c r="DTY205" s="10"/>
      <c r="DTZ205" s="10"/>
      <c r="DUA205" s="11"/>
      <c r="DUB205" s="11"/>
      <c r="DUC205" s="11"/>
      <c r="DUD205" s="11"/>
      <c r="DUE205" s="11"/>
      <c r="DUF205" s="11"/>
      <c r="DUG205" s="11"/>
      <c r="DUH205" s="11"/>
      <c r="DUI205" s="11"/>
      <c r="DUJ205" s="11"/>
      <c r="DUK205" s="11"/>
      <c r="DUL205" s="11"/>
      <c r="DUM205" s="11"/>
      <c r="DUN205" s="11"/>
      <c r="DUO205" s="10"/>
      <c r="DUP205" s="10"/>
      <c r="DUQ205" s="11"/>
      <c r="DUR205" s="11"/>
      <c r="DUS205" s="11"/>
      <c r="DUT205" s="11"/>
      <c r="DUU205" s="11"/>
      <c r="DUV205" s="11"/>
      <c r="DUW205" s="11"/>
      <c r="DUX205" s="11"/>
      <c r="DUY205" s="11"/>
      <c r="DUZ205" s="11"/>
      <c r="DVA205" s="11"/>
      <c r="DVB205" s="11"/>
      <c r="DVC205" s="11"/>
      <c r="DVD205" s="11"/>
      <c r="DVE205" s="10"/>
      <c r="DVF205" s="10"/>
      <c r="DVG205" s="11"/>
      <c r="DVH205" s="11"/>
      <c r="DVI205" s="11"/>
      <c r="DVJ205" s="11"/>
      <c r="DVK205" s="11"/>
      <c r="DVL205" s="11"/>
      <c r="DVM205" s="11"/>
      <c r="DVN205" s="11"/>
      <c r="DVO205" s="11"/>
      <c r="DVP205" s="11"/>
      <c r="DVQ205" s="11"/>
      <c r="DVR205" s="11"/>
      <c r="DVS205" s="11"/>
      <c r="DVT205" s="11"/>
      <c r="DVU205" s="10"/>
      <c r="DVV205" s="10"/>
      <c r="DVW205" s="11"/>
      <c r="DVX205" s="11"/>
      <c r="DVY205" s="11"/>
      <c r="DVZ205" s="11"/>
      <c r="DWA205" s="11"/>
      <c r="DWB205" s="11"/>
      <c r="DWC205" s="11"/>
      <c r="DWD205" s="11"/>
      <c r="DWE205" s="11"/>
      <c r="DWF205" s="11"/>
      <c r="DWG205" s="11"/>
      <c r="DWH205" s="11"/>
      <c r="DWI205" s="11"/>
      <c r="DWJ205" s="11"/>
      <c r="DWK205" s="10"/>
      <c r="DWL205" s="10"/>
      <c r="DWM205" s="11"/>
      <c r="DWN205" s="11"/>
      <c r="DWO205" s="11"/>
      <c r="DWP205" s="11"/>
      <c r="DWQ205" s="11"/>
      <c r="DWR205" s="11"/>
      <c r="DWS205" s="11"/>
      <c r="DWT205" s="11"/>
      <c r="DWU205" s="11"/>
      <c r="DWV205" s="11"/>
      <c r="DWW205" s="11"/>
      <c r="DWX205" s="11"/>
      <c r="DWY205" s="11"/>
      <c r="DWZ205" s="11"/>
      <c r="DXA205" s="10"/>
      <c r="DXB205" s="10"/>
      <c r="DXC205" s="11"/>
      <c r="DXD205" s="11"/>
      <c r="DXE205" s="11"/>
      <c r="DXF205" s="11"/>
      <c r="DXG205" s="11"/>
      <c r="DXH205" s="11"/>
      <c r="DXI205" s="11"/>
      <c r="DXJ205" s="11"/>
      <c r="DXK205" s="11"/>
      <c r="DXL205" s="11"/>
      <c r="DXM205" s="11"/>
      <c r="DXN205" s="11"/>
      <c r="DXO205" s="11"/>
      <c r="DXP205" s="11"/>
      <c r="DXQ205" s="10"/>
      <c r="DXR205" s="10"/>
      <c r="DXS205" s="11"/>
      <c r="DXT205" s="11"/>
      <c r="DXU205" s="11"/>
      <c r="DXV205" s="11"/>
      <c r="DXW205" s="11"/>
      <c r="DXX205" s="11"/>
      <c r="DXY205" s="11"/>
      <c r="DXZ205" s="11"/>
      <c r="DYA205" s="11"/>
      <c r="DYB205" s="11"/>
      <c r="DYC205" s="11"/>
      <c r="DYD205" s="11"/>
      <c r="DYE205" s="11"/>
      <c r="DYF205" s="11"/>
      <c r="DYG205" s="10"/>
      <c r="DYH205" s="10"/>
      <c r="DYI205" s="11"/>
      <c r="DYJ205" s="11"/>
      <c r="DYK205" s="11"/>
      <c r="DYL205" s="11"/>
      <c r="DYM205" s="11"/>
      <c r="DYN205" s="11"/>
      <c r="DYO205" s="11"/>
      <c r="DYP205" s="11"/>
      <c r="DYQ205" s="11"/>
      <c r="DYR205" s="11"/>
      <c r="DYS205" s="11"/>
      <c r="DYT205" s="11"/>
      <c r="DYU205" s="11"/>
      <c r="DYV205" s="11"/>
      <c r="DYW205" s="10"/>
      <c r="DYX205" s="10"/>
      <c r="DYY205" s="11"/>
      <c r="DYZ205" s="11"/>
      <c r="DZA205" s="11"/>
      <c r="DZB205" s="11"/>
      <c r="DZC205" s="11"/>
      <c r="DZD205" s="11"/>
      <c r="DZE205" s="11"/>
      <c r="DZF205" s="11"/>
      <c r="DZG205" s="11"/>
      <c r="DZH205" s="11"/>
      <c r="DZI205" s="11"/>
      <c r="DZJ205" s="11"/>
      <c r="DZK205" s="11"/>
      <c r="DZL205" s="11"/>
      <c r="DZM205" s="10"/>
      <c r="DZN205" s="10"/>
      <c r="DZO205" s="11"/>
      <c r="DZP205" s="11"/>
      <c r="DZQ205" s="11"/>
      <c r="DZR205" s="11"/>
      <c r="DZS205" s="11"/>
      <c r="DZT205" s="11"/>
      <c r="DZU205" s="11"/>
      <c r="DZV205" s="11"/>
      <c r="DZW205" s="11"/>
      <c r="DZX205" s="11"/>
      <c r="DZY205" s="11"/>
      <c r="DZZ205" s="11"/>
      <c r="EAA205" s="11"/>
      <c r="EAB205" s="11"/>
      <c r="EAC205" s="10"/>
      <c r="EAD205" s="10"/>
      <c r="EAE205" s="11"/>
      <c r="EAF205" s="11"/>
      <c r="EAG205" s="11"/>
      <c r="EAH205" s="11"/>
      <c r="EAI205" s="11"/>
      <c r="EAJ205" s="11"/>
      <c r="EAK205" s="11"/>
      <c r="EAL205" s="11"/>
      <c r="EAM205" s="11"/>
      <c r="EAN205" s="11"/>
      <c r="EAO205" s="11"/>
      <c r="EAP205" s="11"/>
      <c r="EAQ205" s="11"/>
      <c r="EAR205" s="11"/>
      <c r="EAS205" s="10"/>
      <c r="EAT205" s="10"/>
      <c r="EAU205" s="11"/>
      <c r="EAV205" s="11"/>
      <c r="EAW205" s="11"/>
      <c r="EAX205" s="11"/>
      <c r="EAY205" s="11"/>
      <c r="EAZ205" s="11"/>
      <c r="EBA205" s="11"/>
      <c r="EBB205" s="11"/>
      <c r="EBC205" s="11"/>
      <c r="EBD205" s="11"/>
      <c r="EBE205" s="11"/>
      <c r="EBF205" s="11"/>
      <c r="EBG205" s="11"/>
      <c r="EBH205" s="11"/>
      <c r="EBI205" s="10"/>
      <c r="EBJ205" s="10"/>
      <c r="EBK205" s="11"/>
      <c r="EBL205" s="11"/>
      <c r="EBM205" s="11"/>
      <c r="EBN205" s="11"/>
      <c r="EBO205" s="11"/>
      <c r="EBP205" s="11"/>
      <c r="EBQ205" s="11"/>
      <c r="EBR205" s="11"/>
      <c r="EBS205" s="11"/>
      <c r="EBT205" s="11"/>
      <c r="EBU205" s="11"/>
      <c r="EBV205" s="11"/>
      <c r="EBW205" s="11"/>
      <c r="EBX205" s="11"/>
      <c r="EBY205" s="10"/>
      <c r="EBZ205" s="10"/>
      <c r="ECA205" s="11"/>
      <c r="ECB205" s="11"/>
      <c r="ECC205" s="11"/>
      <c r="ECD205" s="11"/>
      <c r="ECE205" s="11"/>
      <c r="ECF205" s="11"/>
      <c r="ECG205" s="11"/>
      <c r="ECH205" s="11"/>
      <c r="ECI205" s="11"/>
      <c r="ECJ205" s="11"/>
      <c r="ECK205" s="11"/>
      <c r="ECL205" s="11"/>
      <c r="ECM205" s="11"/>
      <c r="ECN205" s="11"/>
      <c r="ECO205" s="10"/>
      <c r="ECP205" s="10"/>
      <c r="ECQ205" s="11"/>
      <c r="ECR205" s="11"/>
      <c r="ECS205" s="11"/>
      <c r="ECT205" s="11"/>
      <c r="ECU205" s="11"/>
      <c r="ECV205" s="11"/>
      <c r="ECW205" s="11"/>
      <c r="ECX205" s="11"/>
      <c r="ECY205" s="11"/>
      <c r="ECZ205" s="11"/>
      <c r="EDA205" s="11"/>
      <c r="EDB205" s="11"/>
      <c r="EDC205" s="11"/>
      <c r="EDD205" s="11"/>
      <c r="EDE205" s="10"/>
      <c r="EDF205" s="10"/>
      <c r="EDG205" s="11"/>
      <c r="EDH205" s="11"/>
      <c r="EDI205" s="11"/>
      <c r="EDJ205" s="11"/>
      <c r="EDK205" s="11"/>
      <c r="EDL205" s="11"/>
      <c r="EDM205" s="11"/>
      <c r="EDN205" s="11"/>
      <c r="EDO205" s="11"/>
      <c r="EDP205" s="11"/>
      <c r="EDQ205" s="11"/>
      <c r="EDR205" s="11"/>
      <c r="EDS205" s="11"/>
      <c r="EDT205" s="11"/>
      <c r="EDU205" s="10"/>
      <c r="EDV205" s="10"/>
      <c r="EDW205" s="11"/>
      <c r="EDX205" s="11"/>
      <c r="EDY205" s="11"/>
      <c r="EDZ205" s="11"/>
      <c r="EEA205" s="11"/>
      <c r="EEB205" s="11"/>
      <c r="EEC205" s="11"/>
      <c r="EED205" s="11"/>
      <c r="EEE205" s="11"/>
      <c r="EEF205" s="11"/>
      <c r="EEG205" s="11"/>
      <c r="EEH205" s="11"/>
      <c r="EEI205" s="11"/>
      <c r="EEJ205" s="11"/>
      <c r="EEK205" s="10"/>
      <c r="EEL205" s="10"/>
      <c r="EEM205" s="11"/>
      <c r="EEN205" s="11"/>
      <c r="EEO205" s="11"/>
      <c r="EEP205" s="11"/>
      <c r="EEQ205" s="11"/>
      <c r="EER205" s="11"/>
      <c r="EES205" s="11"/>
      <c r="EET205" s="11"/>
      <c r="EEU205" s="11"/>
      <c r="EEV205" s="11"/>
      <c r="EEW205" s="11"/>
      <c r="EEX205" s="11"/>
      <c r="EEY205" s="11"/>
      <c r="EEZ205" s="11"/>
      <c r="EFA205" s="10"/>
      <c r="EFB205" s="10"/>
      <c r="EFC205" s="11"/>
      <c r="EFD205" s="11"/>
      <c r="EFE205" s="11"/>
      <c r="EFF205" s="11"/>
      <c r="EFG205" s="11"/>
      <c r="EFH205" s="11"/>
      <c r="EFI205" s="11"/>
      <c r="EFJ205" s="11"/>
      <c r="EFK205" s="11"/>
      <c r="EFL205" s="11"/>
      <c r="EFM205" s="11"/>
      <c r="EFN205" s="11"/>
      <c r="EFO205" s="11"/>
      <c r="EFP205" s="11"/>
      <c r="EFQ205" s="10"/>
      <c r="EFR205" s="10"/>
      <c r="EFS205" s="11"/>
      <c r="EFT205" s="11"/>
      <c r="EFU205" s="11"/>
      <c r="EFV205" s="11"/>
      <c r="EFW205" s="11"/>
      <c r="EFX205" s="11"/>
      <c r="EFY205" s="11"/>
      <c r="EFZ205" s="11"/>
      <c r="EGA205" s="11"/>
      <c r="EGB205" s="11"/>
      <c r="EGC205" s="11"/>
      <c r="EGD205" s="11"/>
      <c r="EGE205" s="11"/>
      <c r="EGF205" s="11"/>
      <c r="EGG205" s="10"/>
      <c r="EGH205" s="10"/>
      <c r="EGI205" s="11"/>
      <c r="EGJ205" s="11"/>
      <c r="EGK205" s="11"/>
      <c r="EGL205" s="11"/>
      <c r="EGM205" s="11"/>
      <c r="EGN205" s="11"/>
      <c r="EGO205" s="11"/>
      <c r="EGP205" s="11"/>
      <c r="EGQ205" s="11"/>
      <c r="EGR205" s="11"/>
      <c r="EGS205" s="11"/>
      <c r="EGT205" s="11"/>
      <c r="EGU205" s="11"/>
      <c r="EGV205" s="11"/>
      <c r="EGW205" s="10"/>
      <c r="EGX205" s="10"/>
      <c r="EGY205" s="11"/>
      <c r="EGZ205" s="11"/>
      <c r="EHA205" s="11"/>
      <c r="EHB205" s="11"/>
      <c r="EHC205" s="11"/>
      <c r="EHD205" s="11"/>
      <c r="EHE205" s="11"/>
      <c r="EHF205" s="11"/>
      <c r="EHG205" s="11"/>
      <c r="EHH205" s="11"/>
      <c r="EHI205" s="11"/>
      <c r="EHJ205" s="11"/>
      <c r="EHK205" s="11"/>
      <c r="EHL205" s="11"/>
      <c r="EHM205" s="10"/>
      <c r="EHN205" s="10"/>
      <c r="EHO205" s="11"/>
      <c r="EHP205" s="11"/>
      <c r="EHQ205" s="11"/>
      <c r="EHR205" s="11"/>
      <c r="EHS205" s="11"/>
      <c r="EHT205" s="11"/>
      <c r="EHU205" s="11"/>
      <c r="EHV205" s="11"/>
      <c r="EHW205" s="11"/>
      <c r="EHX205" s="11"/>
      <c r="EHY205" s="11"/>
      <c r="EHZ205" s="11"/>
      <c r="EIA205" s="11"/>
      <c r="EIB205" s="11"/>
      <c r="EIC205" s="10"/>
      <c r="EID205" s="10"/>
      <c r="EIE205" s="11"/>
      <c r="EIF205" s="11"/>
      <c r="EIG205" s="11"/>
      <c r="EIH205" s="11"/>
      <c r="EII205" s="11"/>
      <c r="EIJ205" s="11"/>
      <c r="EIK205" s="11"/>
      <c r="EIL205" s="11"/>
      <c r="EIM205" s="11"/>
      <c r="EIN205" s="11"/>
      <c r="EIO205" s="11"/>
      <c r="EIP205" s="11"/>
      <c r="EIQ205" s="11"/>
      <c r="EIR205" s="11"/>
      <c r="EIS205" s="10"/>
      <c r="EIT205" s="10"/>
      <c r="EIU205" s="11"/>
      <c r="EIV205" s="11"/>
      <c r="EIW205" s="11"/>
      <c r="EIX205" s="11"/>
      <c r="EIY205" s="11"/>
      <c r="EIZ205" s="11"/>
      <c r="EJA205" s="11"/>
      <c r="EJB205" s="11"/>
      <c r="EJC205" s="11"/>
      <c r="EJD205" s="11"/>
      <c r="EJE205" s="11"/>
      <c r="EJF205" s="11"/>
      <c r="EJG205" s="11"/>
      <c r="EJH205" s="11"/>
      <c r="EJI205" s="10"/>
      <c r="EJJ205" s="10"/>
      <c r="EJK205" s="11"/>
      <c r="EJL205" s="11"/>
      <c r="EJM205" s="11"/>
      <c r="EJN205" s="11"/>
      <c r="EJO205" s="11"/>
      <c r="EJP205" s="11"/>
      <c r="EJQ205" s="11"/>
      <c r="EJR205" s="11"/>
      <c r="EJS205" s="11"/>
      <c r="EJT205" s="11"/>
      <c r="EJU205" s="11"/>
      <c r="EJV205" s="11"/>
      <c r="EJW205" s="11"/>
      <c r="EJX205" s="11"/>
      <c r="EJY205" s="10"/>
      <c r="EJZ205" s="10"/>
      <c r="EKA205" s="11"/>
      <c r="EKB205" s="11"/>
      <c r="EKC205" s="11"/>
      <c r="EKD205" s="11"/>
      <c r="EKE205" s="11"/>
      <c r="EKF205" s="11"/>
      <c r="EKG205" s="11"/>
      <c r="EKH205" s="11"/>
      <c r="EKI205" s="11"/>
      <c r="EKJ205" s="11"/>
      <c r="EKK205" s="11"/>
      <c r="EKL205" s="11"/>
      <c r="EKM205" s="11"/>
      <c r="EKN205" s="11"/>
      <c r="EKO205" s="10"/>
      <c r="EKP205" s="10"/>
      <c r="EKQ205" s="11"/>
      <c r="EKR205" s="11"/>
      <c r="EKS205" s="11"/>
      <c r="EKT205" s="11"/>
      <c r="EKU205" s="11"/>
      <c r="EKV205" s="11"/>
      <c r="EKW205" s="11"/>
      <c r="EKX205" s="11"/>
      <c r="EKY205" s="11"/>
      <c r="EKZ205" s="11"/>
      <c r="ELA205" s="11"/>
      <c r="ELB205" s="11"/>
      <c r="ELC205" s="11"/>
      <c r="ELD205" s="11"/>
      <c r="ELE205" s="10"/>
      <c r="ELF205" s="10"/>
      <c r="ELG205" s="11"/>
      <c r="ELH205" s="11"/>
      <c r="ELI205" s="11"/>
      <c r="ELJ205" s="11"/>
      <c r="ELK205" s="11"/>
      <c r="ELL205" s="11"/>
      <c r="ELM205" s="11"/>
      <c r="ELN205" s="11"/>
      <c r="ELO205" s="11"/>
      <c r="ELP205" s="11"/>
      <c r="ELQ205" s="11"/>
      <c r="ELR205" s="11"/>
      <c r="ELS205" s="11"/>
      <c r="ELT205" s="11"/>
      <c r="ELU205" s="10"/>
      <c r="ELV205" s="10"/>
      <c r="ELW205" s="11"/>
      <c r="ELX205" s="11"/>
      <c r="ELY205" s="11"/>
      <c r="ELZ205" s="11"/>
      <c r="EMA205" s="11"/>
      <c r="EMB205" s="11"/>
      <c r="EMC205" s="11"/>
      <c r="EMD205" s="11"/>
      <c r="EME205" s="11"/>
      <c r="EMF205" s="11"/>
      <c r="EMG205" s="11"/>
      <c r="EMH205" s="11"/>
      <c r="EMI205" s="11"/>
      <c r="EMJ205" s="11"/>
      <c r="EMK205" s="10"/>
      <c r="EML205" s="10"/>
      <c r="EMM205" s="11"/>
      <c r="EMN205" s="11"/>
      <c r="EMO205" s="11"/>
      <c r="EMP205" s="11"/>
      <c r="EMQ205" s="11"/>
      <c r="EMR205" s="11"/>
      <c r="EMS205" s="11"/>
      <c r="EMT205" s="11"/>
      <c r="EMU205" s="11"/>
      <c r="EMV205" s="11"/>
      <c r="EMW205" s="11"/>
      <c r="EMX205" s="11"/>
      <c r="EMY205" s="11"/>
      <c r="EMZ205" s="11"/>
      <c r="ENA205" s="10"/>
      <c r="ENB205" s="10"/>
      <c r="ENC205" s="11"/>
      <c r="END205" s="11"/>
      <c r="ENE205" s="11"/>
      <c r="ENF205" s="11"/>
      <c r="ENG205" s="11"/>
      <c r="ENH205" s="11"/>
      <c r="ENI205" s="11"/>
      <c r="ENJ205" s="11"/>
      <c r="ENK205" s="11"/>
      <c r="ENL205" s="11"/>
      <c r="ENM205" s="11"/>
      <c r="ENN205" s="11"/>
      <c r="ENO205" s="11"/>
      <c r="ENP205" s="11"/>
      <c r="ENQ205" s="10"/>
      <c r="ENR205" s="10"/>
      <c r="ENS205" s="11"/>
      <c r="ENT205" s="11"/>
      <c r="ENU205" s="11"/>
      <c r="ENV205" s="11"/>
      <c r="ENW205" s="11"/>
      <c r="ENX205" s="11"/>
      <c r="ENY205" s="11"/>
      <c r="ENZ205" s="11"/>
      <c r="EOA205" s="11"/>
      <c r="EOB205" s="11"/>
      <c r="EOC205" s="11"/>
      <c r="EOD205" s="11"/>
      <c r="EOE205" s="11"/>
      <c r="EOF205" s="11"/>
      <c r="EOG205" s="10"/>
      <c r="EOH205" s="10"/>
      <c r="EOI205" s="11"/>
      <c r="EOJ205" s="11"/>
      <c r="EOK205" s="11"/>
      <c r="EOL205" s="11"/>
      <c r="EOM205" s="11"/>
      <c r="EON205" s="11"/>
      <c r="EOO205" s="11"/>
      <c r="EOP205" s="11"/>
      <c r="EOQ205" s="11"/>
      <c r="EOR205" s="11"/>
      <c r="EOS205" s="11"/>
      <c r="EOT205" s="11"/>
      <c r="EOU205" s="11"/>
      <c r="EOV205" s="11"/>
      <c r="EOW205" s="10"/>
      <c r="EOX205" s="10"/>
      <c r="EOY205" s="11"/>
      <c r="EOZ205" s="11"/>
      <c r="EPA205" s="11"/>
      <c r="EPB205" s="11"/>
      <c r="EPC205" s="11"/>
      <c r="EPD205" s="11"/>
      <c r="EPE205" s="11"/>
      <c r="EPF205" s="11"/>
      <c r="EPG205" s="11"/>
      <c r="EPH205" s="11"/>
      <c r="EPI205" s="11"/>
      <c r="EPJ205" s="11"/>
      <c r="EPK205" s="11"/>
      <c r="EPL205" s="11"/>
      <c r="EPM205" s="10"/>
      <c r="EPN205" s="10"/>
      <c r="EPO205" s="11"/>
      <c r="EPP205" s="11"/>
      <c r="EPQ205" s="11"/>
      <c r="EPR205" s="11"/>
      <c r="EPS205" s="11"/>
      <c r="EPT205" s="11"/>
      <c r="EPU205" s="11"/>
      <c r="EPV205" s="11"/>
      <c r="EPW205" s="11"/>
      <c r="EPX205" s="11"/>
      <c r="EPY205" s="11"/>
      <c r="EPZ205" s="11"/>
      <c r="EQA205" s="11"/>
      <c r="EQB205" s="11"/>
      <c r="EQC205" s="10"/>
      <c r="EQD205" s="10"/>
      <c r="EQE205" s="11"/>
      <c r="EQF205" s="11"/>
      <c r="EQG205" s="11"/>
      <c r="EQH205" s="11"/>
      <c r="EQI205" s="11"/>
      <c r="EQJ205" s="11"/>
      <c r="EQK205" s="11"/>
      <c r="EQL205" s="11"/>
      <c r="EQM205" s="11"/>
      <c r="EQN205" s="11"/>
      <c r="EQO205" s="11"/>
      <c r="EQP205" s="11"/>
      <c r="EQQ205" s="11"/>
      <c r="EQR205" s="11"/>
      <c r="EQS205" s="10"/>
      <c r="EQT205" s="10"/>
      <c r="EQU205" s="11"/>
      <c r="EQV205" s="11"/>
      <c r="EQW205" s="11"/>
      <c r="EQX205" s="11"/>
      <c r="EQY205" s="11"/>
      <c r="EQZ205" s="11"/>
      <c r="ERA205" s="11"/>
      <c r="ERB205" s="11"/>
      <c r="ERC205" s="11"/>
      <c r="ERD205" s="11"/>
      <c r="ERE205" s="11"/>
      <c r="ERF205" s="11"/>
      <c r="ERG205" s="11"/>
      <c r="ERH205" s="11"/>
      <c r="ERI205" s="10"/>
      <c r="ERJ205" s="10"/>
      <c r="ERK205" s="11"/>
      <c r="ERL205" s="11"/>
      <c r="ERM205" s="11"/>
      <c r="ERN205" s="11"/>
      <c r="ERO205" s="11"/>
      <c r="ERP205" s="11"/>
      <c r="ERQ205" s="11"/>
      <c r="ERR205" s="11"/>
      <c r="ERS205" s="11"/>
      <c r="ERT205" s="11"/>
      <c r="ERU205" s="11"/>
      <c r="ERV205" s="11"/>
      <c r="ERW205" s="11"/>
      <c r="ERX205" s="11"/>
      <c r="ERY205" s="10"/>
      <c r="ERZ205" s="10"/>
      <c r="ESA205" s="11"/>
      <c r="ESB205" s="11"/>
      <c r="ESC205" s="11"/>
      <c r="ESD205" s="11"/>
      <c r="ESE205" s="11"/>
      <c r="ESF205" s="11"/>
      <c r="ESG205" s="11"/>
      <c r="ESH205" s="11"/>
      <c r="ESI205" s="11"/>
      <c r="ESJ205" s="11"/>
      <c r="ESK205" s="11"/>
      <c r="ESL205" s="11"/>
      <c r="ESM205" s="11"/>
      <c r="ESN205" s="11"/>
      <c r="ESO205" s="10"/>
      <c r="ESP205" s="10"/>
      <c r="ESQ205" s="11"/>
      <c r="ESR205" s="11"/>
      <c r="ESS205" s="11"/>
      <c r="EST205" s="11"/>
      <c r="ESU205" s="11"/>
      <c r="ESV205" s="11"/>
      <c r="ESW205" s="11"/>
      <c r="ESX205" s="11"/>
      <c r="ESY205" s="11"/>
      <c r="ESZ205" s="11"/>
      <c r="ETA205" s="11"/>
      <c r="ETB205" s="11"/>
      <c r="ETC205" s="11"/>
      <c r="ETD205" s="11"/>
      <c r="ETE205" s="10"/>
      <c r="ETF205" s="10"/>
      <c r="ETG205" s="11"/>
      <c r="ETH205" s="11"/>
      <c r="ETI205" s="11"/>
      <c r="ETJ205" s="11"/>
      <c r="ETK205" s="11"/>
      <c r="ETL205" s="11"/>
      <c r="ETM205" s="11"/>
      <c r="ETN205" s="11"/>
      <c r="ETO205" s="11"/>
      <c r="ETP205" s="11"/>
      <c r="ETQ205" s="11"/>
      <c r="ETR205" s="11"/>
      <c r="ETS205" s="11"/>
      <c r="ETT205" s="11"/>
      <c r="ETU205" s="10"/>
      <c r="ETV205" s="10"/>
      <c r="ETW205" s="11"/>
      <c r="ETX205" s="11"/>
      <c r="ETY205" s="11"/>
      <c r="ETZ205" s="11"/>
      <c r="EUA205" s="11"/>
      <c r="EUB205" s="11"/>
      <c r="EUC205" s="11"/>
      <c r="EUD205" s="11"/>
      <c r="EUE205" s="11"/>
      <c r="EUF205" s="11"/>
      <c r="EUG205" s="11"/>
      <c r="EUH205" s="11"/>
      <c r="EUI205" s="11"/>
      <c r="EUJ205" s="11"/>
      <c r="EUK205" s="10"/>
      <c r="EUL205" s="10"/>
      <c r="EUM205" s="11"/>
      <c r="EUN205" s="11"/>
      <c r="EUO205" s="11"/>
      <c r="EUP205" s="11"/>
      <c r="EUQ205" s="11"/>
      <c r="EUR205" s="11"/>
      <c r="EUS205" s="11"/>
      <c r="EUT205" s="11"/>
      <c r="EUU205" s="11"/>
      <c r="EUV205" s="11"/>
      <c r="EUW205" s="11"/>
      <c r="EUX205" s="11"/>
      <c r="EUY205" s="11"/>
      <c r="EUZ205" s="11"/>
      <c r="EVA205" s="10"/>
      <c r="EVB205" s="10"/>
      <c r="EVC205" s="11"/>
      <c r="EVD205" s="11"/>
      <c r="EVE205" s="11"/>
      <c r="EVF205" s="11"/>
      <c r="EVG205" s="11"/>
      <c r="EVH205" s="11"/>
      <c r="EVI205" s="11"/>
      <c r="EVJ205" s="11"/>
      <c r="EVK205" s="11"/>
      <c r="EVL205" s="11"/>
      <c r="EVM205" s="11"/>
      <c r="EVN205" s="11"/>
      <c r="EVO205" s="11"/>
      <c r="EVP205" s="11"/>
      <c r="EVQ205" s="10"/>
      <c r="EVR205" s="10"/>
      <c r="EVS205" s="11"/>
      <c r="EVT205" s="11"/>
      <c r="EVU205" s="11"/>
      <c r="EVV205" s="11"/>
      <c r="EVW205" s="11"/>
      <c r="EVX205" s="11"/>
      <c r="EVY205" s="11"/>
      <c r="EVZ205" s="11"/>
      <c r="EWA205" s="11"/>
      <c r="EWB205" s="11"/>
      <c r="EWC205" s="11"/>
      <c r="EWD205" s="11"/>
      <c r="EWE205" s="11"/>
      <c r="EWF205" s="11"/>
      <c r="EWG205" s="10"/>
      <c r="EWH205" s="10"/>
      <c r="EWI205" s="11"/>
      <c r="EWJ205" s="11"/>
      <c r="EWK205" s="11"/>
      <c r="EWL205" s="11"/>
      <c r="EWM205" s="11"/>
      <c r="EWN205" s="11"/>
      <c r="EWO205" s="11"/>
      <c r="EWP205" s="11"/>
      <c r="EWQ205" s="11"/>
      <c r="EWR205" s="11"/>
      <c r="EWS205" s="11"/>
      <c r="EWT205" s="11"/>
      <c r="EWU205" s="11"/>
      <c r="EWV205" s="11"/>
      <c r="EWW205" s="10"/>
      <c r="EWX205" s="10"/>
      <c r="EWY205" s="11"/>
      <c r="EWZ205" s="11"/>
      <c r="EXA205" s="11"/>
      <c r="EXB205" s="11"/>
      <c r="EXC205" s="11"/>
      <c r="EXD205" s="11"/>
      <c r="EXE205" s="11"/>
      <c r="EXF205" s="11"/>
      <c r="EXG205" s="11"/>
      <c r="EXH205" s="11"/>
      <c r="EXI205" s="11"/>
      <c r="EXJ205" s="11"/>
      <c r="EXK205" s="11"/>
      <c r="EXL205" s="11"/>
      <c r="EXM205" s="10"/>
      <c r="EXN205" s="10"/>
      <c r="EXO205" s="11"/>
      <c r="EXP205" s="11"/>
      <c r="EXQ205" s="11"/>
      <c r="EXR205" s="11"/>
      <c r="EXS205" s="11"/>
      <c r="EXT205" s="11"/>
      <c r="EXU205" s="11"/>
      <c r="EXV205" s="11"/>
      <c r="EXW205" s="11"/>
      <c r="EXX205" s="11"/>
      <c r="EXY205" s="11"/>
      <c r="EXZ205" s="11"/>
      <c r="EYA205" s="11"/>
      <c r="EYB205" s="11"/>
      <c r="EYC205" s="10"/>
      <c r="EYD205" s="10"/>
      <c r="EYE205" s="11"/>
      <c r="EYF205" s="11"/>
      <c r="EYG205" s="11"/>
      <c r="EYH205" s="11"/>
      <c r="EYI205" s="11"/>
      <c r="EYJ205" s="11"/>
      <c r="EYK205" s="11"/>
      <c r="EYL205" s="11"/>
      <c r="EYM205" s="11"/>
      <c r="EYN205" s="11"/>
      <c r="EYO205" s="11"/>
      <c r="EYP205" s="11"/>
      <c r="EYQ205" s="11"/>
      <c r="EYR205" s="11"/>
      <c r="EYS205" s="10"/>
      <c r="EYT205" s="10"/>
      <c r="EYU205" s="11"/>
      <c r="EYV205" s="11"/>
      <c r="EYW205" s="11"/>
      <c r="EYX205" s="11"/>
      <c r="EYY205" s="11"/>
      <c r="EYZ205" s="11"/>
      <c r="EZA205" s="11"/>
      <c r="EZB205" s="11"/>
      <c r="EZC205" s="11"/>
      <c r="EZD205" s="11"/>
      <c r="EZE205" s="11"/>
      <c r="EZF205" s="11"/>
      <c r="EZG205" s="11"/>
      <c r="EZH205" s="11"/>
      <c r="EZI205" s="10"/>
      <c r="EZJ205" s="10"/>
      <c r="EZK205" s="11"/>
      <c r="EZL205" s="11"/>
      <c r="EZM205" s="11"/>
      <c r="EZN205" s="11"/>
      <c r="EZO205" s="11"/>
      <c r="EZP205" s="11"/>
      <c r="EZQ205" s="11"/>
      <c r="EZR205" s="11"/>
      <c r="EZS205" s="11"/>
      <c r="EZT205" s="11"/>
      <c r="EZU205" s="11"/>
      <c r="EZV205" s="11"/>
      <c r="EZW205" s="11"/>
      <c r="EZX205" s="11"/>
      <c r="EZY205" s="10"/>
      <c r="EZZ205" s="10"/>
      <c r="FAA205" s="11"/>
      <c r="FAB205" s="11"/>
      <c r="FAC205" s="11"/>
      <c r="FAD205" s="11"/>
      <c r="FAE205" s="11"/>
      <c r="FAF205" s="11"/>
      <c r="FAG205" s="11"/>
      <c r="FAH205" s="11"/>
      <c r="FAI205" s="11"/>
      <c r="FAJ205" s="11"/>
      <c r="FAK205" s="11"/>
      <c r="FAL205" s="11"/>
      <c r="FAM205" s="11"/>
      <c r="FAN205" s="11"/>
      <c r="FAO205" s="10"/>
      <c r="FAP205" s="10"/>
      <c r="FAQ205" s="11"/>
      <c r="FAR205" s="11"/>
      <c r="FAS205" s="11"/>
      <c r="FAT205" s="11"/>
      <c r="FAU205" s="11"/>
      <c r="FAV205" s="11"/>
      <c r="FAW205" s="11"/>
      <c r="FAX205" s="11"/>
      <c r="FAY205" s="11"/>
      <c r="FAZ205" s="11"/>
      <c r="FBA205" s="11"/>
      <c r="FBB205" s="11"/>
      <c r="FBC205" s="11"/>
      <c r="FBD205" s="11"/>
      <c r="FBE205" s="10"/>
      <c r="FBF205" s="10"/>
      <c r="FBG205" s="11"/>
      <c r="FBH205" s="11"/>
      <c r="FBI205" s="11"/>
      <c r="FBJ205" s="11"/>
      <c r="FBK205" s="11"/>
      <c r="FBL205" s="11"/>
      <c r="FBM205" s="11"/>
      <c r="FBN205" s="11"/>
      <c r="FBO205" s="11"/>
      <c r="FBP205" s="11"/>
      <c r="FBQ205" s="11"/>
      <c r="FBR205" s="11"/>
      <c r="FBS205" s="11"/>
      <c r="FBT205" s="11"/>
      <c r="FBU205" s="10"/>
      <c r="FBV205" s="10"/>
      <c r="FBW205" s="11"/>
      <c r="FBX205" s="11"/>
      <c r="FBY205" s="11"/>
      <c r="FBZ205" s="11"/>
      <c r="FCA205" s="11"/>
      <c r="FCB205" s="11"/>
      <c r="FCC205" s="11"/>
      <c r="FCD205" s="11"/>
      <c r="FCE205" s="11"/>
      <c r="FCF205" s="11"/>
      <c r="FCG205" s="11"/>
      <c r="FCH205" s="11"/>
      <c r="FCI205" s="11"/>
      <c r="FCJ205" s="11"/>
      <c r="FCK205" s="10"/>
      <c r="FCL205" s="10"/>
      <c r="FCM205" s="11"/>
      <c r="FCN205" s="11"/>
      <c r="FCO205" s="11"/>
      <c r="FCP205" s="11"/>
      <c r="FCQ205" s="11"/>
      <c r="FCR205" s="11"/>
      <c r="FCS205" s="11"/>
      <c r="FCT205" s="11"/>
      <c r="FCU205" s="11"/>
      <c r="FCV205" s="11"/>
      <c r="FCW205" s="11"/>
      <c r="FCX205" s="11"/>
      <c r="FCY205" s="11"/>
      <c r="FCZ205" s="11"/>
      <c r="FDA205" s="10"/>
      <c r="FDB205" s="10"/>
      <c r="FDC205" s="11"/>
      <c r="FDD205" s="11"/>
      <c r="FDE205" s="11"/>
      <c r="FDF205" s="11"/>
      <c r="FDG205" s="11"/>
      <c r="FDH205" s="11"/>
      <c r="FDI205" s="11"/>
      <c r="FDJ205" s="11"/>
      <c r="FDK205" s="11"/>
      <c r="FDL205" s="11"/>
      <c r="FDM205" s="11"/>
      <c r="FDN205" s="11"/>
      <c r="FDO205" s="11"/>
      <c r="FDP205" s="11"/>
      <c r="FDQ205" s="10"/>
      <c r="FDR205" s="10"/>
      <c r="FDS205" s="11"/>
      <c r="FDT205" s="11"/>
      <c r="FDU205" s="11"/>
      <c r="FDV205" s="11"/>
      <c r="FDW205" s="11"/>
      <c r="FDX205" s="11"/>
      <c r="FDY205" s="11"/>
      <c r="FDZ205" s="11"/>
      <c r="FEA205" s="11"/>
      <c r="FEB205" s="11"/>
      <c r="FEC205" s="11"/>
      <c r="FED205" s="11"/>
      <c r="FEE205" s="11"/>
      <c r="FEF205" s="11"/>
      <c r="FEG205" s="10"/>
      <c r="FEH205" s="10"/>
      <c r="FEI205" s="11"/>
      <c r="FEJ205" s="11"/>
      <c r="FEK205" s="11"/>
      <c r="FEL205" s="11"/>
      <c r="FEM205" s="11"/>
      <c r="FEN205" s="11"/>
      <c r="FEO205" s="11"/>
      <c r="FEP205" s="11"/>
      <c r="FEQ205" s="11"/>
      <c r="FER205" s="11"/>
      <c r="FES205" s="11"/>
      <c r="FET205" s="11"/>
      <c r="FEU205" s="11"/>
      <c r="FEV205" s="11"/>
      <c r="FEW205" s="10"/>
      <c r="FEX205" s="10"/>
      <c r="FEY205" s="11"/>
      <c r="FEZ205" s="11"/>
      <c r="FFA205" s="11"/>
      <c r="FFB205" s="11"/>
      <c r="FFC205" s="11"/>
      <c r="FFD205" s="11"/>
      <c r="FFE205" s="11"/>
      <c r="FFF205" s="11"/>
      <c r="FFG205" s="11"/>
      <c r="FFH205" s="11"/>
      <c r="FFI205" s="11"/>
      <c r="FFJ205" s="11"/>
      <c r="FFK205" s="11"/>
      <c r="FFL205" s="11"/>
      <c r="FFM205" s="10"/>
      <c r="FFN205" s="10"/>
      <c r="FFO205" s="11"/>
      <c r="FFP205" s="11"/>
      <c r="FFQ205" s="11"/>
      <c r="FFR205" s="11"/>
      <c r="FFS205" s="11"/>
      <c r="FFT205" s="11"/>
      <c r="FFU205" s="11"/>
      <c r="FFV205" s="11"/>
      <c r="FFW205" s="11"/>
      <c r="FFX205" s="11"/>
      <c r="FFY205" s="11"/>
      <c r="FFZ205" s="11"/>
      <c r="FGA205" s="11"/>
      <c r="FGB205" s="11"/>
      <c r="FGC205" s="10"/>
      <c r="FGD205" s="10"/>
      <c r="FGE205" s="11"/>
      <c r="FGF205" s="11"/>
      <c r="FGG205" s="11"/>
      <c r="FGH205" s="11"/>
      <c r="FGI205" s="11"/>
      <c r="FGJ205" s="11"/>
      <c r="FGK205" s="11"/>
      <c r="FGL205" s="11"/>
      <c r="FGM205" s="11"/>
      <c r="FGN205" s="11"/>
      <c r="FGO205" s="11"/>
      <c r="FGP205" s="11"/>
      <c r="FGQ205" s="11"/>
      <c r="FGR205" s="11"/>
      <c r="FGS205" s="10"/>
      <c r="FGT205" s="10"/>
      <c r="FGU205" s="11"/>
      <c r="FGV205" s="11"/>
      <c r="FGW205" s="11"/>
      <c r="FGX205" s="11"/>
      <c r="FGY205" s="11"/>
      <c r="FGZ205" s="11"/>
      <c r="FHA205" s="11"/>
      <c r="FHB205" s="11"/>
      <c r="FHC205" s="11"/>
      <c r="FHD205" s="11"/>
      <c r="FHE205" s="11"/>
      <c r="FHF205" s="11"/>
      <c r="FHG205" s="11"/>
      <c r="FHH205" s="11"/>
      <c r="FHI205" s="10"/>
      <c r="FHJ205" s="10"/>
      <c r="FHK205" s="11"/>
      <c r="FHL205" s="11"/>
      <c r="FHM205" s="11"/>
      <c r="FHN205" s="11"/>
      <c r="FHO205" s="11"/>
      <c r="FHP205" s="11"/>
      <c r="FHQ205" s="11"/>
      <c r="FHR205" s="11"/>
      <c r="FHS205" s="11"/>
      <c r="FHT205" s="11"/>
      <c r="FHU205" s="11"/>
      <c r="FHV205" s="11"/>
      <c r="FHW205" s="11"/>
      <c r="FHX205" s="11"/>
      <c r="FHY205" s="10"/>
      <c r="FHZ205" s="10"/>
      <c r="FIA205" s="11"/>
      <c r="FIB205" s="11"/>
      <c r="FIC205" s="11"/>
      <c r="FID205" s="11"/>
      <c r="FIE205" s="11"/>
      <c r="FIF205" s="11"/>
      <c r="FIG205" s="11"/>
      <c r="FIH205" s="11"/>
      <c r="FII205" s="11"/>
      <c r="FIJ205" s="11"/>
      <c r="FIK205" s="11"/>
      <c r="FIL205" s="11"/>
      <c r="FIM205" s="11"/>
      <c r="FIN205" s="11"/>
      <c r="FIO205" s="10"/>
      <c r="FIP205" s="10"/>
      <c r="FIQ205" s="11"/>
      <c r="FIR205" s="11"/>
      <c r="FIS205" s="11"/>
      <c r="FIT205" s="11"/>
      <c r="FIU205" s="11"/>
      <c r="FIV205" s="11"/>
      <c r="FIW205" s="11"/>
      <c r="FIX205" s="11"/>
      <c r="FIY205" s="11"/>
      <c r="FIZ205" s="11"/>
      <c r="FJA205" s="11"/>
      <c r="FJB205" s="11"/>
      <c r="FJC205" s="11"/>
      <c r="FJD205" s="11"/>
      <c r="FJE205" s="10"/>
      <c r="FJF205" s="10"/>
      <c r="FJG205" s="11"/>
      <c r="FJH205" s="11"/>
      <c r="FJI205" s="11"/>
      <c r="FJJ205" s="11"/>
      <c r="FJK205" s="11"/>
      <c r="FJL205" s="11"/>
      <c r="FJM205" s="11"/>
      <c r="FJN205" s="11"/>
      <c r="FJO205" s="11"/>
      <c r="FJP205" s="11"/>
      <c r="FJQ205" s="11"/>
      <c r="FJR205" s="11"/>
      <c r="FJS205" s="11"/>
      <c r="FJT205" s="11"/>
      <c r="FJU205" s="10"/>
      <c r="FJV205" s="10"/>
      <c r="FJW205" s="11"/>
      <c r="FJX205" s="11"/>
      <c r="FJY205" s="11"/>
      <c r="FJZ205" s="11"/>
      <c r="FKA205" s="11"/>
      <c r="FKB205" s="11"/>
      <c r="FKC205" s="11"/>
      <c r="FKD205" s="11"/>
      <c r="FKE205" s="11"/>
      <c r="FKF205" s="11"/>
      <c r="FKG205" s="11"/>
      <c r="FKH205" s="11"/>
      <c r="FKI205" s="11"/>
      <c r="FKJ205" s="11"/>
      <c r="FKK205" s="10"/>
      <c r="FKL205" s="10"/>
      <c r="FKM205" s="11"/>
      <c r="FKN205" s="11"/>
      <c r="FKO205" s="11"/>
      <c r="FKP205" s="11"/>
      <c r="FKQ205" s="11"/>
      <c r="FKR205" s="11"/>
      <c r="FKS205" s="11"/>
      <c r="FKT205" s="11"/>
      <c r="FKU205" s="11"/>
      <c r="FKV205" s="11"/>
      <c r="FKW205" s="11"/>
      <c r="FKX205" s="11"/>
      <c r="FKY205" s="11"/>
      <c r="FKZ205" s="11"/>
      <c r="FLA205" s="10"/>
      <c r="FLB205" s="10"/>
      <c r="FLC205" s="11"/>
      <c r="FLD205" s="11"/>
      <c r="FLE205" s="11"/>
      <c r="FLF205" s="11"/>
      <c r="FLG205" s="11"/>
      <c r="FLH205" s="11"/>
      <c r="FLI205" s="11"/>
      <c r="FLJ205" s="11"/>
      <c r="FLK205" s="11"/>
      <c r="FLL205" s="11"/>
      <c r="FLM205" s="11"/>
      <c r="FLN205" s="11"/>
      <c r="FLO205" s="11"/>
      <c r="FLP205" s="11"/>
      <c r="FLQ205" s="10"/>
      <c r="FLR205" s="10"/>
      <c r="FLS205" s="11"/>
      <c r="FLT205" s="11"/>
      <c r="FLU205" s="11"/>
      <c r="FLV205" s="11"/>
      <c r="FLW205" s="11"/>
      <c r="FLX205" s="11"/>
      <c r="FLY205" s="11"/>
      <c r="FLZ205" s="11"/>
      <c r="FMA205" s="11"/>
      <c r="FMB205" s="11"/>
      <c r="FMC205" s="11"/>
      <c r="FMD205" s="11"/>
      <c r="FME205" s="11"/>
      <c r="FMF205" s="11"/>
      <c r="FMG205" s="10"/>
      <c r="FMH205" s="10"/>
      <c r="FMI205" s="11"/>
      <c r="FMJ205" s="11"/>
      <c r="FMK205" s="11"/>
      <c r="FML205" s="11"/>
      <c r="FMM205" s="11"/>
      <c r="FMN205" s="11"/>
      <c r="FMO205" s="11"/>
      <c r="FMP205" s="11"/>
      <c r="FMQ205" s="11"/>
      <c r="FMR205" s="11"/>
      <c r="FMS205" s="11"/>
      <c r="FMT205" s="11"/>
      <c r="FMU205" s="11"/>
      <c r="FMV205" s="11"/>
      <c r="FMW205" s="10"/>
      <c r="FMX205" s="10"/>
      <c r="FMY205" s="11"/>
      <c r="FMZ205" s="11"/>
      <c r="FNA205" s="11"/>
      <c r="FNB205" s="11"/>
      <c r="FNC205" s="11"/>
      <c r="FND205" s="11"/>
      <c r="FNE205" s="11"/>
      <c r="FNF205" s="11"/>
      <c r="FNG205" s="11"/>
      <c r="FNH205" s="11"/>
      <c r="FNI205" s="11"/>
      <c r="FNJ205" s="11"/>
      <c r="FNK205" s="11"/>
      <c r="FNL205" s="11"/>
      <c r="FNM205" s="10"/>
      <c r="FNN205" s="10"/>
      <c r="FNO205" s="11"/>
      <c r="FNP205" s="11"/>
      <c r="FNQ205" s="11"/>
      <c r="FNR205" s="11"/>
      <c r="FNS205" s="11"/>
      <c r="FNT205" s="11"/>
      <c r="FNU205" s="11"/>
      <c r="FNV205" s="11"/>
      <c r="FNW205" s="11"/>
      <c r="FNX205" s="11"/>
      <c r="FNY205" s="11"/>
      <c r="FNZ205" s="11"/>
      <c r="FOA205" s="11"/>
      <c r="FOB205" s="11"/>
      <c r="FOC205" s="10"/>
      <c r="FOD205" s="10"/>
      <c r="FOE205" s="11"/>
      <c r="FOF205" s="11"/>
      <c r="FOG205" s="11"/>
      <c r="FOH205" s="11"/>
      <c r="FOI205" s="11"/>
      <c r="FOJ205" s="11"/>
      <c r="FOK205" s="11"/>
      <c r="FOL205" s="11"/>
      <c r="FOM205" s="11"/>
      <c r="FON205" s="11"/>
      <c r="FOO205" s="11"/>
      <c r="FOP205" s="11"/>
      <c r="FOQ205" s="11"/>
      <c r="FOR205" s="11"/>
      <c r="FOS205" s="10"/>
      <c r="FOT205" s="10"/>
      <c r="FOU205" s="11"/>
      <c r="FOV205" s="11"/>
      <c r="FOW205" s="11"/>
      <c r="FOX205" s="11"/>
      <c r="FOY205" s="11"/>
      <c r="FOZ205" s="11"/>
      <c r="FPA205" s="11"/>
      <c r="FPB205" s="11"/>
      <c r="FPC205" s="11"/>
      <c r="FPD205" s="11"/>
      <c r="FPE205" s="11"/>
      <c r="FPF205" s="11"/>
      <c r="FPG205" s="11"/>
      <c r="FPH205" s="11"/>
      <c r="FPI205" s="10"/>
      <c r="FPJ205" s="10"/>
      <c r="FPK205" s="11"/>
      <c r="FPL205" s="11"/>
      <c r="FPM205" s="11"/>
      <c r="FPN205" s="11"/>
      <c r="FPO205" s="11"/>
      <c r="FPP205" s="11"/>
      <c r="FPQ205" s="11"/>
      <c r="FPR205" s="11"/>
      <c r="FPS205" s="11"/>
      <c r="FPT205" s="11"/>
      <c r="FPU205" s="11"/>
      <c r="FPV205" s="11"/>
      <c r="FPW205" s="11"/>
      <c r="FPX205" s="11"/>
      <c r="FPY205" s="10"/>
      <c r="FPZ205" s="10"/>
      <c r="FQA205" s="11"/>
      <c r="FQB205" s="11"/>
      <c r="FQC205" s="11"/>
      <c r="FQD205" s="11"/>
      <c r="FQE205" s="11"/>
      <c r="FQF205" s="11"/>
      <c r="FQG205" s="11"/>
      <c r="FQH205" s="11"/>
      <c r="FQI205" s="11"/>
      <c r="FQJ205" s="11"/>
      <c r="FQK205" s="11"/>
      <c r="FQL205" s="11"/>
      <c r="FQM205" s="11"/>
      <c r="FQN205" s="11"/>
      <c r="FQO205" s="10"/>
      <c r="FQP205" s="10"/>
      <c r="FQQ205" s="11"/>
      <c r="FQR205" s="11"/>
      <c r="FQS205" s="11"/>
      <c r="FQT205" s="11"/>
      <c r="FQU205" s="11"/>
      <c r="FQV205" s="11"/>
      <c r="FQW205" s="11"/>
      <c r="FQX205" s="11"/>
      <c r="FQY205" s="11"/>
      <c r="FQZ205" s="11"/>
      <c r="FRA205" s="11"/>
      <c r="FRB205" s="11"/>
      <c r="FRC205" s="11"/>
      <c r="FRD205" s="11"/>
      <c r="FRE205" s="10"/>
      <c r="FRF205" s="10"/>
      <c r="FRG205" s="11"/>
      <c r="FRH205" s="11"/>
      <c r="FRI205" s="11"/>
      <c r="FRJ205" s="11"/>
      <c r="FRK205" s="11"/>
      <c r="FRL205" s="11"/>
      <c r="FRM205" s="11"/>
      <c r="FRN205" s="11"/>
      <c r="FRO205" s="11"/>
      <c r="FRP205" s="11"/>
      <c r="FRQ205" s="11"/>
      <c r="FRR205" s="11"/>
      <c r="FRS205" s="11"/>
      <c r="FRT205" s="11"/>
      <c r="FRU205" s="10"/>
      <c r="FRV205" s="10"/>
      <c r="FRW205" s="11"/>
      <c r="FRX205" s="11"/>
      <c r="FRY205" s="11"/>
      <c r="FRZ205" s="11"/>
      <c r="FSA205" s="11"/>
      <c r="FSB205" s="11"/>
      <c r="FSC205" s="11"/>
      <c r="FSD205" s="11"/>
      <c r="FSE205" s="11"/>
      <c r="FSF205" s="11"/>
      <c r="FSG205" s="11"/>
      <c r="FSH205" s="11"/>
      <c r="FSI205" s="11"/>
      <c r="FSJ205" s="11"/>
      <c r="FSK205" s="10"/>
      <c r="FSL205" s="10"/>
      <c r="FSM205" s="11"/>
      <c r="FSN205" s="11"/>
      <c r="FSO205" s="11"/>
      <c r="FSP205" s="11"/>
      <c r="FSQ205" s="11"/>
      <c r="FSR205" s="11"/>
      <c r="FSS205" s="11"/>
      <c r="FST205" s="11"/>
      <c r="FSU205" s="11"/>
      <c r="FSV205" s="11"/>
      <c r="FSW205" s="11"/>
      <c r="FSX205" s="11"/>
      <c r="FSY205" s="11"/>
      <c r="FSZ205" s="11"/>
      <c r="FTA205" s="10"/>
      <c r="FTB205" s="10"/>
      <c r="FTC205" s="11"/>
      <c r="FTD205" s="11"/>
      <c r="FTE205" s="11"/>
      <c r="FTF205" s="11"/>
      <c r="FTG205" s="11"/>
      <c r="FTH205" s="11"/>
      <c r="FTI205" s="11"/>
      <c r="FTJ205" s="11"/>
      <c r="FTK205" s="11"/>
      <c r="FTL205" s="11"/>
      <c r="FTM205" s="11"/>
      <c r="FTN205" s="11"/>
      <c r="FTO205" s="11"/>
      <c r="FTP205" s="11"/>
      <c r="FTQ205" s="10"/>
      <c r="FTR205" s="10"/>
      <c r="FTS205" s="11"/>
      <c r="FTT205" s="11"/>
      <c r="FTU205" s="11"/>
      <c r="FTV205" s="11"/>
      <c r="FTW205" s="11"/>
      <c r="FTX205" s="11"/>
      <c r="FTY205" s="11"/>
      <c r="FTZ205" s="11"/>
      <c r="FUA205" s="11"/>
      <c r="FUB205" s="11"/>
      <c r="FUC205" s="11"/>
      <c r="FUD205" s="11"/>
      <c r="FUE205" s="11"/>
      <c r="FUF205" s="11"/>
      <c r="FUG205" s="10"/>
      <c r="FUH205" s="10"/>
      <c r="FUI205" s="11"/>
      <c r="FUJ205" s="11"/>
      <c r="FUK205" s="11"/>
      <c r="FUL205" s="11"/>
      <c r="FUM205" s="11"/>
      <c r="FUN205" s="11"/>
      <c r="FUO205" s="11"/>
      <c r="FUP205" s="11"/>
      <c r="FUQ205" s="11"/>
      <c r="FUR205" s="11"/>
      <c r="FUS205" s="11"/>
      <c r="FUT205" s="11"/>
      <c r="FUU205" s="11"/>
      <c r="FUV205" s="11"/>
      <c r="FUW205" s="10"/>
      <c r="FUX205" s="10"/>
      <c r="FUY205" s="11"/>
      <c r="FUZ205" s="11"/>
      <c r="FVA205" s="11"/>
      <c r="FVB205" s="11"/>
      <c r="FVC205" s="11"/>
      <c r="FVD205" s="11"/>
      <c r="FVE205" s="11"/>
      <c r="FVF205" s="11"/>
      <c r="FVG205" s="11"/>
      <c r="FVH205" s="11"/>
      <c r="FVI205" s="11"/>
      <c r="FVJ205" s="11"/>
      <c r="FVK205" s="11"/>
      <c r="FVL205" s="11"/>
      <c r="FVM205" s="10"/>
      <c r="FVN205" s="10"/>
      <c r="FVO205" s="11"/>
      <c r="FVP205" s="11"/>
      <c r="FVQ205" s="11"/>
      <c r="FVR205" s="11"/>
      <c r="FVS205" s="11"/>
      <c r="FVT205" s="11"/>
      <c r="FVU205" s="11"/>
      <c r="FVV205" s="11"/>
      <c r="FVW205" s="11"/>
      <c r="FVX205" s="11"/>
      <c r="FVY205" s="11"/>
      <c r="FVZ205" s="11"/>
      <c r="FWA205" s="11"/>
      <c r="FWB205" s="11"/>
      <c r="FWC205" s="10"/>
      <c r="FWD205" s="10"/>
      <c r="FWE205" s="11"/>
      <c r="FWF205" s="11"/>
      <c r="FWG205" s="11"/>
      <c r="FWH205" s="11"/>
      <c r="FWI205" s="11"/>
      <c r="FWJ205" s="11"/>
      <c r="FWK205" s="11"/>
      <c r="FWL205" s="11"/>
      <c r="FWM205" s="11"/>
      <c r="FWN205" s="11"/>
      <c r="FWO205" s="11"/>
      <c r="FWP205" s="11"/>
      <c r="FWQ205" s="11"/>
      <c r="FWR205" s="11"/>
      <c r="FWS205" s="10"/>
      <c r="FWT205" s="10"/>
      <c r="FWU205" s="11"/>
      <c r="FWV205" s="11"/>
      <c r="FWW205" s="11"/>
      <c r="FWX205" s="11"/>
      <c r="FWY205" s="11"/>
      <c r="FWZ205" s="11"/>
      <c r="FXA205" s="11"/>
      <c r="FXB205" s="11"/>
      <c r="FXC205" s="11"/>
      <c r="FXD205" s="11"/>
      <c r="FXE205" s="11"/>
      <c r="FXF205" s="11"/>
      <c r="FXG205" s="11"/>
      <c r="FXH205" s="11"/>
      <c r="FXI205" s="10"/>
      <c r="FXJ205" s="10"/>
      <c r="FXK205" s="11"/>
      <c r="FXL205" s="11"/>
      <c r="FXM205" s="11"/>
      <c r="FXN205" s="11"/>
      <c r="FXO205" s="11"/>
      <c r="FXP205" s="11"/>
      <c r="FXQ205" s="11"/>
      <c r="FXR205" s="11"/>
      <c r="FXS205" s="11"/>
      <c r="FXT205" s="11"/>
      <c r="FXU205" s="11"/>
      <c r="FXV205" s="11"/>
      <c r="FXW205" s="11"/>
      <c r="FXX205" s="11"/>
      <c r="FXY205" s="10"/>
      <c r="FXZ205" s="10"/>
      <c r="FYA205" s="11"/>
      <c r="FYB205" s="11"/>
      <c r="FYC205" s="11"/>
      <c r="FYD205" s="11"/>
      <c r="FYE205" s="11"/>
      <c r="FYF205" s="11"/>
      <c r="FYG205" s="11"/>
      <c r="FYH205" s="11"/>
      <c r="FYI205" s="11"/>
      <c r="FYJ205" s="11"/>
      <c r="FYK205" s="11"/>
      <c r="FYL205" s="11"/>
      <c r="FYM205" s="11"/>
      <c r="FYN205" s="11"/>
      <c r="FYO205" s="10"/>
      <c r="FYP205" s="10"/>
      <c r="FYQ205" s="11"/>
      <c r="FYR205" s="11"/>
      <c r="FYS205" s="11"/>
      <c r="FYT205" s="11"/>
      <c r="FYU205" s="11"/>
      <c r="FYV205" s="11"/>
      <c r="FYW205" s="11"/>
      <c r="FYX205" s="11"/>
      <c r="FYY205" s="11"/>
      <c r="FYZ205" s="11"/>
      <c r="FZA205" s="11"/>
      <c r="FZB205" s="11"/>
      <c r="FZC205" s="11"/>
      <c r="FZD205" s="11"/>
      <c r="FZE205" s="10"/>
      <c r="FZF205" s="10"/>
      <c r="FZG205" s="11"/>
      <c r="FZH205" s="11"/>
      <c r="FZI205" s="11"/>
      <c r="FZJ205" s="11"/>
      <c r="FZK205" s="11"/>
      <c r="FZL205" s="11"/>
      <c r="FZM205" s="11"/>
      <c r="FZN205" s="11"/>
      <c r="FZO205" s="11"/>
      <c r="FZP205" s="11"/>
      <c r="FZQ205" s="11"/>
      <c r="FZR205" s="11"/>
      <c r="FZS205" s="11"/>
      <c r="FZT205" s="11"/>
      <c r="FZU205" s="10"/>
      <c r="FZV205" s="10"/>
      <c r="FZW205" s="11"/>
      <c r="FZX205" s="11"/>
      <c r="FZY205" s="11"/>
      <c r="FZZ205" s="11"/>
      <c r="GAA205" s="11"/>
      <c r="GAB205" s="11"/>
      <c r="GAC205" s="11"/>
      <c r="GAD205" s="11"/>
      <c r="GAE205" s="11"/>
      <c r="GAF205" s="11"/>
      <c r="GAG205" s="11"/>
      <c r="GAH205" s="11"/>
      <c r="GAI205" s="11"/>
      <c r="GAJ205" s="11"/>
      <c r="GAK205" s="10"/>
      <c r="GAL205" s="10"/>
      <c r="GAM205" s="11"/>
      <c r="GAN205" s="11"/>
      <c r="GAO205" s="11"/>
      <c r="GAP205" s="11"/>
      <c r="GAQ205" s="11"/>
      <c r="GAR205" s="11"/>
      <c r="GAS205" s="11"/>
      <c r="GAT205" s="11"/>
      <c r="GAU205" s="11"/>
      <c r="GAV205" s="11"/>
      <c r="GAW205" s="11"/>
      <c r="GAX205" s="11"/>
      <c r="GAY205" s="11"/>
      <c r="GAZ205" s="11"/>
      <c r="GBA205" s="10"/>
      <c r="GBB205" s="10"/>
      <c r="GBC205" s="11"/>
      <c r="GBD205" s="11"/>
      <c r="GBE205" s="11"/>
      <c r="GBF205" s="11"/>
      <c r="GBG205" s="11"/>
      <c r="GBH205" s="11"/>
      <c r="GBI205" s="11"/>
      <c r="GBJ205" s="11"/>
      <c r="GBK205" s="11"/>
      <c r="GBL205" s="11"/>
      <c r="GBM205" s="11"/>
      <c r="GBN205" s="11"/>
      <c r="GBO205" s="11"/>
      <c r="GBP205" s="11"/>
      <c r="GBQ205" s="10"/>
      <c r="GBR205" s="10"/>
      <c r="GBS205" s="11"/>
      <c r="GBT205" s="11"/>
      <c r="GBU205" s="11"/>
      <c r="GBV205" s="11"/>
      <c r="GBW205" s="11"/>
      <c r="GBX205" s="11"/>
      <c r="GBY205" s="11"/>
      <c r="GBZ205" s="11"/>
      <c r="GCA205" s="11"/>
      <c r="GCB205" s="11"/>
      <c r="GCC205" s="11"/>
      <c r="GCD205" s="11"/>
      <c r="GCE205" s="11"/>
      <c r="GCF205" s="11"/>
      <c r="GCG205" s="10"/>
      <c r="GCH205" s="10"/>
      <c r="GCI205" s="11"/>
      <c r="GCJ205" s="11"/>
      <c r="GCK205" s="11"/>
      <c r="GCL205" s="11"/>
      <c r="GCM205" s="11"/>
      <c r="GCN205" s="11"/>
      <c r="GCO205" s="11"/>
      <c r="GCP205" s="11"/>
      <c r="GCQ205" s="11"/>
      <c r="GCR205" s="11"/>
      <c r="GCS205" s="11"/>
      <c r="GCT205" s="11"/>
      <c r="GCU205" s="11"/>
      <c r="GCV205" s="11"/>
      <c r="GCW205" s="10"/>
      <c r="GCX205" s="10"/>
      <c r="GCY205" s="11"/>
      <c r="GCZ205" s="11"/>
      <c r="GDA205" s="11"/>
      <c r="GDB205" s="11"/>
      <c r="GDC205" s="11"/>
      <c r="GDD205" s="11"/>
      <c r="GDE205" s="11"/>
      <c r="GDF205" s="11"/>
      <c r="GDG205" s="11"/>
      <c r="GDH205" s="11"/>
      <c r="GDI205" s="11"/>
      <c r="GDJ205" s="11"/>
      <c r="GDK205" s="11"/>
      <c r="GDL205" s="11"/>
      <c r="GDM205" s="10"/>
      <c r="GDN205" s="10"/>
      <c r="GDO205" s="11"/>
      <c r="GDP205" s="11"/>
      <c r="GDQ205" s="11"/>
      <c r="GDR205" s="11"/>
      <c r="GDS205" s="11"/>
      <c r="GDT205" s="11"/>
      <c r="GDU205" s="11"/>
      <c r="GDV205" s="11"/>
      <c r="GDW205" s="11"/>
      <c r="GDX205" s="11"/>
      <c r="GDY205" s="11"/>
      <c r="GDZ205" s="11"/>
      <c r="GEA205" s="11"/>
      <c r="GEB205" s="11"/>
      <c r="GEC205" s="10"/>
      <c r="GED205" s="10"/>
      <c r="GEE205" s="11"/>
      <c r="GEF205" s="11"/>
      <c r="GEG205" s="11"/>
      <c r="GEH205" s="11"/>
      <c r="GEI205" s="11"/>
      <c r="GEJ205" s="11"/>
      <c r="GEK205" s="11"/>
      <c r="GEL205" s="11"/>
      <c r="GEM205" s="11"/>
      <c r="GEN205" s="11"/>
      <c r="GEO205" s="11"/>
      <c r="GEP205" s="11"/>
      <c r="GEQ205" s="11"/>
      <c r="GER205" s="11"/>
      <c r="GES205" s="10"/>
      <c r="GET205" s="10"/>
      <c r="GEU205" s="11"/>
      <c r="GEV205" s="11"/>
      <c r="GEW205" s="11"/>
      <c r="GEX205" s="11"/>
      <c r="GEY205" s="11"/>
      <c r="GEZ205" s="11"/>
      <c r="GFA205" s="11"/>
      <c r="GFB205" s="11"/>
      <c r="GFC205" s="11"/>
      <c r="GFD205" s="11"/>
      <c r="GFE205" s="11"/>
      <c r="GFF205" s="11"/>
      <c r="GFG205" s="11"/>
      <c r="GFH205" s="11"/>
      <c r="GFI205" s="10"/>
      <c r="GFJ205" s="10"/>
      <c r="GFK205" s="11"/>
      <c r="GFL205" s="11"/>
      <c r="GFM205" s="11"/>
      <c r="GFN205" s="11"/>
      <c r="GFO205" s="11"/>
      <c r="GFP205" s="11"/>
      <c r="GFQ205" s="11"/>
      <c r="GFR205" s="11"/>
      <c r="GFS205" s="11"/>
      <c r="GFT205" s="11"/>
      <c r="GFU205" s="11"/>
      <c r="GFV205" s="11"/>
      <c r="GFW205" s="11"/>
      <c r="GFX205" s="11"/>
      <c r="GFY205" s="10"/>
      <c r="GFZ205" s="10"/>
      <c r="GGA205" s="11"/>
      <c r="GGB205" s="11"/>
      <c r="GGC205" s="11"/>
      <c r="GGD205" s="11"/>
      <c r="GGE205" s="11"/>
      <c r="GGF205" s="11"/>
      <c r="GGG205" s="11"/>
      <c r="GGH205" s="11"/>
      <c r="GGI205" s="11"/>
      <c r="GGJ205" s="11"/>
      <c r="GGK205" s="11"/>
      <c r="GGL205" s="11"/>
      <c r="GGM205" s="11"/>
      <c r="GGN205" s="11"/>
      <c r="GGO205" s="10"/>
      <c r="GGP205" s="10"/>
      <c r="GGQ205" s="11"/>
      <c r="GGR205" s="11"/>
      <c r="GGS205" s="11"/>
      <c r="GGT205" s="11"/>
      <c r="GGU205" s="11"/>
      <c r="GGV205" s="11"/>
      <c r="GGW205" s="11"/>
      <c r="GGX205" s="11"/>
      <c r="GGY205" s="11"/>
      <c r="GGZ205" s="11"/>
      <c r="GHA205" s="11"/>
      <c r="GHB205" s="11"/>
      <c r="GHC205" s="11"/>
      <c r="GHD205" s="11"/>
      <c r="GHE205" s="10"/>
      <c r="GHF205" s="10"/>
      <c r="GHG205" s="11"/>
      <c r="GHH205" s="11"/>
      <c r="GHI205" s="11"/>
      <c r="GHJ205" s="11"/>
      <c r="GHK205" s="11"/>
      <c r="GHL205" s="11"/>
      <c r="GHM205" s="11"/>
      <c r="GHN205" s="11"/>
      <c r="GHO205" s="11"/>
      <c r="GHP205" s="11"/>
      <c r="GHQ205" s="11"/>
      <c r="GHR205" s="11"/>
      <c r="GHS205" s="11"/>
      <c r="GHT205" s="11"/>
      <c r="GHU205" s="10"/>
      <c r="GHV205" s="10"/>
      <c r="GHW205" s="11"/>
      <c r="GHX205" s="11"/>
      <c r="GHY205" s="11"/>
      <c r="GHZ205" s="11"/>
      <c r="GIA205" s="11"/>
      <c r="GIB205" s="11"/>
      <c r="GIC205" s="11"/>
      <c r="GID205" s="11"/>
      <c r="GIE205" s="11"/>
      <c r="GIF205" s="11"/>
      <c r="GIG205" s="11"/>
      <c r="GIH205" s="11"/>
      <c r="GII205" s="11"/>
      <c r="GIJ205" s="11"/>
      <c r="GIK205" s="10"/>
      <c r="GIL205" s="10"/>
      <c r="GIM205" s="11"/>
      <c r="GIN205" s="11"/>
      <c r="GIO205" s="11"/>
      <c r="GIP205" s="11"/>
      <c r="GIQ205" s="11"/>
      <c r="GIR205" s="11"/>
      <c r="GIS205" s="11"/>
      <c r="GIT205" s="11"/>
      <c r="GIU205" s="11"/>
      <c r="GIV205" s="11"/>
      <c r="GIW205" s="11"/>
      <c r="GIX205" s="11"/>
      <c r="GIY205" s="11"/>
      <c r="GIZ205" s="11"/>
      <c r="GJA205" s="10"/>
      <c r="GJB205" s="10"/>
      <c r="GJC205" s="11"/>
      <c r="GJD205" s="11"/>
      <c r="GJE205" s="11"/>
      <c r="GJF205" s="11"/>
      <c r="GJG205" s="11"/>
      <c r="GJH205" s="11"/>
      <c r="GJI205" s="11"/>
      <c r="GJJ205" s="11"/>
      <c r="GJK205" s="11"/>
      <c r="GJL205" s="11"/>
      <c r="GJM205" s="11"/>
      <c r="GJN205" s="11"/>
      <c r="GJO205" s="11"/>
      <c r="GJP205" s="11"/>
      <c r="GJQ205" s="10"/>
      <c r="GJR205" s="10"/>
      <c r="GJS205" s="11"/>
      <c r="GJT205" s="11"/>
      <c r="GJU205" s="11"/>
      <c r="GJV205" s="11"/>
      <c r="GJW205" s="11"/>
      <c r="GJX205" s="11"/>
      <c r="GJY205" s="11"/>
      <c r="GJZ205" s="11"/>
      <c r="GKA205" s="11"/>
      <c r="GKB205" s="11"/>
      <c r="GKC205" s="11"/>
      <c r="GKD205" s="11"/>
      <c r="GKE205" s="11"/>
      <c r="GKF205" s="11"/>
      <c r="GKG205" s="10"/>
      <c r="GKH205" s="10"/>
      <c r="GKI205" s="11"/>
      <c r="GKJ205" s="11"/>
      <c r="GKK205" s="11"/>
      <c r="GKL205" s="11"/>
      <c r="GKM205" s="11"/>
      <c r="GKN205" s="11"/>
      <c r="GKO205" s="11"/>
      <c r="GKP205" s="11"/>
      <c r="GKQ205" s="11"/>
      <c r="GKR205" s="11"/>
      <c r="GKS205" s="11"/>
      <c r="GKT205" s="11"/>
      <c r="GKU205" s="11"/>
      <c r="GKV205" s="11"/>
      <c r="GKW205" s="10"/>
      <c r="GKX205" s="10"/>
      <c r="GKY205" s="11"/>
      <c r="GKZ205" s="11"/>
      <c r="GLA205" s="11"/>
      <c r="GLB205" s="11"/>
      <c r="GLC205" s="11"/>
      <c r="GLD205" s="11"/>
      <c r="GLE205" s="11"/>
      <c r="GLF205" s="11"/>
      <c r="GLG205" s="11"/>
      <c r="GLH205" s="11"/>
      <c r="GLI205" s="11"/>
      <c r="GLJ205" s="11"/>
      <c r="GLK205" s="11"/>
      <c r="GLL205" s="11"/>
      <c r="GLM205" s="10"/>
      <c r="GLN205" s="10"/>
      <c r="GLO205" s="11"/>
      <c r="GLP205" s="11"/>
      <c r="GLQ205" s="11"/>
      <c r="GLR205" s="11"/>
      <c r="GLS205" s="11"/>
      <c r="GLT205" s="11"/>
      <c r="GLU205" s="11"/>
      <c r="GLV205" s="11"/>
      <c r="GLW205" s="11"/>
      <c r="GLX205" s="11"/>
      <c r="GLY205" s="11"/>
      <c r="GLZ205" s="11"/>
      <c r="GMA205" s="11"/>
      <c r="GMB205" s="11"/>
      <c r="GMC205" s="10"/>
      <c r="GMD205" s="10"/>
      <c r="GME205" s="11"/>
      <c r="GMF205" s="11"/>
      <c r="GMG205" s="11"/>
      <c r="GMH205" s="11"/>
      <c r="GMI205" s="11"/>
      <c r="GMJ205" s="11"/>
      <c r="GMK205" s="11"/>
      <c r="GML205" s="11"/>
      <c r="GMM205" s="11"/>
      <c r="GMN205" s="11"/>
      <c r="GMO205" s="11"/>
      <c r="GMP205" s="11"/>
      <c r="GMQ205" s="11"/>
      <c r="GMR205" s="11"/>
      <c r="GMS205" s="10"/>
      <c r="GMT205" s="10"/>
      <c r="GMU205" s="11"/>
      <c r="GMV205" s="11"/>
      <c r="GMW205" s="11"/>
      <c r="GMX205" s="11"/>
      <c r="GMY205" s="11"/>
      <c r="GMZ205" s="11"/>
      <c r="GNA205" s="11"/>
      <c r="GNB205" s="11"/>
      <c r="GNC205" s="11"/>
      <c r="GND205" s="11"/>
      <c r="GNE205" s="11"/>
      <c r="GNF205" s="11"/>
      <c r="GNG205" s="11"/>
      <c r="GNH205" s="11"/>
      <c r="GNI205" s="10"/>
      <c r="GNJ205" s="10"/>
      <c r="GNK205" s="11"/>
      <c r="GNL205" s="11"/>
      <c r="GNM205" s="11"/>
      <c r="GNN205" s="11"/>
      <c r="GNO205" s="11"/>
      <c r="GNP205" s="11"/>
      <c r="GNQ205" s="11"/>
      <c r="GNR205" s="11"/>
      <c r="GNS205" s="11"/>
      <c r="GNT205" s="11"/>
      <c r="GNU205" s="11"/>
      <c r="GNV205" s="11"/>
      <c r="GNW205" s="11"/>
      <c r="GNX205" s="11"/>
      <c r="GNY205" s="10"/>
      <c r="GNZ205" s="10"/>
      <c r="GOA205" s="11"/>
      <c r="GOB205" s="11"/>
      <c r="GOC205" s="11"/>
      <c r="GOD205" s="11"/>
      <c r="GOE205" s="11"/>
      <c r="GOF205" s="11"/>
      <c r="GOG205" s="11"/>
      <c r="GOH205" s="11"/>
      <c r="GOI205" s="11"/>
      <c r="GOJ205" s="11"/>
      <c r="GOK205" s="11"/>
      <c r="GOL205" s="11"/>
      <c r="GOM205" s="11"/>
      <c r="GON205" s="11"/>
      <c r="GOO205" s="10"/>
      <c r="GOP205" s="10"/>
      <c r="GOQ205" s="11"/>
      <c r="GOR205" s="11"/>
      <c r="GOS205" s="11"/>
      <c r="GOT205" s="11"/>
      <c r="GOU205" s="11"/>
      <c r="GOV205" s="11"/>
      <c r="GOW205" s="11"/>
      <c r="GOX205" s="11"/>
      <c r="GOY205" s="11"/>
      <c r="GOZ205" s="11"/>
      <c r="GPA205" s="11"/>
      <c r="GPB205" s="11"/>
      <c r="GPC205" s="11"/>
      <c r="GPD205" s="11"/>
      <c r="GPE205" s="10"/>
      <c r="GPF205" s="10"/>
      <c r="GPG205" s="11"/>
      <c r="GPH205" s="11"/>
      <c r="GPI205" s="11"/>
      <c r="GPJ205" s="11"/>
      <c r="GPK205" s="11"/>
      <c r="GPL205" s="11"/>
      <c r="GPM205" s="11"/>
      <c r="GPN205" s="11"/>
      <c r="GPO205" s="11"/>
      <c r="GPP205" s="11"/>
      <c r="GPQ205" s="11"/>
      <c r="GPR205" s="11"/>
      <c r="GPS205" s="11"/>
      <c r="GPT205" s="11"/>
      <c r="GPU205" s="10"/>
      <c r="GPV205" s="10"/>
      <c r="GPW205" s="11"/>
      <c r="GPX205" s="11"/>
      <c r="GPY205" s="11"/>
      <c r="GPZ205" s="11"/>
      <c r="GQA205" s="11"/>
      <c r="GQB205" s="11"/>
      <c r="GQC205" s="11"/>
      <c r="GQD205" s="11"/>
      <c r="GQE205" s="11"/>
      <c r="GQF205" s="11"/>
      <c r="GQG205" s="11"/>
      <c r="GQH205" s="11"/>
      <c r="GQI205" s="11"/>
      <c r="GQJ205" s="11"/>
      <c r="GQK205" s="10"/>
      <c r="GQL205" s="10"/>
      <c r="GQM205" s="11"/>
      <c r="GQN205" s="11"/>
      <c r="GQO205" s="11"/>
      <c r="GQP205" s="11"/>
      <c r="GQQ205" s="11"/>
      <c r="GQR205" s="11"/>
      <c r="GQS205" s="11"/>
      <c r="GQT205" s="11"/>
      <c r="GQU205" s="11"/>
      <c r="GQV205" s="11"/>
      <c r="GQW205" s="11"/>
      <c r="GQX205" s="11"/>
      <c r="GQY205" s="11"/>
      <c r="GQZ205" s="11"/>
      <c r="GRA205" s="10"/>
      <c r="GRB205" s="10"/>
      <c r="GRC205" s="11"/>
      <c r="GRD205" s="11"/>
      <c r="GRE205" s="11"/>
      <c r="GRF205" s="11"/>
      <c r="GRG205" s="11"/>
      <c r="GRH205" s="11"/>
      <c r="GRI205" s="11"/>
      <c r="GRJ205" s="11"/>
      <c r="GRK205" s="11"/>
      <c r="GRL205" s="11"/>
      <c r="GRM205" s="11"/>
      <c r="GRN205" s="11"/>
      <c r="GRO205" s="11"/>
      <c r="GRP205" s="11"/>
      <c r="GRQ205" s="10"/>
      <c r="GRR205" s="10"/>
      <c r="GRS205" s="11"/>
      <c r="GRT205" s="11"/>
      <c r="GRU205" s="11"/>
      <c r="GRV205" s="11"/>
      <c r="GRW205" s="11"/>
      <c r="GRX205" s="11"/>
      <c r="GRY205" s="11"/>
      <c r="GRZ205" s="11"/>
      <c r="GSA205" s="11"/>
      <c r="GSB205" s="11"/>
      <c r="GSC205" s="11"/>
      <c r="GSD205" s="11"/>
      <c r="GSE205" s="11"/>
      <c r="GSF205" s="11"/>
      <c r="GSG205" s="10"/>
      <c r="GSH205" s="10"/>
      <c r="GSI205" s="11"/>
      <c r="GSJ205" s="11"/>
      <c r="GSK205" s="11"/>
      <c r="GSL205" s="11"/>
      <c r="GSM205" s="11"/>
      <c r="GSN205" s="11"/>
      <c r="GSO205" s="11"/>
      <c r="GSP205" s="11"/>
      <c r="GSQ205" s="11"/>
      <c r="GSR205" s="11"/>
      <c r="GSS205" s="11"/>
      <c r="GST205" s="11"/>
      <c r="GSU205" s="11"/>
      <c r="GSV205" s="11"/>
      <c r="GSW205" s="10"/>
      <c r="GSX205" s="10"/>
      <c r="GSY205" s="11"/>
      <c r="GSZ205" s="11"/>
      <c r="GTA205" s="11"/>
      <c r="GTB205" s="11"/>
      <c r="GTC205" s="11"/>
      <c r="GTD205" s="11"/>
      <c r="GTE205" s="11"/>
      <c r="GTF205" s="11"/>
      <c r="GTG205" s="11"/>
      <c r="GTH205" s="11"/>
      <c r="GTI205" s="11"/>
      <c r="GTJ205" s="11"/>
      <c r="GTK205" s="11"/>
      <c r="GTL205" s="11"/>
      <c r="GTM205" s="10"/>
      <c r="GTN205" s="10"/>
      <c r="GTO205" s="11"/>
      <c r="GTP205" s="11"/>
      <c r="GTQ205" s="11"/>
      <c r="GTR205" s="11"/>
      <c r="GTS205" s="11"/>
      <c r="GTT205" s="11"/>
      <c r="GTU205" s="11"/>
      <c r="GTV205" s="11"/>
      <c r="GTW205" s="11"/>
      <c r="GTX205" s="11"/>
      <c r="GTY205" s="11"/>
      <c r="GTZ205" s="11"/>
      <c r="GUA205" s="11"/>
      <c r="GUB205" s="11"/>
      <c r="GUC205" s="10"/>
      <c r="GUD205" s="10"/>
      <c r="GUE205" s="11"/>
      <c r="GUF205" s="11"/>
      <c r="GUG205" s="11"/>
      <c r="GUH205" s="11"/>
      <c r="GUI205" s="11"/>
      <c r="GUJ205" s="11"/>
      <c r="GUK205" s="11"/>
      <c r="GUL205" s="11"/>
      <c r="GUM205" s="11"/>
      <c r="GUN205" s="11"/>
      <c r="GUO205" s="11"/>
      <c r="GUP205" s="11"/>
      <c r="GUQ205" s="11"/>
      <c r="GUR205" s="11"/>
      <c r="GUS205" s="10"/>
      <c r="GUT205" s="10"/>
      <c r="GUU205" s="11"/>
      <c r="GUV205" s="11"/>
      <c r="GUW205" s="11"/>
      <c r="GUX205" s="11"/>
      <c r="GUY205" s="11"/>
      <c r="GUZ205" s="11"/>
      <c r="GVA205" s="11"/>
      <c r="GVB205" s="11"/>
      <c r="GVC205" s="11"/>
      <c r="GVD205" s="11"/>
      <c r="GVE205" s="11"/>
      <c r="GVF205" s="11"/>
      <c r="GVG205" s="11"/>
      <c r="GVH205" s="11"/>
      <c r="GVI205" s="10"/>
      <c r="GVJ205" s="10"/>
      <c r="GVK205" s="11"/>
      <c r="GVL205" s="11"/>
      <c r="GVM205" s="11"/>
      <c r="GVN205" s="11"/>
      <c r="GVO205" s="11"/>
      <c r="GVP205" s="11"/>
      <c r="GVQ205" s="11"/>
      <c r="GVR205" s="11"/>
      <c r="GVS205" s="11"/>
      <c r="GVT205" s="11"/>
      <c r="GVU205" s="11"/>
      <c r="GVV205" s="11"/>
      <c r="GVW205" s="11"/>
      <c r="GVX205" s="11"/>
      <c r="GVY205" s="10"/>
      <c r="GVZ205" s="10"/>
      <c r="GWA205" s="11"/>
      <c r="GWB205" s="11"/>
      <c r="GWC205" s="11"/>
      <c r="GWD205" s="11"/>
      <c r="GWE205" s="11"/>
      <c r="GWF205" s="11"/>
      <c r="GWG205" s="11"/>
      <c r="GWH205" s="11"/>
      <c r="GWI205" s="11"/>
      <c r="GWJ205" s="11"/>
      <c r="GWK205" s="11"/>
      <c r="GWL205" s="11"/>
      <c r="GWM205" s="11"/>
      <c r="GWN205" s="11"/>
      <c r="GWO205" s="10"/>
      <c r="GWP205" s="10"/>
      <c r="GWQ205" s="11"/>
      <c r="GWR205" s="11"/>
      <c r="GWS205" s="11"/>
      <c r="GWT205" s="11"/>
      <c r="GWU205" s="11"/>
      <c r="GWV205" s="11"/>
      <c r="GWW205" s="11"/>
      <c r="GWX205" s="11"/>
      <c r="GWY205" s="11"/>
      <c r="GWZ205" s="11"/>
      <c r="GXA205" s="11"/>
      <c r="GXB205" s="11"/>
      <c r="GXC205" s="11"/>
      <c r="GXD205" s="11"/>
      <c r="GXE205" s="10"/>
      <c r="GXF205" s="10"/>
      <c r="GXG205" s="11"/>
      <c r="GXH205" s="11"/>
      <c r="GXI205" s="11"/>
      <c r="GXJ205" s="11"/>
      <c r="GXK205" s="11"/>
      <c r="GXL205" s="11"/>
      <c r="GXM205" s="11"/>
      <c r="GXN205" s="11"/>
      <c r="GXO205" s="11"/>
      <c r="GXP205" s="11"/>
      <c r="GXQ205" s="11"/>
      <c r="GXR205" s="11"/>
      <c r="GXS205" s="11"/>
      <c r="GXT205" s="11"/>
      <c r="GXU205" s="10"/>
      <c r="GXV205" s="10"/>
      <c r="GXW205" s="11"/>
      <c r="GXX205" s="11"/>
      <c r="GXY205" s="11"/>
      <c r="GXZ205" s="11"/>
      <c r="GYA205" s="11"/>
      <c r="GYB205" s="11"/>
      <c r="GYC205" s="11"/>
      <c r="GYD205" s="11"/>
      <c r="GYE205" s="11"/>
      <c r="GYF205" s="11"/>
      <c r="GYG205" s="11"/>
      <c r="GYH205" s="11"/>
      <c r="GYI205" s="11"/>
      <c r="GYJ205" s="11"/>
      <c r="GYK205" s="10"/>
      <c r="GYL205" s="10"/>
      <c r="GYM205" s="11"/>
      <c r="GYN205" s="11"/>
      <c r="GYO205" s="11"/>
      <c r="GYP205" s="11"/>
      <c r="GYQ205" s="11"/>
      <c r="GYR205" s="11"/>
      <c r="GYS205" s="11"/>
      <c r="GYT205" s="11"/>
      <c r="GYU205" s="11"/>
      <c r="GYV205" s="11"/>
      <c r="GYW205" s="11"/>
      <c r="GYX205" s="11"/>
      <c r="GYY205" s="11"/>
      <c r="GYZ205" s="11"/>
      <c r="GZA205" s="10"/>
      <c r="GZB205" s="10"/>
      <c r="GZC205" s="11"/>
      <c r="GZD205" s="11"/>
      <c r="GZE205" s="11"/>
      <c r="GZF205" s="11"/>
      <c r="GZG205" s="11"/>
      <c r="GZH205" s="11"/>
      <c r="GZI205" s="11"/>
      <c r="GZJ205" s="11"/>
      <c r="GZK205" s="11"/>
      <c r="GZL205" s="11"/>
      <c r="GZM205" s="11"/>
      <c r="GZN205" s="11"/>
      <c r="GZO205" s="11"/>
      <c r="GZP205" s="11"/>
      <c r="GZQ205" s="10"/>
      <c r="GZR205" s="10"/>
      <c r="GZS205" s="11"/>
      <c r="GZT205" s="11"/>
      <c r="GZU205" s="11"/>
      <c r="GZV205" s="11"/>
      <c r="GZW205" s="11"/>
      <c r="GZX205" s="11"/>
      <c r="GZY205" s="11"/>
      <c r="GZZ205" s="11"/>
      <c r="HAA205" s="11"/>
      <c r="HAB205" s="11"/>
      <c r="HAC205" s="11"/>
      <c r="HAD205" s="11"/>
      <c r="HAE205" s="11"/>
      <c r="HAF205" s="11"/>
      <c r="HAG205" s="10"/>
      <c r="HAH205" s="10"/>
      <c r="HAI205" s="11"/>
      <c r="HAJ205" s="11"/>
      <c r="HAK205" s="11"/>
      <c r="HAL205" s="11"/>
      <c r="HAM205" s="11"/>
      <c r="HAN205" s="11"/>
      <c r="HAO205" s="11"/>
      <c r="HAP205" s="11"/>
      <c r="HAQ205" s="11"/>
      <c r="HAR205" s="11"/>
      <c r="HAS205" s="11"/>
      <c r="HAT205" s="11"/>
      <c r="HAU205" s="11"/>
      <c r="HAV205" s="11"/>
      <c r="HAW205" s="10"/>
      <c r="HAX205" s="10"/>
      <c r="HAY205" s="11"/>
      <c r="HAZ205" s="11"/>
      <c r="HBA205" s="11"/>
      <c r="HBB205" s="11"/>
      <c r="HBC205" s="11"/>
      <c r="HBD205" s="11"/>
      <c r="HBE205" s="11"/>
      <c r="HBF205" s="11"/>
      <c r="HBG205" s="11"/>
      <c r="HBH205" s="11"/>
      <c r="HBI205" s="11"/>
      <c r="HBJ205" s="11"/>
      <c r="HBK205" s="11"/>
      <c r="HBL205" s="11"/>
      <c r="HBM205" s="10"/>
      <c r="HBN205" s="10"/>
      <c r="HBO205" s="11"/>
      <c r="HBP205" s="11"/>
      <c r="HBQ205" s="11"/>
      <c r="HBR205" s="11"/>
      <c r="HBS205" s="11"/>
      <c r="HBT205" s="11"/>
      <c r="HBU205" s="11"/>
      <c r="HBV205" s="11"/>
      <c r="HBW205" s="11"/>
      <c r="HBX205" s="11"/>
      <c r="HBY205" s="11"/>
      <c r="HBZ205" s="11"/>
      <c r="HCA205" s="11"/>
      <c r="HCB205" s="11"/>
      <c r="HCC205" s="10"/>
      <c r="HCD205" s="10"/>
      <c r="HCE205" s="11"/>
      <c r="HCF205" s="11"/>
      <c r="HCG205" s="11"/>
      <c r="HCH205" s="11"/>
      <c r="HCI205" s="11"/>
      <c r="HCJ205" s="11"/>
      <c r="HCK205" s="11"/>
      <c r="HCL205" s="11"/>
      <c r="HCM205" s="11"/>
      <c r="HCN205" s="11"/>
      <c r="HCO205" s="11"/>
      <c r="HCP205" s="11"/>
      <c r="HCQ205" s="11"/>
      <c r="HCR205" s="11"/>
      <c r="HCS205" s="10"/>
      <c r="HCT205" s="10"/>
      <c r="HCU205" s="11"/>
      <c r="HCV205" s="11"/>
      <c r="HCW205" s="11"/>
      <c r="HCX205" s="11"/>
      <c r="HCY205" s="11"/>
      <c r="HCZ205" s="11"/>
      <c r="HDA205" s="11"/>
      <c r="HDB205" s="11"/>
      <c r="HDC205" s="11"/>
      <c r="HDD205" s="11"/>
      <c r="HDE205" s="11"/>
      <c r="HDF205" s="11"/>
      <c r="HDG205" s="11"/>
      <c r="HDH205" s="11"/>
      <c r="HDI205" s="10"/>
      <c r="HDJ205" s="10"/>
      <c r="HDK205" s="11"/>
      <c r="HDL205" s="11"/>
      <c r="HDM205" s="11"/>
      <c r="HDN205" s="11"/>
      <c r="HDO205" s="11"/>
      <c r="HDP205" s="11"/>
      <c r="HDQ205" s="11"/>
      <c r="HDR205" s="11"/>
      <c r="HDS205" s="11"/>
      <c r="HDT205" s="11"/>
      <c r="HDU205" s="11"/>
      <c r="HDV205" s="11"/>
      <c r="HDW205" s="11"/>
      <c r="HDX205" s="11"/>
      <c r="HDY205" s="10"/>
      <c r="HDZ205" s="10"/>
      <c r="HEA205" s="11"/>
      <c r="HEB205" s="11"/>
      <c r="HEC205" s="11"/>
      <c r="HED205" s="11"/>
      <c r="HEE205" s="11"/>
      <c r="HEF205" s="11"/>
      <c r="HEG205" s="11"/>
      <c r="HEH205" s="11"/>
      <c r="HEI205" s="11"/>
      <c r="HEJ205" s="11"/>
      <c r="HEK205" s="11"/>
      <c r="HEL205" s="11"/>
      <c r="HEM205" s="11"/>
      <c r="HEN205" s="11"/>
      <c r="HEO205" s="10"/>
      <c r="HEP205" s="10"/>
      <c r="HEQ205" s="11"/>
      <c r="HER205" s="11"/>
      <c r="HES205" s="11"/>
      <c r="HET205" s="11"/>
      <c r="HEU205" s="11"/>
      <c r="HEV205" s="11"/>
      <c r="HEW205" s="11"/>
      <c r="HEX205" s="11"/>
      <c r="HEY205" s="11"/>
      <c r="HEZ205" s="11"/>
      <c r="HFA205" s="11"/>
      <c r="HFB205" s="11"/>
      <c r="HFC205" s="11"/>
      <c r="HFD205" s="11"/>
      <c r="HFE205" s="10"/>
      <c r="HFF205" s="10"/>
      <c r="HFG205" s="11"/>
      <c r="HFH205" s="11"/>
      <c r="HFI205" s="11"/>
      <c r="HFJ205" s="11"/>
      <c r="HFK205" s="11"/>
      <c r="HFL205" s="11"/>
      <c r="HFM205" s="11"/>
      <c r="HFN205" s="11"/>
      <c r="HFO205" s="11"/>
      <c r="HFP205" s="11"/>
      <c r="HFQ205" s="11"/>
      <c r="HFR205" s="11"/>
      <c r="HFS205" s="11"/>
      <c r="HFT205" s="11"/>
      <c r="HFU205" s="10"/>
      <c r="HFV205" s="10"/>
      <c r="HFW205" s="11"/>
      <c r="HFX205" s="11"/>
      <c r="HFY205" s="11"/>
      <c r="HFZ205" s="11"/>
      <c r="HGA205" s="11"/>
      <c r="HGB205" s="11"/>
      <c r="HGC205" s="11"/>
      <c r="HGD205" s="11"/>
      <c r="HGE205" s="11"/>
      <c r="HGF205" s="11"/>
      <c r="HGG205" s="11"/>
      <c r="HGH205" s="11"/>
      <c r="HGI205" s="11"/>
      <c r="HGJ205" s="11"/>
      <c r="HGK205" s="10"/>
      <c r="HGL205" s="10"/>
      <c r="HGM205" s="11"/>
      <c r="HGN205" s="11"/>
      <c r="HGO205" s="11"/>
      <c r="HGP205" s="11"/>
      <c r="HGQ205" s="11"/>
      <c r="HGR205" s="11"/>
      <c r="HGS205" s="11"/>
      <c r="HGT205" s="11"/>
      <c r="HGU205" s="11"/>
      <c r="HGV205" s="11"/>
      <c r="HGW205" s="11"/>
      <c r="HGX205" s="11"/>
      <c r="HGY205" s="11"/>
      <c r="HGZ205" s="11"/>
      <c r="HHA205" s="10"/>
      <c r="HHB205" s="10"/>
      <c r="HHC205" s="11"/>
      <c r="HHD205" s="11"/>
      <c r="HHE205" s="11"/>
      <c r="HHF205" s="11"/>
      <c r="HHG205" s="11"/>
      <c r="HHH205" s="11"/>
      <c r="HHI205" s="11"/>
      <c r="HHJ205" s="11"/>
      <c r="HHK205" s="11"/>
      <c r="HHL205" s="11"/>
      <c r="HHM205" s="11"/>
      <c r="HHN205" s="11"/>
      <c r="HHO205" s="11"/>
      <c r="HHP205" s="11"/>
      <c r="HHQ205" s="10"/>
      <c r="HHR205" s="10"/>
      <c r="HHS205" s="11"/>
      <c r="HHT205" s="11"/>
      <c r="HHU205" s="11"/>
      <c r="HHV205" s="11"/>
      <c r="HHW205" s="11"/>
      <c r="HHX205" s="11"/>
      <c r="HHY205" s="11"/>
      <c r="HHZ205" s="11"/>
      <c r="HIA205" s="11"/>
      <c r="HIB205" s="11"/>
      <c r="HIC205" s="11"/>
      <c r="HID205" s="11"/>
      <c r="HIE205" s="11"/>
      <c r="HIF205" s="11"/>
      <c r="HIG205" s="10"/>
      <c r="HIH205" s="10"/>
      <c r="HII205" s="11"/>
      <c r="HIJ205" s="11"/>
      <c r="HIK205" s="11"/>
      <c r="HIL205" s="11"/>
      <c r="HIM205" s="11"/>
      <c r="HIN205" s="11"/>
      <c r="HIO205" s="11"/>
      <c r="HIP205" s="11"/>
      <c r="HIQ205" s="11"/>
      <c r="HIR205" s="11"/>
      <c r="HIS205" s="11"/>
      <c r="HIT205" s="11"/>
      <c r="HIU205" s="11"/>
      <c r="HIV205" s="11"/>
      <c r="HIW205" s="10"/>
      <c r="HIX205" s="10"/>
      <c r="HIY205" s="11"/>
      <c r="HIZ205" s="11"/>
      <c r="HJA205" s="11"/>
      <c r="HJB205" s="11"/>
      <c r="HJC205" s="11"/>
      <c r="HJD205" s="11"/>
      <c r="HJE205" s="11"/>
      <c r="HJF205" s="11"/>
      <c r="HJG205" s="11"/>
      <c r="HJH205" s="11"/>
      <c r="HJI205" s="11"/>
      <c r="HJJ205" s="11"/>
      <c r="HJK205" s="11"/>
      <c r="HJL205" s="11"/>
      <c r="HJM205" s="10"/>
      <c r="HJN205" s="10"/>
      <c r="HJO205" s="11"/>
      <c r="HJP205" s="11"/>
      <c r="HJQ205" s="11"/>
      <c r="HJR205" s="11"/>
      <c r="HJS205" s="11"/>
      <c r="HJT205" s="11"/>
      <c r="HJU205" s="11"/>
      <c r="HJV205" s="11"/>
      <c r="HJW205" s="11"/>
      <c r="HJX205" s="11"/>
      <c r="HJY205" s="11"/>
      <c r="HJZ205" s="11"/>
      <c r="HKA205" s="11"/>
      <c r="HKB205" s="11"/>
      <c r="HKC205" s="10"/>
      <c r="HKD205" s="10"/>
      <c r="HKE205" s="11"/>
      <c r="HKF205" s="11"/>
      <c r="HKG205" s="11"/>
      <c r="HKH205" s="11"/>
      <c r="HKI205" s="11"/>
      <c r="HKJ205" s="11"/>
      <c r="HKK205" s="11"/>
      <c r="HKL205" s="11"/>
      <c r="HKM205" s="11"/>
      <c r="HKN205" s="11"/>
      <c r="HKO205" s="11"/>
      <c r="HKP205" s="11"/>
      <c r="HKQ205" s="11"/>
      <c r="HKR205" s="11"/>
      <c r="HKS205" s="10"/>
      <c r="HKT205" s="10"/>
      <c r="HKU205" s="11"/>
      <c r="HKV205" s="11"/>
      <c r="HKW205" s="11"/>
      <c r="HKX205" s="11"/>
      <c r="HKY205" s="11"/>
      <c r="HKZ205" s="11"/>
      <c r="HLA205" s="11"/>
      <c r="HLB205" s="11"/>
      <c r="HLC205" s="11"/>
      <c r="HLD205" s="11"/>
      <c r="HLE205" s="11"/>
      <c r="HLF205" s="11"/>
      <c r="HLG205" s="11"/>
      <c r="HLH205" s="11"/>
      <c r="HLI205" s="10"/>
      <c r="HLJ205" s="10"/>
      <c r="HLK205" s="11"/>
      <c r="HLL205" s="11"/>
      <c r="HLM205" s="11"/>
      <c r="HLN205" s="11"/>
      <c r="HLO205" s="11"/>
      <c r="HLP205" s="11"/>
      <c r="HLQ205" s="11"/>
      <c r="HLR205" s="11"/>
      <c r="HLS205" s="11"/>
      <c r="HLT205" s="11"/>
      <c r="HLU205" s="11"/>
      <c r="HLV205" s="11"/>
      <c r="HLW205" s="11"/>
      <c r="HLX205" s="11"/>
      <c r="HLY205" s="10"/>
      <c r="HLZ205" s="10"/>
      <c r="HMA205" s="11"/>
      <c r="HMB205" s="11"/>
      <c r="HMC205" s="11"/>
      <c r="HMD205" s="11"/>
      <c r="HME205" s="11"/>
      <c r="HMF205" s="11"/>
      <c r="HMG205" s="11"/>
      <c r="HMH205" s="11"/>
      <c r="HMI205" s="11"/>
      <c r="HMJ205" s="11"/>
      <c r="HMK205" s="11"/>
      <c r="HML205" s="11"/>
      <c r="HMM205" s="11"/>
      <c r="HMN205" s="11"/>
      <c r="HMO205" s="10"/>
      <c r="HMP205" s="10"/>
      <c r="HMQ205" s="11"/>
      <c r="HMR205" s="11"/>
      <c r="HMS205" s="11"/>
      <c r="HMT205" s="11"/>
      <c r="HMU205" s="11"/>
      <c r="HMV205" s="11"/>
      <c r="HMW205" s="11"/>
      <c r="HMX205" s="11"/>
      <c r="HMY205" s="11"/>
      <c r="HMZ205" s="11"/>
      <c r="HNA205" s="11"/>
      <c r="HNB205" s="11"/>
      <c r="HNC205" s="11"/>
      <c r="HND205" s="11"/>
      <c r="HNE205" s="10"/>
      <c r="HNF205" s="10"/>
      <c r="HNG205" s="11"/>
      <c r="HNH205" s="11"/>
      <c r="HNI205" s="11"/>
      <c r="HNJ205" s="11"/>
      <c r="HNK205" s="11"/>
      <c r="HNL205" s="11"/>
      <c r="HNM205" s="11"/>
      <c r="HNN205" s="11"/>
      <c r="HNO205" s="11"/>
      <c r="HNP205" s="11"/>
      <c r="HNQ205" s="11"/>
      <c r="HNR205" s="11"/>
      <c r="HNS205" s="11"/>
      <c r="HNT205" s="11"/>
      <c r="HNU205" s="10"/>
      <c r="HNV205" s="10"/>
      <c r="HNW205" s="11"/>
      <c r="HNX205" s="11"/>
      <c r="HNY205" s="11"/>
      <c r="HNZ205" s="11"/>
      <c r="HOA205" s="11"/>
      <c r="HOB205" s="11"/>
      <c r="HOC205" s="11"/>
      <c r="HOD205" s="11"/>
      <c r="HOE205" s="11"/>
      <c r="HOF205" s="11"/>
      <c r="HOG205" s="11"/>
      <c r="HOH205" s="11"/>
      <c r="HOI205" s="11"/>
      <c r="HOJ205" s="11"/>
      <c r="HOK205" s="10"/>
      <c r="HOL205" s="10"/>
      <c r="HOM205" s="11"/>
      <c r="HON205" s="11"/>
      <c r="HOO205" s="11"/>
      <c r="HOP205" s="11"/>
      <c r="HOQ205" s="11"/>
      <c r="HOR205" s="11"/>
      <c r="HOS205" s="11"/>
      <c r="HOT205" s="11"/>
      <c r="HOU205" s="11"/>
      <c r="HOV205" s="11"/>
      <c r="HOW205" s="11"/>
      <c r="HOX205" s="11"/>
      <c r="HOY205" s="11"/>
      <c r="HOZ205" s="11"/>
      <c r="HPA205" s="10"/>
      <c r="HPB205" s="10"/>
      <c r="HPC205" s="11"/>
      <c r="HPD205" s="11"/>
      <c r="HPE205" s="11"/>
      <c r="HPF205" s="11"/>
      <c r="HPG205" s="11"/>
      <c r="HPH205" s="11"/>
      <c r="HPI205" s="11"/>
      <c r="HPJ205" s="11"/>
      <c r="HPK205" s="11"/>
      <c r="HPL205" s="11"/>
      <c r="HPM205" s="11"/>
      <c r="HPN205" s="11"/>
      <c r="HPO205" s="11"/>
      <c r="HPP205" s="11"/>
      <c r="HPQ205" s="10"/>
      <c r="HPR205" s="10"/>
      <c r="HPS205" s="11"/>
      <c r="HPT205" s="11"/>
      <c r="HPU205" s="11"/>
      <c r="HPV205" s="11"/>
      <c r="HPW205" s="11"/>
      <c r="HPX205" s="11"/>
      <c r="HPY205" s="11"/>
      <c r="HPZ205" s="11"/>
      <c r="HQA205" s="11"/>
      <c r="HQB205" s="11"/>
      <c r="HQC205" s="11"/>
      <c r="HQD205" s="11"/>
      <c r="HQE205" s="11"/>
      <c r="HQF205" s="11"/>
      <c r="HQG205" s="10"/>
      <c r="HQH205" s="10"/>
      <c r="HQI205" s="11"/>
      <c r="HQJ205" s="11"/>
      <c r="HQK205" s="11"/>
      <c r="HQL205" s="11"/>
      <c r="HQM205" s="11"/>
      <c r="HQN205" s="11"/>
      <c r="HQO205" s="11"/>
      <c r="HQP205" s="11"/>
      <c r="HQQ205" s="11"/>
      <c r="HQR205" s="11"/>
      <c r="HQS205" s="11"/>
      <c r="HQT205" s="11"/>
      <c r="HQU205" s="11"/>
      <c r="HQV205" s="11"/>
      <c r="HQW205" s="10"/>
      <c r="HQX205" s="10"/>
      <c r="HQY205" s="11"/>
      <c r="HQZ205" s="11"/>
      <c r="HRA205" s="11"/>
      <c r="HRB205" s="11"/>
      <c r="HRC205" s="11"/>
      <c r="HRD205" s="11"/>
      <c r="HRE205" s="11"/>
      <c r="HRF205" s="11"/>
      <c r="HRG205" s="11"/>
      <c r="HRH205" s="11"/>
      <c r="HRI205" s="11"/>
      <c r="HRJ205" s="11"/>
      <c r="HRK205" s="11"/>
      <c r="HRL205" s="11"/>
      <c r="HRM205" s="10"/>
      <c r="HRN205" s="10"/>
      <c r="HRO205" s="11"/>
      <c r="HRP205" s="11"/>
      <c r="HRQ205" s="11"/>
      <c r="HRR205" s="11"/>
      <c r="HRS205" s="11"/>
      <c r="HRT205" s="11"/>
      <c r="HRU205" s="11"/>
      <c r="HRV205" s="11"/>
      <c r="HRW205" s="11"/>
      <c r="HRX205" s="11"/>
      <c r="HRY205" s="11"/>
      <c r="HRZ205" s="11"/>
      <c r="HSA205" s="11"/>
      <c r="HSB205" s="11"/>
      <c r="HSC205" s="10"/>
      <c r="HSD205" s="10"/>
      <c r="HSE205" s="11"/>
      <c r="HSF205" s="11"/>
      <c r="HSG205" s="11"/>
      <c r="HSH205" s="11"/>
      <c r="HSI205" s="11"/>
      <c r="HSJ205" s="11"/>
      <c r="HSK205" s="11"/>
      <c r="HSL205" s="11"/>
      <c r="HSM205" s="11"/>
      <c r="HSN205" s="11"/>
      <c r="HSO205" s="11"/>
      <c r="HSP205" s="11"/>
      <c r="HSQ205" s="11"/>
      <c r="HSR205" s="11"/>
      <c r="HSS205" s="10"/>
      <c r="HST205" s="10"/>
      <c r="HSU205" s="11"/>
      <c r="HSV205" s="11"/>
      <c r="HSW205" s="11"/>
      <c r="HSX205" s="11"/>
      <c r="HSY205" s="11"/>
      <c r="HSZ205" s="11"/>
      <c r="HTA205" s="11"/>
      <c r="HTB205" s="11"/>
      <c r="HTC205" s="11"/>
      <c r="HTD205" s="11"/>
      <c r="HTE205" s="11"/>
      <c r="HTF205" s="11"/>
      <c r="HTG205" s="11"/>
      <c r="HTH205" s="11"/>
      <c r="HTI205" s="10"/>
      <c r="HTJ205" s="10"/>
      <c r="HTK205" s="11"/>
      <c r="HTL205" s="11"/>
      <c r="HTM205" s="11"/>
      <c r="HTN205" s="11"/>
      <c r="HTO205" s="11"/>
      <c r="HTP205" s="11"/>
      <c r="HTQ205" s="11"/>
      <c r="HTR205" s="11"/>
      <c r="HTS205" s="11"/>
      <c r="HTT205" s="11"/>
      <c r="HTU205" s="11"/>
      <c r="HTV205" s="11"/>
      <c r="HTW205" s="11"/>
      <c r="HTX205" s="11"/>
      <c r="HTY205" s="10"/>
      <c r="HTZ205" s="10"/>
      <c r="HUA205" s="11"/>
      <c r="HUB205" s="11"/>
      <c r="HUC205" s="11"/>
      <c r="HUD205" s="11"/>
      <c r="HUE205" s="11"/>
      <c r="HUF205" s="11"/>
      <c r="HUG205" s="11"/>
      <c r="HUH205" s="11"/>
      <c r="HUI205" s="11"/>
      <c r="HUJ205" s="11"/>
      <c r="HUK205" s="11"/>
      <c r="HUL205" s="11"/>
      <c r="HUM205" s="11"/>
      <c r="HUN205" s="11"/>
      <c r="HUO205" s="10"/>
      <c r="HUP205" s="10"/>
      <c r="HUQ205" s="11"/>
      <c r="HUR205" s="11"/>
      <c r="HUS205" s="11"/>
      <c r="HUT205" s="11"/>
      <c r="HUU205" s="11"/>
      <c r="HUV205" s="11"/>
      <c r="HUW205" s="11"/>
      <c r="HUX205" s="11"/>
      <c r="HUY205" s="11"/>
      <c r="HUZ205" s="11"/>
      <c r="HVA205" s="11"/>
      <c r="HVB205" s="11"/>
      <c r="HVC205" s="11"/>
      <c r="HVD205" s="11"/>
      <c r="HVE205" s="10"/>
      <c r="HVF205" s="10"/>
      <c r="HVG205" s="11"/>
      <c r="HVH205" s="11"/>
      <c r="HVI205" s="11"/>
      <c r="HVJ205" s="11"/>
      <c r="HVK205" s="11"/>
      <c r="HVL205" s="11"/>
      <c r="HVM205" s="11"/>
      <c r="HVN205" s="11"/>
      <c r="HVO205" s="11"/>
      <c r="HVP205" s="11"/>
      <c r="HVQ205" s="11"/>
      <c r="HVR205" s="11"/>
      <c r="HVS205" s="11"/>
      <c r="HVT205" s="11"/>
      <c r="HVU205" s="10"/>
      <c r="HVV205" s="10"/>
      <c r="HVW205" s="11"/>
      <c r="HVX205" s="11"/>
      <c r="HVY205" s="11"/>
      <c r="HVZ205" s="11"/>
      <c r="HWA205" s="11"/>
      <c r="HWB205" s="11"/>
      <c r="HWC205" s="11"/>
      <c r="HWD205" s="11"/>
      <c r="HWE205" s="11"/>
      <c r="HWF205" s="11"/>
      <c r="HWG205" s="11"/>
      <c r="HWH205" s="11"/>
      <c r="HWI205" s="11"/>
      <c r="HWJ205" s="11"/>
      <c r="HWK205" s="10"/>
      <c r="HWL205" s="10"/>
      <c r="HWM205" s="11"/>
      <c r="HWN205" s="11"/>
      <c r="HWO205" s="11"/>
      <c r="HWP205" s="11"/>
      <c r="HWQ205" s="11"/>
      <c r="HWR205" s="11"/>
      <c r="HWS205" s="11"/>
      <c r="HWT205" s="11"/>
      <c r="HWU205" s="11"/>
      <c r="HWV205" s="11"/>
      <c r="HWW205" s="11"/>
      <c r="HWX205" s="11"/>
      <c r="HWY205" s="11"/>
      <c r="HWZ205" s="11"/>
      <c r="HXA205" s="10"/>
      <c r="HXB205" s="10"/>
      <c r="HXC205" s="11"/>
      <c r="HXD205" s="11"/>
      <c r="HXE205" s="11"/>
      <c r="HXF205" s="11"/>
      <c r="HXG205" s="11"/>
      <c r="HXH205" s="11"/>
      <c r="HXI205" s="11"/>
      <c r="HXJ205" s="11"/>
      <c r="HXK205" s="11"/>
      <c r="HXL205" s="11"/>
      <c r="HXM205" s="11"/>
      <c r="HXN205" s="11"/>
      <c r="HXO205" s="11"/>
      <c r="HXP205" s="11"/>
      <c r="HXQ205" s="10"/>
      <c r="HXR205" s="10"/>
      <c r="HXS205" s="11"/>
      <c r="HXT205" s="11"/>
      <c r="HXU205" s="11"/>
      <c r="HXV205" s="11"/>
      <c r="HXW205" s="11"/>
      <c r="HXX205" s="11"/>
      <c r="HXY205" s="11"/>
      <c r="HXZ205" s="11"/>
      <c r="HYA205" s="11"/>
      <c r="HYB205" s="11"/>
      <c r="HYC205" s="11"/>
      <c r="HYD205" s="11"/>
      <c r="HYE205" s="11"/>
      <c r="HYF205" s="11"/>
      <c r="HYG205" s="10"/>
      <c r="HYH205" s="10"/>
      <c r="HYI205" s="11"/>
      <c r="HYJ205" s="11"/>
      <c r="HYK205" s="11"/>
      <c r="HYL205" s="11"/>
      <c r="HYM205" s="11"/>
      <c r="HYN205" s="11"/>
      <c r="HYO205" s="11"/>
      <c r="HYP205" s="11"/>
      <c r="HYQ205" s="11"/>
      <c r="HYR205" s="11"/>
      <c r="HYS205" s="11"/>
      <c r="HYT205" s="11"/>
      <c r="HYU205" s="11"/>
      <c r="HYV205" s="11"/>
      <c r="HYW205" s="10"/>
      <c r="HYX205" s="10"/>
      <c r="HYY205" s="11"/>
      <c r="HYZ205" s="11"/>
      <c r="HZA205" s="11"/>
      <c r="HZB205" s="11"/>
      <c r="HZC205" s="11"/>
      <c r="HZD205" s="11"/>
      <c r="HZE205" s="11"/>
      <c r="HZF205" s="11"/>
      <c r="HZG205" s="11"/>
      <c r="HZH205" s="11"/>
      <c r="HZI205" s="11"/>
      <c r="HZJ205" s="11"/>
      <c r="HZK205" s="11"/>
      <c r="HZL205" s="11"/>
      <c r="HZM205" s="10"/>
      <c r="HZN205" s="10"/>
      <c r="HZO205" s="11"/>
      <c r="HZP205" s="11"/>
      <c r="HZQ205" s="11"/>
      <c r="HZR205" s="11"/>
      <c r="HZS205" s="11"/>
      <c r="HZT205" s="11"/>
      <c r="HZU205" s="11"/>
      <c r="HZV205" s="11"/>
      <c r="HZW205" s="11"/>
      <c r="HZX205" s="11"/>
      <c r="HZY205" s="11"/>
      <c r="HZZ205" s="11"/>
      <c r="IAA205" s="11"/>
      <c r="IAB205" s="11"/>
      <c r="IAC205" s="10"/>
      <c r="IAD205" s="10"/>
      <c r="IAE205" s="11"/>
      <c r="IAF205" s="11"/>
      <c r="IAG205" s="11"/>
      <c r="IAH205" s="11"/>
      <c r="IAI205" s="11"/>
      <c r="IAJ205" s="11"/>
      <c r="IAK205" s="11"/>
      <c r="IAL205" s="11"/>
      <c r="IAM205" s="11"/>
      <c r="IAN205" s="11"/>
      <c r="IAO205" s="11"/>
      <c r="IAP205" s="11"/>
      <c r="IAQ205" s="11"/>
      <c r="IAR205" s="11"/>
      <c r="IAS205" s="10"/>
      <c r="IAT205" s="10"/>
      <c r="IAU205" s="11"/>
      <c r="IAV205" s="11"/>
      <c r="IAW205" s="11"/>
      <c r="IAX205" s="11"/>
      <c r="IAY205" s="11"/>
      <c r="IAZ205" s="11"/>
      <c r="IBA205" s="11"/>
      <c r="IBB205" s="11"/>
      <c r="IBC205" s="11"/>
      <c r="IBD205" s="11"/>
      <c r="IBE205" s="11"/>
      <c r="IBF205" s="11"/>
      <c r="IBG205" s="11"/>
      <c r="IBH205" s="11"/>
      <c r="IBI205" s="10"/>
      <c r="IBJ205" s="10"/>
      <c r="IBK205" s="11"/>
      <c r="IBL205" s="11"/>
      <c r="IBM205" s="11"/>
      <c r="IBN205" s="11"/>
      <c r="IBO205" s="11"/>
      <c r="IBP205" s="11"/>
      <c r="IBQ205" s="11"/>
      <c r="IBR205" s="11"/>
      <c r="IBS205" s="11"/>
      <c r="IBT205" s="11"/>
      <c r="IBU205" s="11"/>
      <c r="IBV205" s="11"/>
      <c r="IBW205" s="11"/>
      <c r="IBX205" s="11"/>
      <c r="IBY205" s="10"/>
      <c r="IBZ205" s="10"/>
      <c r="ICA205" s="11"/>
      <c r="ICB205" s="11"/>
      <c r="ICC205" s="11"/>
      <c r="ICD205" s="11"/>
      <c r="ICE205" s="11"/>
      <c r="ICF205" s="11"/>
      <c r="ICG205" s="11"/>
      <c r="ICH205" s="11"/>
      <c r="ICI205" s="11"/>
      <c r="ICJ205" s="11"/>
      <c r="ICK205" s="11"/>
      <c r="ICL205" s="11"/>
      <c r="ICM205" s="11"/>
      <c r="ICN205" s="11"/>
      <c r="ICO205" s="10"/>
      <c r="ICP205" s="10"/>
      <c r="ICQ205" s="11"/>
      <c r="ICR205" s="11"/>
      <c r="ICS205" s="11"/>
      <c r="ICT205" s="11"/>
      <c r="ICU205" s="11"/>
      <c r="ICV205" s="11"/>
      <c r="ICW205" s="11"/>
      <c r="ICX205" s="11"/>
      <c r="ICY205" s="11"/>
      <c r="ICZ205" s="11"/>
      <c r="IDA205" s="11"/>
      <c r="IDB205" s="11"/>
      <c r="IDC205" s="11"/>
      <c r="IDD205" s="11"/>
      <c r="IDE205" s="10"/>
      <c r="IDF205" s="10"/>
      <c r="IDG205" s="11"/>
      <c r="IDH205" s="11"/>
      <c r="IDI205" s="11"/>
      <c r="IDJ205" s="11"/>
      <c r="IDK205" s="11"/>
      <c r="IDL205" s="11"/>
      <c r="IDM205" s="11"/>
      <c r="IDN205" s="11"/>
      <c r="IDO205" s="11"/>
      <c r="IDP205" s="11"/>
      <c r="IDQ205" s="11"/>
      <c r="IDR205" s="11"/>
      <c r="IDS205" s="11"/>
      <c r="IDT205" s="11"/>
      <c r="IDU205" s="10"/>
      <c r="IDV205" s="10"/>
      <c r="IDW205" s="11"/>
      <c r="IDX205" s="11"/>
      <c r="IDY205" s="11"/>
      <c r="IDZ205" s="11"/>
      <c r="IEA205" s="11"/>
      <c r="IEB205" s="11"/>
      <c r="IEC205" s="11"/>
      <c r="IED205" s="11"/>
      <c r="IEE205" s="11"/>
      <c r="IEF205" s="11"/>
      <c r="IEG205" s="11"/>
      <c r="IEH205" s="11"/>
      <c r="IEI205" s="11"/>
      <c r="IEJ205" s="11"/>
      <c r="IEK205" s="10"/>
      <c r="IEL205" s="10"/>
      <c r="IEM205" s="11"/>
      <c r="IEN205" s="11"/>
      <c r="IEO205" s="11"/>
      <c r="IEP205" s="11"/>
      <c r="IEQ205" s="11"/>
      <c r="IER205" s="11"/>
      <c r="IES205" s="11"/>
      <c r="IET205" s="11"/>
      <c r="IEU205" s="11"/>
      <c r="IEV205" s="11"/>
      <c r="IEW205" s="11"/>
      <c r="IEX205" s="11"/>
      <c r="IEY205" s="11"/>
      <c r="IEZ205" s="11"/>
      <c r="IFA205" s="10"/>
      <c r="IFB205" s="10"/>
      <c r="IFC205" s="11"/>
      <c r="IFD205" s="11"/>
      <c r="IFE205" s="11"/>
      <c r="IFF205" s="11"/>
      <c r="IFG205" s="11"/>
      <c r="IFH205" s="11"/>
      <c r="IFI205" s="11"/>
      <c r="IFJ205" s="11"/>
      <c r="IFK205" s="11"/>
      <c r="IFL205" s="11"/>
      <c r="IFM205" s="11"/>
      <c r="IFN205" s="11"/>
      <c r="IFO205" s="11"/>
      <c r="IFP205" s="11"/>
      <c r="IFQ205" s="10"/>
      <c r="IFR205" s="10"/>
      <c r="IFS205" s="11"/>
      <c r="IFT205" s="11"/>
      <c r="IFU205" s="11"/>
      <c r="IFV205" s="11"/>
      <c r="IFW205" s="11"/>
      <c r="IFX205" s="11"/>
      <c r="IFY205" s="11"/>
      <c r="IFZ205" s="11"/>
      <c r="IGA205" s="11"/>
      <c r="IGB205" s="11"/>
      <c r="IGC205" s="11"/>
      <c r="IGD205" s="11"/>
      <c r="IGE205" s="11"/>
      <c r="IGF205" s="11"/>
      <c r="IGG205" s="10"/>
      <c r="IGH205" s="10"/>
      <c r="IGI205" s="11"/>
      <c r="IGJ205" s="11"/>
      <c r="IGK205" s="11"/>
      <c r="IGL205" s="11"/>
      <c r="IGM205" s="11"/>
      <c r="IGN205" s="11"/>
      <c r="IGO205" s="11"/>
      <c r="IGP205" s="11"/>
      <c r="IGQ205" s="11"/>
      <c r="IGR205" s="11"/>
      <c r="IGS205" s="11"/>
      <c r="IGT205" s="11"/>
      <c r="IGU205" s="11"/>
      <c r="IGV205" s="11"/>
      <c r="IGW205" s="10"/>
      <c r="IGX205" s="10"/>
      <c r="IGY205" s="11"/>
      <c r="IGZ205" s="11"/>
      <c r="IHA205" s="11"/>
      <c r="IHB205" s="11"/>
      <c r="IHC205" s="11"/>
      <c r="IHD205" s="11"/>
      <c r="IHE205" s="11"/>
      <c r="IHF205" s="11"/>
      <c r="IHG205" s="11"/>
      <c r="IHH205" s="11"/>
      <c r="IHI205" s="11"/>
      <c r="IHJ205" s="11"/>
      <c r="IHK205" s="11"/>
      <c r="IHL205" s="11"/>
      <c r="IHM205" s="10"/>
      <c r="IHN205" s="10"/>
      <c r="IHO205" s="11"/>
      <c r="IHP205" s="11"/>
      <c r="IHQ205" s="11"/>
      <c r="IHR205" s="11"/>
      <c r="IHS205" s="11"/>
      <c r="IHT205" s="11"/>
      <c r="IHU205" s="11"/>
      <c r="IHV205" s="11"/>
      <c r="IHW205" s="11"/>
      <c r="IHX205" s="11"/>
      <c r="IHY205" s="11"/>
      <c r="IHZ205" s="11"/>
      <c r="IIA205" s="11"/>
      <c r="IIB205" s="11"/>
      <c r="IIC205" s="10"/>
      <c r="IID205" s="10"/>
      <c r="IIE205" s="11"/>
      <c r="IIF205" s="11"/>
      <c r="IIG205" s="11"/>
      <c r="IIH205" s="11"/>
      <c r="III205" s="11"/>
      <c r="IIJ205" s="11"/>
      <c r="IIK205" s="11"/>
      <c r="IIL205" s="11"/>
      <c r="IIM205" s="11"/>
      <c r="IIN205" s="11"/>
      <c r="IIO205" s="11"/>
      <c r="IIP205" s="11"/>
      <c r="IIQ205" s="11"/>
      <c r="IIR205" s="11"/>
      <c r="IIS205" s="10"/>
      <c r="IIT205" s="10"/>
      <c r="IIU205" s="11"/>
      <c r="IIV205" s="11"/>
      <c r="IIW205" s="11"/>
      <c r="IIX205" s="11"/>
      <c r="IIY205" s="11"/>
      <c r="IIZ205" s="11"/>
      <c r="IJA205" s="11"/>
      <c r="IJB205" s="11"/>
      <c r="IJC205" s="11"/>
      <c r="IJD205" s="11"/>
      <c r="IJE205" s="11"/>
      <c r="IJF205" s="11"/>
      <c r="IJG205" s="11"/>
      <c r="IJH205" s="11"/>
      <c r="IJI205" s="10"/>
      <c r="IJJ205" s="10"/>
      <c r="IJK205" s="11"/>
      <c r="IJL205" s="11"/>
      <c r="IJM205" s="11"/>
      <c r="IJN205" s="11"/>
      <c r="IJO205" s="11"/>
      <c r="IJP205" s="11"/>
      <c r="IJQ205" s="11"/>
      <c r="IJR205" s="11"/>
      <c r="IJS205" s="11"/>
      <c r="IJT205" s="11"/>
      <c r="IJU205" s="11"/>
      <c r="IJV205" s="11"/>
      <c r="IJW205" s="11"/>
      <c r="IJX205" s="11"/>
      <c r="IJY205" s="10"/>
      <c r="IJZ205" s="10"/>
      <c r="IKA205" s="11"/>
      <c r="IKB205" s="11"/>
      <c r="IKC205" s="11"/>
      <c r="IKD205" s="11"/>
      <c r="IKE205" s="11"/>
      <c r="IKF205" s="11"/>
      <c r="IKG205" s="11"/>
      <c r="IKH205" s="11"/>
      <c r="IKI205" s="11"/>
      <c r="IKJ205" s="11"/>
      <c r="IKK205" s="11"/>
      <c r="IKL205" s="11"/>
      <c r="IKM205" s="11"/>
      <c r="IKN205" s="11"/>
      <c r="IKO205" s="10"/>
      <c r="IKP205" s="10"/>
      <c r="IKQ205" s="11"/>
      <c r="IKR205" s="11"/>
      <c r="IKS205" s="11"/>
      <c r="IKT205" s="11"/>
      <c r="IKU205" s="11"/>
      <c r="IKV205" s="11"/>
      <c r="IKW205" s="11"/>
      <c r="IKX205" s="11"/>
      <c r="IKY205" s="11"/>
      <c r="IKZ205" s="11"/>
      <c r="ILA205" s="11"/>
      <c r="ILB205" s="11"/>
      <c r="ILC205" s="11"/>
      <c r="ILD205" s="11"/>
      <c r="ILE205" s="10"/>
      <c r="ILF205" s="10"/>
      <c r="ILG205" s="11"/>
      <c r="ILH205" s="11"/>
      <c r="ILI205" s="11"/>
      <c r="ILJ205" s="11"/>
      <c r="ILK205" s="11"/>
      <c r="ILL205" s="11"/>
      <c r="ILM205" s="11"/>
      <c r="ILN205" s="11"/>
      <c r="ILO205" s="11"/>
      <c r="ILP205" s="11"/>
      <c r="ILQ205" s="11"/>
      <c r="ILR205" s="11"/>
      <c r="ILS205" s="11"/>
      <c r="ILT205" s="11"/>
      <c r="ILU205" s="10"/>
      <c r="ILV205" s="10"/>
      <c r="ILW205" s="11"/>
      <c r="ILX205" s="11"/>
      <c r="ILY205" s="11"/>
      <c r="ILZ205" s="11"/>
      <c r="IMA205" s="11"/>
      <c r="IMB205" s="11"/>
      <c r="IMC205" s="11"/>
      <c r="IMD205" s="11"/>
      <c r="IME205" s="11"/>
      <c r="IMF205" s="11"/>
      <c r="IMG205" s="11"/>
      <c r="IMH205" s="11"/>
      <c r="IMI205" s="11"/>
      <c r="IMJ205" s="11"/>
      <c r="IMK205" s="10"/>
      <c r="IML205" s="10"/>
      <c r="IMM205" s="11"/>
      <c r="IMN205" s="11"/>
      <c r="IMO205" s="11"/>
      <c r="IMP205" s="11"/>
      <c r="IMQ205" s="11"/>
      <c r="IMR205" s="11"/>
      <c r="IMS205" s="11"/>
      <c r="IMT205" s="11"/>
      <c r="IMU205" s="11"/>
      <c r="IMV205" s="11"/>
      <c r="IMW205" s="11"/>
      <c r="IMX205" s="11"/>
      <c r="IMY205" s="11"/>
      <c r="IMZ205" s="11"/>
      <c r="INA205" s="10"/>
      <c r="INB205" s="10"/>
      <c r="INC205" s="11"/>
      <c r="IND205" s="11"/>
      <c r="INE205" s="11"/>
      <c r="INF205" s="11"/>
      <c r="ING205" s="11"/>
      <c r="INH205" s="11"/>
      <c r="INI205" s="11"/>
      <c r="INJ205" s="11"/>
      <c r="INK205" s="11"/>
      <c r="INL205" s="11"/>
      <c r="INM205" s="11"/>
      <c r="INN205" s="11"/>
      <c r="INO205" s="11"/>
      <c r="INP205" s="11"/>
      <c r="INQ205" s="10"/>
      <c r="INR205" s="10"/>
      <c r="INS205" s="11"/>
      <c r="INT205" s="11"/>
      <c r="INU205" s="11"/>
      <c r="INV205" s="11"/>
      <c r="INW205" s="11"/>
      <c r="INX205" s="11"/>
      <c r="INY205" s="11"/>
      <c r="INZ205" s="11"/>
      <c r="IOA205" s="11"/>
      <c r="IOB205" s="11"/>
      <c r="IOC205" s="11"/>
      <c r="IOD205" s="11"/>
      <c r="IOE205" s="11"/>
      <c r="IOF205" s="11"/>
      <c r="IOG205" s="10"/>
      <c r="IOH205" s="10"/>
      <c r="IOI205" s="11"/>
      <c r="IOJ205" s="11"/>
      <c r="IOK205" s="11"/>
      <c r="IOL205" s="11"/>
      <c r="IOM205" s="11"/>
      <c r="ION205" s="11"/>
      <c r="IOO205" s="11"/>
      <c r="IOP205" s="11"/>
      <c r="IOQ205" s="11"/>
      <c r="IOR205" s="11"/>
      <c r="IOS205" s="11"/>
      <c r="IOT205" s="11"/>
      <c r="IOU205" s="11"/>
      <c r="IOV205" s="11"/>
      <c r="IOW205" s="10"/>
      <c r="IOX205" s="10"/>
      <c r="IOY205" s="11"/>
      <c r="IOZ205" s="11"/>
      <c r="IPA205" s="11"/>
      <c r="IPB205" s="11"/>
      <c r="IPC205" s="11"/>
      <c r="IPD205" s="11"/>
      <c r="IPE205" s="11"/>
      <c r="IPF205" s="11"/>
      <c r="IPG205" s="11"/>
      <c r="IPH205" s="11"/>
      <c r="IPI205" s="11"/>
      <c r="IPJ205" s="11"/>
      <c r="IPK205" s="11"/>
      <c r="IPL205" s="11"/>
      <c r="IPM205" s="10"/>
      <c r="IPN205" s="10"/>
      <c r="IPO205" s="11"/>
      <c r="IPP205" s="11"/>
      <c r="IPQ205" s="11"/>
      <c r="IPR205" s="11"/>
      <c r="IPS205" s="11"/>
      <c r="IPT205" s="11"/>
      <c r="IPU205" s="11"/>
      <c r="IPV205" s="11"/>
      <c r="IPW205" s="11"/>
      <c r="IPX205" s="11"/>
      <c r="IPY205" s="11"/>
      <c r="IPZ205" s="11"/>
      <c r="IQA205" s="11"/>
      <c r="IQB205" s="11"/>
      <c r="IQC205" s="10"/>
      <c r="IQD205" s="10"/>
      <c r="IQE205" s="11"/>
      <c r="IQF205" s="11"/>
      <c r="IQG205" s="11"/>
      <c r="IQH205" s="11"/>
      <c r="IQI205" s="11"/>
      <c r="IQJ205" s="11"/>
      <c r="IQK205" s="11"/>
      <c r="IQL205" s="11"/>
      <c r="IQM205" s="11"/>
      <c r="IQN205" s="11"/>
      <c r="IQO205" s="11"/>
      <c r="IQP205" s="11"/>
      <c r="IQQ205" s="11"/>
      <c r="IQR205" s="11"/>
      <c r="IQS205" s="10"/>
      <c r="IQT205" s="10"/>
      <c r="IQU205" s="11"/>
      <c r="IQV205" s="11"/>
      <c r="IQW205" s="11"/>
      <c r="IQX205" s="11"/>
      <c r="IQY205" s="11"/>
      <c r="IQZ205" s="11"/>
      <c r="IRA205" s="11"/>
      <c r="IRB205" s="11"/>
      <c r="IRC205" s="11"/>
      <c r="IRD205" s="11"/>
      <c r="IRE205" s="11"/>
      <c r="IRF205" s="11"/>
      <c r="IRG205" s="11"/>
      <c r="IRH205" s="11"/>
      <c r="IRI205" s="10"/>
      <c r="IRJ205" s="10"/>
      <c r="IRK205" s="11"/>
      <c r="IRL205" s="11"/>
      <c r="IRM205" s="11"/>
      <c r="IRN205" s="11"/>
      <c r="IRO205" s="11"/>
      <c r="IRP205" s="11"/>
      <c r="IRQ205" s="11"/>
      <c r="IRR205" s="11"/>
      <c r="IRS205" s="11"/>
      <c r="IRT205" s="11"/>
      <c r="IRU205" s="11"/>
      <c r="IRV205" s="11"/>
      <c r="IRW205" s="11"/>
      <c r="IRX205" s="11"/>
      <c r="IRY205" s="10"/>
      <c r="IRZ205" s="10"/>
      <c r="ISA205" s="11"/>
      <c r="ISB205" s="11"/>
      <c r="ISC205" s="11"/>
      <c r="ISD205" s="11"/>
      <c r="ISE205" s="11"/>
      <c r="ISF205" s="11"/>
      <c r="ISG205" s="11"/>
      <c r="ISH205" s="11"/>
      <c r="ISI205" s="11"/>
      <c r="ISJ205" s="11"/>
      <c r="ISK205" s="11"/>
      <c r="ISL205" s="11"/>
      <c r="ISM205" s="11"/>
      <c r="ISN205" s="11"/>
      <c r="ISO205" s="10"/>
      <c r="ISP205" s="10"/>
      <c r="ISQ205" s="11"/>
      <c r="ISR205" s="11"/>
      <c r="ISS205" s="11"/>
      <c r="IST205" s="11"/>
      <c r="ISU205" s="11"/>
      <c r="ISV205" s="11"/>
      <c r="ISW205" s="11"/>
      <c r="ISX205" s="11"/>
      <c r="ISY205" s="11"/>
      <c r="ISZ205" s="11"/>
      <c r="ITA205" s="11"/>
      <c r="ITB205" s="11"/>
      <c r="ITC205" s="11"/>
      <c r="ITD205" s="11"/>
      <c r="ITE205" s="10"/>
      <c r="ITF205" s="10"/>
      <c r="ITG205" s="11"/>
      <c r="ITH205" s="11"/>
      <c r="ITI205" s="11"/>
      <c r="ITJ205" s="11"/>
      <c r="ITK205" s="11"/>
      <c r="ITL205" s="11"/>
      <c r="ITM205" s="11"/>
      <c r="ITN205" s="11"/>
      <c r="ITO205" s="11"/>
      <c r="ITP205" s="11"/>
      <c r="ITQ205" s="11"/>
      <c r="ITR205" s="11"/>
      <c r="ITS205" s="11"/>
      <c r="ITT205" s="11"/>
      <c r="ITU205" s="10"/>
      <c r="ITV205" s="10"/>
      <c r="ITW205" s="11"/>
      <c r="ITX205" s="11"/>
      <c r="ITY205" s="11"/>
      <c r="ITZ205" s="11"/>
      <c r="IUA205" s="11"/>
      <c r="IUB205" s="11"/>
      <c r="IUC205" s="11"/>
      <c r="IUD205" s="11"/>
      <c r="IUE205" s="11"/>
      <c r="IUF205" s="11"/>
      <c r="IUG205" s="11"/>
      <c r="IUH205" s="11"/>
      <c r="IUI205" s="11"/>
      <c r="IUJ205" s="11"/>
      <c r="IUK205" s="10"/>
      <c r="IUL205" s="10"/>
      <c r="IUM205" s="11"/>
      <c r="IUN205" s="11"/>
      <c r="IUO205" s="11"/>
      <c r="IUP205" s="11"/>
      <c r="IUQ205" s="11"/>
      <c r="IUR205" s="11"/>
      <c r="IUS205" s="11"/>
      <c r="IUT205" s="11"/>
      <c r="IUU205" s="11"/>
      <c r="IUV205" s="11"/>
      <c r="IUW205" s="11"/>
      <c r="IUX205" s="11"/>
      <c r="IUY205" s="11"/>
      <c r="IUZ205" s="11"/>
      <c r="IVA205" s="10"/>
      <c r="IVB205" s="10"/>
      <c r="IVC205" s="11"/>
      <c r="IVD205" s="11"/>
      <c r="IVE205" s="11"/>
      <c r="IVF205" s="11"/>
      <c r="IVG205" s="11"/>
      <c r="IVH205" s="11"/>
      <c r="IVI205" s="11"/>
      <c r="IVJ205" s="11"/>
      <c r="IVK205" s="11"/>
      <c r="IVL205" s="11"/>
      <c r="IVM205" s="11"/>
      <c r="IVN205" s="11"/>
      <c r="IVO205" s="11"/>
      <c r="IVP205" s="11"/>
      <c r="IVQ205" s="10"/>
      <c r="IVR205" s="10"/>
      <c r="IVS205" s="11"/>
      <c r="IVT205" s="11"/>
      <c r="IVU205" s="11"/>
      <c r="IVV205" s="11"/>
      <c r="IVW205" s="11"/>
      <c r="IVX205" s="11"/>
      <c r="IVY205" s="11"/>
      <c r="IVZ205" s="11"/>
      <c r="IWA205" s="11"/>
      <c r="IWB205" s="11"/>
      <c r="IWC205" s="11"/>
      <c r="IWD205" s="11"/>
      <c r="IWE205" s="11"/>
      <c r="IWF205" s="11"/>
      <c r="IWG205" s="10"/>
      <c r="IWH205" s="10"/>
      <c r="IWI205" s="11"/>
      <c r="IWJ205" s="11"/>
      <c r="IWK205" s="11"/>
      <c r="IWL205" s="11"/>
      <c r="IWM205" s="11"/>
      <c r="IWN205" s="11"/>
      <c r="IWO205" s="11"/>
      <c r="IWP205" s="11"/>
      <c r="IWQ205" s="11"/>
      <c r="IWR205" s="11"/>
      <c r="IWS205" s="11"/>
      <c r="IWT205" s="11"/>
      <c r="IWU205" s="11"/>
      <c r="IWV205" s="11"/>
      <c r="IWW205" s="10"/>
      <c r="IWX205" s="10"/>
      <c r="IWY205" s="11"/>
      <c r="IWZ205" s="11"/>
      <c r="IXA205" s="11"/>
      <c r="IXB205" s="11"/>
      <c r="IXC205" s="11"/>
      <c r="IXD205" s="11"/>
      <c r="IXE205" s="11"/>
      <c r="IXF205" s="11"/>
      <c r="IXG205" s="11"/>
      <c r="IXH205" s="11"/>
      <c r="IXI205" s="11"/>
      <c r="IXJ205" s="11"/>
      <c r="IXK205" s="11"/>
      <c r="IXL205" s="11"/>
      <c r="IXM205" s="10"/>
      <c r="IXN205" s="10"/>
      <c r="IXO205" s="11"/>
      <c r="IXP205" s="11"/>
      <c r="IXQ205" s="11"/>
      <c r="IXR205" s="11"/>
      <c r="IXS205" s="11"/>
      <c r="IXT205" s="11"/>
      <c r="IXU205" s="11"/>
      <c r="IXV205" s="11"/>
      <c r="IXW205" s="11"/>
      <c r="IXX205" s="11"/>
      <c r="IXY205" s="11"/>
      <c r="IXZ205" s="11"/>
      <c r="IYA205" s="11"/>
      <c r="IYB205" s="11"/>
      <c r="IYC205" s="10"/>
      <c r="IYD205" s="10"/>
      <c r="IYE205" s="11"/>
      <c r="IYF205" s="11"/>
      <c r="IYG205" s="11"/>
      <c r="IYH205" s="11"/>
      <c r="IYI205" s="11"/>
      <c r="IYJ205" s="11"/>
      <c r="IYK205" s="11"/>
      <c r="IYL205" s="11"/>
      <c r="IYM205" s="11"/>
      <c r="IYN205" s="11"/>
      <c r="IYO205" s="11"/>
      <c r="IYP205" s="11"/>
      <c r="IYQ205" s="11"/>
      <c r="IYR205" s="11"/>
      <c r="IYS205" s="10"/>
      <c r="IYT205" s="10"/>
      <c r="IYU205" s="11"/>
      <c r="IYV205" s="11"/>
      <c r="IYW205" s="11"/>
      <c r="IYX205" s="11"/>
      <c r="IYY205" s="11"/>
      <c r="IYZ205" s="11"/>
      <c r="IZA205" s="11"/>
      <c r="IZB205" s="11"/>
      <c r="IZC205" s="11"/>
      <c r="IZD205" s="11"/>
      <c r="IZE205" s="11"/>
      <c r="IZF205" s="11"/>
      <c r="IZG205" s="11"/>
      <c r="IZH205" s="11"/>
      <c r="IZI205" s="10"/>
      <c r="IZJ205" s="10"/>
      <c r="IZK205" s="11"/>
      <c r="IZL205" s="11"/>
      <c r="IZM205" s="11"/>
      <c r="IZN205" s="11"/>
      <c r="IZO205" s="11"/>
      <c r="IZP205" s="11"/>
      <c r="IZQ205" s="11"/>
      <c r="IZR205" s="11"/>
      <c r="IZS205" s="11"/>
      <c r="IZT205" s="11"/>
      <c r="IZU205" s="11"/>
      <c r="IZV205" s="11"/>
      <c r="IZW205" s="11"/>
      <c r="IZX205" s="11"/>
      <c r="IZY205" s="10"/>
      <c r="IZZ205" s="10"/>
      <c r="JAA205" s="11"/>
      <c r="JAB205" s="11"/>
      <c r="JAC205" s="11"/>
      <c r="JAD205" s="11"/>
      <c r="JAE205" s="11"/>
      <c r="JAF205" s="11"/>
      <c r="JAG205" s="11"/>
      <c r="JAH205" s="11"/>
      <c r="JAI205" s="11"/>
      <c r="JAJ205" s="11"/>
      <c r="JAK205" s="11"/>
      <c r="JAL205" s="11"/>
      <c r="JAM205" s="11"/>
      <c r="JAN205" s="11"/>
      <c r="JAO205" s="10"/>
      <c r="JAP205" s="10"/>
      <c r="JAQ205" s="11"/>
      <c r="JAR205" s="11"/>
      <c r="JAS205" s="11"/>
      <c r="JAT205" s="11"/>
      <c r="JAU205" s="11"/>
      <c r="JAV205" s="11"/>
      <c r="JAW205" s="11"/>
      <c r="JAX205" s="11"/>
      <c r="JAY205" s="11"/>
      <c r="JAZ205" s="11"/>
      <c r="JBA205" s="11"/>
      <c r="JBB205" s="11"/>
      <c r="JBC205" s="11"/>
      <c r="JBD205" s="11"/>
      <c r="JBE205" s="10"/>
      <c r="JBF205" s="10"/>
      <c r="JBG205" s="11"/>
      <c r="JBH205" s="11"/>
      <c r="JBI205" s="11"/>
      <c r="JBJ205" s="11"/>
      <c r="JBK205" s="11"/>
      <c r="JBL205" s="11"/>
      <c r="JBM205" s="11"/>
      <c r="JBN205" s="11"/>
      <c r="JBO205" s="11"/>
      <c r="JBP205" s="11"/>
      <c r="JBQ205" s="11"/>
      <c r="JBR205" s="11"/>
      <c r="JBS205" s="11"/>
      <c r="JBT205" s="11"/>
      <c r="JBU205" s="10"/>
      <c r="JBV205" s="10"/>
      <c r="JBW205" s="11"/>
      <c r="JBX205" s="11"/>
      <c r="JBY205" s="11"/>
      <c r="JBZ205" s="11"/>
      <c r="JCA205" s="11"/>
      <c r="JCB205" s="11"/>
      <c r="JCC205" s="11"/>
      <c r="JCD205" s="11"/>
      <c r="JCE205" s="11"/>
      <c r="JCF205" s="11"/>
      <c r="JCG205" s="11"/>
      <c r="JCH205" s="11"/>
      <c r="JCI205" s="11"/>
      <c r="JCJ205" s="11"/>
      <c r="JCK205" s="10"/>
      <c r="JCL205" s="10"/>
      <c r="JCM205" s="11"/>
      <c r="JCN205" s="11"/>
      <c r="JCO205" s="11"/>
      <c r="JCP205" s="11"/>
      <c r="JCQ205" s="11"/>
      <c r="JCR205" s="11"/>
      <c r="JCS205" s="11"/>
      <c r="JCT205" s="11"/>
      <c r="JCU205" s="11"/>
      <c r="JCV205" s="11"/>
      <c r="JCW205" s="11"/>
      <c r="JCX205" s="11"/>
      <c r="JCY205" s="11"/>
      <c r="JCZ205" s="11"/>
      <c r="JDA205" s="10"/>
      <c r="JDB205" s="10"/>
      <c r="JDC205" s="11"/>
      <c r="JDD205" s="11"/>
      <c r="JDE205" s="11"/>
      <c r="JDF205" s="11"/>
      <c r="JDG205" s="11"/>
      <c r="JDH205" s="11"/>
      <c r="JDI205" s="11"/>
      <c r="JDJ205" s="11"/>
      <c r="JDK205" s="11"/>
      <c r="JDL205" s="11"/>
      <c r="JDM205" s="11"/>
      <c r="JDN205" s="11"/>
      <c r="JDO205" s="11"/>
      <c r="JDP205" s="11"/>
      <c r="JDQ205" s="10"/>
      <c r="JDR205" s="10"/>
      <c r="JDS205" s="11"/>
      <c r="JDT205" s="11"/>
      <c r="JDU205" s="11"/>
      <c r="JDV205" s="11"/>
      <c r="JDW205" s="11"/>
      <c r="JDX205" s="11"/>
      <c r="JDY205" s="11"/>
      <c r="JDZ205" s="11"/>
      <c r="JEA205" s="11"/>
      <c r="JEB205" s="11"/>
      <c r="JEC205" s="11"/>
      <c r="JED205" s="11"/>
      <c r="JEE205" s="11"/>
      <c r="JEF205" s="11"/>
      <c r="JEG205" s="10"/>
      <c r="JEH205" s="10"/>
      <c r="JEI205" s="11"/>
      <c r="JEJ205" s="11"/>
      <c r="JEK205" s="11"/>
      <c r="JEL205" s="11"/>
      <c r="JEM205" s="11"/>
      <c r="JEN205" s="11"/>
      <c r="JEO205" s="11"/>
      <c r="JEP205" s="11"/>
      <c r="JEQ205" s="11"/>
      <c r="JER205" s="11"/>
      <c r="JES205" s="11"/>
      <c r="JET205" s="11"/>
      <c r="JEU205" s="11"/>
      <c r="JEV205" s="11"/>
      <c r="JEW205" s="10"/>
      <c r="JEX205" s="10"/>
      <c r="JEY205" s="11"/>
      <c r="JEZ205" s="11"/>
      <c r="JFA205" s="11"/>
      <c r="JFB205" s="11"/>
      <c r="JFC205" s="11"/>
      <c r="JFD205" s="11"/>
      <c r="JFE205" s="11"/>
      <c r="JFF205" s="11"/>
      <c r="JFG205" s="11"/>
      <c r="JFH205" s="11"/>
      <c r="JFI205" s="11"/>
      <c r="JFJ205" s="11"/>
      <c r="JFK205" s="11"/>
      <c r="JFL205" s="11"/>
      <c r="JFM205" s="10"/>
      <c r="JFN205" s="10"/>
      <c r="JFO205" s="11"/>
      <c r="JFP205" s="11"/>
      <c r="JFQ205" s="11"/>
      <c r="JFR205" s="11"/>
      <c r="JFS205" s="11"/>
      <c r="JFT205" s="11"/>
      <c r="JFU205" s="11"/>
      <c r="JFV205" s="11"/>
      <c r="JFW205" s="11"/>
      <c r="JFX205" s="11"/>
      <c r="JFY205" s="11"/>
      <c r="JFZ205" s="11"/>
      <c r="JGA205" s="11"/>
      <c r="JGB205" s="11"/>
      <c r="JGC205" s="10"/>
      <c r="JGD205" s="10"/>
      <c r="JGE205" s="11"/>
      <c r="JGF205" s="11"/>
      <c r="JGG205" s="11"/>
      <c r="JGH205" s="11"/>
      <c r="JGI205" s="11"/>
      <c r="JGJ205" s="11"/>
      <c r="JGK205" s="11"/>
      <c r="JGL205" s="11"/>
      <c r="JGM205" s="11"/>
      <c r="JGN205" s="11"/>
      <c r="JGO205" s="11"/>
      <c r="JGP205" s="11"/>
      <c r="JGQ205" s="11"/>
      <c r="JGR205" s="11"/>
      <c r="JGS205" s="10"/>
      <c r="JGT205" s="10"/>
      <c r="JGU205" s="11"/>
      <c r="JGV205" s="11"/>
      <c r="JGW205" s="11"/>
      <c r="JGX205" s="11"/>
      <c r="JGY205" s="11"/>
      <c r="JGZ205" s="11"/>
      <c r="JHA205" s="11"/>
      <c r="JHB205" s="11"/>
      <c r="JHC205" s="11"/>
      <c r="JHD205" s="11"/>
      <c r="JHE205" s="11"/>
      <c r="JHF205" s="11"/>
      <c r="JHG205" s="11"/>
      <c r="JHH205" s="11"/>
      <c r="JHI205" s="10"/>
      <c r="JHJ205" s="10"/>
      <c r="JHK205" s="11"/>
      <c r="JHL205" s="11"/>
      <c r="JHM205" s="11"/>
      <c r="JHN205" s="11"/>
      <c r="JHO205" s="11"/>
      <c r="JHP205" s="11"/>
      <c r="JHQ205" s="11"/>
      <c r="JHR205" s="11"/>
      <c r="JHS205" s="11"/>
      <c r="JHT205" s="11"/>
      <c r="JHU205" s="11"/>
      <c r="JHV205" s="11"/>
      <c r="JHW205" s="11"/>
      <c r="JHX205" s="11"/>
      <c r="JHY205" s="10"/>
      <c r="JHZ205" s="10"/>
      <c r="JIA205" s="11"/>
      <c r="JIB205" s="11"/>
      <c r="JIC205" s="11"/>
      <c r="JID205" s="11"/>
      <c r="JIE205" s="11"/>
      <c r="JIF205" s="11"/>
      <c r="JIG205" s="11"/>
      <c r="JIH205" s="11"/>
      <c r="JII205" s="11"/>
      <c r="JIJ205" s="11"/>
      <c r="JIK205" s="11"/>
      <c r="JIL205" s="11"/>
      <c r="JIM205" s="11"/>
      <c r="JIN205" s="11"/>
      <c r="JIO205" s="10"/>
      <c r="JIP205" s="10"/>
      <c r="JIQ205" s="11"/>
      <c r="JIR205" s="11"/>
      <c r="JIS205" s="11"/>
      <c r="JIT205" s="11"/>
      <c r="JIU205" s="11"/>
      <c r="JIV205" s="11"/>
      <c r="JIW205" s="11"/>
      <c r="JIX205" s="11"/>
      <c r="JIY205" s="11"/>
      <c r="JIZ205" s="11"/>
      <c r="JJA205" s="11"/>
      <c r="JJB205" s="11"/>
      <c r="JJC205" s="11"/>
      <c r="JJD205" s="11"/>
      <c r="JJE205" s="10"/>
      <c r="JJF205" s="10"/>
      <c r="JJG205" s="11"/>
      <c r="JJH205" s="11"/>
      <c r="JJI205" s="11"/>
      <c r="JJJ205" s="11"/>
      <c r="JJK205" s="11"/>
      <c r="JJL205" s="11"/>
      <c r="JJM205" s="11"/>
      <c r="JJN205" s="11"/>
      <c r="JJO205" s="11"/>
      <c r="JJP205" s="11"/>
      <c r="JJQ205" s="11"/>
      <c r="JJR205" s="11"/>
      <c r="JJS205" s="11"/>
      <c r="JJT205" s="11"/>
      <c r="JJU205" s="10"/>
      <c r="JJV205" s="10"/>
      <c r="JJW205" s="11"/>
      <c r="JJX205" s="11"/>
      <c r="JJY205" s="11"/>
      <c r="JJZ205" s="11"/>
      <c r="JKA205" s="11"/>
      <c r="JKB205" s="11"/>
      <c r="JKC205" s="11"/>
      <c r="JKD205" s="11"/>
      <c r="JKE205" s="11"/>
      <c r="JKF205" s="11"/>
      <c r="JKG205" s="11"/>
      <c r="JKH205" s="11"/>
      <c r="JKI205" s="11"/>
      <c r="JKJ205" s="11"/>
      <c r="JKK205" s="10"/>
      <c r="JKL205" s="10"/>
      <c r="JKM205" s="11"/>
      <c r="JKN205" s="11"/>
      <c r="JKO205" s="11"/>
      <c r="JKP205" s="11"/>
      <c r="JKQ205" s="11"/>
      <c r="JKR205" s="11"/>
      <c r="JKS205" s="11"/>
      <c r="JKT205" s="11"/>
      <c r="JKU205" s="11"/>
      <c r="JKV205" s="11"/>
      <c r="JKW205" s="11"/>
      <c r="JKX205" s="11"/>
      <c r="JKY205" s="11"/>
      <c r="JKZ205" s="11"/>
      <c r="JLA205" s="10"/>
      <c r="JLB205" s="10"/>
      <c r="JLC205" s="11"/>
      <c r="JLD205" s="11"/>
      <c r="JLE205" s="11"/>
      <c r="JLF205" s="11"/>
      <c r="JLG205" s="11"/>
      <c r="JLH205" s="11"/>
      <c r="JLI205" s="11"/>
      <c r="JLJ205" s="11"/>
      <c r="JLK205" s="11"/>
      <c r="JLL205" s="11"/>
      <c r="JLM205" s="11"/>
      <c r="JLN205" s="11"/>
      <c r="JLO205" s="11"/>
      <c r="JLP205" s="11"/>
      <c r="JLQ205" s="10"/>
      <c r="JLR205" s="10"/>
      <c r="JLS205" s="11"/>
      <c r="JLT205" s="11"/>
      <c r="JLU205" s="11"/>
      <c r="JLV205" s="11"/>
      <c r="JLW205" s="11"/>
      <c r="JLX205" s="11"/>
      <c r="JLY205" s="11"/>
      <c r="JLZ205" s="11"/>
      <c r="JMA205" s="11"/>
      <c r="JMB205" s="11"/>
      <c r="JMC205" s="11"/>
      <c r="JMD205" s="11"/>
      <c r="JME205" s="11"/>
      <c r="JMF205" s="11"/>
      <c r="JMG205" s="10"/>
      <c r="JMH205" s="10"/>
      <c r="JMI205" s="11"/>
      <c r="JMJ205" s="11"/>
      <c r="JMK205" s="11"/>
      <c r="JML205" s="11"/>
      <c r="JMM205" s="11"/>
      <c r="JMN205" s="11"/>
      <c r="JMO205" s="11"/>
      <c r="JMP205" s="11"/>
      <c r="JMQ205" s="11"/>
      <c r="JMR205" s="11"/>
      <c r="JMS205" s="11"/>
      <c r="JMT205" s="11"/>
      <c r="JMU205" s="11"/>
      <c r="JMV205" s="11"/>
      <c r="JMW205" s="10"/>
      <c r="JMX205" s="10"/>
      <c r="JMY205" s="11"/>
      <c r="JMZ205" s="11"/>
      <c r="JNA205" s="11"/>
      <c r="JNB205" s="11"/>
      <c r="JNC205" s="11"/>
      <c r="JND205" s="11"/>
      <c r="JNE205" s="11"/>
      <c r="JNF205" s="11"/>
      <c r="JNG205" s="11"/>
      <c r="JNH205" s="11"/>
      <c r="JNI205" s="11"/>
      <c r="JNJ205" s="11"/>
      <c r="JNK205" s="11"/>
      <c r="JNL205" s="11"/>
      <c r="JNM205" s="10"/>
      <c r="JNN205" s="10"/>
      <c r="JNO205" s="11"/>
      <c r="JNP205" s="11"/>
      <c r="JNQ205" s="11"/>
      <c r="JNR205" s="11"/>
      <c r="JNS205" s="11"/>
      <c r="JNT205" s="11"/>
      <c r="JNU205" s="11"/>
      <c r="JNV205" s="11"/>
      <c r="JNW205" s="11"/>
      <c r="JNX205" s="11"/>
      <c r="JNY205" s="11"/>
      <c r="JNZ205" s="11"/>
      <c r="JOA205" s="11"/>
      <c r="JOB205" s="11"/>
      <c r="JOC205" s="10"/>
      <c r="JOD205" s="10"/>
      <c r="JOE205" s="11"/>
      <c r="JOF205" s="11"/>
      <c r="JOG205" s="11"/>
      <c r="JOH205" s="11"/>
      <c r="JOI205" s="11"/>
      <c r="JOJ205" s="11"/>
      <c r="JOK205" s="11"/>
      <c r="JOL205" s="11"/>
      <c r="JOM205" s="11"/>
      <c r="JON205" s="11"/>
      <c r="JOO205" s="11"/>
      <c r="JOP205" s="11"/>
      <c r="JOQ205" s="11"/>
      <c r="JOR205" s="11"/>
      <c r="JOS205" s="10"/>
      <c r="JOT205" s="10"/>
      <c r="JOU205" s="11"/>
      <c r="JOV205" s="11"/>
      <c r="JOW205" s="11"/>
      <c r="JOX205" s="11"/>
      <c r="JOY205" s="11"/>
      <c r="JOZ205" s="11"/>
      <c r="JPA205" s="11"/>
      <c r="JPB205" s="11"/>
      <c r="JPC205" s="11"/>
      <c r="JPD205" s="11"/>
      <c r="JPE205" s="11"/>
      <c r="JPF205" s="11"/>
      <c r="JPG205" s="11"/>
      <c r="JPH205" s="11"/>
      <c r="JPI205" s="10"/>
      <c r="JPJ205" s="10"/>
      <c r="JPK205" s="11"/>
      <c r="JPL205" s="11"/>
      <c r="JPM205" s="11"/>
      <c r="JPN205" s="11"/>
      <c r="JPO205" s="11"/>
      <c r="JPP205" s="11"/>
      <c r="JPQ205" s="11"/>
      <c r="JPR205" s="11"/>
      <c r="JPS205" s="11"/>
      <c r="JPT205" s="11"/>
      <c r="JPU205" s="11"/>
      <c r="JPV205" s="11"/>
      <c r="JPW205" s="11"/>
      <c r="JPX205" s="11"/>
      <c r="JPY205" s="10"/>
      <c r="JPZ205" s="10"/>
      <c r="JQA205" s="11"/>
      <c r="JQB205" s="11"/>
      <c r="JQC205" s="11"/>
      <c r="JQD205" s="11"/>
      <c r="JQE205" s="11"/>
      <c r="JQF205" s="11"/>
      <c r="JQG205" s="11"/>
      <c r="JQH205" s="11"/>
      <c r="JQI205" s="11"/>
      <c r="JQJ205" s="11"/>
      <c r="JQK205" s="11"/>
      <c r="JQL205" s="11"/>
      <c r="JQM205" s="11"/>
      <c r="JQN205" s="11"/>
      <c r="JQO205" s="10"/>
      <c r="JQP205" s="10"/>
      <c r="JQQ205" s="11"/>
      <c r="JQR205" s="11"/>
      <c r="JQS205" s="11"/>
      <c r="JQT205" s="11"/>
      <c r="JQU205" s="11"/>
      <c r="JQV205" s="11"/>
      <c r="JQW205" s="11"/>
      <c r="JQX205" s="11"/>
      <c r="JQY205" s="11"/>
      <c r="JQZ205" s="11"/>
      <c r="JRA205" s="11"/>
      <c r="JRB205" s="11"/>
      <c r="JRC205" s="11"/>
      <c r="JRD205" s="11"/>
      <c r="JRE205" s="10"/>
      <c r="JRF205" s="10"/>
      <c r="JRG205" s="11"/>
      <c r="JRH205" s="11"/>
      <c r="JRI205" s="11"/>
      <c r="JRJ205" s="11"/>
      <c r="JRK205" s="11"/>
      <c r="JRL205" s="11"/>
      <c r="JRM205" s="11"/>
      <c r="JRN205" s="11"/>
      <c r="JRO205" s="11"/>
      <c r="JRP205" s="11"/>
      <c r="JRQ205" s="11"/>
      <c r="JRR205" s="11"/>
      <c r="JRS205" s="11"/>
      <c r="JRT205" s="11"/>
      <c r="JRU205" s="10"/>
      <c r="JRV205" s="10"/>
      <c r="JRW205" s="11"/>
      <c r="JRX205" s="11"/>
      <c r="JRY205" s="11"/>
      <c r="JRZ205" s="11"/>
      <c r="JSA205" s="11"/>
      <c r="JSB205" s="11"/>
      <c r="JSC205" s="11"/>
      <c r="JSD205" s="11"/>
      <c r="JSE205" s="11"/>
      <c r="JSF205" s="11"/>
      <c r="JSG205" s="11"/>
      <c r="JSH205" s="11"/>
      <c r="JSI205" s="11"/>
      <c r="JSJ205" s="11"/>
      <c r="JSK205" s="10"/>
      <c r="JSL205" s="10"/>
      <c r="JSM205" s="11"/>
      <c r="JSN205" s="11"/>
      <c r="JSO205" s="11"/>
      <c r="JSP205" s="11"/>
      <c r="JSQ205" s="11"/>
      <c r="JSR205" s="11"/>
      <c r="JSS205" s="11"/>
      <c r="JST205" s="11"/>
      <c r="JSU205" s="11"/>
      <c r="JSV205" s="11"/>
      <c r="JSW205" s="11"/>
      <c r="JSX205" s="11"/>
      <c r="JSY205" s="11"/>
      <c r="JSZ205" s="11"/>
      <c r="JTA205" s="10"/>
      <c r="JTB205" s="10"/>
      <c r="JTC205" s="11"/>
      <c r="JTD205" s="11"/>
      <c r="JTE205" s="11"/>
      <c r="JTF205" s="11"/>
      <c r="JTG205" s="11"/>
      <c r="JTH205" s="11"/>
      <c r="JTI205" s="11"/>
      <c r="JTJ205" s="11"/>
      <c r="JTK205" s="11"/>
      <c r="JTL205" s="11"/>
      <c r="JTM205" s="11"/>
      <c r="JTN205" s="11"/>
      <c r="JTO205" s="11"/>
      <c r="JTP205" s="11"/>
      <c r="JTQ205" s="10"/>
      <c r="JTR205" s="10"/>
      <c r="JTS205" s="11"/>
      <c r="JTT205" s="11"/>
      <c r="JTU205" s="11"/>
      <c r="JTV205" s="11"/>
      <c r="JTW205" s="11"/>
      <c r="JTX205" s="11"/>
      <c r="JTY205" s="11"/>
      <c r="JTZ205" s="11"/>
      <c r="JUA205" s="11"/>
      <c r="JUB205" s="11"/>
      <c r="JUC205" s="11"/>
      <c r="JUD205" s="11"/>
      <c r="JUE205" s="11"/>
      <c r="JUF205" s="11"/>
      <c r="JUG205" s="10"/>
      <c r="JUH205" s="10"/>
      <c r="JUI205" s="11"/>
      <c r="JUJ205" s="11"/>
      <c r="JUK205" s="11"/>
      <c r="JUL205" s="11"/>
      <c r="JUM205" s="11"/>
      <c r="JUN205" s="11"/>
      <c r="JUO205" s="11"/>
      <c r="JUP205" s="11"/>
      <c r="JUQ205" s="11"/>
      <c r="JUR205" s="11"/>
      <c r="JUS205" s="11"/>
      <c r="JUT205" s="11"/>
      <c r="JUU205" s="11"/>
      <c r="JUV205" s="11"/>
      <c r="JUW205" s="10"/>
      <c r="JUX205" s="10"/>
      <c r="JUY205" s="11"/>
      <c r="JUZ205" s="11"/>
      <c r="JVA205" s="11"/>
      <c r="JVB205" s="11"/>
      <c r="JVC205" s="11"/>
      <c r="JVD205" s="11"/>
      <c r="JVE205" s="11"/>
      <c r="JVF205" s="11"/>
      <c r="JVG205" s="11"/>
      <c r="JVH205" s="11"/>
      <c r="JVI205" s="11"/>
      <c r="JVJ205" s="11"/>
      <c r="JVK205" s="11"/>
      <c r="JVL205" s="11"/>
      <c r="JVM205" s="10"/>
      <c r="JVN205" s="10"/>
      <c r="JVO205" s="11"/>
      <c r="JVP205" s="11"/>
      <c r="JVQ205" s="11"/>
      <c r="JVR205" s="11"/>
      <c r="JVS205" s="11"/>
      <c r="JVT205" s="11"/>
      <c r="JVU205" s="11"/>
      <c r="JVV205" s="11"/>
      <c r="JVW205" s="11"/>
      <c r="JVX205" s="11"/>
      <c r="JVY205" s="11"/>
      <c r="JVZ205" s="11"/>
      <c r="JWA205" s="11"/>
      <c r="JWB205" s="11"/>
      <c r="JWC205" s="10"/>
      <c r="JWD205" s="10"/>
      <c r="JWE205" s="11"/>
      <c r="JWF205" s="11"/>
      <c r="JWG205" s="11"/>
      <c r="JWH205" s="11"/>
      <c r="JWI205" s="11"/>
      <c r="JWJ205" s="11"/>
      <c r="JWK205" s="11"/>
      <c r="JWL205" s="11"/>
      <c r="JWM205" s="11"/>
      <c r="JWN205" s="11"/>
      <c r="JWO205" s="11"/>
      <c r="JWP205" s="11"/>
      <c r="JWQ205" s="11"/>
      <c r="JWR205" s="11"/>
      <c r="JWS205" s="10"/>
      <c r="JWT205" s="10"/>
      <c r="JWU205" s="11"/>
      <c r="JWV205" s="11"/>
      <c r="JWW205" s="11"/>
      <c r="JWX205" s="11"/>
      <c r="JWY205" s="11"/>
      <c r="JWZ205" s="11"/>
      <c r="JXA205" s="11"/>
      <c r="JXB205" s="11"/>
      <c r="JXC205" s="11"/>
      <c r="JXD205" s="11"/>
      <c r="JXE205" s="11"/>
      <c r="JXF205" s="11"/>
      <c r="JXG205" s="11"/>
      <c r="JXH205" s="11"/>
      <c r="JXI205" s="10"/>
      <c r="JXJ205" s="10"/>
      <c r="JXK205" s="11"/>
      <c r="JXL205" s="11"/>
      <c r="JXM205" s="11"/>
      <c r="JXN205" s="11"/>
      <c r="JXO205" s="11"/>
      <c r="JXP205" s="11"/>
      <c r="JXQ205" s="11"/>
      <c r="JXR205" s="11"/>
      <c r="JXS205" s="11"/>
      <c r="JXT205" s="11"/>
      <c r="JXU205" s="11"/>
      <c r="JXV205" s="11"/>
      <c r="JXW205" s="11"/>
      <c r="JXX205" s="11"/>
      <c r="JXY205" s="10"/>
      <c r="JXZ205" s="10"/>
      <c r="JYA205" s="11"/>
      <c r="JYB205" s="11"/>
      <c r="JYC205" s="11"/>
      <c r="JYD205" s="11"/>
      <c r="JYE205" s="11"/>
      <c r="JYF205" s="11"/>
      <c r="JYG205" s="11"/>
      <c r="JYH205" s="11"/>
      <c r="JYI205" s="11"/>
      <c r="JYJ205" s="11"/>
      <c r="JYK205" s="11"/>
      <c r="JYL205" s="11"/>
      <c r="JYM205" s="11"/>
      <c r="JYN205" s="11"/>
      <c r="JYO205" s="10"/>
      <c r="JYP205" s="10"/>
      <c r="JYQ205" s="11"/>
      <c r="JYR205" s="11"/>
      <c r="JYS205" s="11"/>
      <c r="JYT205" s="11"/>
      <c r="JYU205" s="11"/>
      <c r="JYV205" s="11"/>
      <c r="JYW205" s="11"/>
      <c r="JYX205" s="11"/>
      <c r="JYY205" s="11"/>
      <c r="JYZ205" s="11"/>
      <c r="JZA205" s="11"/>
      <c r="JZB205" s="11"/>
      <c r="JZC205" s="11"/>
      <c r="JZD205" s="11"/>
      <c r="JZE205" s="10"/>
      <c r="JZF205" s="10"/>
      <c r="JZG205" s="11"/>
      <c r="JZH205" s="11"/>
      <c r="JZI205" s="11"/>
      <c r="JZJ205" s="11"/>
      <c r="JZK205" s="11"/>
      <c r="JZL205" s="11"/>
      <c r="JZM205" s="11"/>
      <c r="JZN205" s="11"/>
      <c r="JZO205" s="11"/>
      <c r="JZP205" s="11"/>
      <c r="JZQ205" s="11"/>
      <c r="JZR205" s="11"/>
      <c r="JZS205" s="11"/>
      <c r="JZT205" s="11"/>
      <c r="JZU205" s="10"/>
      <c r="JZV205" s="10"/>
      <c r="JZW205" s="11"/>
      <c r="JZX205" s="11"/>
      <c r="JZY205" s="11"/>
      <c r="JZZ205" s="11"/>
      <c r="KAA205" s="11"/>
      <c r="KAB205" s="11"/>
      <c r="KAC205" s="11"/>
      <c r="KAD205" s="11"/>
      <c r="KAE205" s="11"/>
      <c r="KAF205" s="11"/>
      <c r="KAG205" s="11"/>
      <c r="KAH205" s="11"/>
      <c r="KAI205" s="11"/>
      <c r="KAJ205" s="11"/>
      <c r="KAK205" s="10"/>
      <c r="KAL205" s="10"/>
      <c r="KAM205" s="11"/>
      <c r="KAN205" s="11"/>
      <c r="KAO205" s="11"/>
      <c r="KAP205" s="11"/>
      <c r="KAQ205" s="11"/>
      <c r="KAR205" s="11"/>
      <c r="KAS205" s="11"/>
      <c r="KAT205" s="11"/>
      <c r="KAU205" s="11"/>
      <c r="KAV205" s="11"/>
      <c r="KAW205" s="11"/>
      <c r="KAX205" s="11"/>
      <c r="KAY205" s="11"/>
      <c r="KAZ205" s="11"/>
      <c r="KBA205" s="10"/>
      <c r="KBB205" s="10"/>
      <c r="KBC205" s="11"/>
      <c r="KBD205" s="11"/>
      <c r="KBE205" s="11"/>
      <c r="KBF205" s="11"/>
      <c r="KBG205" s="11"/>
      <c r="KBH205" s="11"/>
      <c r="KBI205" s="11"/>
      <c r="KBJ205" s="11"/>
      <c r="KBK205" s="11"/>
      <c r="KBL205" s="11"/>
      <c r="KBM205" s="11"/>
      <c r="KBN205" s="11"/>
      <c r="KBO205" s="11"/>
      <c r="KBP205" s="11"/>
      <c r="KBQ205" s="10"/>
      <c r="KBR205" s="10"/>
      <c r="KBS205" s="11"/>
      <c r="KBT205" s="11"/>
      <c r="KBU205" s="11"/>
      <c r="KBV205" s="11"/>
      <c r="KBW205" s="11"/>
      <c r="KBX205" s="11"/>
      <c r="KBY205" s="11"/>
      <c r="KBZ205" s="11"/>
      <c r="KCA205" s="11"/>
      <c r="KCB205" s="11"/>
      <c r="KCC205" s="11"/>
      <c r="KCD205" s="11"/>
      <c r="KCE205" s="11"/>
      <c r="KCF205" s="11"/>
      <c r="KCG205" s="10"/>
      <c r="KCH205" s="10"/>
      <c r="KCI205" s="11"/>
      <c r="KCJ205" s="11"/>
      <c r="KCK205" s="11"/>
      <c r="KCL205" s="11"/>
      <c r="KCM205" s="11"/>
      <c r="KCN205" s="11"/>
      <c r="KCO205" s="11"/>
      <c r="KCP205" s="11"/>
      <c r="KCQ205" s="11"/>
      <c r="KCR205" s="11"/>
      <c r="KCS205" s="11"/>
      <c r="KCT205" s="11"/>
      <c r="KCU205" s="11"/>
      <c r="KCV205" s="11"/>
      <c r="KCW205" s="10"/>
      <c r="KCX205" s="10"/>
      <c r="KCY205" s="11"/>
      <c r="KCZ205" s="11"/>
      <c r="KDA205" s="11"/>
      <c r="KDB205" s="11"/>
      <c r="KDC205" s="11"/>
      <c r="KDD205" s="11"/>
      <c r="KDE205" s="11"/>
      <c r="KDF205" s="11"/>
      <c r="KDG205" s="11"/>
      <c r="KDH205" s="11"/>
      <c r="KDI205" s="11"/>
      <c r="KDJ205" s="11"/>
      <c r="KDK205" s="11"/>
      <c r="KDL205" s="11"/>
      <c r="KDM205" s="10"/>
      <c r="KDN205" s="10"/>
      <c r="KDO205" s="11"/>
      <c r="KDP205" s="11"/>
      <c r="KDQ205" s="11"/>
      <c r="KDR205" s="11"/>
      <c r="KDS205" s="11"/>
      <c r="KDT205" s="11"/>
      <c r="KDU205" s="11"/>
      <c r="KDV205" s="11"/>
      <c r="KDW205" s="11"/>
      <c r="KDX205" s="11"/>
      <c r="KDY205" s="11"/>
      <c r="KDZ205" s="11"/>
      <c r="KEA205" s="11"/>
      <c r="KEB205" s="11"/>
      <c r="KEC205" s="10"/>
      <c r="KED205" s="10"/>
      <c r="KEE205" s="11"/>
      <c r="KEF205" s="11"/>
      <c r="KEG205" s="11"/>
      <c r="KEH205" s="11"/>
      <c r="KEI205" s="11"/>
      <c r="KEJ205" s="11"/>
      <c r="KEK205" s="11"/>
      <c r="KEL205" s="11"/>
      <c r="KEM205" s="11"/>
      <c r="KEN205" s="11"/>
      <c r="KEO205" s="11"/>
      <c r="KEP205" s="11"/>
      <c r="KEQ205" s="11"/>
      <c r="KER205" s="11"/>
      <c r="KES205" s="10"/>
      <c r="KET205" s="10"/>
      <c r="KEU205" s="11"/>
      <c r="KEV205" s="11"/>
      <c r="KEW205" s="11"/>
      <c r="KEX205" s="11"/>
      <c r="KEY205" s="11"/>
      <c r="KEZ205" s="11"/>
      <c r="KFA205" s="11"/>
      <c r="KFB205" s="11"/>
      <c r="KFC205" s="11"/>
      <c r="KFD205" s="11"/>
      <c r="KFE205" s="11"/>
      <c r="KFF205" s="11"/>
      <c r="KFG205" s="11"/>
      <c r="KFH205" s="11"/>
      <c r="KFI205" s="10"/>
      <c r="KFJ205" s="10"/>
      <c r="KFK205" s="11"/>
      <c r="KFL205" s="11"/>
      <c r="KFM205" s="11"/>
      <c r="KFN205" s="11"/>
      <c r="KFO205" s="11"/>
      <c r="KFP205" s="11"/>
      <c r="KFQ205" s="11"/>
      <c r="KFR205" s="11"/>
      <c r="KFS205" s="11"/>
      <c r="KFT205" s="11"/>
      <c r="KFU205" s="11"/>
      <c r="KFV205" s="11"/>
      <c r="KFW205" s="11"/>
      <c r="KFX205" s="11"/>
      <c r="KFY205" s="10"/>
      <c r="KFZ205" s="10"/>
      <c r="KGA205" s="11"/>
      <c r="KGB205" s="11"/>
      <c r="KGC205" s="11"/>
      <c r="KGD205" s="11"/>
      <c r="KGE205" s="11"/>
      <c r="KGF205" s="11"/>
      <c r="KGG205" s="11"/>
      <c r="KGH205" s="11"/>
      <c r="KGI205" s="11"/>
      <c r="KGJ205" s="11"/>
      <c r="KGK205" s="11"/>
      <c r="KGL205" s="11"/>
      <c r="KGM205" s="11"/>
      <c r="KGN205" s="11"/>
      <c r="KGO205" s="10"/>
      <c r="KGP205" s="10"/>
      <c r="KGQ205" s="11"/>
      <c r="KGR205" s="11"/>
      <c r="KGS205" s="11"/>
      <c r="KGT205" s="11"/>
      <c r="KGU205" s="11"/>
      <c r="KGV205" s="11"/>
      <c r="KGW205" s="11"/>
      <c r="KGX205" s="11"/>
      <c r="KGY205" s="11"/>
      <c r="KGZ205" s="11"/>
      <c r="KHA205" s="11"/>
      <c r="KHB205" s="11"/>
      <c r="KHC205" s="11"/>
      <c r="KHD205" s="11"/>
      <c r="KHE205" s="10"/>
      <c r="KHF205" s="10"/>
      <c r="KHG205" s="11"/>
      <c r="KHH205" s="11"/>
      <c r="KHI205" s="11"/>
      <c r="KHJ205" s="11"/>
      <c r="KHK205" s="11"/>
      <c r="KHL205" s="11"/>
      <c r="KHM205" s="11"/>
      <c r="KHN205" s="11"/>
      <c r="KHO205" s="11"/>
      <c r="KHP205" s="11"/>
      <c r="KHQ205" s="11"/>
      <c r="KHR205" s="11"/>
      <c r="KHS205" s="11"/>
      <c r="KHT205" s="11"/>
      <c r="KHU205" s="10"/>
      <c r="KHV205" s="10"/>
      <c r="KHW205" s="11"/>
      <c r="KHX205" s="11"/>
      <c r="KHY205" s="11"/>
      <c r="KHZ205" s="11"/>
      <c r="KIA205" s="11"/>
      <c r="KIB205" s="11"/>
      <c r="KIC205" s="11"/>
      <c r="KID205" s="11"/>
      <c r="KIE205" s="11"/>
      <c r="KIF205" s="11"/>
      <c r="KIG205" s="11"/>
      <c r="KIH205" s="11"/>
      <c r="KII205" s="11"/>
      <c r="KIJ205" s="11"/>
      <c r="KIK205" s="10"/>
      <c r="KIL205" s="10"/>
      <c r="KIM205" s="11"/>
      <c r="KIN205" s="11"/>
      <c r="KIO205" s="11"/>
      <c r="KIP205" s="11"/>
      <c r="KIQ205" s="11"/>
      <c r="KIR205" s="11"/>
      <c r="KIS205" s="11"/>
      <c r="KIT205" s="11"/>
      <c r="KIU205" s="11"/>
      <c r="KIV205" s="11"/>
      <c r="KIW205" s="11"/>
      <c r="KIX205" s="11"/>
      <c r="KIY205" s="11"/>
      <c r="KIZ205" s="11"/>
      <c r="KJA205" s="10"/>
      <c r="KJB205" s="10"/>
      <c r="KJC205" s="11"/>
      <c r="KJD205" s="11"/>
      <c r="KJE205" s="11"/>
      <c r="KJF205" s="11"/>
      <c r="KJG205" s="11"/>
      <c r="KJH205" s="11"/>
      <c r="KJI205" s="11"/>
      <c r="KJJ205" s="11"/>
      <c r="KJK205" s="11"/>
      <c r="KJL205" s="11"/>
      <c r="KJM205" s="11"/>
      <c r="KJN205" s="11"/>
      <c r="KJO205" s="11"/>
      <c r="KJP205" s="11"/>
      <c r="KJQ205" s="10"/>
      <c r="KJR205" s="10"/>
      <c r="KJS205" s="11"/>
      <c r="KJT205" s="11"/>
      <c r="KJU205" s="11"/>
      <c r="KJV205" s="11"/>
      <c r="KJW205" s="11"/>
      <c r="KJX205" s="11"/>
      <c r="KJY205" s="11"/>
      <c r="KJZ205" s="11"/>
      <c r="KKA205" s="11"/>
      <c r="KKB205" s="11"/>
      <c r="KKC205" s="11"/>
      <c r="KKD205" s="11"/>
      <c r="KKE205" s="11"/>
      <c r="KKF205" s="11"/>
      <c r="KKG205" s="10"/>
      <c r="KKH205" s="10"/>
      <c r="KKI205" s="11"/>
      <c r="KKJ205" s="11"/>
      <c r="KKK205" s="11"/>
      <c r="KKL205" s="11"/>
      <c r="KKM205" s="11"/>
      <c r="KKN205" s="11"/>
      <c r="KKO205" s="11"/>
      <c r="KKP205" s="11"/>
      <c r="KKQ205" s="11"/>
      <c r="KKR205" s="11"/>
      <c r="KKS205" s="11"/>
      <c r="KKT205" s="11"/>
      <c r="KKU205" s="11"/>
      <c r="KKV205" s="11"/>
      <c r="KKW205" s="10"/>
      <c r="KKX205" s="10"/>
      <c r="KKY205" s="11"/>
      <c r="KKZ205" s="11"/>
      <c r="KLA205" s="11"/>
      <c r="KLB205" s="11"/>
      <c r="KLC205" s="11"/>
      <c r="KLD205" s="11"/>
      <c r="KLE205" s="11"/>
      <c r="KLF205" s="11"/>
      <c r="KLG205" s="11"/>
      <c r="KLH205" s="11"/>
      <c r="KLI205" s="11"/>
      <c r="KLJ205" s="11"/>
      <c r="KLK205" s="11"/>
      <c r="KLL205" s="11"/>
      <c r="KLM205" s="10"/>
      <c r="KLN205" s="10"/>
      <c r="KLO205" s="11"/>
      <c r="KLP205" s="11"/>
      <c r="KLQ205" s="11"/>
      <c r="KLR205" s="11"/>
      <c r="KLS205" s="11"/>
      <c r="KLT205" s="11"/>
      <c r="KLU205" s="11"/>
      <c r="KLV205" s="11"/>
      <c r="KLW205" s="11"/>
      <c r="KLX205" s="11"/>
      <c r="KLY205" s="11"/>
      <c r="KLZ205" s="11"/>
      <c r="KMA205" s="11"/>
      <c r="KMB205" s="11"/>
      <c r="KMC205" s="10"/>
      <c r="KMD205" s="10"/>
      <c r="KME205" s="11"/>
      <c r="KMF205" s="11"/>
      <c r="KMG205" s="11"/>
      <c r="KMH205" s="11"/>
      <c r="KMI205" s="11"/>
      <c r="KMJ205" s="11"/>
      <c r="KMK205" s="11"/>
      <c r="KML205" s="11"/>
      <c r="KMM205" s="11"/>
      <c r="KMN205" s="11"/>
      <c r="KMO205" s="11"/>
      <c r="KMP205" s="11"/>
      <c r="KMQ205" s="11"/>
      <c r="KMR205" s="11"/>
      <c r="KMS205" s="10"/>
      <c r="KMT205" s="10"/>
      <c r="KMU205" s="11"/>
      <c r="KMV205" s="11"/>
      <c r="KMW205" s="11"/>
      <c r="KMX205" s="11"/>
      <c r="KMY205" s="11"/>
      <c r="KMZ205" s="11"/>
      <c r="KNA205" s="11"/>
      <c r="KNB205" s="11"/>
      <c r="KNC205" s="11"/>
      <c r="KND205" s="11"/>
      <c r="KNE205" s="11"/>
      <c r="KNF205" s="11"/>
      <c r="KNG205" s="11"/>
      <c r="KNH205" s="11"/>
      <c r="KNI205" s="10"/>
      <c r="KNJ205" s="10"/>
      <c r="KNK205" s="11"/>
      <c r="KNL205" s="11"/>
      <c r="KNM205" s="11"/>
      <c r="KNN205" s="11"/>
      <c r="KNO205" s="11"/>
      <c r="KNP205" s="11"/>
      <c r="KNQ205" s="11"/>
      <c r="KNR205" s="11"/>
      <c r="KNS205" s="11"/>
      <c r="KNT205" s="11"/>
      <c r="KNU205" s="11"/>
      <c r="KNV205" s="11"/>
      <c r="KNW205" s="11"/>
      <c r="KNX205" s="11"/>
      <c r="KNY205" s="10"/>
      <c r="KNZ205" s="10"/>
      <c r="KOA205" s="11"/>
      <c r="KOB205" s="11"/>
      <c r="KOC205" s="11"/>
      <c r="KOD205" s="11"/>
      <c r="KOE205" s="11"/>
      <c r="KOF205" s="11"/>
      <c r="KOG205" s="11"/>
      <c r="KOH205" s="11"/>
      <c r="KOI205" s="11"/>
      <c r="KOJ205" s="11"/>
      <c r="KOK205" s="11"/>
      <c r="KOL205" s="11"/>
      <c r="KOM205" s="11"/>
      <c r="KON205" s="11"/>
      <c r="KOO205" s="10"/>
      <c r="KOP205" s="10"/>
      <c r="KOQ205" s="11"/>
      <c r="KOR205" s="11"/>
      <c r="KOS205" s="11"/>
      <c r="KOT205" s="11"/>
      <c r="KOU205" s="11"/>
      <c r="KOV205" s="11"/>
      <c r="KOW205" s="11"/>
      <c r="KOX205" s="11"/>
      <c r="KOY205" s="11"/>
      <c r="KOZ205" s="11"/>
      <c r="KPA205" s="11"/>
      <c r="KPB205" s="11"/>
      <c r="KPC205" s="11"/>
      <c r="KPD205" s="11"/>
      <c r="KPE205" s="10"/>
      <c r="KPF205" s="10"/>
      <c r="KPG205" s="11"/>
      <c r="KPH205" s="11"/>
      <c r="KPI205" s="11"/>
      <c r="KPJ205" s="11"/>
      <c r="KPK205" s="11"/>
      <c r="KPL205" s="11"/>
      <c r="KPM205" s="11"/>
      <c r="KPN205" s="11"/>
      <c r="KPO205" s="11"/>
      <c r="KPP205" s="11"/>
      <c r="KPQ205" s="11"/>
      <c r="KPR205" s="11"/>
      <c r="KPS205" s="11"/>
      <c r="KPT205" s="11"/>
      <c r="KPU205" s="10"/>
      <c r="KPV205" s="10"/>
      <c r="KPW205" s="11"/>
      <c r="KPX205" s="11"/>
      <c r="KPY205" s="11"/>
      <c r="KPZ205" s="11"/>
      <c r="KQA205" s="11"/>
      <c r="KQB205" s="11"/>
      <c r="KQC205" s="11"/>
      <c r="KQD205" s="11"/>
      <c r="KQE205" s="11"/>
      <c r="KQF205" s="11"/>
      <c r="KQG205" s="11"/>
      <c r="KQH205" s="11"/>
      <c r="KQI205" s="11"/>
      <c r="KQJ205" s="11"/>
      <c r="KQK205" s="10"/>
      <c r="KQL205" s="10"/>
      <c r="KQM205" s="11"/>
      <c r="KQN205" s="11"/>
      <c r="KQO205" s="11"/>
      <c r="KQP205" s="11"/>
      <c r="KQQ205" s="11"/>
      <c r="KQR205" s="11"/>
      <c r="KQS205" s="11"/>
      <c r="KQT205" s="11"/>
      <c r="KQU205" s="11"/>
      <c r="KQV205" s="11"/>
      <c r="KQW205" s="11"/>
      <c r="KQX205" s="11"/>
      <c r="KQY205" s="11"/>
      <c r="KQZ205" s="11"/>
      <c r="KRA205" s="10"/>
      <c r="KRB205" s="10"/>
      <c r="KRC205" s="11"/>
      <c r="KRD205" s="11"/>
      <c r="KRE205" s="11"/>
      <c r="KRF205" s="11"/>
      <c r="KRG205" s="11"/>
      <c r="KRH205" s="11"/>
      <c r="KRI205" s="11"/>
      <c r="KRJ205" s="11"/>
      <c r="KRK205" s="11"/>
      <c r="KRL205" s="11"/>
      <c r="KRM205" s="11"/>
      <c r="KRN205" s="11"/>
      <c r="KRO205" s="11"/>
      <c r="KRP205" s="11"/>
      <c r="KRQ205" s="10"/>
      <c r="KRR205" s="10"/>
      <c r="KRS205" s="11"/>
      <c r="KRT205" s="11"/>
      <c r="KRU205" s="11"/>
      <c r="KRV205" s="11"/>
      <c r="KRW205" s="11"/>
      <c r="KRX205" s="11"/>
      <c r="KRY205" s="11"/>
      <c r="KRZ205" s="11"/>
      <c r="KSA205" s="11"/>
      <c r="KSB205" s="11"/>
      <c r="KSC205" s="11"/>
      <c r="KSD205" s="11"/>
      <c r="KSE205" s="11"/>
      <c r="KSF205" s="11"/>
      <c r="KSG205" s="10"/>
      <c r="KSH205" s="10"/>
      <c r="KSI205" s="11"/>
      <c r="KSJ205" s="11"/>
      <c r="KSK205" s="11"/>
      <c r="KSL205" s="11"/>
      <c r="KSM205" s="11"/>
      <c r="KSN205" s="11"/>
      <c r="KSO205" s="11"/>
      <c r="KSP205" s="11"/>
      <c r="KSQ205" s="11"/>
      <c r="KSR205" s="11"/>
      <c r="KSS205" s="11"/>
      <c r="KST205" s="11"/>
      <c r="KSU205" s="11"/>
      <c r="KSV205" s="11"/>
      <c r="KSW205" s="10"/>
      <c r="KSX205" s="10"/>
      <c r="KSY205" s="11"/>
      <c r="KSZ205" s="11"/>
      <c r="KTA205" s="11"/>
      <c r="KTB205" s="11"/>
      <c r="KTC205" s="11"/>
      <c r="KTD205" s="11"/>
      <c r="KTE205" s="11"/>
      <c r="KTF205" s="11"/>
      <c r="KTG205" s="11"/>
      <c r="KTH205" s="11"/>
      <c r="KTI205" s="11"/>
      <c r="KTJ205" s="11"/>
      <c r="KTK205" s="11"/>
      <c r="KTL205" s="11"/>
      <c r="KTM205" s="10"/>
      <c r="KTN205" s="10"/>
      <c r="KTO205" s="11"/>
      <c r="KTP205" s="11"/>
      <c r="KTQ205" s="11"/>
      <c r="KTR205" s="11"/>
      <c r="KTS205" s="11"/>
      <c r="KTT205" s="11"/>
      <c r="KTU205" s="11"/>
      <c r="KTV205" s="11"/>
      <c r="KTW205" s="11"/>
      <c r="KTX205" s="11"/>
      <c r="KTY205" s="11"/>
      <c r="KTZ205" s="11"/>
      <c r="KUA205" s="11"/>
      <c r="KUB205" s="11"/>
      <c r="KUC205" s="10"/>
      <c r="KUD205" s="10"/>
      <c r="KUE205" s="11"/>
      <c r="KUF205" s="11"/>
      <c r="KUG205" s="11"/>
      <c r="KUH205" s="11"/>
      <c r="KUI205" s="11"/>
      <c r="KUJ205" s="11"/>
      <c r="KUK205" s="11"/>
      <c r="KUL205" s="11"/>
      <c r="KUM205" s="11"/>
      <c r="KUN205" s="11"/>
      <c r="KUO205" s="11"/>
      <c r="KUP205" s="11"/>
      <c r="KUQ205" s="11"/>
      <c r="KUR205" s="11"/>
      <c r="KUS205" s="10"/>
      <c r="KUT205" s="10"/>
      <c r="KUU205" s="11"/>
      <c r="KUV205" s="11"/>
      <c r="KUW205" s="11"/>
      <c r="KUX205" s="11"/>
      <c r="KUY205" s="11"/>
      <c r="KUZ205" s="11"/>
      <c r="KVA205" s="11"/>
      <c r="KVB205" s="11"/>
      <c r="KVC205" s="11"/>
      <c r="KVD205" s="11"/>
      <c r="KVE205" s="11"/>
      <c r="KVF205" s="11"/>
      <c r="KVG205" s="11"/>
      <c r="KVH205" s="11"/>
      <c r="KVI205" s="10"/>
      <c r="KVJ205" s="10"/>
      <c r="KVK205" s="11"/>
      <c r="KVL205" s="11"/>
      <c r="KVM205" s="11"/>
      <c r="KVN205" s="11"/>
      <c r="KVO205" s="11"/>
      <c r="KVP205" s="11"/>
      <c r="KVQ205" s="11"/>
      <c r="KVR205" s="11"/>
      <c r="KVS205" s="11"/>
      <c r="KVT205" s="11"/>
      <c r="KVU205" s="11"/>
      <c r="KVV205" s="11"/>
      <c r="KVW205" s="11"/>
      <c r="KVX205" s="11"/>
      <c r="KVY205" s="10"/>
      <c r="KVZ205" s="10"/>
      <c r="KWA205" s="11"/>
      <c r="KWB205" s="11"/>
      <c r="KWC205" s="11"/>
      <c r="KWD205" s="11"/>
      <c r="KWE205" s="11"/>
      <c r="KWF205" s="11"/>
      <c r="KWG205" s="11"/>
      <c r="KWH205" s="11"/>
      <c r="KWI205" s="11"/>
      <c r="KWJ205" s="11"/>
      <c r="KWK205" s="11"/>
      <c r="KWL205" s="11"/>
      <c r="KWM205" s="11"/>
      <c r="KWN205" s="11"/>
      <c r="KWO205" s="10"/>
      <c r="KWP205" s="10"/>
      <c r="KWQ205" s="11"/>
      <c r="KWR205" s="11"/>
      <c r="KWS205" s="11"/>
      <c r="KWT205" s="11"/>
      <c r="KWU205" s="11"/>
      <c r="KWV205" s="11"/>
      <c r="KWW205" s="11"/>
      <c r="KWX205" s="11"/>
      <c r="KWY205" s="11"/>
      <c r="KWZ205" s="11"/>
      <c r="KXA205" s="11"/>
      <c r="KXB205" s="11"/>
      <c r="KXC205" s="11"/>
      <c r="KXD205" s="11"/>
      <c r="KXE205" s="10"/>
      <c r="KXF205" s="10"/>
      <c r="KXG205" s="11"/>
      <c r="KXH205" s="11"/>
      <c r="KXI205" s="11"/>
      <c r="KXJ205" s="11"/>
      <c r="KXK205" s="11"/>
      <c r="KXL205" s="11"/>
      <c r="KXM205" s="11"/>
      <c r="KXN205" s="11"/>
      <c r="KXO205" s="11"/>
      <c r="KXP205" s="11"/>
      <c r="KXQ205" s="11"/>
      <c r="KXR205" s="11"/>
      <c r="KXS205" s="11"/>
      <c r="KXT205" s="11"/>
      <c r="KXU205" s="10"/>
      <c r="KXV205" s="10"/>
      <c r="KXW205" s="11"/>
      <c r="KXX205" s="11"/>
      <c r="KXY205" s="11"/>
      <c r="KXZ205" s="11"/>
      <c r="KYA205" s="11"/>
      <c r="KYB205" s="11"/>
      <c r="KYC205" s="11"/>
      <c r="KYD205" s="11"/>
      <c r="KYE205" s="11"/>
      <c r="KYF205" s="11"/>
      <c r="KYG205" s="11"/>
      <c r="KYH205" s="11"/>
      <c r="KYI205" s="11"/>
      <c r="KYJ205" s="11"/>
      <c r="KYK205" s="10"/>
      <c r="KYL205" s="10"/>
      <c r="KYM205" s="11"/>
      <c r="KYN205" s="11"/>
      <c r="KYO205" s="11"/>
      <c r="KYP205" s="11"/>
      <c r="KYQ205" s="11"/>
      <c r="KYR205" s="11"/>
      <c r="KYS205" s="11"/>
      <c r="KYT205" s="11"/>
      <c r="KYU205" s="11"/>
      <c r="KYV205" s="11"/>
      <c r="KYW205" s="11"/>
      <c r="KYX205" s="11"/>
      <c r="KYY205" s="11"/>
      <c r="KYZ205" s="11"/>
      <c r="KZA205" s="10"/>
      <c r="KZB205" s="10"/>
      <c r="KZC205" s="11"/>
      <c r="KZD205" s="11"/>
      <c r="KZE205" s="11"/>
      <c r="KZF205" s="11"/>
      <c r="KZG205" s="11"/>
      <c r="KZH205" s="11"/>
      <c r="KZI205" s="11"/>
      <c r="KZJ205" s="11"/>
      <c r="KZK205" s="11"/>
      <c r="KZL205" s="11"/>
      <c r="KZM205" s="11"/>
      <c r="KZN205" s="11"/>
      <c r="KZO205" s="11"/>
      <c r="KZP205" s="11"/>
      <c r="KZQ205" s="10"/>
      <c r="KZR205" s="10"/>
      <c r="KZS205" s="11"/>
      <c r="KZT205" s="11"/>
      <c r="KZU205" s="11"/>
      <c r="KZV205" s="11"/>
      <c r="KZW205" s="11"/>
      <c r="KZX205" s="11"/>
      <c r="KZY205" s="11"/>
      <c r="KZZ205" s="11"/>
      <c r="LAA205" s="11"/>
      <c r="LAB205" s="11"/>
      <c r="LAC205" s="11"/>
      <c r="LAD205" s="11"/>
      <c r="LAE205" s="11"/>
      <c r="LAF205" s="11"/>
      <c r="LAG205" s="10"/>
      <c r="LAH205" s="10"/>
      <c r="LAI205" s="11"/>
      <c r="LAJ205" s="11"/>
      <c r="LAK205" s="11"/>
      <c r="LAL205" s="11"/>
      <c r="LAM205" s="11"/>
      <c r="LAN205" s="11"/>
      <c r="LAO205" s="11"/>
      <c r="LAP205" s="11"/>
      <c r="LAQ205" s="11"/>
      <c r="LAR205" s="11"/>
      <c r="LAS205" s="11"/>
      <c r="LAT205" s="11"/>
      <c r="LAU205" s="11"/>
      <c r="LAV205" s="11"/>
      <c r="LAW205" s="10"/>
      <c r="LAX205" s="10"/>
      <c r="LAY205" s="11"/>
      <c r="LAZ205" s="11"/>
      <c r="LBA205" s="11"/>
      <c r="LBB205" s="11"/>
      <c r="LBC205" s="11"/>
      <c r="LBD205" s="11"/>
      <c r="LBE205" s="11"/>
      <c r="LBF205" s="11"/>
      <c r="LBG205" s="11"/>
      <c r="LBH205" s="11"/>
      <c r="LBI205" s="11"/>
      <c r="LBJ205" s="11"/>
      <c r="LBK205" s="11"/>
      <c r="LBL205" s="11"/>
      <c r="LBM205" s="10"/>
      <c r="LBN205" s="10"/>
      <c r="LBO205" s="11"/>
      <c r="LBP205" s="11"/>
      <c r="LBQ205" s="11"/>
      <c r="LBR205" s="11"/>
      <c r="LBS205" s="11"/>
      <c r="LBT205" s="11"/>
      <c r="LBU205" s="11"/>
      <c r="LBV205" s="11"/>
      <c r="LBW205" s="11"/>
      <c r="LBX205" s="11"/>
      <c r="LBY205" s="11"/>
      <c r="LBZ205" s="11"/>
      <c r="LCA205" s="11"/>
      <c r="LCB205" s="11"/>
      <c r="LCC205" s="10"/>
      <c r="LCD205" s="10"/>
      <c r="LCE205" s="11"/>
      <c r="LCF205" s="11"/>
      <c r="LCG205" s="11"/>
      <c r="LCH205" s="11"/>
      <c r="LCI205" s="11"/>
      <c r="LCJ205" s="11"/>
      <c r="LCK205" s="11"/>
      <c r="LCL205" s="11"/>
      <c r="LCM205" s="11"/>
      <c r="LCN205" s="11"/>
      <c r="LCO205" s="11"/>
      <c r="LCP205" s="11"/>
      <c r="LCQ205" s="11"/>
      <c r="LCR205" s="11"/>
      <c r="LCS205" s="10"/>
      <c r="LCT205" s="10"/>
      <c r="LCU205" s="11"/>
      <c r="LCV205" s="11"/>
      <c r="LCW205" s="11"/>
      <c r="LCX205" s="11"/>
      <c r="LCY205" s="11"/>
      <c r="LCZ205" s="11"/>
      <c r="LDA205" s="11"/>
      <c r="LDB205" s="11"/>
      <c r="LDC205" s="11"/>
      <c r="LDD205" s="11"/>
      <c r="LDE205" s="11"/>
      <c r="LDF205" s="11"/>
      <c r="LDG205" s="11"/>
      <c r="LDH205" s="11"/>
      <c r="LDI205" s="10"/>
      <c r="LDJ205" s="10"/>
      <c r="LDK205" s="11"/>
      <c r="LDL205" s="11"/>
      <c r="LDM205" s="11"/>
      <c r="LDN205" s="11"/>
      <c r="LDO205" s="11"/>
      <c r="LDP205" s="11"/>
      <c r="LDQ205" s="11"/>
      <c r="LDR205" s="11"/>
      <c r="LDS205" s="11"/>
      <c r="LDT205" s="11"/>
      <c r="LDU205" s="11"/>
      <c r="LDV205" s="11"/>
      <c r="LDW205" s="11"/>
      <c r="LDX205" s="11"/>
      <c r="LDY205" s="10"/>
      <c r="LDZ205" s="10"/>
      <c r="LEA205" s="11"/>
      <c r="LEB205" s="11"/>
      <c r="LEC205" s="11"/>
      <c r="LED205" s="11"/>
      <c r="LEE205" s="11"/>
      <c r="LEF205" s="11"/>
      <c r="LEG205" s="11"/>
      <c r="LEH205" s="11"/>
      <c r="LEI205" s="11"/>
      <c r="LEJ205" s="11"/>
      <c r="LEK205" s="11"/>
      <c r="LEL205" s="11"/>
      <c r="LEM205" s="11"/>
      <c r="LEN205" s="11"/>
      <c r="LEO205" s="10"/>
      <c r="LEP205" s="10"/>
      <c r="LEQ205" s="11"/>
      <c r="LER205" s="11"/>
      <c r="LES205" s="11"/>
      <c r="LET205" s="11"/>
      <c r="LEU205" s="11"/>
      <c r="LEV205" s="11"/>
      <c r="LEW205" s="11"/>
      <c r="LEX205" s="11"/>
      <c r="LEY205" s="11"/>
      <c r="LEZ205" s="11"/>
      <c r="LFA205" s="11"/>
      <c r="LFB205" s="11"/>
      <c r="LFC205" s="11"/>
      <c r="LFD205" s="11"/>
      <c r="LFE205" s="10"/>
      <c r="LFF205" s="10"/>
      <c r="LFG205" s="11"/>
      <c r="LFH205" s="11"/>
      <c r="LFI205" s="11"/>
      <c r="LFJ205" s="11"/>
      <c r="LFK205" s="11"/>
      <c r="LFL205" s="11"/>
      <c r="LFM205" s="11"/>
      <c r="LFN205" s="11"/>
      <c r="LFO205" s="11"/>
      <c r="LFP205" s="11"/>
      <c r="LFQ205" s="11"/>
      <c r="LFR205" s="11"/>
      <c r="LFS205" s="11"/>
      <c r="LFT205" s="11"/>
      <c r="LFU205" s="10"/>
      <c r="LFV205" s="10"/>
      <c r="LFW205" s="11"/>
      <c r="LFX205" s="11"/>
      <c r="LFY205" s="11"/>
      <c r="LFZ205" s="11"/>
      <c r="LGA205" s="11"/>
      <c r="LGB205" s="11"/>
      <c r="LGC205" s="11"/>
      <c r="LGD205" s="11"/>
      <c r="LGE205" s="11"/>
      <c r="LGF205" s="11"/>
      <c r="LGG205" s="11"/>
      <c r="LGH205" s="11"/>
      <c r="LGI205" s="11"/>
      <c r="LGJ205" s="11"/>
      <c r="LGK205" s="10"/>
      <c r="LGL205" s="10"/>
      <c r="LGM205" s="11"/>
      <c r="LGN205" s="11"/>
      <c r="LGO205" s="11"/>
      <c r="LGP205" s="11"/>
      <c r="LGQ205" s="11"/>
      <c r="LGR205" s="11"/>
      <c r="LGS205" s="11"/>
      <c r="LGT205" s="11"/>
      <c r="LGU205" s="11"/>
      <c r="LGV205" s="11"/>
      <c r="LGW205" s="11"/>
      <c r="LGX205" s="11"/>
      <c r="LGY205" s="11"/>
      <c r="LGZ205" s="11"/>
      <c r="LHA205" s="10"/>
      <c r="LHB205" s="10"/>
      <c r="LHC205" s="11"/>
      <c r="LHD205" s="11"/>
      <c r="LHE205" s="11"/>
      <c r="LHF205" s="11"/>
      <c r="LHG205" s="11"/>
      <c r="LHH205" s="11"/>
      <c r="LHI205" s="11"/>
      <c r="LHJ205" s="11"/>
      <c r="LHK205" s="11"/>
      <c r="LHL205" s="11"/>
      <c r="LHM205" s="11"/>
      <c r="LHN205" s="11"/>
      <c r="LHO205" s="11"/>
      <c r="LHP205" s="11"/>
      <c r="LHQ205" s="10"/>
      <c r="LHR205" s="10"/>
      <c r="LHS205" s="11"/>
      <c r="LHT205" s="11"/>
      <c r="LHU205" s="11"/>
      <c r="LHV205" s="11"/>
      <c r="LHW205" s="11"/>
      <c r="LHX205" s="11"/>
      <c r="LHY205" s="11"/>
      <c r="LHZ205" s="11"/>
      <c r="LIA205" s="11"/>
      <c r="LIB205" s="11"/>
      <c r="LIC205" s="11"/>
      <c r="LID205" s="11"/>
      <c r="LIE205" s="11"/>
      <c r="LIF205" s="11"/>
      <c r="LIG205" s="10"/>
      <c r="LIH205" s="10"/>
      <c r="LII205" s="11"/>
      <c r="LIJ205" s="11"/>
      <c r="LIK205" s="11"/>
      <c r="LIL205" s="11"/>
      <c r="LIM205" s="11"/>
      <c r="LIN205" s="11"/>
      <c r="LIO205" s="11"/>
      <c r="LIP205" s="11"/>
      <c r="LIQ205" s="11"/>
      <c r="LIR205" s="11"/>
      <c r="LIS205" s="11"/>
      <c r="LIT205" s="11"/>
      <c r="LIU205" s="11"/>
      <c r="LIV205" s="11"/>
      <c r="LIW205" s="10"/>
      <c r="LIX205" s="10"/>
      <c r="LIY205" s="11"/>
      <c r="LIZ205" s="11"/>
      <c r="LJA205" s="11"/>
      <c r="LJB205" s="11"/>
      <c r="LJC205" s="11"/>
      <c r="LJD205" s="11"/>
      <c r="LJE205" s="11"/>
      <c r="LJF205" s="11"/>
      <c r="LJG205" s="11"/>
      <c r="LJH205" s="11"/>
      <c r="LJI205" s="11"/>
      <c r="LJJ205" s="11"/>
      <c r="LJK205" s="11"/>
      <c r="LJL205" s="11"/>
      <c r="LJM205" s="10"/>
      <c r="LJN205" s="10"/>
      <c r="LJO205" s="11"/>
      <c r="LJP205" s="11"/>
      <c r="LJQ205" s="11"/>
      <c r="LJR205" s="11"/>
      <c r="LJS205" s="11"/>
      <c r="LJT205" s="11"/>
      <c r="LJU205" s="11"/>
      <c r="LJV205" s="11"/>
      <c r="LJW205" s="11"/>
      <c r="LJX205" s="11"/>
      <c r="LJY205" s="11"/>
      <c r="LJZ205" s="11"/>
      <c r="LKA205" s="11"/>
      <c r="LKB205" s="11"/>
      <c r="LKC205" s="10"/>
      <c r="LKD205" s="10"/>
      <c r="LKE205" s="11"/>
      <c r="LKF205" s="11"/>
      <c r="LKG205" s="11"/>
      <c r="LKH205" s="11"/>
      <c r="LKI205" s="11"/>
      <c r="LKJ205" s="11"/>
      <c r="LKK205" s="11"/>
      <c r="LKL205" s="11"/>
      <c r="LKM205" s="11"/>
      <c r="LKN205" s="11"/>
      <c r="LKO205" s="11"/>
      <c r="LKP205" s="11"/>
      <c r="LKQ205" s="11"/>
      <c r="LKR205" s="11"/>
      <c r="LKS205" s="10"/>
      <c r="LKT205" s="10"/>
      <c r="LKU205" s="11"/>
      <c r="LKV205" s="11"/>
      <c r="LKW205" s="11"/>
      <c r="LKX205" s="11"/>
      <c r="LKY205" s="11"/>
      <c r="LKZ205" s="11"/>
      <c r="LLA205" s="11"/>
      <c r="LLB205" s="11"/>
      <c r="LLC205" s="11"/>
      <c r="LLD205" s="11"/>
      <c r="LLE205" s="11"/>
      <c r="LLF205" s="11"/>
      <c r="LLG205" s="11"/>
      <c r="LLH205" s="11"/>
      <c r="LLI205" s="10"/>
      <c r="LLJ205" s="10"/>
      <c r="LLK205" s="11"/>
      <c r="LLL205" s="11"/>
      <c r="LLM205" s="11"/>
      <c r="LLN205" s="11"/>
      <c r="LLO205" s="11"/>
      <c r="LLP205" s="11"/>
      <c r="LLQ205" s="11"/>
      <c r="LLR205" s="11"/>
      <c r="LLS205" s="11"/>
      <c r="LLT205" s="11"/>
      <c r="LLU205" s="11"/>
      <c r="LLV205" s="11"/>
      <c r="LLW205" s="11"/>
      <c r="LLX205" s="11"/>
      <c r="LLY205" s="10"/>
      <c r="LLZ205" s="10"/>
      <c r="LMA205" s="11"/>
      <c r="LMB205" s="11"/>
      <c r="LMC205" s="11"/>
      <c r="LMD205" s="11"/>
      <c r="LME205" s="11"/>
      <c r="LMF205" s="11"/>
      <c r="LMG205" s="11"/>
      <c r="LMH205" s="11"/>
      <c r="LMI205" s="11"/>
      <c r="LMJ205" s="11"/>
      <c r="LMK205" s="11"/>
      <c r="LML205" s="11"/>
      <c r="LMM205" s="11"/>
      <c r="LMN205" s="11"/>
      <c r="LMO205" s="10"/>
      <c r="LMP205" s="10"/>
      <c r="LMQ205" s="11"/>
      <c r="LMR205" s="11"/>
      <c r="LMS205" s="11"/>
      <c r="LMT205" s="11"/>
      <c r="LMU205" s="11"/>
      <c r="LMV205" s="11"/>
      <c r="LMW205" s="11"/>
      <c r="LMX205" s="11"/>
      <c r="LMY205" s="11"/>
      <c r="LMZ205" s="11"/>
      <c r="LNA205" s="11"/>
      <c r="LNB205" s="11"/>
      <c r="LNC205" s="11"/>
      <c r="LND205" s="11"/>
      <c r="LNE205" s="10"/>
      <c r="LNF205" s="10"/>
      <c r="LNG205" s="11"/>
      <c r="LNH205" s="11"/>
      <c r="LNI205" s="11"/>
      <c r="LNJ205" s="11"/>
      <c r="LNK205" s="11"/>
      <c r="LNL205" s="11"/>
      <c r="LNM205" s="11"/>
      <c r="LNN205" s="11"/>
      <c r="LNO205" s="11"/>
      <c r="LNP205" s="11"/>
      <c r="LNQ205" s="11"/>
      <c r="LNR205" s="11"/>
      <c r="LNS205" s="11"/>
      <c r="LNT205" s="11"/>
      <c r="LNU205" s="10"/>
      <c r="LNV205" s="10"/>
      <c r="LNW205" s="11"/>
      <c r="LNX205" s="11"/>
      <c r="LNY205" s="11"/>
      <c r="LNZ205" s="11"/>
      <c r="LOA205" s="11"/>
      <c r="LOB205" s="11"/>
      <c r="LOC205" s="11"/>
      <c r="LOD205" s="11"/>
      <c r="LOE205" s="11"/>
      <c r="LOF205" s="11"/>
      <c r="LOG205" s="11"/>
      <c r="LOH205" s="11"/>
      <c r="LOI205" s="11"/>
      <c r="LOJ205" s="11"/>
      <c r="LOK205" s="10"/>
      <c r="LOL205" s="10"/>
      <c r="LOM205" s="11"/>
      <c r="LON205" s="11"/>
      <c r="LOO205" s="11"/>
      <c r="LOP205" s="11"/>
      <c r="LOQ205" s="11"/>
      <c r="LOR205" s="11"/>
      <c r="LOS205" s="11"/>
      <c r="LOT205" s="11"/>
      <c r="LOU205" s="11"/>
      <c r="LOV205" s="11"/>
      <c r="LOW205" s="11"/>
      <c r="LOX205" s="11"/>
      <c r="LOY205" s="11"/>
      <c r="LOZ205" s="11"/>
      <c r="LPA205" s="10"/>
      <c r="LPB205" s="10"/>
      <c r="LPC205" s="11"/>
      <c r="LPD205" s="11"/>
      <c r="LPE205" s="11"/>
      <c r="LPF205" s="11"/>
      <c r="LPG205" s="11"/>
      <c r="LPH205" s="11"/>
      <c r="LPI205" s="11"/>
      <c r="LPJ205" s="11"/>
      <c r="LPK205" s="11"/>
      <c r="LPL205" s="11"/>
      <c r="LPM205" s="11"/>
      <c r="LPN205" s="11"/>
      <c r="LPO205" s="11"/>
      <c r="LPP205" s="11"/>
      <c r="LPQ205" s="10"/>
      <c r="LPR205" s="10"/>
      <c r="LPS205" s="11"/>
      <c r="LPT205" s="11"/>
      <c r="LPU205" s="11"/>
      <c r="LPV205" s="11"/>
      <c r="LPW205" s="11"/>
      <c r="LPX205" s="11"/>
      <c r="LPY205" s="11"/>
      <c r="LPZ205" s="11"/>
      <c r="LQA205" s="11"/>
      <c r="LQB205" s="11"/>
      <c r="LQC205" s="11"/>
      <c r="LQD205" s="11"/>
      <c r="LQE205" s="11"/>
      <c r="LQF205" s="11"/>
      <c r="LQG205" s="10"/>
      <c r="LQH205" s="10"/>
      <c r="LQI205" s="11"/>
      <c r="LQJ205" s="11"/>
      <c r="LQK205" s="11"/>
      <c r="LQL205" s="11"/>
      <c r="LQM205" s="11"/>
      <c r="LQN205" s="11"/>
      <c r="LQO205" s="11"/>
      <c r="LQP205" s="11"/>
      <c r="LQQ205" s="11"/>
      <c r="LQR205" s="11"/>
      <c r="LQS205" s="11"/>
      <c r="LQT205" s="11"/>
      <c r="LQU205" s="11"/>
      <c r="LQV205" s="11"/>
      <c r="LQW205" s="10"/>
      <c r="LQX205" s="10"/>
      <c r="LQY205" s="11"/>
      <c r="LQZ205" s="11"/>
      <c r="LRA205" s="11"/>
      <c r="LRB205" s="11"/>
      <c r="LRC205" s="11"/>
      <c r="LRD205" s="11"/>
      <c r="LRE205" s="11"/>
      <c r="LRF205" s="11"/>
      <c r="LRG205" s="11"/>
      <c r="LRH205" s="11"/>
      <c r="LRI205" s="11"/>
      <c r="LRJ205" s="11"/>
      <c r="LRK205" s="11"/>
      <c r="LRL205" s="11"/>
      <c r="LRM205" s="10"/>
      <c r="LRN205" s="10"/>
      <c r="LRO205" s="11"/>
      <c r="LRP205" s="11"/>
      <c r="LRQ205" s="11"/>
      <c r="LRR205" s="11"/>
      <c r="LRS205" s="11"/>
      <c r="LRT205" s="11"/>
      <c r="LRU205" s="11"/>
      <c r="LRV205" s="11"/>
      <c r="LRW205" s="11"/>
      <c r="LRX205" s="11"/>
      <c r="LRY205" s="11"/>
      <c r="LRZ205" s="11"/>
      <c r="LSA205" s="11"/>
      <c r="LSB205" s="11"/>
      <c r="LSC205" s="10"/>
      <c r="LSD205" s="10"/>
      <c r="LSE205" s="11"/>
      <c r="LSF205" s="11"/>
      <c r="LSG205" s="11"/>
      <c r="LSH205" s="11"/>
      <c r="LSI205" s="11"/>
      <c r="LSJ205" s="11"/>
      <c r="LSK205" s="11"/>
      <c r="LSL205" s="11"/>
      <c r="LSM205" s="11"/>
      <c r="LSN205" s="11"/>
      <c r="LSO205" s="11"/>
      <c r="LSP205" s="11"/>
      <c r="LSQ205" s="11"/>
      <c r="LSR205" s="11"/>
      <c r="LSS205" s="10"/>
      <c r="LST205" s="10"/>
      <c r="LSU205" s="11"/>
      <c r="LSV205" s="11"/>
      <c r="LSW205" s="11"/>
      <c r="LSX205" s="11"/>
      <c r="LSY205" s="11"/>
      <c r="LSZ205" s="11"/>
      <c r="LTA205" s="11"/>
      <c r="LTB205" s="11"/>
      <c r="LTC205" s="11"/>
      <c r="LTD205" s="11"/>
      <c r="LTE205" s="11"/>
      <c r="LTF205" s="11"/>
      <c r="LTG205" s="11"/>
      <c r="LTH205" s="11"/>
      <c r="LTI205" s="10"/>
      <c r="LTJ205" s="10"/>
      <c r="LTK205" s="11"/>
      <c r="LTL205" s="11"/>
      <c r="LTM205" s="11"/>
      <c r="LTN205" s="11"/>
      <c r="LTO205" s="11"/>
      <c r="LTP205" s="11"/>
      <c r="LTQ205" s="11"/>
      <c r="LTR205" s="11"/>
      <c r="LTS205" s="11"/>
      <c r="LTT205" s="11"/>
      <c r="LTU205" s="11"/>
      <c r="LTV205" s="11"/>
      <c r="LTW205" s="11"/>
      <c r="LTX205" s="11"/>
      <c r="LTY205" s="10"/>
      <c r="LTZ205" s="10"/>
      <c r="LUA205" s="11"/>
      <c r="LUB205" s="11"/>
      <c r="LUC205" s="11"/>
      <c r="LUD205" s="11"/>
      <c r="LUE205" s="11"/>
      <c r="LUF205" s="11"/>
      <c r="LUG205" s="11"/>
      <c r="LUH205" s="11"/>
      <c r="LUI205" s="11"/>
      <c r="LUJ205" s="11"/>
      <c r="LUK205" s="11"/>
      <c r="LUL205" s="11"/>
      <c r="LUM205" s="11"/>
      <c r="LUN205" s="11"/>
      <c r="LUO205" s="10"/>
      <c r="LUP205" s="10"/>
      <c r="LUQ205" s="11"/>
      <c r="LUR205" s="11"/>
      <c r="LUS205" s="11"/>
      <c r="LUT205" s="11"/>
      <c r="LUU205" s="11"/>
      <c r="LUV205" s="11"/>
      <c r="LUW205" s="11"/>
      <c r="LUX205" s="11"/>
      <c r="LUY205" s="11"/>
      <c r="LUZ205" s="11"/>
      <c r="LVA205" s="11"/>
      <c r="LVB205" s="11"/>
      <c r="LVC205" s="11"/>
      <c r="LVD205" s="11"/>
      <c r="LVE205" s="10"/>
      <c r="LVF205" s="10"/>
      <c r="LVG205" s="11"/>
      <c r="LVH205" s="11"/>
      <c r="LVI205" s="11"/>
      <c r="LVJ205" s="11"/>
      <c r="LVK205" s="11"/>
      <c r="LVL205" s="11"/>
      <c r="LVM205" s="11"/>
      <c r="LVN205" s="11"/>
      <c r="LVO205" s="11"/>
      <c r="LVP205" s="11"/>
      <c r="LVQ205" s="11"/>
      <c r="LVR205" s="11"/>
      <c r="LVS205" s="11"/>
      <c r="LVT205" s="11"/>
      <c r="LVU205" s="10"/>
      <c r="LVV205" s="10"/>
      <c r="LVW205" s="11"/>
      <c r="LVX205" s="11"/>
      <c r="LVY205" s="11"/>
      <c r="LVZ205" s="11"/>
      <c r="LWA205" s="11"/>
      <c r="LWB205" s="11"/>
      <c r="LWC205" s="11"/>
      <c r="LWD205" s="11"/>
      <c r="LWE205" s="11"/>
      <c r="LWF205" s="11"/>
      <c r="LWG205" s="11"/>
      <c r="LWH205" s="11"/>
      <c r="LWI205" s="11"/>
      <c r="LWJ205" s="11"/>
      <c r="LWK205" s="10"/>
      <c r="LWL205" s="10"/>
      <c r="LWM205" s="11"/>
      <c r="LWN205" s="11"/>
      <c r="LWO205" s="11"/>
      <c r="LWP205" s="11"/>
      <c r="LWQ205" s="11"/>
      <c r="LWR205" s="11"/>
      <c r="LWS205" s="11"/>
      <c r="LWT205" s="11"/>
      <c r="LWU205" s="11"/>
      <c r="LWV205" s="11"/>
      <c r="LWW205" s="11"/>
      <c r="LWX205" s="11"/>
      <c r="LWY205" s="11"/>
      <c r="LWZ205" s="11"/>
      <c r="LXA205" s="10"/>
      <c r="LXB205" s="10"/>
      <c r="LXC205" s="11"/>
      <c r="LXD205" s="11"/>
      <c r="LXE205" s="11"/>
      <c r="LXF205" s="11"/>
      <c r="LXG205" s="11"/>
      <c r="LXH205" s="11"/>
      <c r="LXI205" s="11"/>
      <c r="LXJ205" s="11"/>
      <c r="LXK205" s="11"/>
      <c r="LXL205" s="11"/>
      <c r="LXM205" s="11"/>
      <c r="LXN205" s="11"/>
      <c r="LXO205" s="11"/>
      <c r="LXP205" s="11"/>
      <c r="LXQ205" s="10"/>
      <c r="LXR205" s="10"/>
      <c r="LXS205" s="11"/>
      <c r="LXT205" s="11"/>
      <c r="LXU205" s="11"/>
      <c r="LXV205" s="11"/>
      <c r="LXW205" s="11"/>
      <c r="LXX205" s="11"/>
      <c r="LXY205" s="11"/>
      <c r="LXZ205" s="11"/>
      <c r="LYA205" s="11"/>
      <c r="LYB205" s="11"/>
      <c r="LYC205" s="11"/>
      <c r="LYD205" s="11"/>
      <c r="LYE205" s="11"/>
      <c r="LYF205" s="11"/>
      <c r="LYG205" s="10"/>
      <c r="LYH205" s="10"/>
      <c r="LYI205" s="11"/>
      <c r="LYJ205" s="11"/>
      <c r="LYK205" s="11"/>
      <c r="LYL205" s="11"/>
      <c r="LYM205" s="11"/>
      <c r="LYN205" s="11"/>
      <c r="LYO205" s="11"/>
      <c r="LYP205" s="11"/>
      <c r="LYQ205" s="11"/>
      <c r="LYR205" s="11"/>
      <c r="LYS205" s="11"/>
      <c r="LYT205" s="11"/>
      <c r="LYU205" s="11"/>
      <c r="LYV205" s="11"/>
      <c r="LYW205" s="10"/>
      <c r="LYX205" s="10"/>
      <c r="LYY205" s="11"/>
      <c r="LYZ205" s="11"/>
      <c r="LZA205" s="11"/>
      <c r="LZB205" s="11"/>
      <c r="LZC205" s="11"/>
      <c r="LZD205" s="11"/>
      <c r="LZE205" s="11"/>
      <c r="LZF205" s="11"/>
      <c r="LZG205" s="11"/>
      <c r="LZH205" s="11"/>
      <c r="LZI205" s="11"/>
      <c r="LZJ205" s="11"/>
      <c r="LZK205" s="11"/>
      <c r="LZL205" s="11"/>
      <c r="LZM205" s="10"/>
      <c r="LZN205" s="10"/>
      <c r="LZO205" s="11"/>
      <c r="LZP205" s="11"/>
      <c r="LZQ205" s="11"/>
      <c r="LZR205" s="11"/>
      <c r="LZS205" s="11"/>
      <c r="LZT205" s="11"/>
      <c r="LZU205" s="11"/>
      <c r="LZV205" s="11"/>
      <c r="LZW205" s="11"/>
      <c r="LZX205" s="11"/>
      <c r="LZY205" s="11"/>
      <c r="LZZ205" s="11"/>
      <c r="MAA205" s="11"/>
      <c r="MAB205" s="11"/>
      <c r="MAC205" s="10"/>
      <c r="MAD205" s="10"/>
      <c r="MAE205" s="11"/>
      <c r="MAF205" s="11"/>
      <c r="MAG205" s="11"/>
      <c r="MAH205" s="11"/>
      <c r="MAI205" s="11"/>
      <c r="MAJ205" s="11"/>
      <c r="MAK205" s="11"/>
      <c r="MAL205" s="11"/>
      <c r="MAM205" s="11"/>
      <c r="MAN205" s="11"/>
      <c r="MAO205" s="11"/>
      <c r="MAP205" s="11"/>
      <c r="MAQ205" s="11"/>
      <c r="MAR205" s="11"/>
      <c r="MAS205" s="10"/>
      <c r="MAT205" s="10"/>
      <c r="MAU205" s="11"/>
      <c r="MAV205" s="11"/>
      <c r="MAW205" s="11"/>
      <c r="MAX205" s="11"/>
      <c r="MAY205" s="11"/>
      <c r="MAZ205" s="11"/>
      <c r="MBA205" s="11"/>
      <c r="MBB205" s="11"/>
      <c r="MBC205" s="11"/>
      <c r="MBD205" s="11"/>
      <c r="MBE205" s="11"/>
      <c r="MBF205" s="11"/>
      <c r="MBG205" s="11"/>
      <c r="MBH205" s="11"/>
      <c r="MBI205" s="10"/>
      <c r="MBJ205" s="10"/>
      <c r="MBK205" s="11"/>
      <c r="MBL205" s="11"/>
      <c r="MBM205" s="11"/>
      <c r="MBN205" s="11"/>
      <c r="MBO205" s="11"/>
      <c r="MBP205" s="11"/>
      <c r="MBQ205" s="11"/>
      <c r="MBR205" s="11"/>
      <c r="MBS205" s="11"/>
      <c r="MBT205" s="11"/>
      <c r="MBU205" s="11"/>
      <c r="MBV205" s="11"/>
      <c r="MBW205" s="11"/>
      <c r="MBX205" s="11"/>
      <c r="MBY205" s="10"/>
      <c r="MBZ205" s="10"/>
      <c r="MCA205" s="11"/>
      <c r="MCB205" s="11"/>
      <c r="MCC205" s="11"/>
      <c r="MCD205" s="11"/>
      <c r="MCE205" s="11"/>
      <c r="MCF205" s="11"/>
      <c r="MCG205" s="11"/>
      <c r="MCH205" s="11"/>
      <c r="MCI205" s="11"/>
      <c r="MCJ205" s="11"/>
      <c r="MCK205" s="11"/>
      <c r="MCL205" s="11"/>
      <c r="MCM205" s="11"/>
      <c r="MCN205" s="11"/>
      <c r="MCO205" s="10"/>
      <c r="MCP205" s="10"/>
      <c r="MCQ205" s="11"/>
      <c r="MCR205" s="11"/>
      <c r="MCS205" s="11"/>
      <c r="MCT205" s="11"/>
      <c r="MCU205" s="11"/>
      <c r="MCV205" s="11"/>
      <c r="MCW205" s="11"/>
      <c r="MCX205" s="11"/>
      <c r="MCY205" s="11"/>
      <c r="MCZ205" s="11"/>
      <c r="MDA205" s="11"/>
      <c r="MDB205" s="11"/>
      <c r="MDC205" s="11"/>
      <c r="MDD205" s="11"/>
      <c r="MDE205" s="10"/>
      <c r="MDF205" s="10"/>
      <c r="MDG205" s="11"/>
      <c r="MDH205" s="11"/>
      <c r="MDI205" s="11"/>
      <c r="MDJ205" s="11"/>
      <c r="MDK205" s="11"/>
      <c r="MDL205" s="11"/>
      <c r="MDM205" s="11"/>
      <c r="MDN205" s="11"/>
      <c r="MDO205" s="11"/>
      <c r="MDP205" s="11"/>
      <c r="MDQ205" s="11"/>
      <c r="MDR205" s="11"/>
      <c r="MDS205" s="11"/>
      <c r="MDT205" s="11"/>
      <c r="MDU205" s="10"/>
      <c r="MDV205" s="10"/>
      <c r="MDW205" s="11"/>
      <c r="MDX205" s="11"/>
      <c r="MDY205" s="11"/>
      <c r="MDZ205" s="11"/>
      <c r="MEA205" s="11"/>
      <c r="MEB205" s="11"/>
      <c r="MEC205" s="11"/>
      <c r="MED205" s="11"/>
      <c r="MEE205" s="11"/>
      <c r="MEF205" s="11"/>
      <c r="MEG205" s="11"/>
      <c r="MEH205" s="11"/>
      <c r="MEI205" s="11"/>
      <c r="MEJ205" s="11"/>
      <c r="MEK205" s="10"/>
      <c r="MEL205" s="10"/>
      <c r="MEM205" s="11"/>
      <c r="MEN205" s="11"/>
      <c r="MEO205" s="11"/>
      <c r="MEP205" s="11"/>
      <c r="MEQ205" s="11"/>
      <c r="MER205" s="11"/>
      <c r="MES205" s="11"/>
      <c r="MET205" s="11"/>
      <c r="MEU205" s="11"/>
      <c r="MEV205" s="11"/>
      <c r="MEW205" s="11"/>
      <c r="MEX205" s="11"/>
      <c r="MEY205" s="11"/>
      <c r="MEZ205" s="11"/>
      <c r="MFA205" s="10"/>
      <c r="MFB205" s="10"/>
      <c r="MFC205" s="11"/>
      <c r="MFD205" s="11"/>
      <c r="MFE205" s="11"/>
      <c r="MFF205" s="11"/>
      <c r="MFG205" s="11"/>
      <c r="MFH205" s="11"/>
      <c r="MFI205" s="11"/>
      <c r="MFJ205" s="11"/>
      <c r="MFK205" s="11"/>
      <c r="MFL205" s="11"/>
      <c r="MFM205" s="11"/>
      <c r="MFN205" s="11"/>
      <c r="MFO205" s="11"/>
      <c r="MFP205" s="11"/>
      <c r="MFQ205" s="10"/>
      <c r="MFR205" s="10"/>
      <c r="MFS205" s="11"/>
      <c r="MFT205" s="11"/>
      <c r="MFU205" s="11"/>
      <c r="MFV205" s="11"/>
      <c r="MFW205" s="11"/>
      <c r="MFX205" s="11"/>
      <c r="MFY205" s="11"/>
      <c r="MFZ205" s="11"/>
      <c r="MGA205" s="11"/>
      <c r="MGB205" s="11"/>
      <c r="MGC205" s="11"/>
      <c r="MGD205" s="11"/>
      <c r="MGE205" s="11"/>
      <c r="MGF205" s="11"/>
      <c r="MGG205" s="10"/>
      <c r="MGH205" s="10"/>
      <c r="MGI205" s="11"/>
      <c r="MGJ205" s="11"/>
      <c r="MGK205" s="11"/>
      <c r="MGL205" s="11"/>
      <c r="MGM205" s="11"/>
      <c r="MGN205" s="11"/>
      <c r="MGO205" s="11"/>
      <c r="MGP205" s="11"/>
      <c r="MGQ205" s="11"/>
      <c r="MGR205" s="11"/>
      <c r="MGS205" s="11"/>
      <c r="MGT205" s="11"/>
      <c r="MGU205" s="11"/>
      <c r="MGV205" s="11"/>
      <c r="MGW205" s="10"/>
      <c r="MGX205" s="10"/>
      <c r="MGY205" s="11"/>
      <c r="MGZ205" s="11"/>
      <c r="MHA205" s="11"/>
      <c r="MHB205" s="11"/>
      <c r="MHC205" s="11"/>
      <c r="MHD205" s="11"/>
      <c r="MHE205" s="11"/>
      <c r="MHF205" s="11"/>
      <c r="MHG205" s="11"/>
      <c r="MHH205" s="11"/>
      <c r="MHI205" s="11"/>
      <c r="MHJ205" s="11"/>
      <c r="MHK205" s="11"/>
      <c r="MHL205" s="11"/>
      <c r="MHM205" s="10"/>
      <c r="MHN205" s="10"/>
      <c r="MHO205" s="11"/>
      <c r="MHP205" s="11"/>
      <c r="MHQ205" s="11"/>
      <c r="MHR205" s="11"/>
      <c r="MHS205" s="11"/>
      <c r="MHT205" s="11"/>
      <c r="MHU205" s="11"/>
      <c r="MHV205" s="11"/>
      <c r="MHW205" s="11"/>
      <c r="MHX205" s="11"/>
      <c r="MHY205" s="11"/>
      <c r="MHZ205" s="11"/>
      <c r="MIA205" s="11"/>
      <c r="MIB205" s="11"/>
      <c r="MIC205" s="10"/>
      <c r="MID205" s="10"/>
      <c r="MIE205" s="11"/>
      <c r="MIF205" s="11"/>
      <c r="MIG205" s="11"/>
      <c r="MIH205" s="11"/>
      <c r="MII205" s="11"/>
      <c r="MIJ205" s="11"/>
      <c r="MIK205" s="11"/>
      <c r="MIL205" s="11"/>
      <c r="MIM205" s="11"/>
      <c r="MIN205" s="11"/>
      <c r="MIO205" s="11"/>
      <c r="MIP205" s="11"/>
      <c r="MIQ205" s="11"/>
      <c r="MIR205" s="11"/>
      <c r="MIS205" s="10"/>
      <c r="MIT205" s="10"/>
      <c r="MIU205" s="11"/>
      <c r="MIV205" s="11"/>
      <c r="MIW205" s="11"/>
      <c r="MIX205" s="11"/>
      <c r="MIY205" s="11"/>
      <c r="MIZ205" s="11"/>
      <c r="MJA205" s="11"/>
      <c r="MJB205" s="11"/>
      <c r="MJC205" s="11"/>
      <c r="MJD205" s="11"/>
      <c r="MJE205" s="11"/>
      <c r="MJF205" s="11"/>
      <c r="MJG205" s="11"/>
      <c r="MJH205" s="11"/>
      <c r="MJI205" s="10"/>
      <c r="MJJ205" s="10"/>
      <c r="MJK205" s="11"/>
      <c r="MJL205" s="11"/>
      <c r="MJM205" s="11"/>
      <c r="MJN205" s="11"/>
      <c r="MJO205" s="11"/>
      <c r="MJP205" s="11"/>
      <c r="MJQ205" s="11"/>
      <c r="MJR205" s="11"/>
      <c r="MJS205" s="11"/>
      <c r="MJT205" s="11"/>
      <c r="MJU205" s="11"/>
      <c r="MJV205" s="11"/>
      <c r="MJW205" s="11"/>
      <c r="MJX205" s="11"/>
      <c r="MJY205" s="10"/>
      <c r="MJZ205" s="10"/>
      <c r="MKA205" s="11"/>
      <c r="MKB205" s="11"/>
      <c r="MKC205" s="11"/>
      <c r="MKD205" s="11"/>
      <c r="MKE205" s="11"/>
      <c r="MKF205" s="11"/>
      <c r="MKG205" s="11"/>
      <c r="MKH205" s="11"/>
      <c r="MKI205" s="11"/>
      <c r="MKJ205" s="11"/>
      <c r="MKK205" s="11"/>
      <c r="MKL205" s="11"/>
      <c r="MKM205" s="11"/>
      <c r="MKN205" s="11"/>
      <c r="MKO205" s="10"/>
      <c r="MKP205" s="10"/>
      <c r="MKQ205" s="11"/>
      <c r="MKR205" s="11"/>
      <c r="MKS205" s="11"/>
      <c r="MKT205" s="11"/>
      <c r="MKU205" s="11"/>
      <c r="MKV205" s="11"/>
      <c r="MKW205" s="11"/>
      <c r="MKX205" s="11"/>
      <c r="MKY205" s="11"/>
      <c r="MKZ205" s="11"/>
      <c r="MLA205" s="11"/>
      <c r="MLB205" s="11"/>
      <c r="MLC205" s="11"/>
      <c r="MLD205" s="11"/>
      <c r="MLE205" s="10"/>
      <c r="MLF205" s="10"/>
      <c r="MLG205" s="11"/>
      <c r="MLH205" s="11"/>
      <c r="MLI205" s="11"/>
      <c r="MLJ205" s="11"/>
      <c r="MLK205" s="11"/>
      <c r="MLL205" s="11"/>
      <c r="MLM205" s="11"/>
      <c r="MLN205" s="11"/>
      <c r="MLO205" s="11"/>
      <c r="MLP205" s="11"/>
      <c r="MLQ205" s="11"/>
      <c r="MLR205" s="11"/>
      <c r="MLS205" s="11"/>
      <c r="MLT205" s="11"/>
      <c r="MLU205" s="10"/>
      <c r="MLV205" s="10"/>
      <c r="MLW205" s="11"/>
      <c r="MLX205" s="11"/>
      <c r="MLY205" s="11"/>
      <c r="MLZ205" s="11"/>
      <c r="MMA205" s="11"/>
      <c r="MMB205" s="11"/>
      <c r="MMC205" s="11"/>
      <c r="MMD205" s="11"/>
      <c r="MME205" s="11"/>
      <c r="MMF205" s="11"/>
      <c r="MMG205" s="11"/>
      <c r="MMH205" s="11"/>
      <c r="MMI205" s="11"/>
      <c r="MMJ205" s="11"/>
      <c r="MMK205" s="10"/>
      <c r="MML205" s="10"/>
      <c r="MMM205" s="11"/>
      <c r="MMN205" s="11"/>
      <c r="MMO205" s="11"/>
      <c r="MMP205" s="11"/>
      <c r="MMQ205" s="11"/>
      <c r="MMR205" s="11"/>
      <c r="MMS205" s="11"/>
      <c r="MMT205" s="11"/>
      <c r="MMU205" s="11"/>
      <c r="MMV205" s="11"/>
      <c r="MMW205" s="11"/>
      <c r="MMX205" s="11"/>
      <c r="MMY205" s="11"/>
      <c r="MMZ205" s="11"/>
      <c r="MNA205" s="10"/>
      <c r="MNB205" s="10"/>
      <c r="MNC205" s="11"/>
      <c r="MND205" s="11"/>
      <c r="MNE205" s="11"/>
      <c r="MNF205" s="11"/>
      <c r="MNG205" s="11"/>
      <c r="MNH205" s="11"/>
      <c r="MNI205" s="11"/>
      <c r="MNJ205" s="11"/>
      <c r="MNK205" s="11"/>
      <c r="MNL205" s="11"/>
      <c r="MNM205" s="11"/>
      <c r="MNN205" s="11"/>
      <c r="MNO205" s="11"/>
      <c r="MNP205" s="11"/>
      <c r="MNQ205" s="10"/>
      <c r="MNR205" s="10"/>
      <c r="MNS205" s="11"/>
      <c r="MNT205" s="11"/>
      <c r="MNU205" s="11"/>
      <c r="MNV205" s="11"/>
      <c r="MNW205" s="11"/>
      <c r="MNX205" s="11"/>
      <c r="MNY205" s="11"/>
      <c r="MNZ205" s="11"/>
      <c r="MOA205" s="11"/>
      <c r="MOB205" s="11"/>
      <c r="MOC205" s="11"/>
      <c r="MOD205" s="11"/>
      <c r="MOE205" s="11"/>
      <c r="MOF205" s="11"/>
      <c r="MOG205" s="10"/>
      <c r="MOH205" s="10"/>
      <c r="MOI205" s="11"/>
      <c r="MOJ205" s="11"/>
      <c r="MOK205" s="11"/>
      <c r="MOL205" s="11"/>
      <c r="MOM205" s="11"/>
      <c r="MON205" s="11"/>
      <c r="MOO205" s="11"/>
      <c r="MOP205" s="11"/>
      <c r="MOQ205" s="11"/>
      <c r="MOR205" s="11"/>
      <c r="MOS205" s="11"/>
      <c r="MOT205" s="11"/>
      <c r="MOU205" s="11"/>
      <c r="MOV205" s="11"/>
      <c r="MOW205" s="10"/>
      <c r="MOX205" s="10"/>
      <c r="MOY205" s="11"/>
      <c r="MOZ205" s="11"/>
      <c r="MPA205" s="11"/>
      <c r="MPB205" s="11"/>
      <c r="MPC205" s="11"/>
      <c r="MPD205" s="11"/>
      <c r="MPE205" s="11"/>
      <c r="MPF205" s="11"/>
      <c r="MPG205" s="11"/>
      <c r="MPH205" s="11"/>
      <c r="MPI205" s="11"/>
      <c r="MPJ205" s="11"/>
      <c r="MPK205" s="11"/>
      <c r="MPL205" s="11"/>
      <c r="MPM205" s="10"/>
      <c r="MPN205" s="10"/>
      <c r="MPO205" s="11"/>
      <c r="MPP205" s="11"/>
      <c r="MPQ205" s="11"/>
      <c r="MPR205" s="11"/>
      <c r="MPS205" s="11"/>
      <c r="MPT205" s="11"/>
      <c r="MPU205" s="11"/>
      <c r="MPV205" s="11"/>
      <c r="MPW205" s="11"/>
      <c r="MPX205" s="11"/>
      <c r="MPY205" s="11"/>
      <c r="MPZ205" s="11"/>
      <c r="MQA205" s="11"/>
      <c r="MQB205" s="11"/>
      <c r="MQC205" s="10"/>
      <c r="MQD205" s="10"/>
      <c r="MQE205" s="11"/>
      <c r="MQF205" s="11"/>
      <c r="MQG205" s="11"/>
      <c r="MQH205" s="11"/>
      <c r="MQI205" s="11"/>
      <c r="MQJ205" s="11"/>
      <c r="MQK205" s="11"/>
      <c r="MQL205" s="11"/>
      <c r="MQM205" s="11"/>
      <c r="MQN205" s="11"/>
      <c r="MQO205" s="11"/>
      <c r="MQP205" s="11"/>
      <c r="MQQ205" s="11"/>
      <c r="MQR205" s="11"/>
      <c r="MQS205" s="10"/>
      <c r="MQT205" s="10"/>
      <c r="MQU205" s="11"/>
      <c r="MQV205" s="11"/>
      <c r="MQW205" s="11"/>
      <c r="MQX205" s="11"/>
      <c r="MQY205" s="11"/>
      <c r="MQZ205" s="11"/>
      <c r="MRA205" s="11"/>
      <c r="MRB205" s="11"/>
      <c r="MRC205" s="11"/>
      <c r="MRD205" s="11"/>
      <c r="MRE205" s="11"/>
      <c r="MRF205" s="11"/>
      <c r="MRG205" s="11"/>
      <c r="MRH205" s="11"/>
      <c r="MRI205" s="10"/>
      <c r="MRJ205" s="10"/>
      <c r="MRK205" s="11"/>
      <c r="MRL205" s="11"/>
      <c r="MRM205" s="11"/>
      <c r="MRN205" s="11"/>
      <c r="MRO205" s="11"/>
      <c r="MRP205" s="11"/>
      <c r="MRQ205" s="11"/>
      <c r="MRR205" s="11"/>
      <c r="MRS205" s="11"/>
      <c r="MRT205" s="11"/>
      <c r="MRU205" s="11"/>
      <c r="MRV205" s="11"/>
      <c r="MRW205" s="11"/>
      <c r="MRX205" s="11"/>
      <c r="MRY205" s="10"/>
      <c r="MRZ205" s="10"/>
      <c r="MSA205" s="11"/>
      <c r="MSB205" s="11"/>
      <c r="MSC205" s="11"/>
      <c r="MSD205" s="11"/>
      <c r="MSE205" s="11"/>
      <c r="MSF205" s="11"/>
      <c r="MSG205" s="11"/>
      <c r="MSH205" s="11"/>
      <c r="MSI205" s="11"/>
      <c r="MSJ205" s="11"/>
      <c r="MSK205" s="11"/>
      <c r="MSL205" s="11"/>
      <c r="MSM205" s="11"/>
      <c r="MSN205" s="11"/>
      <c r="MSO205" s="10"/>
      <c r="MSP205" s="10"/>
      <c r="MSQ205" s="11"/>
      <c r="MSR205" s="11"/>
      <c r="MSS205" s="11"/>
      <c r="MST205" s="11"/>
      <c r="MSU205" s="11"/>
      <c r="MSV205" s="11"/>
      <c r="MSW205" s="11"/>
      <c r="MSX205" s="11"/>
      <c r="MSY205" s="11"/>
      <c r="MSZ205" s="11"/>
      <c r="MTA205" s="11"/>
      <c r="MTB205" s="11"/>
      <c r="MTC205" s="11"/>
      <c r="MTD205" s="11"/>
      <c r="MTE205" s="10"/>
      <c r="MTF205" s="10"/>
      <c r="MTG205" s="11"/>
      <c r="MTH205" s="11"/>
      <c r="MTI205" s="11"/>
      <c r="MTJ205" s="11"/>
      <c r="MTK205" s="11"/>
      <c r="MTL205" s="11"/>
      <c r="MTM205" s="11"/>
      <c r="MTN205" s="11"/>
      <c r="MTO205" s="11"/>
      <c r="MTP205" s="11"/>
      <c r="MTQ205" s="11"/>
      <c r="MTR205" s="11"/>
      <c r="MTS205" s="11"/>
      <c r="MTT205" s="11"/>
      <c r="MTU205" s="10"/>
      <c r="MTV205" s="10"/>
      <c r="MTW205" s="11"/>
      <c r="MTX205" s="11"/>
      <c r="MTY205" s="11"/>
      <c r="MTZ205" s="11"/>
      <c r="MUA205" s="11"/>
      <c r="MUB205" s="11"/>
      <c r="MUC205" s="11"/>
      <c r="MUD205" s="11"/>
      <c r="MUE205" s="11"/>
      <c r="MUF205" s="11"/>
      <c r="MUG205" s="11"/>
      <c r="MUH205" s="11"/>
      <c r="MUI205" s="11"/>
      <c r="MUJ205" s="11"/>
      <c r="MUK205" s="10"/>
      <c r="MUL205" s="10"/>
      <c r="MUM205" s="11"/>
      <c r="MUN205" s="11"/>
      <c r="MUO205" s="11"/>
      <c r="MUP205" s="11"/>
      <c r="MUQ205" s="11"/>
      <c r="MUR205" s="11"/>
      <c r="MUS205" s="11"/>
      <c r="MUT205" s="11"/>
      <c r="MUU205" s="11"/>
      <c r="MUV205" s="11"/>
      <c r="MUW205" s="11"/>
      <c r="MUX205" s="11"/>
      <c r="MUY205" s="11"/>
      <c r="MUZ205" s="11"/>
      <c r="MVA205" s="10"/>
      <c r="MVB205" s="10"/>
      <c r="MVC205" s="11"/>
      <c r="MVD205" s="11"/>
      <c r="MVE205" s="11"/>
      <c r="MVF205" s="11"/>
      <c r="MVG205" s="11"/>
      <c r="MVH205" s="11"/>
      <c r="MVI205" s="11"/>
      <c r="MVJ205" s="11"/>
      <c r="MVK205" s="11"/>
      <c r="MVL205" s="11"/>
      <c r="MVM205" s="11"/>
      <c r="MVN205" s="11"/>
      <c r="MVO205" s="11"/>
      <c r="MVP205" s="11"/>
      <c r="MVQ205" s="10"/>
      <c r="MVR205" s="10"/>
      <c r="MVS205" s="11"/>
      <c r="MVT205" s="11"/>
      <c r="MVU205" s="11"/>
      <c r="MVV205" s="11"/>
      <c r="MVW205" s="11"/>
      <c r="MVX205" s="11"/>
      <c r="MVY205" s="11"/>
      <c r="MVZ205" s="11"/>
      <c r="MWA205" s="11"/>
      <c r="MWB205" s="11"/>
      <c r="MWC205" s="11"/>
      <c r="MWD205" s="11"/>
      <c r="MWE205" s="11"/>
      <c r="MWF205" s="11"/>
      <c r="MWG205" s="10"/>
      <c r="MWH205" s="10"/>
      <c r="MWI205" s="11"/>
      <c r="MWJ205" s="11"/>
      <c r="MWK205" s="11"/>
      <c r="MWL205" s="11"/>
      <c r="MWM205" s="11"/>
      <c r="MWN205" s="11"/>
      <c r="MWO205" s="11"/>
      <c r="MWP205" s="11"/>
      <c r="MWQ205" s="11"/>
      <c r="MWR205" s="11"/>
      <c r="MWS205" s="11"/>
      <c r="MWT205" s="11"/>
      <c r="MWU205" s="11"/>
      <c r="MWV205" s="11"/>
      <c r="MWW205" s="10"/>
      <c r="MWX205" s="10"/>
      <c r="MWY205" s="11"/>
      <c r="MWZ205" s="11"/>
      <c r="MXA205" s="11"/>
      <c r="MXB205" s="11"/>
      <c r="MXC205" s="11"/>
      <c r="MXD205" s="11"/>
      <c r="MXE205" s="11"/>
      <c r="MXF205" s="11"/>
      <c r="MXG205" s="11"/>
      <c r="MXH205" s="11"/>
      <c r="MXI205" s="11"/>
      <c r="MXJ205" s="11"/>
      <c r="MXK205" s="11"/>
      <c r="MXL205" s="11"/>
      <c r="MXM205" s="10"/>
      <c r="MXN205" s="10"/>
      <c r="MXO205" s="11"/>
      <c r="MXP205" s="11"/>
      <c r="MXQ205" s="11"/>
      <c r="MXR205" s="11"/>
      <c r="MXS205" s="11"/>
      <c r="MXT205" s="11"/>
      <c r="MXU205" s="11"/>
      <c r="MXV205" s="11"/>
      <c r="MXW205" s="11"/>
      <c r="MXX205" s="11"/>
      <c r="MXY205" s="11"/>
      <c r="MXZ205" s="11"/>
      <c r="MYA205" s="11"/>
      <c r="MYB205" s="11"/>
      <c r="MYC205" s="10"/>
      <c r="MYD205" s="10"/>
      <c r="MYE205" s="11"/>
      <c r="MYF205" s="11"/>
      <c r="MYG205" s="11"/>
      <c r="MYH205" s="11"/>
      <c r="MYI205" s="11"/>
      <c r="MYJ205" s="11"/>
      <c r="MYK205" s="11"/>
      <c r="MYL205" s="11"/>
      <c r="MYM205" s="11"/>
      <c r="MYN205" s="11"/>
      <c r="MYO205" s="11"/>
      <c r="MYP205" s="11"/>
      <c r="MYQ205" s="11"/>
      <c r="MYR205" s="11"/>
      <c r="MYS205" s="10"/>
      <c r="MYT205" s="10"/>
      <c r="MYU205" s="11"/>
      <c r="MYV205" s="11"/>
      <c r="MYW205" s="11"/>
      <c r="MYX205" s="11"/>
      <c r="MYY205" s="11"/>
      <c r="MYZ205" s="11"/>
      <c r="MZA205" s="11"/>
      <c r="MZB205" s="11"/>
      <c r="MZC205" s="11"/>
      <c r="MZD205" s="11"/>
      <c r="MZE205" s="11"/>
      <c r="MZF205" s="11"/>
      <c r="MZG205" s="11"/>
      <c r="MZH205" s="11"/>
      <c r="MZI205" s="10"/>
      <c r="MZJ205" s="10"/>
      <c r="MZK205" s="11"/>
      <c r="MZL205" s="11"/>
      <c r="MZM205" s="11"/>
      <c r="MZN205" s="11"/>
      <c r="MZO205" s="11"/>
      <c r="MZP205" s="11"/>
      <c r="MZQ205" s="11"/>
      <c r="MZR205" s="11"/>
      <c r="MZS205" s="11"/>
      <c r="MZT205" s="11"/>
      <c r="MZU205" s="11"/>
      <c r="MZV205" s="11"/>
      <c r="MZW205" s="11"/>
      <c r="MZX205" s="11"/>
      <c r="MZY205" s="10"/>
      <c r="MZZ205" s="10"/>
      <c r="NAA205" s="11"/>
      <c r="NAB205" s="11"/>
      <c r="NAC205" s="11"/>
      <c r="NAD205" s="11"/>
      <c r="NAE205" s="11"/>
      <c r="NAF205" s="11"/>
      <c r="NAG205" s="11"/>
      <c r="NAH205" s="11"/>
      <c r="NAI205" s="11"/>
      <c r="NAJ205" s="11"/>
      <c r="NAK205" s="11"/>
      <c r="NAL205" s="11"/>
      <c r="NAM205" s="11"/>
      <c r="NAN205" s="11"/>
      <c r="NAO205" s="10"/>
      <c r="NAP205" s="10"/>
      <c r="NAQ205" s="11"/>
      <c r="NAR205" s="11"/>
      <c r="NAS205" s="11"/>
      <c r="NAT205" s="11"/>
      <c r="NAU205" s="11"/>
      <c r="NAV205" s="11"/>
      <c r="NAW205" s="11"/>
      <c r="NAX205" s="11"/>
      <c r="NAY205" s="11"/>
      <c r="NAZ205" s="11"/>
      <c r="NBA205" s="11"/>
      <c r="NBB205" s="11"/>
      <c r="NBC205" s="11"/>
      <c r="NBD205" s="11"/>
      <c r="NBE205" s="10"/>
      <c r="NBF205" s="10"/>
      <c r="NBG205" s="11"/>
      <c r="NBH205" s="11"/>
      <c r="NBI205" s="11"/>
      <c r="NBJ205" s="11"/>
      <c r="NBK205" s="11"/>
      <c r="NBL205" s="11"/>
      <c r="NBM205" s="11"/>
      <c r="NBN205" s="11"/>
      <c r="NBO205" s="11"/>
      <c r="NBP205" s="11"/>
      <c r="NBQ205" s="11"/>
      <c r="NBR205" s="11"/>
      <c r="NBS205" s="11"/>
      <c r="NBT205" s="11"/>
      <c r="NBU205" s="10"/>
      <c r="NBV205" s="10"/>
      <c r="NBW205" s="11"/>
      <c r="NBX205" s="11"/>
      <c r="NBY205" s="11"/>
      <c r="NBZ205" s="11"/>
      <c r="NCA205" s="11"/>
      <c r="NCB205" s="11"/>
      <c r="NCC205" s="11"/>
      <c r="NCD205" s="11"/>
      <c r="NCE205" s="11"/>
      <c r="NCF205" s="11"/>
      <c r="NCG205" s="11"/>
      <c r="NCH205" s="11"/>
      <c r="NCI205" s="11"/>
      <c r="NCJ205" s="11"/>
      <c r="NCK205" s="10"/>
      <c r="NCL205" s="10"/>
      <c r="NCM205" s="11"/>
      <c r="NCN205" s="11"/>
      <c r="NCO205" s="11"/>
      <c r="NCP205" s="11"/>
      <c r="NCQ205" s="11"/>
      <c r="NCR205" s="11"/>
      <c r="NCS205" s="11"/>
      <c r="NCT205" s="11"/>
      <c r="NCU205" s="11"/>
      <c r="NCV205" s="11"/>
      <c r="NCW205" s="11"/>
      <c r="NCX205" s="11"/>
      <c r="NCY205" s="11"/>
      <c r="NCZ205" s="11"/>
      <c r="NDA205" s="10"/>
      <c r="NDB205" s="10"/>
      <c r="NDC205" s="11"/>
      <c r="NDD205" s="11"/>
      <c r="NDE205" s="11"/>
      <c r="NDF205" s="11"/>
      <c r="NDG205" s="11"/>
      <c r="NDH205" s="11"/>
      <c r="NDI205" s="11"/>
      <c r="NDJ205" s="11"/>
      <c r="NDK205" s="11"/>
      <c r="NDL205" s="11"/>
      <c r="NDM205" s="11"/>
      <c r="NDN205" s="11"/>
      <c r="NDO205" s="11"/>
      <c r="NDP205" s="11"/>
      <c r="NDQ205" s="10"/>
      <c r="NDR205" s="10"/>
      <c r="NDS205" s="11"/>
      <c r="NDT205" s="11"/>
      <c r="NDU205" s="11"/>
      <c r="NDV205" s="11"/>
      <c r="NDW205" s="11"/>
      <c r="NDX205" s="11"/>
      <c r="NDY205" s="11"/>
      <c r="NDZ205" s="11"/>
      <c r="NEA205" s="11"/>
      <c r="NEB205" s="11"/>
      <c r="NEC205" s="11"/>
      <c r="NED205" s="11"/>
      <c r="NEE205" s="11"/>
      <c r="NEF205" s="11"/>
      <c r="NEG205" s="10"/>
      <c r="NEH205" s="10"/>
      <c r="NEI205" s="11"/>
      <c r="NEJ205" s="11"/>
      <c r="NEK205" s="11"/>
      <c r="NEL205" s="11"/>
      <c r="NEM205" s="11"/>
      <c r="NEN205" s="11"/>
      <c r="NEO205" s="11"/>
      <c r="NEP205" s="11"/>
      <c r="NEQ205" s="11"/>
      <c r="NER205" s="11"/>
      <c r="NES205" s="11"/>
      <c r="NET205" s="11"/>
      <c r="NEU205" s="11"/>
      <c r="NEV205" s="11"/>
      <c r="NEW205" s="10"/>
      <c r="NEX205" s="10"/>
      <c r="NEY205" s="11"/>
      <c r="NEZ205" s="11"/>
      <c r="NFA205" s="11"/>
      <c r="NFB205" s="11"/>
      <c r="NFC205" s="11"/>
      <c r="NFD205" s="11"/>
      <c r="NFE205" s="11"/>
      <c r="NFF205" s="11"/>
      <c r="NFG205" s="11"/>
      <c r="NFH205" s="11"/>
      <c r="NFI205" s="11"/>
      <c r="NFJ205" s="11"/>
      <c r="NFK205" s="11"/>
      <c r="NFL205" s="11"/>
      <c r="NFM205" s="10"/>
      <c r="NFN205" s="10"/>
      <c r="NFO205" s="11"/>
      <c r="NFP205" s="11"/>
      <c r="NFQ205" s="11"/>
      <c r="NFR205" s="11"/>
      <c r="NFS205" s="11"/>
      <c r="NFT205" s="11"/>
      <c r="NFU205" s="11"/>
      <c r="NFV205" s="11"/>
      <c r="NFW205" s="11"/>
      <c r="NFX205" s="11"/>
      <c r="NFY205" s="11"/>
      <c r="NFZ205" s="11"/>
      <c r="NGA205" s="11"/>
      <c r="NGB205" s="11"/>
      <c r="NGC205" s="10"/>
      <c r="NGD205" s="10"/>
      <c r="NGE205" s="11"/>
      <c r="NGF205" s="11"/>
      <c r="NGG205" s="11"/>
      <c r="NGH205" s="11"/>
      <c r="NGI205" s="11"/>
      <c r="NGJ205" s="11"/>
      <c r="NGK205" s="11"/>
      <c r="NGL205" s="11"/>
      <c r="NGM205" s="11"/>
      <c r="NGN205" s="11"/>
      <c r="NGO205" s="11"/>
      <c r="NGP205" s="11"/>
      <c r="NGQ205" s="11"/>
      <c r="NGR205" s="11"/>
      <c r="NGS205" s="10"/>
      <c r="NGT205" s="10"/>
      <c r="NGU205" s="11"/>
      <c r="NGV205" s="11"/>
      <c r="NGW205" s="11"/>
      <c r="NGX205" s="11"/>
      <c r="NGY205" s="11"/>
      <c r="NGZ205" s="11"/>
      <c r="NHA205" s="11"/>
      <c r="NHB205" s="11"/>
      <c r="NHC205" s="11"/>
      <c r="NHD205" s="11"/>
      <c r="NHE205" s="11"/>
      <c r="NHF205" s="11"/>
      <c r="NHG205" s="11"/>
      <c r="NHH205" s="11"/>
      <c r="NHI205" s="10"/>
      <c r="NHJ205" s="10"/>
      <c r="NHK205" s="11"/>
      <c r="NHL205" s="11"/>
      <c r="NHM205" s="11"/>
      <c r="NHN205" s="11"/>
      <c r="NHO205" s="11"/>
      <c r="NHP205" s="11"/>
      <c r="NHQ205" s="11"/>
      <c r="NHR205" s="11"/>
      <c r="NHS205" s="11"/>
      <c r="NHT205" s="11"/>
      <c r="NHU205" s="11"/>
      <c r="NHV205" s="11"/>
      <c r="NHW205" s="11"/>
      <c r="NHX205" s="11"/>
      <c r="NHY205" s="10"/>
      <c r="NHZ205" s="10"/>
      <c r="NIA205" s="11"/>
      <c r="NIB205" s="11"/>
      <c r="NIC205" s="11"/>
      <c r="NID205" s="11"/>
      <c r="NIE205" s="11"/>
      <c r="NIF205" s="11"/>
      <c r="NIG205" s="11"/>
      <c r="NIH205" s="11"/>
      <c r="NII205" s="11"/>
      <c r="NIJ205" s="11"/>
      <c r="NIK205" s="11"/>
      <c r="NIL205" s="11"/>
      <c r="NIM205" s="11"/>
      <c r="NIN205" s="11"/>
      <c r="NIO205" s="10"/>
      <c r="NIP205" s="10"/>
      <c r="NIQ205" s="11"/>
      <c r="NIR205" s="11"/>
      <c r="NIS205" s="11"/>
      <c r="NIT205" s="11"/>
      <c r="NIU205" s="11"/>
      <c r="NIV205" s="11"/>
      <c r="NIW205" s="11"/>
      <c r="NIX205" s="11"/>
      <c r="NIY205" s="11"/>
      <c r="NIZ205" s="11"/>
      <c r="NJA205" s="11"/>
      <c r="NJB205" s="11"/>
      <c r="NJC205" s="11"/>
      <c r="NJD205" s="11"/>
      <c r="NJE205" s="10"/>
      <c r="NJF205" s="10"/>
      <c r="NJG205" s="11"/>
      <c r="NJH205" s="11"/>
      <c r="NJI205" s="11"/>
      <c r="NJJ205" s="11"/>
      <c r="NJK205" s="11"/>
      <c r="NJL205" s="11"/>
      <c r="NJM205" s="11"/>
      <c r="NJN205" s="11"/>
      <c r="NJO205" s="11"/>
      <c r="NJP205" s="11"/>
      <c r="NJQ205" s="11"/>
      <c r="NJR205" s="11"/>
      <c r="NJS205" s="11"/>
      <c r="NJT205" s="11"/>
      <c r="NJU205" s="10"/>
      <c r="NJV205" s="10"/>
      <c r="NJW205" s="11"/>
      <c r="NJX205" s="11"/>
      <c r="NJY205" s="11"/>
      <c r="NJZ205" s="11"/>
      <c r="NKA205" s="11"/>
      <c r="NKB205" s="11"/>
      <c r="NKC205" s="11"/>
      <c r="NKD205" s="11"/>
      <c r="NKE205" s="11"/>
      <c r="NKF205" s="11"/>
      <c r="NKG205" s="11"/>
      <c r="NKH205" s="11"/>
      <c r="NKI205" s="11"/>
      <c r="NKJ205" s="11"/>
      <c r="NKK205" s="10"/>
      <c r="NKL205" s="10"/>
      <c r="NKM205" s="11"/>
      <c r="NKN205" s="11"/>
      <c r="NKO205" s="11"/>
      <c r="NKP205" s="11"/>
      <c r="NKQ205" s="11"/>
      <c r="NKR205" s="11"/>
      <c r="NKS205" s="11"/>
      <c r="NKT205" s="11"/>
      <c r="NKU205" s="11"/>
      <c r="NKV205" s="11"/>
      <c r="NKW205" s="11"/>
      <c r="NKX205" s="11"/>
      <c r="NKY205" s="11"/>
      <c r="NKZ205" s="11"/>
      <c r="NLA205" s="10"/>
      <c r="NLB205" s="10"/>
      <c r="NLC205" s="11"/>
      <c r="NLD205" s="11"/>
      <c r="NLE205" s="11"/>
      <c r="NLF205" s="11"/>
      <c r="NLG205" s="11"/>
      <c r="NLH205" s="11"/>
      <c r="NLI205" s="11"/>
      <c r="NLJ205" s="11"/>
      <c r="NLK205" s="11"/>
      <c r="NLL205" s="11"/>
      <c r="NLM205" s="11"/>
      <c r="NLN205" s="11"/>
      <c r="NLO205" s="11"/>
      <c r="NLP205" s="11"/>
      <c r="NLQ205" s="10"/>
      <c r="NLR205" s="10"/>
      <c r="NLS205" s="11"/>
      <c r="NLT205" s="11"/>
      <c r="NLU205" s="11"/>
      <c r="NLV205" s="11"/>
      <c r="NLW205" s="11"/>
      <c r="NLX205" s="11"/>
      <c r="NLY205" s="11"/>
      <c r="NLZ205" s="11"/>
      <c r="NMA205" s="11"/>
      <c r="NMB205" s="11"/>
      <c r="NMC205" s="11"/>
      <c r="NMD205" s="11"/>
      <c r="NME205" s="11"/>
      <c r="NMF205" s="11"/>
      <c r="NMG205" s="10"/>
      <c r="NMH205" s="10"/>
      <c r="NMI205" s="11"/>
      <c r="NMJ205" s="11"/>
      <c r="NMK205" s="11"/>
      <c r="NML205" s="11"/>
      <c r="NMM205" s="11"/>
      <c r="NMN205" s="11"/>
      <c r="NMO205" s="11"/>
      <c r="NMP205" s="11"/>
      <c r="NMQ205" s="11"/>
      <c r="NMR205" s="11"/>
      <c r="NMS205" s="11"/>
      <c r="NMT205" s="11"/>
      <c r="NMU205" s="11"/>
      <c r="NMV205" s="11"/>
      <c r="NMW205" s="10"/>
      <c r="NMX205" s="10"/>
      <c r="NMY205" s="11"/>
      <c r="NMZ205" s="11"/>
      <c r="NNA205" s="11"/>
      <c r="NNB205" s="11"/>
      <c r="NNC205" s="11"/>
      <c r="NND205" s="11"/>
      <c r="NNE205" s="11"/>
      <c r="NNF205" s="11"/>
      <c r="NNG205" s="11"/>
      <c r="NNH205" s="11"/>
      <c r="NNI205" s="11"/>
      <c r="NNJ205" s="11"/>
      <c r="NNK205" s="11"/>
      <c r="NNL205" s="11"/>
      <c r="NNM205" s="10"/>
      <c r="NNN205" s="10"/>
      <c r="NNO205" s="11"/>
      <c r="NNP205" s="11"/>
      <c r="NNQ205" s="11"/>
      <c r="NNR205" s="11"/>
      <c r="NNS205" s="11"/>
      <c r="NNT205" s="11"/>
      <c r="NNU205" s="11"/>
      <c r="NNV205" s="11"/>
      <c r="NNW205" s="11"/>
      <c r="NNX205" s="11"/>
      <c r="NNY205" s="11"/>
      <c r="NNZ205" s="11"/>
      <c r="NOA205" s="11"/>
      <c r="NOB205" s="11"/>
      <c r="NOC205" s="10"/>
      <c r="NOD205" s="10"/>
      <c r="NOE205" s="11"/>
      <c r="NOF205" s="11"/>
      <c r="NOG205" s="11"/>
      <c r="NOH205" s="11"/>
      <c r="NOI205" s="11"/>
      <c r="NOJ205" s="11"/>
      <c r="NOK205" s="11"/>
      <c r="NOL205" s="11"/>
      <c r="NOM205" s="11"/>
      <c r="NON205" s="11"/>
      <c r="NOO205" s="11"/>
      <c r="NOP205" s="11"/>
      <c r="NOQ205" s="11"/>
      <c r="NOR205" s="11"/>
      <c r="NOS205" s="10"/>
      <c r="NOT205" s="10"/>
      <c r="NOU205" s="11"/>
      <c r="NOV205" s="11"/>
      <c r="NOW205" s="11"/>
      <c r="NOX205" s="11"/>
      <c r="NOY205" s="11"/>
      <c r="NOZ205" s="11"/>
      <c r="NPA205" s="11"/>
      <c r="NPB205" s="11"/>
      <c r="NPC205" s="11"/>
      <c r="NPD205" s="11"/>
      <c r="NPE205" s="11"/>
      <c r="NPF205" s="11"/>
      <c r="NPG205" s="11"/>
      <c r="NPH205" s="11"/>
      <c r="NPI205" s="10"/>
      <c r="NPJ205" s="10"/>
      <c r="NPK205" s="11"/>
      <c r="NPL205" s="11"/>
      <c r="NPM205" s="11"/>
      <c r="NPN205" s="11"/>
      <c r="NPO205" s="11"/>
      <c r="NPP205" s="11"/>
      <c r="NPQ205" s="11"/>
      <c r="NPR205" s="11"/>
      <c r="NPS205" s="11"/>
      <c r="NPT205" s="11"/>
      <c r="NPU205" s="11"/>
      <c r="NPV205" s="11"/>
      <c r="NPW205" s="11"/>
      <c r="NPX205" s="11"/>
      <c r="NPY205" s="10"/>
      <c r="NPZ205" s="10"/>
      <c r="NQA205" s="11"/>
      <c r="NQB205" s="11"/>
      <c r="NQC205" s="11"/>
      <c r="NQD205" s="11"/>
      <c r="NQE205" s="11"/>
      <c r="NQF205" s="11"/>
      <c r="NQG205" s="11"/>
      <c r="NQH205" s="11"/>
      <c r="NQI205" s="11"/>
      <c r="NQJ205" s="11"/>
      <c r="NQK205" s="11"/>
      <c r="NQL205" s="11"/>
      <c r="NQM205" s="11"/>
      <c r="NQN205" s="11"/>
      <c r="NQO205" s="10"/>
      <c r="NQP205" s="10"/>
      <c r="NQQ205" s="11"/>
      <c r="NQR205" s="11"/>
      <c r="NQS205" s="11"/>
      <c r="NQT205" s="11"/>
      <c r="NQU205" s="11"/>
      <c r="NQV205" s="11"/>
      <c r="NQW205" s="11"/>
      <c r="NQX205" s="11"/>
      <c r="NQY205" s="11"/>
      <c r="NQZ205" s="11"/>
      <c r="NRA205" s="11"/>
      <c r="NRB205" s="11"/>
      <c r="NRC205" s="11"/>
      <c r="NRD205" s="11"/>
      <c r="NRE205" s="10"/>
      <c r="NRF205" s="10"/>
      <c r="NRG205" s="11"/>
      <c r="NRH205" s="11"/>
      <c r="NRI205" s="11"/>
      <c r="NRJ205" s="11"/>
      <c r="NRK205" s="11"/>
      <c r="NRL205" s="11"/>
      <c r="NRM205" s="11"/>
      <c r="NRN205" s="11"/>
      <c r="NRO205" s="11"/>
      <c r="NRP205" s="11"/>
      <c r="NRQ205" s="11"/>
      <c r="NRR205" s="11"/>
      <c r="NRS205" s="11"/>
      <c r="NRT205" s="11"/>
      <c r="NRU205" s="10"/>
      <c r="NRV205" s="10"/>
      <c r="NRW205" s="11"/>
      <c r="NRX205" s="11"/>
      <c r="NRY205" s="11"/>
      <c r="NRZ205" s="11"/>
      <c r="NSA205" s="11"/>
      <c r="NSB205" s="11"/>
      <c r="NSC205" s="11"/>
      <c r="NSD205" s="11"/>
      <c r="NSE205" s="11"/>
      <c r="NSF205" s="11"/>
      <c r="NSG205" s="11"/>
      <c r="NSH205" s="11"/>
      <c r="NSI205" s="11"/>
      <c r="NSJ205" s="11"/>
      <c r="NSK205" s="10"/>
      <c r="NSL205" s="10"/>
      <c r="NSM205" s="11"/>
      <c r="NSN205" s="11"/>
      <c r="NSO205" s="11"/>
      <c r="NSP205" s="11"/>
      <c r="NSQ205" s="11"/>
      <c r="NSR205" s="11"/>
      <c r="NSS205" s="11"/>
      <c r="NST205" s="11"/>
      <c r="NSU205" s="11"/>
      <c r="NSV205" s="11"/>
      <c r="NSW205" s="11"/>
      <c r="NSX205" s="11"/>
      <c r="NSY205" s="11"/>
      <c r="NSZ205" s="11"/>
      <c r="NTA205" s="10"/>
      <c r="NTB205" s="10"/>
      <c r="NTC205" s="11"/>
      <c r="NTD205" s="11"/>
      <c r="NTE205" s="11"/>
      <c r="NTF205" s="11"/>
      <c r="NTG205" s="11"/>
      <c r="NTH205" s="11"/>
      <c r="NTI205" s="11"/>
      <c r="NTJ205" s="11"/>
      <c r="NTK205" s="11"/>
      <c r="NTL205" s="11"/>
      <c r="NTM205" s="11"/>
      <c r="NTN205" s="11"/>
      <c r="NTO205" s="11"/>
      <c r="NTP205" s="11"/>
      <c r="NTQ205" s="10"/>
      <c r="NTR205" s="10"/>
      <c r="NTS205" s="11"/>
      <c r="NTT205" s="11"/>
      <c r="NTU205" s="11"/>
      <c r="NTV205" s="11"/>
      <c r="NTW205" s="11"/>
      <c r="NTX205" s="11"/>
      <c r="NTY205" s="11"/>
      <c r="NTZ205" s="11"/>
      <c r="NUA205" s="11"/>
      <c r="NUB205" s="11"/>
      <c r="NUC205" s="11"/>
      <c r="NUD205" s="11"/>
      <c r="NUE205" s="11"/>
      <c r="NUF205" s="11"/>
      <c r="NUG205" s="10"/>
      <c r="NUH205" s="10"/>
      <c r="NUI205" s="11"/>
      <c r="NUJ205" s="11"/>
      <c r="NUK205" s="11"/>
      <c r="NUL205" s="11"/>
      <c r="NUM205" s="11"/>
      <c r="NUN205" s="11"/>
      <c r="NUO205" s="11"/>
      <c r="NUP205" s="11"/>
      <c r="NUQ205" s="11"/>
      <c r="NUR205" s="11"/>
      <c r="NUS205" s="11"/>
      <c r="NUT205" s="11"/>
      <c r="NUU205" s="11"/>
      <c r="NUV205" s="11"/>
      <c r="NUW205" s="10"/>
      <c r="NUX205" s="10"/>
      <c r="NUY205" s="11"/>
      <c r="NUZ205" s="11"/>
      <c r="NVA205" s="11"/>
      <c r="NVB205" s="11"/>
      <c r="NVC205" s="11"/>
      <c r="NVD205" s="11"/>
      <c r="NVE205" s="11"/>
      <c r="NVF205" s="11"/>
      <c r="NVG205" s="11"/>
      <c r="NVH205" s="11"/>
      <c r="NVI205" s="11"/>
      <c r="NVJ205" s="11"/>
      <c r="NVK205" s="11"/>
      <c r="NVL205" s="11"/>
      <c r="NVM205" s="10"/>
      <c r="NVN205" s="10"/>
      <c r="NVO205" s="11"/>
      <c r="NVP205" s="11"/>
      <c r="NVQ205" s="11"/>
      <c r="NVR205" s="11"/>
      <c r="NVS205" s="11"/>
      <c r="NVT205" s="11"/>
      <c r="NVU205" s="11"/>
      <c r="NVV205" s="11"/>
      <c r="NVW205" s="11"/>
      <c r="NVX205" s="11"/>
      <c r="NVY205" s="11"/>
      <c r="NVZ205" s="11"/>
      <c r="NWA205" s="11"/>
      <c r="NWB205" s="11"/>
      <c r="NWC205" s="10"/>
      <c r="NWD205" s="10"/>
      <c r="NWE205" s="11"/>
      <c r="NWF205" s="11"/>
      <c r="NWG205" s="11"/>
      <c r="NWH205" s="11"/>
      <c r="NWI205" s="11"/>
      <c r="NWJ205" s="11"/>
      <c r="NWK205" s="11"/>
      <c r="NWL205" s="11"/>
      <c r="NWM205" s="11"/>
      <c r="NWN205" s="11"/>
      <c r="NWO205" s="11"/>
      <c r="NWP205" s="11"/>
      <c r="NWQ205" s="11"/>
      <c r="NWR205" s="11"/>
      <c r="NWS205" s="10"/>
      <c r="NWT205" s="10"/>
      <c r="NWU205" s="11"/>
      <c r="NWV205" s="11"/>
      <c r="NWW205" s="11"/>
      <c r="NWX205" s="11"/>
      <c r="NWY205" s="11"/>
      <c r="NWZ205" s="11"/>
      <c r="NXA205" s="11"/>
      <c r="NXB205" s="11"/>
      <c r="NXC205" s="11"/>
      <c r="NXD205" s="11"/>
      <c r="NXE205" s="11"/>
      <c r="NXF205" s="11"/>
      <c r="NXG205" s="11"/>
      <c r="NXH205" s="11"/>
      <c r="NXI205" s="10"/>
      <c r="NXJ205" s="10"/>
      <c r="NXK205" s="11"/>
      <c r="NXL205" s="11"/>
      <c r="NXM205" s="11"/>
      <c r="NXN205" s="11"/>
      <c r="NXO205" s="11"/>
      <c r="NXP205" s="11"/>
      <c r="NXQ205" s="11"/>
      <c r="NXR205" s="11"/>
      <c r="NXS205" s="11"/>
      <c r="NXT205" s="11"/>
      <c r="NXU205" s="11"/>
      <c r="NXV205" s="11"/>
      <c r="NXW205" s="11"/>
      <c r="NXX205" s="11"/>
      <c r="NXY205" s="10"/>
      <c r="NXZ205" s="10"/>
      <c r="NYA205" s="11"/>
      <c r="NYB205" s="11"/>
      <c r="NYC205" s="11"/>
      <c r="NYD205" s="11"/>
      <c r="NYE205" s="11"/>
      <c r="NYF205" s="11"/>
      <c r="NYG205" s="11"/>
      <c r="NYH205" s="11"/>
      <c r="NYI205" s="11"/>
      <c r="NYJ205" s="11"/>
      <c r="NYK205" s="11"/>
      <c r="NYL205" s="11"/>
      <c r="NYM205" s="11"/>
      <c r="NYN205" s="11"/>
      <c r="NYO205" s="10"/>
      <c r="NYP205" s="10"/>
      <c r="NYQ205" s="11"/>
      <c r="NYR205" s="11"/>
      <c r="NYS205" s="11"/>
      <c r="NYT205" s="11"/>
      <c r="NYU205" s="11"/>
      <c r="NYV205" s="11"/>
      <c r="NYW205" s="11"/>
      <c r="NYX205" s="11"/>
      <c r="NYY205" s="11"/>
      <c r="NYZ205" s="11"/>
      <c r="NZA205" s="11"/>
      <c r="NZB205" s="11"/>
      <c r="NZC205" s="11"/>
      <c r="NZD205" s="11"/>
      <c r="NZE205" s="10"/>
      <c r="NZF205" s="10"/>
      <c r="NZG205" s="11"/>
      <c r="NZH205" s="11"/>
      <c r="NZI205" s="11"/>
      <c r="NZJ205" s="11"/>
      <c r="NZK205" s="11"/>
      <c r="NZL205" s="11"/>
      <c r="NZM205" s="11"/>
      <c r="NZN205" s="11"/>
      <c r="NZO205" s="11"/>
      <c r="NZP205" s="11"/>
      <c r="NZQ205" s="11"/>
      <c r="NZR205" s="11"/>
      <c r="NZS205" s="11"/>
      <c r="NZT205" s="11"/>
      <c r="NZU205" s="10"/>
      <c r="NZV205" s="10"/>
      <c r="NZW205" s="11"/>
      <c r="NZX205" s="11"/>
      <c r="NZY205" s="11"/>
      <c r="NZZ205" s="11"/>
      <c r="OAA205" s="11"/>
      <c r="OAB205" s="11"/>
      <c r="OAC205" s="11"/>
      <c r="OAD205" s="11"/>
      <c r="OAE205" s="11"/>
      <c r="OAF205" s="11"/>
      <c r="OAG205" s="11"/>
      <c r="OAH205" s="11"/>
      <c r="OAI205" s="11"/>
      <c r="OAJ205" s="11"/>
      <c r="OAK205" s="10"/>
      <c r="OAL205" s="10"/>
      <c r="OAM205" s="11"/>
      <c r="OAN205" s="11"/>
      <c r="OAO205" s="11"/>
      <c r="OAP205" s="11"/>
      <c r="OAQ205" s="11"/>
      <c r="OAR205" s="11"/>
      <c r="OAS205" s="11"/>
      <c r="OAT205" s="11"/>
      <c r="OAU205" s="11"/>
      <c r="OAV205" s="11"/>
      <c r="OAW205" s="11"/>
      <c r="OAX205" s="11"/>
      <c r="OAY205" s="11"/>
      <c r="OAZ205" s="11"/>
      <c r="OBA205" s="10"/>
      <c r="OBB205" s="10"/>
      <c r="OBC205" s="11"/>
      <c r="OBD205" s="11"/>
      <c r="OBE205" s="11"/>
      <c r="OBF205" s="11"/>
      <c r="OBG205" s="11"/>
      <c r="OBH205" s="11"/>
      <c r="OBI205" s="11"/>
      <c r="OBJ205" s="11"/>
      <c r="OBK205" s="11"/>
      <c r="OBL205" s="11"/>
      <c r="OBM205" s="11"/>
      <c r="OBN205" s="11"/>
      <c r="OBO205" s="11"/>
      <c r="OBP205" s="11"/>
      <c r="OBQ205" s="10"/>
      <c r="OBR205" s="10"/>
      <c r="OBS205" s="11"/>
      <c r="OBT205" s="11"/>
      <c r="OBU205" s="11"/>
      <c r="OBV205" s="11"/>
      <c r="OBW205" s="11"/>
      <c r="OBX205" s="11"/>
      <c r="OBY205" s="11"/>
      <c r="OBZ205" s="11"/>
      <c r="OCA205" s="11"/>
      <c r="OCB205" s="11"/>
      <c r="OCC205" s="11"/>
      <c r="OCD205" s="11"/>
      <c r="OCE205" s="11"/>
      <c r="OCF205" s="11"/>
      <c r="OCG205" s="10"/>
      <c r="OCH205" s="10"/>
      <c r="OCI205" s="11"/>
      <c r="OCJ205" s="11"/>
      <c r="OCK205" s="11"/>
      <c r="OCL205" s="11"/>
      <c r="OCM205" s="11"/>
      <c r="OCN205" s="11"/>
      <c r="OCO205" s="11"/>
      <c r="OCP205" s="11"/>
      <c r="OCQ205" s="11"/>
      <c r="OCR205" s="11"/>
      <c r="OCS205" s="11"/>
      <c r="OCT205" s="11"/>
      <c r="OCU205" s="11"/>
      <c r="OCV205" s="11"/>
      <c r="OCW205" s="10"/>
      <c r="OCX205" s="10"/>
      <c r="OCY205" s="11"/>
      <c r="OCZ205" s="11"/>
      <c r="ODA205" s="11"/>
      <c r="ODB205" s="11"/>
      <c r="ODC205" s="11"/>
      <c r="ODD205" s="11"/>
      <c r="ODE205" s="11"/>
      <c r="ODF205" s="11"/>
      <c r="ODG205" s="11"/>
      <c r="ODH205" s="11"/>
      <c r="ODI205" s="11"/>
      <c r="ODJ205" s="11"/>
      <c r="ODK205" s="11"/>
      <c r="ODL205" s="11"/>
      <c r="ODM205" s="10"/>
      <c r="ODN205" s="10"/>
      <c r="ODO205" s="11"/>
      <c r="ODP205" s="11"/>
      <c r="ODQ205" s="11"/>
      <c r="ODR205" s="11"/>
      <c r="ODS205" s="11"/>
      <c r="ODT205" s="11"/>
      <c r="ODU205" s="11"/>
      <c r="ODV205" s="11"/>
      <c r="ODW205" s="11"/>
      <c r="ODX205" s="11"/>
      <c r="ODY205" s="11"/>
      <c r="ODZ205" s="11"/>
      <c r="OEA205" s="11"/>
      <c r="OEB205" s="11"/>
      <c r="OEC205" s="10"/>
      <c r="OED205" s="10"/>
      <c r="OEE205" s="11"/>
      <c r="OEF205" s="11"/>
      <c r="OEG205" s="11"/>
      <c r="OEH205" s="11"/>
      <c r="OEI205" s="11"/>
      <c r="OEJ205" s="11"/>
      <c r="OEK205" s="11"/>
      <c r="OEL205" s="11"/>
      <c r="OEM205" s="11"/>
      <c r="OEN205" s="11"/>
      <c r="OEO205" s="11"/>
      <c r="OEP205" s="11"/>
      <c r="OEQ205" s="11"/>
      <c r="OER205" s="11"/>
      <c r="OES205" s="10"/>
      <c r="OET205" s="10"/>
      <c r="OEU205" s="11"/>
      <c r="OEV205" s="11"/>
      <c r="OEW205" s="11"/>
      <c r="OEX205" s="11"/>
      <c r="OEY205" s="11"/>
      <c r="OEZ205" s="11"/>
      <c r="OFA205" s="11"/>
      <c r="OFB205" s="11"/>
      <c r="OFC205" s="11"/>
      <c r="OFD205" s="11"/>
      <c r="OFE205" s="11"/>
      <c r="OFF205" s="11"/>
      <c r="OFG205" s="11"/>
      <c r="OFH205" s="11"/>
      <c r="OFI205" s="10"/>
      <c r="OFJ205" s="10"/>
      <c r="OFK205" s="11"/>
      <c r="OFL205" s="11"/>
      <c r="OFM205" s="11"/>
      <c r="OFN205" s="11"/>
      <c r="OFO205" s="11"/>
      <c r="OFP205" s="11"/>
      <c r="OFQ205" s="11"/>
      <c r="OFR205" s="11"/>
      <c r="OFS205" s="11"/>
      <c r="OFT205" s="11"/>
      <c r="OFU205" s="11"/>
      <c r="OFV205" s="11"/>
      <c r="OFW205" s="11"/>
      <c r="OFX205" s="11"/>
      <c r="OFY205" s="10"/>
      <c r="OFZ205" s="10"/>
      <c r="OGA205" s="11"/>
      <c r="OGB205" s="11"/>
      <c r="OGC205" s="11"/>
      <c r="OGD205" s="11"/>
      <c r="OGE205" s="11"/>
      <c r="OGF205" s="11"/>
      <c r="OGG205" s="11"/>
      <c r="OGH205" s="11"/>
      <c r="OGI205" s="11"/>
      <c r="OGJ205" s="11"/>
      <c r="OGK205" s="11"/>
      <c r="OGL205" s="11"/>
      <c r="OGM205" s="11"/>
      <c r="OGN205" s="11"/>
      <c r="OGO205" s="10"/>
      <c r="OGP205" s="10"/>
      <c r="OGQ205" s="11"/>
      <c r="OGR205" s="11"/>
      <c r="OGS205" s="11"/>
      <c r="OGT205" s="11"/>
      <c r="OGU205" s="11"/>
      <c r="OGV205" s="11"/>
      <c r="OGW205" s="11"/>
      <c r="OGX205" s="11"/>
      <c r="OGY205" s="11"/>
      <c r="OGZ205" s="11"/>
      <c r="OHA205" s="11"/>
      <c r="OHB205" s="11"/>
      <c r="OHC205" s="11"/>
      <c r="OHD205" s="11"/>
      <c r="OHE205" s="10"/>
      <c r="OHF205" s="10"/>
      <c r="OHG205" s="11"/>
      <c r="OHH205" s="11"/>
      <c r="OHI205" s="11"/>
      <c r="OHJ205" s="11"/>
      <c r="OHK205" s="11"/>
      <c r="OHL205" s="11"/>
      <c r="OHM205" s="11"/>
      <c r="OHN205" s="11"/>
      <c r="OHO205" s="11"/>
      <c r="OHP205" s="11"/>
      <c r="OHQ205" s="11"/>
      <c r="OHR205" s="11"/>
      <c r="OHS205" s="11"/>
      <c r="OHT205" s="11"/>
      <c r="OHU205" s="10"/>
      <c r="OHV205" s="10"/>
      <c r="OHW205" s="11"/>
      <c r="OHX205" s="11"/>
      <c r="OHY205" s="11"/>
      <c r="OHZ205" s="11"/>
      <c r="OIA205" s="11"/>
      <c r="OIB205" s="11"/>
      <c r="OIC205" s="11"/>
      <c r="OID205" s="11"/>
      <c r="OIE205" s="11"/>
      <c r="OIF205" s="11"/>
      <c r="OIG205" s="11"/>
      <c r="OIH205" s="11"/>
      <c r="OII205" s="11"/>
      <c r="OIJ205" s="11"/>
      <c r="OIK205" s="10"/>
      <c r="OIL205" s="10"/>
      <c r="OIM205" s="11"/>
      <c r="OIN205" s="11"/>
      <c r="OIO205" s="11"/>
      <c r="OIP205" s="11"/>
      <c r="OIQ205" s="11"/>
      <c r="OIR205" s="11"/>
      <c r="OIS205" s="11"/>
      <c r="OIT205" s="11"/>
      <c r="OIU205" s="11"/>
      <c r="OIV205" s="11"/>
      <c r="OIW205" s="11"/>
      <c r="OIX205" s="11"/>
      <c r="OIY205" s="11"/>
      <c r="OIZ205" s="11"/>
      <c r="OJA205" s="10"/>
      <c r="OJB205" s="10"/>
      <c r="OJC205" s="11"/>
      <c r="OJD205" s="11"/>
      <c r="OJE205" s="11"/>
      <c r="OJF205" s="11"/>
      <c r="OJG205" s="11"/>
      <c r="OJH205" s="11"/>
      <c r="OJI205" s="11"/>
      <c r="OJJ205" s="11"/>
      <c r="OJK205" s="11"/>
      <c r="OJL205" s="11"/>
      <c r="OJM205" s="11"/>
      <c r="OJN205" s="11"/>
      <c r="OJO205" s="11"/>
      <c r="OJP205" s="11"/>
      <c r="OJQ205" s="10"/>
      <c r="OJR205" s="10"/>
      <c r="OJS205" s="11"/>
      <c r="OJT205" s="11"/>
      <c r="OJU205" s="11"/>
      <c r="OJV205" s="11"/>
      <c r="OJW205" s="11"/>
      <c r="OJX205" s="11"/>
      <c r="OJY205" s="11"/>
      <c r="OJZ205" s="11"/>
      <c r="OKA205" s="11"/>
      <c r="OKB205" s="11"/>
      <c r="OKC205" s="11"/>
      <c r="OKD205" s="11"/>
      <c r="OKE205" s="11"/>
      <c r="OKF205" s="11"/>
      <c r="OKG205" s="10"/>
      <c r="OKH205" s="10"/>
      <c r="OKI205" s="11"/>
      <c r="OKJ205" s="11"/>
      <c r="OKK205" s="11"/>
      <c r="OKL205" s="11"/>
      <c r="OKM205" s="11"/>
      <c r="OKN205" s="11"/>
      <c r="OKO205" s="11"/>
      <c r="OKP205" s="11"/>
      <c r="OKQ205" s="11"/>
      <c r="OKR205" s="11"/>
      <c r="OKS205" s="11"/>
      <c r="OKT205" s="11"/>
      <c r="OKU205" s="11"/>
      <c r="OKV205" s="11"/>
      <c r="OKW205" s="10"/>
      <c r="OKX205" s="10"/>
      <c r="OKY205" s="11"/>
      <c r="OKZ205" s="11"/>
      <c r="OLA205" s="11"/>
      <c r="OLB205" s="11"/>
      <c r="OLC205" s="11"/>
      <c r="OLD205" s="11"/>
      <c r="OLE205" s="11"/>
      <c r="OLF205" s="11"/>
      <c r="OLG205" s="11"/>
      <c r="OLH205" s="11"/>
      <c r="OLI205" s="11"/>
      <c r="OLJ205" s="11"/>
      <c r="OLK205" s="11"/>
      <c r="OLL205" s="11"/>
      <c r="OLM205" s="10"/>
      <c r="OLN205" s="10"/>
      <c r="OLO205" s="11"/>
      <c r="OLP205" s="11"/>
      <c r="OLQ205" s="11"/>
      <c r="OLR205" s="11"/>
      <c r="OLS205" s="11"/>
      <c r="OLT205" s="11"/>
      <c r="OLU205" s="11"/>
      <c r="OLV205" s="11"/>
      <c r="OLW205" s="11"/>
      <c r="OLX205" s="11"/>
      <c r="OLY205" s="11"/>
      <c r="OLZ205" s="11"/>
      <c r="OMA205" s="11"/>
      <c r="OMB205" s="11"/>
      <c r="OMC205" s="10"/>
      <c r="OMD205" s="10"/>
      <c r="OME205" s="11"/>
      <c r="OMF205" s="11"/>
      <c r="OMG205" s="11"/>
      <c r="OMH205" s="11"/>
      <c r="OMI205" s="11"/>
      <c r="OMJ205" s="11"/>
      <c r="OMK205" s="11"/>
      <c r="OML205" s="11"/>
      <c r="OMM205" s="11"/>
      <c r="OMN205" s="11"/>
      <c r="OMO205" s="11"/>
      <c r="OMP205" s="11"/>
      <c r="OMQ205" s="11"/>
      <c r="OMR205" s="11"/>
      <c r="OMS205" s="10"/>
      <c r="OMT205" s="10"/>
      <c r="OMU205" s="11"/>
      <c r="OMV205" s="11"/>
      <c r="OMW205" s="11"/>
      <c r="OMX205" s="11"/>
      <c r="OMY205" s="11"/>
      <c r="OMZ205" s="11"/>
      <c r="ONA205" s="11"/>
      <c r="ONB205" s="11"/>
      <c r="ONC205" s="11"/>
      <c r="OND205" s="11"/>
      <c r="ONE205" s="11"/>
      <c r="ONF205" s="11"/>
      <c r="ONG205" s="11"/>
      <c r="ONH205" s="11"/>
      <c r="ONI205" s="10"/>
      <c r="ONJ205" s="10"/>
      <c r="ONK205" s="11"/>
      <c r="ONL205" s="11"/>
      <c r="ONM205" s="11"/>
      <c r="ONN205" s="11"/>
      <c r="ONO205" s="11"/>
      <c r="ONP205" s="11"/>
      <c r="ONQ205" s="11"/>
      <c r="ONR205" s="11"/>
      <c r="ONS205" s="11"/>
      <c r="ONT205" s="11"/>
      <c r="ONU205" s="11"/>
      <c r="ONV205" s="11"/>
      <c r="ONW205" s="11"/>
      <c r="ONX205" s="11"/>
      <c r="ONY205" s="10"/>
      <c r="ONZ205" s="10"/>
      <c r="OOA205" s="11"/>
      <c r="OOB205" s="11"/>
      <c r="OOC205" s="11"/>
      <c r="OOD205" s="11"/>
      <c r="OOE205" s="11"/>
      <c r="OOF205" s="11"/>
      <c r="OOG205" s="11"/>
      <c r="OOH205" s="11"/>
      <c r="OOI205" s="11"/>
      <c r="OOJ205" s="11"/>
      <c r="OOK205" s="11"/>
      <c r="OOL205" s="11"/>
      <c r="OOM205" s="11"/>
      <c r="OON205" s="11"/>
      <c r="OOO205" s="10"/>
      <c r="OOP205" s="10"/>
      <c r="OOQ205" s="11"/>
      <c r="OOR205" s="11"/>
      <c r="OOS205" s="11"/>
      <c r="OOT205" s="11"/>
      <c r="OOU205" s="11"/>
      <c r="OOV205" s="11"/>
      <c r="OOW205" s="11"/>
      <c r="OOX205" s="11"/>
      <c r="OOY205" s="11"/>
      <c r="OOZ205" s="11"/>
      <c r="OPA205" s="11"/>
      <c r="OPB205" s="11"/>
      <c r="OPC205" s="11"/>
      <c r="OPD205" s="11"/>
      <c r="OPE205" s="10"/>
      <c r="OPF205" s="10"/>
      <c r="OPG205" s="11"/>
      <c r="OPH205" s="11"/>
      <c r="OPI205" s="11"/>
      <c r="OPJ205" s="11"/>
      <c r="OPK205" s="11"/>
      <c r="OPL205" s="11"/>
      <c r="OPM205" s="11"/>
      <c r="OPN205" s="11"/>
      <c r="OPO205" s="11"/>
      <c r="OPP205" s="11"/>
      <c r="OPQ205" s="11"/>
      <c r="OPR205" s="11"/>
      <c r="OPS205" s="11"/>
      <c r="OPT205" s="11"/>
      <c r="OPU205" s="10"/>
      <c r="OPV205" s="10"/>
      <c r="OPW205" s="11"/>
      <c r="OPX205" s="11"/>
      <c r="OPY205" s="11"/>
      <c r="OPZ205" s="11"/>
      <c r="OQA205" s="11"/>
      <c r="OQB205" s="11"/>
      <c r="OQC205" s="11"/>
      <c r="OQD205" s="11"/>
      <c r="OQE205" s="11"/>
      <c r="OQF205" s="11"/>
      <c r="OQG205" s="11"/>
      <c r="OQH205" s="11"/>
      <c r="OQI205" s="11"/>
      <c r="OQJ205" s="11"/>
      <c r="OQK205" s="10"/>
      <c r="OQL205" s="10"/>
      <c r="OQM205" s="11"/>
      <c r="OQN205" s="11"/>
      <c r="OQO205" s="11"/>
      <c r="OQP205" s="11"/>
      <c r="OQQ205" s="11"/>
      <c r="OQR205" s="11"/>
      <c r="OQS205" s="11"/>
      <c r="OQT205" s="11"/>
      <c r="OQU205" s="11"/>
      <c r="OQV205" s="11"/>
      <c r="OQW205" s="11"/>
      <c r="OQX205" s="11"/>
      <c r="OQY205" s="11"/>
      <c r="OQZ205" s="11"/>
      <c r="ORA205" s="10"/>
      <c r="ORB205" s="10"/>
      <c r="ORC205" s="11"/>
      <c r="ORD205" s="11"/>
      <c r="ORE205" s="11"/>
      <c r="ORF205" s="11"/>
      <c r="ORG205" s="11"/>
      <c r="ORH205" s="11"/>
      <c r="ORI205" s="11"/>
      <c r="ORJ205" s="11"/>
      <c r="ORK205" s="11"/>
      <c r="ORL205" s="11"/>
      <c r="ORM205" s="11"/>
      <c r="ORN205" s="11"/>
      <c r="ORO205" s="11"/>
      <c r="ORP205" s="11"/>
      <c r="ORQ205" s="10"/>
      <c r="ORR205" s="10"/>
      <c r="ORS205" s="11"/>
      <c r="ORT205" s="11"/>
      <c r="ORU205" s="11"/>
      <c r="ORV205" s="11"/>
      <c r="ORW205" s="11"/>
      <c r="ORX205" s="11"/>
      <c r="ORY205" s="11"/>
      <c r="ORZ205" s="11"/>
      <c r="OSA205" s="11"/>
      <c r="OSB205" s="11"/>
      <c r="OSC205" s="11"/>
      <c r="OSD205" s="11"/>
      <c r="OSE205" s="11"/>
      <c r="OSF205" s="11"/>
      <c r="OSG205" s="10"/>
      <c r="OSH205" s="10"/>
      <c r="OSI205" s="11"/>
      <c r="OSJ205" s="11"/>
      <c r="OSK205" s="11"/>
      <c r="OSL205" s="11"/>
      <c r="OSM205" s="11"/>
      <c r="OSN205" s="11"/>
      <c r="OSO205" s="11"/>
      <c r="OSP205" s="11"/>
      <c r="OSQ205" s="11"/>
      <c r="OSR205" s="11"/>
      <c r="OSS205" s="11"/>
      <c r="OST205" s="11"/>
      <c r="OSU205" s="11"/>
      <c r="OSV205" s="11"/>
      <c r="OSW205" s="10"/>
      <c r="OSX205" s="10"/>
      <c r="OSY205" s="11"/>
      <c r="OSZ205" s="11"/>
      <c r="OTA205" s="11"/>
      <c r="OTB205" s="11"/>
      <c r="OTC205" s="11"/>
      <c r="OTD205" s="11"/>
      <c r="OTE205" s="11"/>
      <c r="OTF205" s="11"/>
      <c r="OTG205" s="11"/>
      <c r="OTH205" s="11"/>
      <c r="OTI205" s="11"/>
      <c r="OTJ205" s="11"/>
      <c r="OTK205" s="11"/>
      <c r="OTL205" s="11"/>
      <c r="OTM205" s="10"/>
      <c r="OTN205" s="10"/>
      <c r="OTO205" s="11"/>
      <c r="OTP205" s="11"/>
      <c r="OTQ205" s="11"/>
      <c r="OTR205" s="11"/>
      <c r="OTS205" s="11"/>
      <c r="OTT205" s="11"/>
      <c r="OTU205" s="11"/>
      <c r="OTV205" s="11"/>
      <c r="OTW205" s="11"/>
      <c r="OTX205" s="11"/>
      <c r="OTY205" s="11"/>
      <c r="OTZ205" s="11"/>
      <c r="OUA205" s="11"/>
      <c r="OUB205" s="11"/>
      <c r="OUC205" s="10"/>
      <c r="OUD205" s="10"/>
      <c r="OUE205" s="11"/>
      <c r="OUF205" s="11"/>
      <c r="OUG205" s="11"/>
      <c r="OUH205" s="11"/>
      <c r="OUI205" s="11"/>
      <c r="OUJ205" s="11"/>
      <c r="OUK205" s="11"/>
      <c r="OUL205" s="11"/>
      <c r="OUM205" s="11"/>
      <c r="OUN205" s="11"/>
      <c r="OUO205" s="11"/>
      <c r="OUP205" s="11"/>
      <c r="OUQ205" s="11"/>
      <c r="OUR205" s="11"/>
      <c r="OUS205" s="10"/>
      <c r="OUT205" s="10"/>
      <c r="OUU205" s="11"/>
      <c r="OUV205" s="11"/>
      <c r="OUW205" s="11"/>
      <c r="OUX205" s="11"/>
      <c r="OUY205" s="11"/>
      <c r="OUZ205" s="11"/>
      <c r="OVA205" s="11"/>
      <c r="OVB205" s="11"/>
      <c r="OVC205" s="11"/>
      <c r="OVD205" s="11"/>
      <c r="OVE205" s="11"/>
      <c r="OVF205" s="11"/>
      <c r="OVG205" s="11"/>
      <c r="OVH205" s="11"/>
      <c r="OVI205" s="10"/>
      <c r="OVJ205" s="10"/>
      <c r="OVK205" s="11"/>
      <c r="OVL205" s="11"/>
      <c r="OVM205" s="11"/>
      <c r="OVN205" s="11"/>
      <c r="OVO205" s="11"/>
      <c r="OVP205" s="11"/>
      <c r="OVQ205" s="11"/>
      <c r="OVR205" s="11"/>
      <c r="OVS205" s="11"/>
      <c r="OVT205" s="11"/>
      <c r="OVU205" s="11"/>
      <c r="OVV205" s="11"/>
      <c r="OVW205" s="11"/>
      <c r="OVX205" s="11"/>
      <c r="OVY205" s="10"/>
      <c r="OVZ205" s="10"/>
      <c r="OWA205" s="11"/>
      <c r="OWB205" s="11"/>
      <c r="OWC205" s="11"/>
      <c r="OWD205" s="11"/>
      <c r="OWE205" s="11"/>
      <c r="OWF205" s="11"/>
      <c r="OWG205" s="11"/>
      <c r="OWH205" s="11"/>
      <c r="OWI205" s="11"/>
      <c r="OWJ205" s="11"/>
      <c r="OWK205" s="11"/>
      <c r="OWL205" s="11"/>
      <c r="OWM205" s="11"/>
      <c r="OWN205" s="11"/>
      <c r="OWO205" s="10"/>
      <c r="OWP205" s="10"/>
      <c r="OWQ205" s="11"/>
      <c r="OWR205" s="11"/>
      <c r="OWS205" s="11"/>
      <c r="OWT205" s="11"/>
      <c r="OWU205" s="11"/>
      <c r="OWV205" s="11"/>
      <c r="OWW205" s="11"/>
      <c r="OWX205" s="11"/>
      <c r="OWY205" s="11"/>
      <c r="OWZ205" s="11"/>
      <c r="OXA205" s="11"/>
      <c r="OXB205" s="11"/>
      <c r="OXC205" s="11"/>
      <c r="OXD205" s="11"/>
      <c r="OXE205" s="10"/>
      <c r="OXF205" s="10"/>
      <c r="OXG205" s="11"/>
      <c r="OXH205" s="11"/>
      <c r="OXI205" s="11"/>
      <c r="OXJ205" s="11"/>
      <c r="OXK205" s="11"/>
      <c r="OXL205" s="11"/>
      <c r="OXM205" s="11"/>
      <c r="OXN205" s="11"/>
      <c r="OXO205" s="11"/>
      <c r="OXP205" s="11"/>
      <c r="OXQ205" s="11"/>
      <c r="OXR205" s="11"/>
      <c r="OXS205" s="11"/>
      <c r="OXT205" s="11"/>
      <c r="OXU205" s="10"/>
      <c r="OXV205" s="10"/>
      <c r="OXW205" s="11"/>
      <c r="OXX205" s="11"/>
      <c r="OXY205" s="11"/>
      <c r="OXZ205" s="11"/>
      <c r="OYA205" s="11"/>
      <c r="OYB205" s="11"/>
      <c r="OYC205" s="11"/>
      <c r="OYD205" s="11"/>
      <c r="OYE205" s="11"/>
      <c r="OYF205" s="11"/>
      <c r="OYG205" s="11"/>
      <c r="OYH205" s="11"/>
      <c r="OYI205" s="11"/>
      <c r="OYJ205" s="11"/>
      <c r="OYK205" s="10"/>
      <c r="OYL205" s="10"/>
      <c r="OYM205" s="11"/>
      <c r="OYN205" s="11"/>
      <c r="OYO205" s="11"/>
      <c r="OYP205" s="11"/>
      <c r="OYQ205" s="11"/>
      <c r="OYR205" s="11"/>
      <c r="OYS205" s="11"/>
      <c r="OYT205" s="11"/>
      <c r="OYU205" s="11"/>
      <c r="OYV205" s="11"/>
      <c r="OYW205" s="11"/>
      <c r="OYX205" s="11"/>
      <c r="OYY205" s="11"/>
      <c r="OYZ205" s="11"/>
      <c r="OZA205" s="10"/>
      <c r="OZB205" s="10"/>
      <c r="OZC205" s="11"/>
      <c r="OZD205" s="11"/>
      <c r="OZE205" s="11"/>
      <c r="OZF205" s="11"/>
      <c r="OZG205" s="11"/>
      <c r="OZH205" s="11"/>
      <c r="OZI205" s="11"/>
      <c r="OZJ205" s="11"/>
      <c r="OZK205" s="11"/>
      <c r="OZL205" s="11"/>
      <c r="OZM205" s="11"/>
      <c r="OZN205" s="11"/>
      <c r="OZO205" s="11"/>
      <c r="OZP205" s="11"/>
      <c r="OZQ205" s="10"/>
      <c r="OZR205" s="10"/>
      <c r="OZS205" s="11"/>
      <c r="OZT205" s="11"/>
      <c r="OZU205" s="11"/>
      <c r="OZV205" s="11"/>
      <c r="OZW205" s="11"/>
      <c r="OZX205" s="11"/>
      <c r="OZY205" s="11"/>
      <c r="OZZ205" s="11"/>
      <c r="PAA205" s="11"/>
      <c r="PAB205" s="11"/>
      <c r="PAC205" s="11"/>
      <c r="PAD205" s="11"/>
      <c r="PAE205" s="11"/>
      <c r="PAF205" s="11"/>
      <c r="PAG205" s="10"/>
      <c r="PAH205" s="10"/>
      <c r="PAI205" s="11"/>
      <c r="PAJ205" s="11"/>
      <c r="PAK205" s="11"/>
      <c r="PAL205" s="11"/>
      <c r="PAM205" s="11"/>
      <c r="PAN205" s="11"/>
      <c r="PAO205" s="11"/>
      <c r="PAP205" s="11"/>
      <c r="PAQ205" s="11"/>
      <c r="PAR205" s="11"/>
      <c r="PAS205" s="11"/>
      <c r="PAT205" s="11"/>
      <c r="PAU205" s="11"/>
      <c r="PAV205" s="11"/>
      <c r="PAW205" s="10"/>
      <c r="PAX205" s="10"/>
      <c r="PAY205" s="11"/>
      <c r="PAZ205" s="11"/>
      <c r="PBA205" s="11"/>
      <c r="PBB205" s="11"/>
      <c r="PBC205" s="11"/>
      <c r="PBD205" s="11"/>
      <c r="PBE205" s="11"/>
      <c r="PBF205" s="11"/>
      <c r="PBG205" s="11"/>
      <c r="PBH205" s="11"/>
      <c r="PBI205" s="11"/>
      <c r="PBJ205" s="11"/>
      <c r="PBK205" s="11"/>
      <c r="PBL205" s="11"/>
      <c r="PBM205" s="10"/>
      <c r="PBN205" s="10"/>
      <c r="PBO205" s="11"/>
      <c r="PBP205" s="11"/>
      <c r="PBQ205" s="11"/>
      <c r="PBR205" s="11"/>
      <c r="PBS205" s="11"/>
      <c r="PBT205" s="11"/>
      <c r="PBU205" s="11"/>
      <c r="PBV205" s="11"/>
      <c r="PBW205" s="11"/>
      <c r="PBX205" s="11"/>
      <c r="PBY205" s="11"/>
      <c r="PBZ205" s="11"/>
      <c r="PCA205" s="11"/>
      <c r="PCB205" s="11"/>
      <c r="PCC205" s="10"/>
      <c r="PCD205" s="10"/>
      <c r="PCE205" s="11"/>
      <c r="PCF205" s="11"/>
      <c r="PCG205" s="11"/>
      <c r="PCH205" s="11"/>
      <c r="PCI205" s="11"/>
      <c r="PCJ205" s="11"/>
      <c r="PCK205" s="11"/>
      <c r="PCL205" s="11"/>
      <c r="PCM205" s="11"/>
      <c r="PCN205" s="11"/>
      <c r="PCO205" s="11"/>
      <c r="PCP205" s="11"/>
      <c r="PCQ205" s="11"/>
      <c r="PCR205" s="11"/>
      <c r="PCS205" s="10"/>
      <c r="PCT205" s="10"/>
      <c r="PCU205" s="11"/>
      <c r="PCV205" s="11"/>
      <c r="PCW205" s="11"/>
      <c r="PCX205" s="11"/>
      <c r="PCY205" s="11"/>
      <c r="PCZ205" s="11"/>
      <c r="PDA205" s="11"/>
      <c r="PDB205" s="11"/>
      <c r="PDC205" s="11"/>
      <c r="PDD205" s="11"/>
      <c r="PDE205" s="11"/>
      <c r="PDF205" s="11"/>
      <c r="PDG205" s="11"/>
      <c r="PDH205" s="11"/>
      <c r="PDI205" s="10"/>
      <c r="PDJ205" s="10"/>
      <c r="PDK205" s="11"/>
      <c r="PDL205" s="11"/>
      <c r="PDM205" s="11"/>
      <c r="PDN205" s="11"/>
      <c r="PDO205" s="11"/>
      <c r="PDP205" s="11"/>
      <c r="PDQ205" s="11"/>
      <c r="PDR205" s="11"/>
      <c r="PDS205" s="11"/>
      <c r="PDT205" s="11"/>
      <c r="PDU205" s="11"/>
      <c r="PDV205" s="11"/>
      <c r="PDW205" s="11"/>
      <c r="PDX205" s="11"/>
      <c r="PDY205" s="10"/>
      <c r="PDZ205" s="10"/>
      <c r="PEA205" s="11"/>
      <c r="PEB205" s="11"/>
      <c r="PEC205" s="11"/>
      <c r="PED205" s="11"/>
      <c r="PEE205" s="11"/>
      <c r="PEF205" s="11"/>
      <c r="PEG205" s="11"/>
      <c r="PEH205" s="11"/>
      <c r="PEI205" s="11"/>
      <c r="PEJ205" s="11"/>
      <c r="PEK205" s="11"/>
      <c r="PEL205" s="11"/>
      <c r="PEM205" s="11"/>
      <c r="PEN205" s="11"/>
      <c r="PEO205" s="10"/>
      <c r="PEP205" s="10"/>
      <c r="PEQ205" s="11"/>
      <c r="PER205" s="11"/>
      <c r="PES205" s="11"/>
      <c r="PET205" s="11"/>
      <c r="PEU205" s="11"/>
      <c r="PEV205" s="11"/>
      <c r="PEW205" s="11"/>
      <c r="PEX205" s="11"/>
      <c r="PEY205" s="11"/>
      <c r="PEZ205" s="11"/>
      <c r="PFA205" s="11"/>
      <c r="PFB205" s="11"/>
      <c r="PFC205" s="11"/>
      <c r="PFD205" s="11"/>
      <c r="PFE205" s="10"/>
      <c r="PFF205" s="10"/>
      <c r="PFG205" s="11"/>
      <c r="PFH205" s="11"/>
      <c r="PFI205" s="11"/>
      <c r="PFJ205" s="11"/>
      <c r="PFK205" s="11"/>
      <c r="PFL205" s="11"/>
      <c r="PFM205" s="11"/>
      <c r="PFN205" s="11"/>
      <c r="PFO205" s="11"/>
      <c r="PFP205" s="11"/>
      <c r="PFQ205" s="11"/>
      <c r="PFR205" s="11"/>
      <c r="PFS205" s="11"/>
      <c r="PFT205" s="11"/>
      <c r="PFU205" s="10"/>
      <c r="PFV205" s="10"/>
      <c r="PFW205" s="11"/>
      <c r="PFX205" s="11"/>
      <c r="PFY205" s="11"/>
      <c r="PFZ205" s="11"/>
      <c r="PGA205" s="11"/>
      <c r="PGB205" s="11"/>
      <c r="PGC205" s="11"/>
      <c r="PGD205" s="11"/>
      <c r="PGE205" s="11"/>
      <c r="PGF205" s="11"/>
      <c r="PGG205" s="11"/>
      <c r="PGH205" s="11"/>
      <c r="PGI205" s="11"/>
      <c r="PGJ205" s="11"/>
      <c r="PGK205" s="10"/>
      <c r="PGL205" s="10"/>
      <c r="PGM205" s="11"/>
      <c r="PGN205" s="11"/>
      <c r="PGO205" s="11"/>
      <c r="PGP205" s="11"/>
      <c r="PGQ205" s="11"/>
      <c r="PGR205" s="11"/>
      <c r="PGS205" s="11"/>
      <c r="PGT205" s="11"/>
      <c r="PGU205" s="11"/>
      <c r="PGV205" s="11"/>
      <c r="PGW205" s="11"/>
      <c r="PGX205" s="11"/>
      <c r="PGY205" s="11"/>
      <c r="PGZ205" s="11"/>
      <c r="PHA205" s="10"/>
      <c r="PHB205" s="10"/>
      <c r="PHC205" s="11"/>
      <c r="PHD205" s="11"/>
      <c r="PHE205" s="11"/>
      <c r="PHF205" s="11"/>
      <c r="PHG205" s="11"/>
      <c r="PHH205" s="11"/>
      <c r="PHI205" s="11"/>
      <c r="PHJ205" s="11"/>
      <c r="PHK205" s="11"/>
      <c r="PHL205" s="11"/>
      <c r="PHM205" s="11"/>
      <c r="PHN205" s="11"/>
      <c r="PHO205" s="11"/>
      <c r="PHP205" s="11"/>
      <c r="PHQ205" s="10"/>
      <c r="PHR205" s="10"/>
      <c r="PHS205" s="11"/>
      <c r="PHT205" s="11"/>
      <c r="PHU205" s="11"/>
      <c r="PHV205" s="11"/>
      <c r="PHW205" s="11"/>
      <c r="PHX205" s="11"/>
      <c r="PHY205" s="11"/>
      <c r="PHZ205" s="11"/>
      <c r="PIA205" s="11"/>
      <c r="PIB205" s="11"/>
      <c r="PIC205" s="11"/>
      <c r="PID205" s="11"/>
      <c r="PIE205" s="11"/>
      <c r="PIF205" s="11"/>
      <c r="PIG205" s="10"/>
      <c r="PIH205" s="10"/>
      <c r="PII205" s="11"/>
      <c r="PIJ205" s="11"/>
      <c r="PIK205" s="11"/>
      <c r="PIL205" s="11"/>
      <c r="PIM205" s="11"/>
      <c r="PIN205" s="11"/>
      <c r="PIO205" s="11"/>
      <c r="PIP205" s="11"/>
      <c r="PIQ205" s="11"/>
      <c r="PIR205" s="11"/>
      <c r="PIS205" s="11"/>
      <c r="PIT205" s="11"/>
      <c r="PIU205" s="11"/>
      <c r="PIV205" s="11"/>
      <c r="PIW205" s="10"/>
      <c r="PIX205" s="10"/>
      <c r="PIY205" s="11"/>
      <c r="PIZ205" s="11"/>
      <c r="PJA205" s="11"/>
      <c r="PJB205" s="11"/>
      <c r="PJC205" s="11"/>
      <c r="PJD205" s="11"/>
      <c r="PJE205" s="11"/>
      <c r="PJF205" s="11"/>
      <c r="PJG205" s="11"/>
      <c r="PJH205" s="11"/>
      <c r="PJI205" s="11"/>
      <c r="PJJ205" s="11"/>
      <c r="PJK205" s="11"/>
      <c r="PJL205" s="11"/>
      <c r="PJM205" s="10"/>
      <c r="PJN205" s="10"/>
      <c r="PJO205" s="11"/>
      <c r="PJP205" s="11"/>
      <c r="PJQ205" s="11"/>
      <c r="PJR205" s="11"/>
      <c r="PJS205" s="11"/>
      <c r="PJT205" s="11"/>
      <c r="PJU205" s="11"/>
      <c r="PJV205" s="11"/>
      <c r="PJW205" s="11"/>
      <c r="PJX205" s="11"/>
      <c r="PJY205" s="11"/>
      <c r="PJZ205" s="11"/>
      <c r="PKA205" s="11"/>
      <c r="PKB205" s="11"/>
      <c r="PKC205" s="10"/>
      <c r="PKD205" s="10"/>
      <c r="PKE205" s="11"/>
      <c r="PKF205" s="11"/>
      <c r="PKG205" s="11"/>
      <c r="PKH205" s="11"/>
      <c r="PKI205" s="11"/>
      <c r="PKJ205" s="11"/>
      <c r="PKK205" s="11"/>
      <c r="PKL205" s="11"/>
      <c r="PKM205" s="11"/>
      <c r="PKN205" s="11"/>
      <c r="PKO205" s="11"/>
      <c r="PKP205" s="11"/>
      <c r="PKQ205" s="11"/>
      <c r="PKR205" s="11"/>
      <c r="PKS205" s="10"/>
      <c r="PKT205" s="10"/>
      <c r="PKU205" s="11"/>
      <c r="PKV205" s="11"/>
      <c r="PKW205" s="11"/>
      <c r="PKX205" s="11"/>
      <c r="PKY205" s="11"/>
      <c r="PKZ205" s="11"/>
      <c r="PLA205" s="11"/>
      <c r="PLB205" s="11"/>
      <c r="PLC205" s="11"/>
      <c r="PLD205" s="11"/>
      <c r="PLE205" s="11"/>
      <c r="PLF205" s="11"/>
      <c r="PLG205" s="11"/>
      <c r="PLH205" s="11"/>
      <c r="PLI205" s="10"/>
      <c r="PLJ205" s="10"/>
      <c r="PLK205" s="11"/>
      <c r="PLL205" s="11"/>
      <c r="PLM205" s="11"/>
      <c r="PLN205" s="11"/>
      <c r="PLO205" s="11"/>
      <c r="PLP205" s="11"/>
      <c r="PLQ205" s="11"/>
      <c r="PLR205" s="11"/>
      <c r="PLS205" s="11"/>
      <c r="PLT205" s="11"/>
      <c r="PLU205" s="11"/>
      <c r="PLV205" s="11"/>
      <c r="PLW205" s="11"/>
      <c r="PLX205" s="11"/>
      <c r="PLY205" s="10"/>
      <c r="PLZ205" s="10"/>
      <c r="PMA205" s="11"/>
      <c r="PMB205" s="11"/>
      <c r="PMC205" s="11"/>
      <c r="PMD205" s="11"/>
      <c r="PME205" s="11"/>
      <c r="PMF205" s="11"/>
      <c r="PMG205" s="11"/>
      <c r="PMH205" s="11"/>
      <c r="PMI205" s="11"/>
      <c r="PMJ205" s="11"/>
      <c r="PMK205" s="11"/>
      <c r="PML205" s="11"/>
      <c r="PMM205" s="11"/>
      <c r="PMN205" s="11"/>
      <c r="PMO205" s="10"/>
      <c r="PMP205" s="10"/>
      <c r="PMQ205" s="11"/>
      <c r="PMR205" s="11"/>
      <c r="PMS205" s="11"/>
      <c r="PMT205" s="11"/>
      <c r="PMU205" s="11"/>
      <c r="PMV205" s="11"/>
      <c r="PMW205" s="11"/>
      <c r="PMX205" s="11"/>
      <c r="PMY205" s="11"/>
      <c r="PMZ205" s="11"/>
      <c r="PNA205" s="11"/>
      <c r="PNB205" s="11"/>
      <c r="PNC205" s="11"/>
      <c r="PND205" s="11"/>
      <c r="PNE205" s="10"/>
      <c r="PNF205" s="10"/>
      <c r="PNG205" s="11"/>
      <c r="PNH205" s="11"/>
      <c r="PNI205" s="11"/>
      <c r="PNJ205" s="11"/>
      <c r="PNK205" s="11"/>
      <c r="PNL205" s="11"/>
      <c r="PNM205" s="11"/>
      <c r="PNN205" s="11"/>
      <c r="PNO205" s="11"/>
      <c r="PNP205" s="11"/>
      <c r="PNQ205" s="11"/>
      <c r="PNR205" s="11"/>
      <c r="PNS205" s="11"/>
      <c r="PNT205" s="11"/>
      <c r="PNU205" s="10"/>
      <c r="PNV205" s="10"/>
      <c r="PNW205" s="11"/>
      <c r="PNX205" s="11"/>
      <c r="PNY205" s="11"/>
      <c r="PNZ205" s="11"/>
      <c r="POA205" s="11"/>
      <c r="POB205" s="11"/>
      <c r="POC205" s="11"/>
      <c r="POD205" s="11"/>
      <c r="POE205" s="11"/>
      <c r="POF205" s="11"/>
      <c r="POG205" s="11"/>
      <c r="POH205" s="11"/>
      <c r="POI205" s="11"/>
      <c r="POJ205" s="11"/>
      <c r="POK205" s="10"/>
      <c r="POL205" s="10"/>
      <c r="POM205" s="11"/>
      <c r="PON205" s="11"/>
      <c r="POO205" s="11"/>
      <c r="POP205" s="11"/>
      <c r="POQ205" s="11"/>
      <c r="POR205" s="11"/>
      <c r="POS205" s="11"/>
      <c r="POT205" s="11"/>
      <c r="POU205" s="11"/>
      <c r="POV205" s="11"/>
      <c r="POW205" s="11"/>
      <c r="POX205" s="11"/>
      <c r="POY205" s="11"/>
      <c r="POZ205" s="11"/>
      <c r="PPA205" s="10"/>
      <c r="PPB205" s="10"/>
      <c r="PPC205" s="11"/>
      <c r="PPD205" s="11"/>
      <c r="PPE205" s="11"/>
      <c r="PPF205" s="11"/>
      <c r="PPG205" s="11"/>
      <c r="PPH205" s="11"/>
      <c r="PPI205" s="11"/>
      <c r="PPJ205" s="11"/>
      <c r="PPK205" s="11"/>
      <c r="PPL205" s="11"/>
      <c r="PPM205" s="11"/>
      <c r="PPN205" s="11"/>
      <c r="PPO205" s="11"/>
      <c r="PPP205" s="11"/>
      <c r="PPQ205" s="10"/>
      <c r="PPR205" s="10"/>
      <c r="PPS205" s="11"/>
      <c r="PPT205" s="11"/>
      <c r="PPU205" s="11"/>
      <c r="PPV205" s="11"/>
      <c r="PPW205" s="11"/>
      <c r="PPX205" s="11"/>
      <c r="PPY205" s="11"/>
      <c r="PPZ205" s="11"/>
      <c r="PQA205" s="11"/>
      <c r="PQB205" s="11"/>
      <c r="PQC205" s="11"/>
      <c r="PQD205" s="11"/>
      <c r="PQE205" s="11"/>
      <c r="PQF205" s="11"/>
      <c r="PQG205" s="10"/>
      <c r="PQH205" s="10"/>
      <c r="PQI205" s="11"/>
      <c r="PQJ205" s="11"/>
      <c r="PQK205" s="11"/>
      <c r="PQL205" s="11"/>
      <c r="PQM205" s="11"/>
      <c r="PQN205" s="11"/>
      <c r="PQO205" s="11"/>
      <c r="PQP205" s="11"/>
      <c r="PQQ205" s="11"/>
      <c r="PQR205" s="11"/>
      <c r="PQS205" s="11"/>
      <c r="PQT205" s="11"/>
      <c r="PQU205" s="11"/>
      <c r="PQV205" s="11"/>
      <c r="PQW205" s="10"/>
      <c r="PQX205" s="10"/>
      <c r="PQY205" s="11"/>
      <c r="PQZ205" s="11"/>
      <c r="PRA205" s="11"/>
      <c r="PRB205" s="11"/>
      <c r="PRC205" s="11"/>
      <c r="PRD205" s="11"/>
      <c r="PRE205" s="11"/>
      <c r="PRF205" s="11"/>
      <c r="PRG205" s="11"/>
      <c r="PRH205" s="11"/>
      <c r="PRI205" s="11"/>
      <c r="PRJ205" s="11"/>
      <c r="PRK205" s="11"/>
      <c r="PRL205" s="11"/>
      <c r="PRM205" s="10"/>
      <c r="PRN205" s="10"/>
      <c r="PRO205" s="11"/>
      <c r="PRP205" s="11"/>
      <c r="PRQ205" s="11"/>
      <c r="PRR205" s="11"/>
      <c r="PRS205" s="11"/>
      <c r="PRT205" s="11"/>
      <c r="PRU205" s="11"/>
      <c r="PRV205" s="11"/>
      <c r="PRW205" s="11"/>
      <c r="PRX205" s="11"/>
      <c r="PRY205" s="11"/>
      <c r="PRZ205" s="11"/>
      <c r="PSA205" s="11"/>
      <c r="PSB205" s="11"/>
      <c r="PSC205" s="10"/>
      <c r="PSD205" s="10"/>
      <c r="PSE205" s="11"/>
      <c r="PSF205" s="11"/>
      <c r="PSG205" s="11"/>
      <c r="PSH205" s="11"/>
      <c r="PSI205" s="11"/>
      <c r="PSJ205" s="11"/>
      <c r="PSK205" s="11"/>
      <c r="PSL205" s="11"/>
      <c r="PSM205" s="11"/>
      <c r="PSN205" s="11"/>
      <c r="PSO205" s="11"/>
      <c r="PSP205" s="11"/>
      <c r="PSQ205" s="11"/>
      <c r="PSR205" s="11"/>
      <c r="PSS205" s="10"/>
      <c r="PST205" s="10"/>
      <c r="PSU205" s="11"/>
      <c r="PSV205" s="11"/>
      <c r="PSW205" s="11"/>
      <c r="PSX205" s="11"/>
      <c r="PSY205" s="11"/>
      <c r="PSZ205" s="11"/>
      <c r="PTA205" s="11"/>
      <c r="PTB205" s="11"/>
      <c r="PTC205" s="11"/>
      <c r="PTD205" s="11"/>
      <c r="PTE205" s="11"/>
      <c r="PTF205" s="11"/>
      <c r="PTG205" s="11"/>
      <c r="PTH205" s="11"/>
      <c r="PTI205" s="10"/>
      <c r="PTJ205" s="10"/>
      <c r="PTK205" s="11"/>
      <c r="PTL205" s="11"/>
      <c r="PTM205" s="11"/>
      <c r="PTN205" s="11"/>
      <c r="PTO205" s="11"/>
      <c r="PTP205" s="11"/>
      <c r="PTQ205" s="11"/>
      <c r="PTR205" s="11"/>
      <c r="PTS205" s="11"/>
      <c r="PTT205" s="11"/>
      <c r="PTU205" s="11"/>
      <c r="PTV205" s="11"/>
      <c r="PTW205" s="11"/>
      <c r="PTX205" s="11"/>
      <c r="PTY205" s="10"/>
      <c r="PTZ205" s="10"/>
      <c r="PUA205" s="11"/>
      <c r="PUB205" s="11"/>
      <c r="PUC205" s="11"/>
      <c r="PUD205" s="11"/>
      <c r="PUE205" s="11"/>
      <c r="PUF205" s="11"/>
      <c r="PUG205" s="11"/>
      <c r="PUH205" s="11"/>
      <c r="PUI205" s="11"/>
      <c r="PUJ205" s="11"/>
      <c r="PUK205" s="11"/>
      <c r="PUL205" s="11"/>
      <c r="PUM205" s="11"/>
      <c r="PUN205" s="11"/>
      <c r="PUO205" s="10"/>
      <c r="PUP205" s="10"/>
      <c r="PUQ205" s="11"/>
      <c r="PUR205" s="11"/>
      <c r="PUS205" s="11"/>
      <c r="PUT205" s="11"/>
      <c r="PUU205" s="11"/>
      <c r="PUV205" s="11"/>
      <c r="PUW205" s="11"/>
      <c r="PUX205" s="11"/>
      <c r="PUY205" s="11"/>
      <c r="PUZ205" s="11"/>
      <c r="PVA205" s="11"/>
      <c r="PVB205" s="11"/>
      <c r="PVC205" s="11"/>
      <c r="PVD205" s="11"/>
      <c r="PVE205" s="10"/>
      <c r="PVF205" s="10"/>
      <c r="PVG205" s="11"/>
      <c r="PVH205" s="11"/>
      <c r="PVI205" s="11"/>
      <c r="PVJ205" s="11"/>
      <c r="PVK205" s="11"/>
      <c r="PVL205" s="11"/>
      <c r="PVM205" s="11"/>
      <c r="PVN205" s="11"/>
      <c r="PVO205" s="11"/>
      <c r="PVP205" s="11"/>
      <c r="PVQ205" s="11"/>
      <c r="PVR205" s="11"/>
      <c r="PVS205" s="11"/>
      <c r="PVT205" s="11"/>
      <c r="PVU205" s="10"/>
      <c r="PVV205" s="10"/>
      <c r="PVW205" s="11"/>
      <c r="PVX205" s="11"/>
      <c r="PVY205" s="11"/>
      <c r="PVZ205" s="11"/>
      <c r="PWA205" s="11"/>
      <c r="PWB205" s="11"/>
      <c r="PWC205" s="11"/>
      <c r="PWD205" s="11"/>
      <c r="PWE205" s="11"/>
      <c r="PWF205" s="11"/>
      <c r="PWG205" s="11"/>
      <c r="PWH205" s="11"/>
      <c r="PWI205" s="11"/>
      <c r="PWJ205" s="11"/>
      <c r="PWK205" s="10"/>
      <c r="PWL205" s="10"/>
      <c r="PWM205" s="11"/>
      <c r="PWN205" s="11"/>
      <c r="PWO205" s="11"/>
      <c r="PWP205" s="11"/>
      <c r="PWQ205" s="11"/>
      <c r="PWR205" s="11"/>
      <c r="PWS205" s="11"/>
      <c r="PWT205" s="11"/>
      <c r="PWU205" s="11"/>
      <c r="PWV205" s="11"/>
      <c r="PWW205" s="11"/>
      <c r="PWX205" s="11"/>
      <c r="PWY205" s="11"/>
      <c r="PWZ205" s="11"/>
      <c r="PXA205" s="10"/>
      <c r="PXB205" s="10"/>
      <c r="PXC205" s="11"/>
      <c r="PXD205" s="11"/>
      <c r="PXE205" s="11"/>
      <c r="PXF205" s="11"/>
      <c r="PXG205" s="11"/>
      <c r="PXH205" s="11"/>
      <c r="PXI205" s="11"/>
      <c r="PXJ205" s="11"/>
      <c r="PXK205" s="11"/>
      <c r="PXL205" s="11"/>
      <c r="PXM205" s="11"/>
      <c r="PXN205" s="11"/>
      <c r="PXO205" s="11"/>
      <c r="PXP205" s="11"/>
      <c r="PXQ205" s="10"/>
      <c r="PXR205" s="10"/>
      <c r="PXS205" s="11"/>
      <c r="PXT205" s="11"/>
      <c r="PXU205" s="11"/>
      <c r="PXV205" s="11"/>
      <c r="PXW205" s="11"/>
      <c r="PXX205" s="11"/>
      <c r="PXY205" s="11"/>
      <c r="PXZ205" s="11"/>
      <c r="PYA205" s="11"/>
      <c r="PYB205" s="11"/>
      <c r="PYC205" s="11"/>
      <c r="PYD205" s="11"/>
      <c r="PYE205" s="11"/>
      <c r="PYF205" s="11"/>
      <c r="PYG205" s="10"/>
      <c r="PYH205" s="10"/>
      <c r="PYI205" s="11"/>
      <c r="PYJ205" s="11"/>
      <c r="PYK205" s="11"/>
      <c r="PYL205" s="11"/>
      <c r="PYM205" s="11"/>
      <c r="PYN205" s="11"/>
      <c r="PYO205" s="11"/>
      <c r="PYP205" s="11"/>
      <c r="PYQ205" s="11"/>
      <c r="PYR205" s="11"/>
      <c r="PYS205" s="11"/>
      <c r="PYT205" s="11"/>
      <c r="PYU205" s="11"/>
      <c r="PYV205" s="11"/>
      <c r="PYW205" s="10"/>
      <c r="PYX205" s="10"/>
      <c r="PYY205" s="11"/>
      <c r="PYZ205" s="11"/>
      <c r="PZA205" s="11"/>
      <c r="PZB205" s="11"/>
      <c r="PZC205" s="11"/>
      <c r="PZD205" s="11"/>
      <c r="PZE205" s="11"/>
      <c r="PZF205" s="11"/>
      <c r="PZG205" s="11"/>
      <c r="PZH205" s="11"/>
      <c r="PZI205" s="11"/>
      <c r="PZJ205" s="11"/>
      <c r="PZK205" s="11"/>
      <c r="PZL205" s="11"/>
      <c r="PZM205" s="10"/>
      <c r="PZN205" s="10"/>
      <c r="PZO205" s="11"/>
      <c r="PZP205" s="11"/>
      <c r="PZQ205" s="11"/>
      <c r="PZR205" s="11"/>
      <c r="PZS205" s="11"/>
      <c r="PZT205" s="11"/>
      <c r="PZU205" s="11"/>
      <c r="PZV205" s="11"/>
      <c r="PZW205" s="11"/>
      <c r="PZX205" s="11"/>
      <c r="PZY205" s="11"/>
      <c r="PZZ205" s="11"/>
      <c r="QAA205" s="11"/>
      <c r="QAB205" s="11"/>
      <c r="QAC205" s="10"/>
      <c r="QAD205" s="10"/>
      <c r="QAE205" s="11"/>
      <c r="QAF205" s="11"/>
      <c r="QAG205" s="11"/>
      <c r="QAH205" s="11"/>
      <c r="QAI205" s="11"/>
      <c r="QAJ205" s="11"/>
      <c r="QAK205" s="11"/>
      <c r="QAL205" s="11"/>
      <c r="QAM205" s="11"/>
      <c r="QAN205" s="11"/>
      <c r="QAO205" s="11"/>
      <c r="QAP205" s="11"/>
      <c r="QAQ205" s="11"/>
      <c r="QAR205" s="11"/>
      <c r="QAS205" s="10"/>
      <c r="QAT205" s="10"/>
      <c r="QAU205" s="11"/>
      <c r="QAV205" s="11"/>
      <c r="QAW205" s="11"/>
      <c r="QAX205" s="11"/>
      <c r="QAY205" s="11"/>
      <c r="QAZ205" s="11"/>
      <c r="QBA205" s="11"/>
      <c r="QBB205" s="11"/>
      <c r="QBC205" s="11"/>
      <c r="QBD205" s="11"/>
      <c r="QBE205" s="11"/>
      <c r="QBF205" s="11"/>
      <c r="QBG205" s="11"/>
      <c r="QBH205" s="11"/>
      <c r="QBI205" s="10"/>
      <c r="QBJ205" s="10"/>
      <c r="QBK205" s="11"/>
      <c r="QBL205" s="11"/>
      <c r="QBM205" s="11"/>
      <c r="QBN205" s="11"/>
      <c r="QBO205" s="11"/>
      <c r="QBP205" s="11"/>
      <c r="QBQ205" s="11"/>
      <c r="QBR205" s="11"/>
      <c r="QBS205" s="11"/>
      <c r="QBT205" s="11"/>
      <c r="QBU205" s="11"/>
      <c r="QBV205" s="11"/>
      <c r="QBW205" s="11"/>
      <c r="QBX205" s="11"/>
      <c r="QBY205" s="10"/>
      <c r="QBZ205" s="10"/>
      <c r="QCA205" s="11"/>
      <c r="QCB205" s="11"/>
      <c r="QCC205" s="11"/>
      <c r="QCD205" s="11"/>
      <c r="QCE205" s="11"/>
      <c r="QCF205" s="11"/>
      <c r="QCG205" s="11"/>
      <c r="QCH205" s="11"/>
      <c r="QCI205" s="11"/>
      <c r="QCJ205" s="11"/>
      <c r="QCK205" s="11"/>
      <c r="QCL205" s="11"/>
      <c r="QCM205" s="11"/>
      <c r="QCN205" s="11"/>
      <c r="QCO205" s="10"/>
      <c r="QCP205" s="10"/>
      <c r="QCQ205" s="11"/>
      <c r="QCR205" s="11"/>
      <c r="QCS205" s="11"/>
      <c r="QCT205" s="11"/>
      <c r="QCU205" s="11"/>
      <c r="QCV205" s="11"/>
      <c r="QCW205" s="11"/>
      <c r="QCX205" s="11"/>
      <c r="QCY205" s="11"/>
      <c r="QCZ205" s="11"/>
      <c r="QDA205" s="11"/>
      <c r="QDB205" s="11"/>
      <c r="QDC205" s="11"/>
      <c r="QDD205" s="11"/>
      <c r="QDE205" s="10"/>
      <c r="QDF205" s="10"/>
      <c r="QDG205" s="11"/>
      <c r="QDH205" s="11"/>
      <c r="QDI205" s="11"/>
      <c r="QDJ205" s="11"/>
      <c r="QDK205" s="11"/>
      <c r="QDL205" s="11"/>
      <c r="QDM205" s="11"/>
      <c r="QDN205" s="11"/>
      <c r="QDO205" s="11"/>
      <c r="QDP205" s="11"/>
      <c r="QDQ205" s="11"/>
      <c r="QDR205" s="11"/>
      <c r="QDS205" s="11"/>
      <c r="QDT205" s="11"/>
      <c r="QDU205" s="10"/>
      <c r="QDV205" s="10"/>
      <c r="QDW205" s="11"/>
      <c r="QDX205" s="11"/>
      <c r="QDY205" s="11"/>
      <c r="QDZ205" s="11"/>
      <c r="QEA205" s="11"/>
      <c r="QEB205" s="11"/>
      <c r="QEC205" s="11"/>
      <c r="QED205" s="11"/>
      <c r="QEE205" s="11"/>
      <c r="QEF205" s="11"/>
      <c r="QEG205" s="11"/>
      <c r="QEH205" s="11"/>
      <c r="QEI205" s="11"/>
      <c r="QEJ205" s="11"/>
      <c r="QEK205" s="10"/>
      <c r="QEL205" s="10"/>
      <c r="QEM205" s="11"/>
      <c r="QEN205" s="11"/>
      <c r="QEO205" s="11"/>
      <c r="QEP205" s="11"/>
      <c r="QEQ205" s="11"/>
      <c r="QER205" s="11"/>
      <c r="QES205" s="11"/>
      <c r="QET205" s="11"/>
      <c r="QEU205" s="11"/>
      <c r="QEV205" s="11"/>
      <c r="QEW205" s="11"/>
      <c r="QEX205" s="11"/>
      <c r="QEY205" s="11"/>
      <c r="QEZ205" s="11"/>
      <c r="QFA205" s="10"/>
      <c r="QFB205" s="10"/>
      <c r="QFC205" s="11"/>
      <c r="QFD205" s="11"/>
      <c r="QFE205" s="11"/>
      <c r="QFF205" s="11"/>
      <c r="QFG205" s="11"/>
      <c r="QFH205" s="11"/>
      <c r="QFI205" s="11"/>
      <c r="QFJ205" s="11"/>
      <c r="QFK205" s="11"/>
      <c r="QFL205" s="11"/>
      <c r="QFM205" s="11"/>
      <c r="QFN205" s="11"/>
      <c r="QFO205" s="11"/>
      <c r="QFP205" s="11"/>
      <c r="QFQ205" s="10"/>
      <c r="QFR205" s="10"/>
      <c r="QFS205" s="11"/>
      <c r="QFT205" s="11"/>
      <c r="QFU205" s="11"/>
      <c r="QFV205" s="11"/>
      <c r="QFW205" s="11"/>
      <c r="QFX205" s="11"/>
      <c r="QFY205" s="11"/>
      <c r="QFZ205" s="11"/>
      <c r="QGA205" s="11"/>
      <c r="QGB205" s="11"/>
      <c r="QGC205" s="11"/>
      <c r="QGD205" s="11"/>
      <c r="QGE205" s="11"/>
      <c r="QGF205" s="11"/>
      <c r="QGG205" s="10"/>
      <c r="QGH205" s="10"/>
      <c r="QGI205" s="11"/>
      <c r="QGJ205" s="11"/>
      <c r="QGK205" s="11"/>
      <c r="QGL205" s="11"/>
      <c r="QGM205" s="11"/>
      <c r="QGN205" s="11"/>
      <c r="QGO205" s="11"/>
      <c r="QGP205" s="11"/>
      <c r="QGQ205" s="11"/>
      <c r="QGR205" s="11"/>
      <c r="QGS205" s="11"/>
      <c r="QGT205" s="11"/>
      <c r="QGU205" s="11"/>
      <c r="QGV205" s="11"/>
      <c r="QGW205" s="10"/>
      <c r="QGX205" s="10"/>
      <c r="QGY205" s="11"/>
      <c r="QGZ205" s="11"/>
      <c r="QHA205" s="11"/>
      <c r="QHB205" s="11"/>
      <c r="QHC205" s="11"/>
      <c r="QHD205" s="11"/>
      <c r="QHE205" s="11"/>
      <c r="QHF205" s="11"/>
      <c r="QHG205" s="11"/>
      <c r="QHH205" s="11"/>
      <c r="QHI205" s="11"/>
      <c r="QHJ205" s="11"/>
      <c r="QHK205" s="11"/>
      <c r="QHL205" s="11"/>
      <c r="QHM205" s="10"/>
      <c r="QHN205" s="10"/>
      <c r="QHO205" s="11"/>
      <c r="QHP205" s="11"/>
      <c r="QHQ205" s="11"/>
      <c r="QHR205" s="11"/>
      <c r="QHS205" s="11"/>
      <c r="QHT205" s="11"/>
      <c r="QHU205" s="11"/>
      <c r="QHV205" s="11"/>
      <c r="QHW205" s="11"/>
      <c r="QHX205" s="11"/>
      <c r="QHY205" s="11"/>
      <c r="QHZ205" s="11"/>
      <c r="QIA205" s="11"/>
      <c r="QIB205" s="11"/>
      <c r="QIC205" s="10"/>
      <c r="QID205" s="10"/>
      <c r="QIE205" s="11"/>
      <c r="QIF205" s="11"/>
      <c r="QIG205" s="11"/>
      <c r="QIH205" s="11"/>
      <c r="QII205" s="11"/>
      <c r="QIJ205" s="11"/>
      <c r="QIK205" s="11"/>
      <c r="QIL205" s="11"/>
      <c r="QIM205" s="11"/>
      <c r="QIN205" s="11"/>
      <c r="QIO205" s="11"/>
      <c r="QIP205" s="11"/>
      <c r="QIQ205" s="11"/>
      <c r="QIR205" s="11"/>
      <c r="QIS205" s="10"/>
      <c r="QIT205" s="10"/>
      <c r="QIU205" s="11"/>
      <c r="QIV205" s="11"/>
      <c r="QIW205" s="11"/>
      <c r="QIX205" s="11"/>
      <c r="QIY205" s="11"/>
      <c r="QIZ205" s="11"/>
      <c r="QJA205" s="11"/>
      <c r="QJB205" s="11"/>
      <c r="QJC205" s="11"/>
      <c r="QJD205" s="11"/>
      <c r="QJE205" s="11"/>
      <c r="QJF205" s="11"/>
      <c r="QJG205" s="11"/>
      <c r="QJH205" s="11"/>
      <c r="QJI205" s="10"/>
      <c r="QJJ205" s="10"/>
      <c r="QJK205" s="11"/>
      <c r="QJL205" s="11"/>
      <c r="QJM205" s="11"/>
      <c r="QJN205" s="11"/>
      <c r="QJO205" s="11"/>
      <c r="QJP205" s="11"/>
      <c r="QJQ205" s="11"/>
      <c r="QJR205" s="11"/>
      <c r="QJS205" s="11"/>
      <c r="QJT205" s="11"/>
      <c r="QJU205" s="11"/>
      <c r="QJV205" s="11"/>
      <c r="QJW205" s="11"/>
      <c r="QJX205" s="11"/>
      <c r="QJY205" s="10"/>
      <c r="QJZ205" s="10"/>
      <c r="QKA205" s="11"/>
      <c r="QKB205" s="11"/>
      <c r="QKC205" s="11"/>
      <c r="QKD205" s="11"/>
      <c r="QKE205" s="11"/>
      <c r="QKF205" s="11"/>
      <c r="QKG205" s="11"/>
      <c r="QKH205" s="11"/>
      <c r="QKI205" s="11"/>
      <c r="QKJ205" s="11"/>
      <c r="QKK205" s="11"/>
      <c r="QKL205" s="11"/>
      <c r="QKM205" s="11"/>
      <c r="QKN205" s="11"/>
      <c r="QKO205" s="10"/>
      <c r="QKP205" s="10"/>
      <c r="QKQ205" s="11"/>
      <c r="QKR205" s="11"/>
      <c r="QKS205" s="11"/>
      <c r="QKT205" s="11"/>
      <c r="QKU205" s="11"/>
      <c r="QKV205" s="11"/>
      <c r="QKW205" s="11"/>
      <c r="QKX205" s="11"/>
      <c r="QKY205" s="11"/>
      <c r="QKZ205" s="11"/>
      <c r="QLA205" s="11"/>
      <c r="QLB205" s="11"/>
      <c r="QLC205" s="11"/>
      <c r="QLD205" s="11"/>
      <c r="QLE205" s="10"/>
      <c r="QLF205" s="10"/>
      <c r="QLG205" s="11"/>
      <c r="QLH205" s="11"/>
      <c r="QLI205" s="11"/>
      <c r="QLJ205" s="11"/>
      <c r="QLK205" s="11"/>
      <c r="QLL205" s="11"/>
      <c r="QLM205" s="11"/>
      <c r="QLN205" s="11"/>
      <c r="QLO205" s="11"/>
      <c r="QLP205" s="11"/>
      <c r="QLQ205" s="11"/>
      <c r="QLR205" s="11"/>
      <c r="QLS205" s="11"/>
      <c r="QLT205" s="11"/>
      <c r="QLU205" s="10"/>
      <c r="QLV205" s="10"/>
      <c r="QLW205" s="11"/>
      <c r="QLX205" s="11"/>
      <c r="QLY205" s="11"/>
      <c r="QLZ205" s="11"/>
      <c r="QMA205" s="11"/>
      <c r="QMB205" s="11"/>
      <c r="QMC205" s="11"/>
      <c r="QMD205" s="11"/>
      <c r="QME205" s="11"/>
      <c r="QMF205" s="11"/>
      <c r="QMG205" s="11"/>
      <c r="QMH205" s="11"/>
      <c r="QMI205" s="11"/>
      <c r="QMJ205" s="11"/>
      <c r="QMK205" s="10"/>
      <c r="QML205" s="10"/>
      <c r="QMM205" s="11"/>
      <c r="QMN205" s="11"/>
      <c r="QMO205" s="11"/>
      <c r="QMP205" s="11"/>
      <c r="QMQ205" s="11"/>
      <c r="QMR205" s="11"/>
      <c r="QMS205" s="11"/>
      <c r="QMT205" s="11"/>
      <c r="QMU205" s="11"/>
      <c r="QMV205" s="11"/>
      <c r="QMW205" s="11"/>
      <c r="QMX205" s="11"/>
      <c r="QMY205" s="11"/>
      <c r="QMZ205" s="11"/>
      <c r="QNA205" s="10"/>
      <c r="QNB205" s="10"/>
      <c r="QNC205" s="11"/>
      <c r="QND205" s="11"/>
      <c r="QNE205" s="11"/>
      <c r="QNF205" s="11"/>
      <c r="QNG205" s="11"/>
      <c r="QNH205" s="11"/>
      <c r="QNI205" s="11"/>
      <c r="QNJ205" s="11"/>
      <c r="QNK205" s="11"/>
      <c r="QNL205" s="11"/>
      <c r="QNM205" s="11"/>
      <c r="QNN205" s="11"/>
      <c r="QNO205" s="11"/>
      <c r="QNP205" s="11"/>
      <c r="QNQ205" s="10"/>
      <c r="QNR205" s="10"/>
      <c r="QNS205" s="11"/>
      <c r="QNT205" s="11"/>
      <c r="QNU205" s="11"/>
      <c r="QNV205" s="11"/>
      <c r="QNW205" s="11"/>
      <c r="QNX205" s="11"/>
      <c r="QNY205" s="11"/>
      <c r="QNZ205" s="11"/>
      <c r="QOA205" s="11"/>
      <c r="QOB205" s="11"/>
      <c r="QOC205" s="11"/>
      <c r="QOD205" s="11"/>
      <c r="QOE205" s="11"/>
      <c r="QOF205" s="11"/>
      <c r="QOG205" s="10"/>
      <c r="QOH205" s="10"/>
      <c r="QOI205" s="11"/>
      <c r="QOJ205" s="11"/>
      <c r="QOK205" s="11"/>
      <c r="QOL205" s="11"/>
      <c r="QOM205" s="11"/>
      <c r="QON205" s="11"/>
      <c r="QOO205" s="11"/>
      <c r="QOP205" s="11"/>
      <c r="QOQ205" s="11"/>
      <c r="QOR205" s="11"/>
      <c r="QOS205" s="11"/>
      <c r="QOT205" s="11"/>
      <c r="QOU205" s="11"/>
      <c r="QOV205" s="11"/>
      <c r="QOW205" s="10"/>
      <c r="QOX205" s="10"/>
      <c r="QOY205" s="11"/>
      <c r="QOZ205" s="11"/>
      <c r="QPA205" s="11"/>
      <c r="QPB205" s="11"/>
      <c r="QPC205" s="11"/>
      <c r="QPD205" s="11"/>
      <c r="QPE205" s="11"/>
      <c r="QPF205" s="11"/>
      <c r="QPG205" s="11"/>
      <c r="QPH205" s="11"/>
      <c r="QPI205" s="11"/>
      <c r="QPJ205" s="11"/>
      <c r="QPK205" s="11"/>
      <c r="QPL205" s="11"/>
      <c r="QPM205" s="10"/>
      <c r="QPN205" s="10"/>
      <c r="QPO205" s="11"/>
      <c r="QPP205" s="11"/>
      <c r="QPQ205" s="11"/>
      <c r="QPR205" s="11"/>
      <c r="QPS205" s="11"/>
      <c r="QPT205" s="11"/>
      <c r="QPU205" s="11"/>
      <c r="QPV205" s="11"/>
      <c r="QPW205" s="11"/>
      <c r="QPX205" s="11"/>
      <c r="QPY205" s="11"/>
      <c r="QPZ205" s="11"/>
      <c r="QQA205" s="11"/>
      <c r="QQB205" s="11"/>
      <c r="QQC205" s="10"/>
      <c r="QQD205" s="10"/>
      <c r="QQE205" s="11"/>
      <c r="QQF205" s="11"/>
      <c r="QQG205" s="11"/>
      <c r="QQH205" s="11"/>
      <c r="QQI205" s="11"/>
      <c r="QQJ205" s="11"/>
      <c r="QQK205" s="11"/>
      <c r="QQL205" s="11"/>
      <c r="QQM205" s="11"/>
      <c r="QQN205" s="11"/>
      <c r="QQO205" s="11"/>
      <c r="QQP205" s="11"/>
      <c r="QQQ205" s="11"/>
      <c r="QQR205" s="11"/>
      <c r="QQS205" s="10"/>
      <c r="QQT205" s="10"/>
      <c r="QQU205" s="11"/>
      <c r="QQV205" s="11"/>
      <c r="QQW205" s="11"/>
      <c r="QQX205" s="11"/>
      <c r="QQY205" s="11"/>
      <c r="QQZ205" s="11"/>
      <c r="QRA205" s="11"/>
      <c r="QRB205" s="11"/>
      <c r="QRC205" s="11"/>
      <c r="QRD205" s="11"/>
      <c r="QRE205" s="11"/>
      <c r="QRF205" s="11"/>
      <c r="QRG205" s="11"/>
      <c r="QRH205" s="11"/>
      <c r="QRI205" s="10"/>
      <c r="QRJ205" s="10"/>
      <c r="QRK205" s="11"/>
      <c r="QRL205" s="11"/>
      <c r="QRM205" s="11"/>
      <c r="QRN205" s="11"/>
      <c r="QRO205" s="11"/>
      <c r="QRP205" s="11"/>
      <c r="QRQ205" s="11"/>
      <c r="QRR205" s="11"/>
      <c r="QRS205" s="11"/>
      <c r="QRT205" s="11"/>
      <c r="QRU205" s="11"/>
      <c r="QRV205" s="11"/>
      <c r="QRW205" s="11"/>
      <c r="QRX205" s="11"/>
      <c r="QRY205" s="10"/>
      <c r="QRZ205" s="10"/>
      <c r="QSA205" s="11"/>
      <c r="QSB205" s="11"/>
      <c r="QSC205" s="11"/>
      <c r="QSD205" s="11"/>
      <c r="QSE205" s="11"/>
      <c r="QSF205" s="11"/>
      <c r="QSG205" s="11"/>
      <c r="QSH205" s="11"/>
      <c r="QSI205" s="11"/>
      <c r="QSJ205" s="11"/>
      <c r="QSK205" s="11"/>
      <c r="QSL205" s="11"/>
      <c r="QSM205" s="11"/>
      <c r="QSN205" s="11"/>
      <c r="QSO205" s="10"/>
      <c r="QSP205" s="10"/>
      <c r="QSQ205" s="11"/>
      <c r="QSR205" s="11"/>
      <c r="QSS205" s="11"/>
      <c r="QST205" s="11"/>
      <c r="QSU205" s="11"/>
      <c r="QSV205" s="11"/>
      <c r="QSW205" s="11"/>
      <c r="QSX205" s="11"/>
      <c r="QSY205" s="11"/>
      <c r="QSZ205" s="11"/>
      <c r="QTA205" s="11"/>
      <c r="QTB205" s="11"/>
      <c r="QTC205" s="11"/>
      <c r="QTD205" s="11"/>
      <c r="QTE205" s="10"/>
      <c r="QTF205" s="10"/>
      <c r="QTG205" s="11"/>
      <c r="QTH205" s="11"/>
      <c r="QTI205" s="11"/>
      <c r="QTJ205" s="11"/>
      <c r="QTK205" s="11"/>
      <c r="QTL205" s="11"/>
      <c r="QTM205" s="11"/>
      <c r="QTN205" s="11"/>
      <c r="QTO205" s="11"/>
      <c r="QTP205" s="11"/>
      <c r="QTQ205" s="11"/>
      <c r="QTR205" s="11"/>
      <c r="QTS205" s="11"/>
      <c r="QTT205" s="11"/>
      <c r="QTU205" s="10"/>
      <c r="QTV205" s="10"/>
      <c r="QTW205" s="11"/>
      <c r="QTX205" s="11"/>
      <c r="QTY205" s="11"/>
      <c r="QTZ205" s="11"/>
      <c r="QUA205" s="11"/>
      <c r="QUB205" s="11"/>
      <c r="QUC205" s="11"/>
      <c r="QUD205" s="11"/>
      <c r="QUE205" s="11"/>
      <c r="QUF205" s="11"/>
      <c r="QUG205" s="11"/>
      <c r="QUH205" s="11"/>
      <c r="QUI205" s="11"/>
      <c r="QUJ205" s="11"/>
      <c r="QUK205" s="10"/>
      <c r="QUL205" s="10"/>
      <c r="QUM205" s="11"/>
      <c r="QUN205" s="11"/>
      <c r="QUO205" s="11"/>
      <c r="QUP205" s="11"/>
      <c r="QUQ205" s="11"/>
      <c r="QUR205" s="11"/>
      <c r="QUS205" s="11"/>
      <c r="QUT205" s="11"/>
      <c r="QUU205" s="11"/>
      <c r="QUV205" s="11"/>
      <c r="QUW205" s="11"/>
      <c r="QUX205" s="11"/>
      <c r="QUY205" s="11"/>
      <c r="QUZ205" s="11"/>
      <c r="QVA205" s="10"/>
      <c r="QVB205" s="10"/>
      <c r="QVC205" s="11"/>
      <c r="QVD205" s="11"/>
      <c r="QVE205" s="11"/>
      <c r="QVF205" s="11"/>
      <c r="QVG205" s="11"/>
      <c r="QVH205" s="11"/>
      <c r="QVI205" s="11"/>
      <c r="QVJ205" s="11"/>
      <c r="QVK205" s="11"/>
      <c r="QVL205" s="11"/>
      <c r="QVM205" s="11"/>
      <c r="QVN205" s="11"/>
      <c r="QVO205" s="11"/>
      <c r="QVP205" s="11"/>
      <c r="QVQ205" s="10"/>
      <c r="QVR205" s="10"/>
      <c r="QVS205" s="11"/>
      <c r="QVT205" s="11"/>
      <c r="QVU205" s="11"/>
      <c r="QVV205" s="11"/>
      <c r="QVW205" s="11"/>
      <c r="QVX205" s="11"/>
      <c r="QVY205" s="11"/>
      <c r="QVZ205" s="11"/>
      <c r="QWA205" s="11"/>
      <c r="QWB205" s="11"/>
      <c r="QWC205" s="11"/>
      <c r="QWD205" s="11"/>
      <c r="QWE205" s="11"/>
      <c r="QWF205" s="11"/>
      <c r="QWG205" s="10"/>
      <c r="QWH205" s="10"/>
      <c r="QWI205" s="11"/>
      <c r="QWJ205" s="11"/>
      <c r="QWK205" s="11"/>
      <c r="QWL205" s="11"/>
      <c r="QWM205" s="11"/>
      <c r="QWN205" s="11"/>
      <c r="QWO205" s="11"/>
      <c r="QWP205" s="11"/>
      <c r="QWQ205" s="11"/>
      <c r="QWR205" s="11"/>
      <c r="QWS205" s="11"/>
      <c r="QWT205" s="11"/>
      <c r="QWU205" s="11"/>
      <c r="QWV205" s="11"/>
      <c r="QWW205" s="10"/>
      <c r="QWX205" s="10"/>
      <c r="QWY205" s="11"/>
      <c r="QWZ205" s="11"/>
      <c r="QXA205" s="11"/>
      <c r="QXB205" s="11"/>
      <c r="QXC205" s="11"/>
      <c r="QXD205" s="11"/>
      <c r="QXE205" s="11"/>
      <c r="QXF205" s="11"/>
      <c r="QXG205" s="11"/>
      <c r="QXH205" s="11"/>
      <c r="QXI205" s="11"/>
      <c r="QXJ205" s="11"/>
      <c r="QXK205" s="11"/>
      <c r="QXL205" s="11"/>
      <c r="QXM205" s="10"/>
      <c r="QXN205" s="10"/>
      <c r="QXO205" s="11"/>
      <c r="QXP205" s="11"/>
      <c r="QXQ205" s="11"/>
      <c r="QXR205" s="11"/>
      <c r="QXS205" s="11"/>
      <c r="QXT205" s="11"/>
      <c r="QXU205" s="11"/>
      <c r="QXV205" s="11"/>
      <c r="QXW205" s="11"/>
      <c r="QXX205" s="11"/>
      <c r="QXY205" s="11"/>
      <c r="QXZ205" s="11"/>
      <c r="QYA205" s="11"/>
      <c r="QYB205" s="11"/>
      <c r="QYC205" s="10"/>
      <c r="QYD205" s="10"/>
      <c r="QYE205" s="11"/>
      <c r="QYF205" s="11"/>
      <c r="QYG205" s="11"/>
      <c r="QYH205" s="11"/>
      <c r="QYI205" s="11"/>
      <c r="QYJ205" s="11"/>
      <c r="QYK205" s="11"/>
      <c r="QYL205" s="11"/>
      <c r="QYM205" s="11"/>
      <c r="QYN205" s="11"/>
      <c r="QYO205" s="11"/>
      <c r="QYP205" s="11"/>
      <c r="QYQ205" s="11"/>
      <c r="QYR205" s="11"/>
      <c r="QYS205" s="10"/>
      <c r="QYT205" s="10"/>
      <c r="QYU205" s="11"/>
      <c r="QYV205" s="11"/>
      <c r="QYW205" s="11"/>
      <c r="QYX205" s="11"/>
      <c r="QYY205" s="11"/>
      <c r="QYZ205" s="11"/>
      <c r="QZA205" s="11"/>
      <c r="QZB205" s="11"/>
      <c r="QZC205" s="11"/>
      <c r="QZD205" s="11"/>
      <c r="QZE205" s="11"/>
      <c r="QZF205" s="11"/>
      <c r="QZG205" s="11"/>
      <c r="QZH205" s="11"/>
      <c r="QZI205" s="10"/>
      <c r="QZJ205" s="10"/>
      <c r="QZK205" s="11"/>
      <c r="QZL205" s="11"/>
      <c r="QZM205" s="11"/>
      <c r="QZN205" s="11"/>
      <c r="QZO205" s="11"/>
      <c r="QZP205" s="11"/>
      <c r="QZQ205" s="11"/>
      <c r="QZR205" s="11"/>
      <c r="QZS205" s="11"/>
      <c r="QZT205" s="11"/>
      <c r="QZU205" s="11"/>
      <c r="QZV205" s="11"/>
      <c r="QZW205" s="11"/>
      <c r="QZX205" s="11"/>
      <c r="QZY205" s="10"/>
      <c r="QZZ205" s="10"/>
      <c r="RAA205" s="11"/>
      <c r="RAB205" s="11"/>
      <c r="RAC205" s="11"/>
      <c r="RAD205" s="11"/>
      <c r="RAE205" s="11"/>
      <c r="RAF205" s="11"/>
      <c r="RAG205" s="11"/>
      <c r="RAH205" s="11"/>
      <c r="RAI205" s="11"/>
      <c r="RAJ205" s="11"/>
      <c r="RAK205" s="11"/>
      <c r="RAL205" s="11"/>
      <c r="RAM205" s="11"/>
      <c r="RAN205" s="11"/>
      <c r="RAO205" s="10"/>
      <c r="RAP205" s="10"/>
      <c r="RAQ205" s="11"/>
      <c r="RAR205" s="11"/>
      <c r="RAS205" s="11"/>
      <c r="RAT205" s="11"/>
      <c r="RAU205" s="11"/>
      <c r="RAV205" s="11"/>
      <c r="RAW205" s="11"/>
      <c r="RAX205" s="11"/>
      <c r="RAY205" s="11"/>
      <c r="RAZ205" s="11"/>
      <c r="RBA205" s="11"/>
      <c r="RBB205" s="11"/>
      <c r="RBC205" s="11"/>
      <c r="RBD205" s="11"/>
      <c r="RBE205" s="10"/>
      <c r="RBF205" s="10"/>
      <c r="RBG205" s="11"/>
      <c r="RBH205" s="11"/>
      <c r="RBI205" s="11"/>
      <c r="RBJ205" s="11"/>
      <c r="RBK205" s="11"/>
      <c r="RBL205" s="11"/>
      <c r="RBM205" s="11"/>
      <c r="RBN205" s="11"/>
      <c r="RBO205" s="11"/>
      <c r="RBP205" s="11"/>
      <c r="RBQ205" s="11"/>
      <c r="RBR205" s="11"/>
      <c r="RBS205" s="11"/>
      <c r="RBT205" s="11"/>
      <c r="RBU205" s="10"/>
      <c r="RBV205" s="10"/>
      <c r="RBW205" s="11"/>
      <c r="RBX205" s="11"/>
      <c r="RBY205" s="11"/>
      <c r="RBZ205" s="11"/>
      <c r="RCA205" s="11"/>
      <c r="RCB205" s="11"/>
      <c r="RCC205" s="11"/>
      <c r="RCD205" s="11"/>
      <c r="RCE205" s="11"/>
      <c r="RCF205" s="11"/>
      <c r="RCG205" s="11"/>
      <c r="RCH205" s="11"/>
      <c r="RCI205" s="11"/>
      <c r="RCJ205" s="11"/>
      <c r="RCK205" s="10"/>
      <c r="RCL205" s="10"/>
      <c r="RCM205" s="11"/>
      <c r="RCN205" s="11"/>
      <c r="RCO205" s="11"/>
      <c r="RCP205" s="11"/>
      <c r="RCQ205" s="11"/>
      <c r="RCR205" s="11"/>
      <c r="RCS205" s="11"/>
      <c r="RCT205" s="11"/>
      <c r="RCU205" s="11"/>
      <c r="RCV205" s="11"/>
      <c r="RCW205" s="11"/>
      <c r="RCX205" s="11"/>
      <c r="RCY205" s="11"/>
      <c r="RCZ205" s="11"/>
      <c r="RDA205" s="10"/>
      <c r="RDB205" s="10"/>
      <c r="RDC205" s="11"/>
      <c r="RDD205" s="11"/>
      <c r="RDE205" s="11"/>
      <c r="RDF205" s="11"/>
      <c r="RDG205" s="11"/>
      <c r="RDH205" s="11"/>
      <c r="RDI205" s="11"/>
      <c r="RDJ205" s="11"/>
      <c r="RDK205" s="11"/>
      <c r="RDL205" s="11"/>
      <c r="RDM205" s="11"/>
      <c r="RDN205" s="11"/>
      <c r="RDO205" s="11"/>
      <c r="RDP205" s="11"/>
      <c r="RDQ205" s="10"/>
      <c r="RDR205" s="10"/>
      <c r="RDS205" s="11"/>
      <c r="RDT205" s="11"/>
      <c r="RDU205" s="11"/>
      <c r="RDV205" s="11"/>
      <c r="RDW205" s="11"/>
      <c r="RDX205" s="11"/>
      <c r="RDY205" s="11"/>
      <c r="RDZ205" s="11"/>
      <c r="REA205" s="11"/>
      <c r="REB205" s="11"/>
      <c r="REC205" s="11"/>
      <c r="RED205" s="11"/>
      <c r="REE205" s="11"/>
      <c r="REF205" s="11"/>
      <c r="REG205" s="10"/>
      <c r="REH205" s="10"/>
      <c r="REI205" s="11"/>
      <c r="REJ205" s="11"/>
      <c r="REK205" s="11"/>
      <c r="REL205" s="11"/>
      <c r="REM205" s="11"/>
      <c r="REN205" s="11"/>
      <c r="REO205" s="11"/>
      <c r="REP205" s="11"/>
      <c r="REQ205" s="11"/>
      <c r="RER205" s="11"/>
      <c r="RES205" s="11"/>
      <c r="RET205" s="11"/>
      <c r="REU205" s="11"/>
      <c r="REV205" s="11"/>
      <c r="REW205" s="10"/>
      <c r="REX205" s="10"/>
      <c r="REY205" s="11"/>
      <c r="REZ205" s="11"/>
      <c r="RFA205" s="11"/>
      <c r="RFB205" s="11"/>
      <c r="RFC205" s="11"/>
      <c r="RFD205" s="11"/>
      <c r="RFE205" s="11"/>
      <c r="RFF205" s="11"/>
      <c r="RFG205" s="11"/>
      <c r="RFH205" s="11"/>
      <c r="RFI205" s="11"/>
      <c r="RFJ205" s="11"/>
      <c r="RFK205" s="11"/>
      <c r="RFL205" s="11"/>
      <c r="RFM205" s="10"/>
      <c r="RFN205" s="10"/>
      <c r="RFO205" s="11"/>
      <c r="RFP205" s="11"/>
      <c r="RFQ205" s="11"/>
      <c r="RFR205" s="11"/>
      <c r="RFS205" s="11"/>
      <c r="RFT205" s="11"/>
      <c r="RFU205" s="11"/>
      <c r="RFV205" s="11"/>
      <c r="RFW205" s="11"/>
      <c r="RFX205" s="11"/>
      <c r="RFY205" s="11"/>
      <c r="RFZ205" s="11"/>
      <c r="RGA205" s="11"/>
      <c r="RGB205" s="11"/>
      <c r="RGC205" s="10"/>
      <c r="RGD205" s="10"/>
      <c r="RGE205" s="11"/>
      <c r="RGF205" s="11"/>
      <c r="RGG205" s="11"/>
      <c r="RGH205" s="11"/>
      <c r="RGI205" s="11"/>
      <c r="RGJ205" s="11"/>
      <c r="RGK205" s="11"/>
      <c r="RGL205" s="11"/>
      <c r="RGM205" s="11"/>
      <c r="RGN205" s="11"/>
      <c r="RGO205" s="11"/>
      <c r="RGP205" s="11"/>
      <c r="RGQ205" s="11"/>
      <c r="RGR205" s="11"/>
      <c r="RGS205" s="10"/>
      <c r="RGT205" s="10"/>
      <c r="RGU205" s="11"/>
      <c r="RGV205" s="11"/>
      <c r="RGW205" s="11"/>
      <c r="RGX205" s="11"/>
      <c r="RGY205" s="11"/>
      <c r="RGZ205" s="11"/>
      <c r="RHA205" s="11"/>
      <c r="RHB205" s="11"/>
      <c r="RHC205" s="11"/>
      <c r="RHD205" s="11"/>
      <c r="RHE205" s="11"/>
      <c r="RHF205" s="11"/>
      <c r="RHG205" s="11"/>
      <c r="RHH205" s="11"/>
      <c r="RHI205" s="10"/>
      <c r="RHJ205" s="10"/>
      <c r="RHK205" s="11"/>
      <c r="RHL205" s="11"/>
      <c r="RHM205" s="11"/>
      <c r="RHN205" s="11"/>
      <c r="RHO205" s="11"/>
      <c r="RHP205" s="11"/>
      <c r="RHQ205" s="11"/>
      <c r="RHR205" s="11"/>
      <c r="RHS205" s="11"/>
      <c r="RHT205" s="11"/>
      <c r="RHU205" s="11"/>
      <c r="RHV205" s="11"/>
      <c r="RHW205" s="11"/>
      <c r="RHX205" s="11"/>
      <c r="RHY205" s="10"/>
      <c r="RHZ205" s="10"/>
      <c r="RIA205" s="11"/>
      <c r="RIB205" s="11"/>
      <c r="RIC205" s="11"/>
      <c r="RID205" s="11"/>
      <c r="RIE205" s="11"/>
      <c r="RIF205" s="11"/>
      <c r="RIG205" s="11"/>
      <c r="RIH205" s="11"/>
      <c r="RII205" s="11"/>
      <c r="RIJ205" s="11"/>
      <c r="RIK205" s="11"/>
      <c r="RIL205" s="11"/>
      <c r="RIM205" s="11"/>
      <c r="RIN205" s="11"/>
      <c r="RIO205" s="10"/>
      <c r="RIP205" s="10"/>
      <c r="RIQ205" s="11"/>
      <c r="RIR205" s="11"/>
      <c r="RIS205" s="11"/>
      <c r="RIT205" s="11"/>
      <c r="RIU205" s="11"/>
      <c r="RIV205" s="11"/>
      <c r="RIW205" s="11"/>
      <c r="RIX205" s="11"/>
      <c r="RIY205" s="11"/>
      <c r="RIZ205" s="11"/>
      <c r="RJA205" s="11"/>
      <c r="RJB205" s="11"/>
      <c r="RJC205" s="11"/>
      <c r="RJD205" s="11"/>
      <c r="RJE205" s="10"/>
      <c r="RJF205" s="10"/>
      <c r="RJG205" s="11"/>
      <c r="RJH205" s="11"/>
      <c r="RJI205" s="11"/>
      <c r="RJJ205" s="11"/>
      <c r="RJK205" s="11"/>
      <c r="RJL205" s="11"/>
      <c r="RJM205" s="11"/>
      <c r="RJN205" s="11"/>
      <c r="RJO205" s="11"/>
      <c r="RJP205" s="11"/>
      <c r="RJQ205" s="11"/>
      <c r="RJR205" s="11"/>
      <c r="RJS205" s="11"/>
      <c r="RJT205" s="11"/>
      <c r="RJU205" s="10"/>
      <c r="RJV205" s="10"/>
      <c r="RJW205" s="11"/>
      <c r="RJX205" s="11"/>
      <c r="RJY205" s="11"/>
      <c r="RJZ205" s="11"/>
      <c r="RKA205" s="11"/>
      <c r="RKB205" s="11"/>
      <c r="RKC205" s="11"/>
      <c r="RKD205" s="11"/>
      <c r="RKE205" s="11"/>
      <c r="RKF205" s="11"/>
      <c r="RKG205" s="11"/>
      <c r="RKH205" s="11"/>
      <c r="RKI205" s="11"/>
      <c r="RKJ205" s="11"/>
      <c r="RKK205" s="10"/>
      <c r="RKL205" s="10"/>
      <c r="RKM205" s="11"/>
      <c r="RKN205" s="11"/>
      <c r="RKO205" s="11"/>
      <c r="RKP205" s="11"/>
      <c r="RKQ205" s="11"/>
      <c r="RKR205" s="11"/>
      <c r="RKS205" s="11"/>
      <c r="RKT205" s="11"/>
      <c r="RKU205" s="11"/>
      <c r="RKV205" s="11"/>
      <c r="RKW205" s="11"/>
      <c r="RKX205" s="11"/>
      <c r="RKY205" s="11"/>
      <c r="RKZ205" s="11"/>
      <c r="RLA205" s="10"/>
      <c r="RLB205" s="10"/>
      <c r="RLC205" s="11"/>
      <c r="RLD205" s="11"/>
      <c r="RLE205" s="11"/>
      <c r="RLF205" s="11"/>
      <c r="RLG205" s="11"/>
      <c r="RLH205" s="11"/>
      <c r="RLI205" s="11"/>
      <c r="RLJ205" s="11"/>
      <c r="RLK205" s="11"/>
      <c r="RLL205" s="11"/>
      <c r="RLM205" s="11"/>
      <c r="RLN205" s="11"/>
      <c r="RLO205" s="11"/>
      <c r="RLP205" s="11"/>
      <c r="RLQ205" s="10"/>
      <c r="RLR205" s="10"/>
      <c r="RLS205" s="11"/>
      <c r="RLT205" s="11"/>
      <c r="RLU205" s="11"/>
      <c r="RLV205" s="11"/>
      <c r="RLW205" s="11"/>
      <c r="RLX205" s="11"/>
      <c r="RLY205" s="11"/>
      <c r="RLZ205" s="11"/>
      <c r="RMA205" s="11"/>
      <c r="RMB205" s="11"/>
      <c r="RMC205" s="11"/>
      <c r="RMD205" s="11"/>
      <c r="RME205" s="11"/>
      <c r="RMF205" s="11"/>
      <c r="RMG205" s="10"/>
      <c r="RMH205" s="10"/>
      <c r="RMI205" s="11"/>
      <c r="RMJ205" s="11"/>
      <c r="RMK205" s="11"/>
      <c r="RML205" s="11"/>
      <c r="RMM205" s="11"/>
      <c r="RMN205" s="11"/>
      <c r="RMO205" s="11"/>
      <c r="RMP205" s="11"/>
      <c r="RMQ205" s="11"/>
      <c r="RMR205" s="11"/>
      <c r="RMS205" s="11"/>
      <c r="RMT205" s="11"/>
      <c r="RMU205" s="11"/>
      <c r="RMV205" s="11"/>
      <c r="RMW205" s="10"/>
      <c r="RMX205" s="10"/>
      <c r="RMY205" s="11"/>
      <c r="RMZ205" s="11"/>
      <c r="RNA205" s="11"/>
      <c r="RNB205" s="11"/>
      <c r="RNC205" s="11"/>
      <c r="RND205" s="11"/>
      <c r="RNE205" s="11"/>
      <c r="RNF205" s="11"/>
      <c r="RNG205" s="11"/>
      <c r="RNH205" s="11"/>
      <c r="RNI205" s="11"/>
      <c r="RNJ205" s="11"/>
      <c r="RNK205" s="11"/>
      <c r="RNL205" s="11"/>
      <c r="RNM205" s="10"/>
      <c r="RNN205" s="10"/>
      <c r="RNO205" s="11"/>
      <c r="RNP205" s="11"/>
      <c r="RNQ205" s="11"/>
      <c r="RNR205" s="11"/>
      <c r="RNS205" s="11"/>
      <c r="RNT205" s="11"/>
      <c r="RNU205" s="11"/>
      <c r="RNV205" s="11"/>
      <c r="RNW205" s="11"/>
      <c r="RNX205" s="11"/>
      <c r="RNY205" s="11"/>
      <c r="RNZ205" s="11"/>
      <c r="ROA205" s="11"/>
      <c r="ROB205" s="11"/>
      <c r="ROC205" s="10"/>
      <c r="ROD205" s="10"/>
      <c r="ROE205" s="11"/>
      <c r="ROF205" s="11"/>
      <c r="ROG205" s="11"/>
      <c r="ROH205" s="11"/>
      <c r="ROI205" s="11"/>
      <c r="ROJ205" s="11"/>
      <c r="ROK205" s="11"/>
      <c r="ROL205" s="11"/>
      <c r="ROM205" s="11"/>
      <c r="RON205" s="11"/>
      <c r="ROO205" s="11"/>
      <c r="ROP205" s="11"/>
      <c r="ROQ205" s="11"/>
      <c r="ROR205" s="11"/>
      <c r="ROS205" s="10"/>
      <c r="ROT205" s="10"/>
      <c r="ROU205" s="11"/>
      <c r="ROV205" s="11"/>
      <c r="ROW205" s="11"/>
      <c r="ROX205" s="11"/>
      <c r="ROY205" s="11"/>
      <c r="ROZ205" s="11"/>
      <c r="RPA205" s="11"/>
      <c r="RPB205" s="11"/>
      <c r="RPC205" s="11"/>
      <c r="RPD205" s="11"/>
      <c r="RPE205" s="11"/>
      <c r="RPF205" s="11"/>
      <c r="RPG205" s="11"/>
      <c r="RPH205" s="11"/>
      <c r="RPI205" s="10"/>
      <c r="RPJ205" s="10"/>
      <c r="RPK205" s="11"/>
      <c r="RPL205" s="11"/>
      <c r="RPM205" s="11"/>
      <c r="RPN205" s="11"/>
      <c r="RPO205" s="11"/>
      <c r="RPP205" s="11"/>
      <c r="RPQ205" s="11"/>
      <c r="RPR205" s="11"/>
      <c r="RPS205" s="11"/>
      <c r="RPT205" s="11"/>
      <c r="RPU205" s="11"/>
      <c r="RPV205" s="11"/>
      <c r="RPW205" s="11"/>
      <c r="RPX205" s="11"/>
      <c r="RPY205" s="10"/>
      <c r="RPZ205" s="10"/>
      <c r="RQA205" s="11"/>
      <c r="RQB205" s="11"/>
      <c r="RQC205" s="11"/>
      <c r="RQD205" s="11"/>
      <c r="RQE205" s="11"/>
      <c r="RQF205" s="11"/>
      <c r="RQG205" s="11"/>
      <c r="RQH205" s="11"/>
      <c r="RQI205" s="11"/>
      <c r="RQJ205" s="11"/>
      <c r="RQK205" s="11"/>
      <c r="RQL205" s="11"/>
      <c r="RQM205" s="11"/>
      <c r="RQN205" s="11"/>
      <c r="RQO205" s="10"/>
      <c r="RQP205" s="10"/>
      <c r="RQQ205" s="11"/>
      <c r="RQR205" s="11"/>
      <c r="RQS205" s="11"/>
      <c r="RQT205" s="11"/>
      <c r="RQU205" s="11"/>
      <c r="RQV205" s="11"/>
      <c r="RQW205" s="11"/>
      <c r="RQX205" s="11"/>
      <c r="RQY205" s="11"/>
      <c r="RQZ205" s="11"/>
      <c r="RRA205" s="11"/>
      <c r="RRB205" s="11"/>
      <c r="RRC205" s="11"/>
      <c r="RRD205" s="11"/>
      <c r="RRE205" s="10"/>
      <c r="RRF205" s="10"/>
      <c r="RRG205" s="11"/>
      <c r="RRH205" s="11"/>
      <c r="RRI205" s="11"/>
      <c r="RRJ205" s="11"/>
      <c r="RRK205" s="11"/>
      <c r="RRL205" s="11"/>
      <c r="RRM205" s="11"/>
      <c r="RRN205" s="11"/>
      <c r="RRO205" s="11"/>
      <c r="RRP205" s="11"/>
      <c r="RRQ205" s="11"/>
      <c r="RRR205" s="11"/>
      <c r="RRS205" s="11"/>
      <c r="RRT205" s="11"/>
      <c r="RRU205" s="10"/>
      <c r="RRV205" s="10"/>
      <c r="RRW205" s="11"/>
      <c r="RRX205" s="11"/>
      <c r="RRY205" s="11"/>
      <c r="RRZ205" s="11"/>
      <c r="RSA205" s="11"/>
      <c r="RSB205" s="11"/>
      <c r="RSC205" s="11"/>
      <c r="RSD205" s="11"/>
      <c r="RSE205" s="11"/>
      <c r="RSF205" s="11"/>
      <c r="RSG205" s="11"/>
      <c r="RSH205" s="11"/>
      <c r="RSI205" s="11"/>
      <c r="RSJ205" s="11"/>
      <c r="RSK205" s="10"/>
      <c r="RSL205" s="10"/>
      <c r="RSM205" s="11"/>
      <c r="RSN205" s="11"/>
      <c r="RSO205" s="11"/>
      <c r="RSP205" s="11"/>
      <c r="RSQ205" s="11"/>
      <c r="RSR205" s="11"/>
      <c r="RSS205" s="11"/>
      <c r="RST205" s="11"/>
      <c r="RSU205" s="11"/>
      <c r="RSV205" s="11"/>
      <c r="RSW205" s="11"/>
      <c r="RSX205" s="11"/>
      <c r="RSY205" s="11"/>
      <c r="RSZ205" s="11"/>
      <c r="RTA205" s="10"/>
      <c r="RTB205" s="10"/>
      <c r="RTC205" s="11"/>
      <c r="RTD205" s="11"/>
      <c r="RTE205" s="11"/>
      <c r="RTF205" s="11"/>
      <c r="RTG205" s="11"/>
      <c r="RTH205" s="11"/>
      <c r="RTI205" s="11"/>
      <c r="RTJ205" s="11"/>
      <c r="RTK205" s="11"/>
      <c r="RTL205" s="11"/>
      <c r="RTM205" s="11"/>
      <c r="RTN205" s="11"/>
      <c r="RTO205" s="11"/>
      <c r="RTP205" s="11"/>
      <c r="RTQ205" s="10"/>
      <c r="RTR205" s="10"/>
      <c r="RTS205" s="11"/>
      <c r="RTT205" s="11"/>
      <c r="RTU205" s="11"/>
      <c r="RTV205" s="11"/>
      <c r="RTW205" s="11"/>
      <c r="RTX205" s="11"/>
      <c r="RTY205" s="11"/>
      <c r="RTZ205" s="11"/>
      <c r="RUA205" s="11"/>
      <c r="RUB205" s="11"/>
      <c r="RUC205" s="11"/>
      <c r="RUD205" s="11"/>
      <c r="RUE205" s="11"/>
      <c r="RUF205" s="11"/>
      <c r="RUG205" s="10"/>
      <c r="RUH205" s="10"/>
      <c r="RUI205" s="11"/>
      <c r="RUJ205" s="11"/>
      <c r="RUK205" s="11"/>
      <c r="RUL205" s="11"/>
      <c r="RUM205" s="11"/>
      <c r="RUN205" s="11"/>
      <c r="RUO205" s="11"/>
      <c r="RUP205" s="11"/>
      <c r="RUQ205" s="11"/>
      <c r="RUR205" s="11"/>
      <c r="RUS205" s="11"/>
      <c r="RUT205" s="11"/>
      <c r="RUU205" s="11"/>
      <c r="RUV205" s="11"/>
      <c r="RUW205" s="10"/>
      <c r="RUX205" s="10"/>
      <c r="RUY205" s="11"/>
      <c r="RUZ205" s="11"/>
      <c r="RVA205" s="11"/>
      <c r="RVB205" s="11"/>
      <c r="RVC205" s="11"/>
      <c r="RVD205" s="11"/>
      <c r="RVE205" s="11"/>
      <c r="RVF205" s="11"/>
      <c r="RVG205" s="11"/>
      <c r="RVH205" s="11"/>
      <c r="RVI205" s="11"/>
      <c r="RVJ205" s="11"/>
      <c r="RVK205" s="11"/>
      <c r="RVL205" s="11"/>
      <c r="RVM205" s="10"/>
      <c r="RVN205" s="10"/>
      <c r="RVO205" s="11"/>
      <c r="RVP205" s="11"/>
      <c r="RVQ205" s="11"/>
      <c r="RVR205" s="11"/>
      <c r="RVS205" s="11"/>
      <c r="RVT205" s="11"/>
      <c r="RVU205" s="11"/>
      <c r="RVV205" s="11"/>
      <c r="RVW205" s="11"/>
      <c r="RVX205" s="11"/>
      <c r="RVY205" s="11"/>
      <c r="RVZ205" s="11"/>
      <c r="RWA205" s="11"/>
      <c r="RWB205" s="11"/>
      <c r="RWC205" s="10"/>
      <c r="RWD205" s="10"/>
      <c r="RWE205" s="11"/>
      <c r="RWF205" s="11"/>
      <c r="RWG205" s="11"/>
      <c r="RWH205" s="11"/>
      <c r="RWI205" s="11"/>
      <c r="RWJ205" s="11"/>
      <c r="RWK205" s="11"/>
      <c r="RWL205" s="11"/>
      <c r="RWM205" s="11"/>
      <c r="RWN205" s="11"/>
      <c r="RWO205" s="11"/>
      <c r="RWP205" s="11"/>
      <c r="RWQ205" s="11"/>
      <c r="RWR205" s="11"/>
      <c r="RWS205" s="10"/>
      <c r="RWT205" s="10"/>
      <c r="RWU205" s="11"/>
      <c r="RWV205" s="11"/>
      <c r="RWW205" s="11"/>
      <c r="RWX205" s="11"/>
      <c r="RWY205" s="11"/>
      <c r="RWZ205" s="11"/>
      <c r="RXA205" s="11"/>
      <c r="RXB205" s="11"/>
      <c r="RXC205" s="11"/>
      <c r="RXD205" s="11"/>
      <c r="RXE205" s="11"/>
      <c r="RXF205" s="11"/>
      <c r="RXG205" s="11"/>
      <c r="RXH205" s="11"/>
      <c r="RXI205" s="10"/>
      <c r="RXJ205" s="10"/>
      <c r="RXK205" s="11"/>
      <c r="RXL205" s="11"/>
      <c r="RXM205" s="11"/>
      <c r="RXN205" s="11"/>
      <c r="RXO205" s="11"/>
      <c r="RXP205" s="11"/>
      <c r="RXQ205" s="11"/>
      <c r="RXR205" s="11"/>
      <c r="RXS205" s="11"/>
      <c r="RXT205" s="11"/>
      <c r="RXU205" s="11"/>
      <c r="RXV205" s="11"/>
      <c r="RXW205" s="11"/>
      <c r="RXX205" s="11"/>
      <c r="RXY205" s="10"/>
      <c r="RXZ205" s="10"/>
      <c r="RYA205" s="11"/>
      <c r="RYB205" s="11"/>
      <c r="RYC205" s="11"/>
      <c r="RYD205" s="11"/>
      <c r="RYE205" s="11"/>
      <c r="RYF205" s="11"/>
      <c r="RYG205" s="11"/>
      <c r="RYH205" s="11"/>
      <c r="RYI205" s="11"/>
      <c r="RYJ205" s="11"/>
      <c r="RYK205" s="11"/>
      <c r="RYL205" s="11"/>
      <c r="RYM205" s="11"/>
      <c r="RYN205" s="11"/>
      <c r="RYO205" s="10"/>
      <c r="RYP205" s="10"/>
      <c r="RYQ205" s="11"/>
      <c r="RYR205" s="11"/>
      <c r="RYS205" s="11"/>
      <c r="RYT205" s="11"/>
      <c r="RYU205" s="11"/>
      <c r="RYV205" s="11"/>
      <c r="RYW205" s="11"/>
      <c r="RYX205" s="11"/>
      <c r="RYY205" s="11"/>
      <c r="RYZ205" s="11"/>
      <c r="RZA205" s="11"/>
      <c r="RZB205" s="11"/>
      <c r="RZC205" s="11"/>
      <c r="RZD205" s="11"/>
      <c r="RZE205" s="10"/>
      <c r="RZF205" s="10"/>
      <c r="RZG205" s="11"/>
      <c r="RZH205" s="11"/>
      <c r="RZI205" s="11"/>
      <c r="RZJ205" s="11"/>
      <c r="RZK205" s="11"/>
      <c r="RZL205" s="11"/>
      <c r="RZM205" s="11"/>
      <c r="RZN205" s="11"/>
      <c r="RZO205" s="11"/>
      <c r="RZP205" s="11"/>
      <c r="RZQ205" s="11"/>
      <c r="RZR205" s="11"/>
      <c r="RZS205" s="11"/>
      <c r="RZT205" s="11"/>
      <c r="RZU205" s="10"/>
      <c r="RZV205" s="10"/>
      <c r="RZW205" s="11"/>
      <c r="RZX205" s="11"/>
      <c r="RZY205" s="11"/>
      <c r="RZZ205" s="11"/>
      <c r="SAA205" s="11"/>
      <c r="SAB205" s="11"/>
      <c r="SAC205" s="11"/>
      <c r="SAD205" s="11"/>
      <c r="SAE205" s="11"/>
      <c r="SAF205" s="11"/>
      <c r="SAG205" s="11"/>
      <c r="SAH205" s="11"/>
      <c r="SAI205" s="11"/>
      <c r="SAJ205" s="11"/>
      <c r="SAK205" s="10"/>
      <c r="SAL205" s="10"/>
      <c r="SAM205" s="11"/>
      <c r="SAN205" s="11"/>
      <c r="SAO205" s="11"/>
      <c r="SAP205" s="11"/>
      <c r="SAQ205" s="11"/>
      <c r="SAR205" s="11"/>
      <c r="SAS205" s="11"/>
      <c r="SAT205" s="11"/>
      <c r="SAU205" s="11"/>
      <c r="SAV205" s="11"/>
      <c r="SAW205" s="11"/>
      <c r="SAX205" s="11"/>
      <c r="SAY205" s="11"/>
      <c r="SAZ205" s="11"/>
      <c r="SBA205" s="10"/>
      <c r="SBB205" s="10"/>
      <c r="SBC205" s="11"/>
      <c r="SBD205" s="11"/>
      <c r="SBE205" s="11"/>
      <c r="SBF205" s="11"/>
      <c r="SBG205" s="11"/>
      <c r="SBH205" s="11"/>
      <c r="SBI205" s="11"/>
      <c r="SBJ205" s="11"/>
      <c r="SBK205" s="11"/>
      <c r="SBL205" s="11"/>
      <c r="SBM205" s="11"/>
      <c r="SBN205" s="11"/>
      <c r="SBO205" s="11"/>
      <c r="SBP205" s="11"/>
      <c r="SBQ205" s="10"/>
      <c r="SBR205" s="10"/>
      <c r="SBS205" s="11"/>
      <c r="SBT205" s="11"/>
      <c r="SBU205" s="11"/>
      <c r="SBV205" s="11"/>
      <c r="SBW205" s="11"/>
      <c r="SBX205" s="11"/>
      <c r="SBY205" s="11"/>
      <c r="SBZ205" s="11"/>
      <c r="SCA205" s="11"/>
      <c r="SCB205" s="11"/>
      <c r="SCC205" s="11"/>
      <c r="SCD205" s="11"/>
      <c r="SCE205" s="11"/>
      <c r="SCF205" s="11"/>
      <c r="SCG205" s="10"/>
      <c r="SCH205" s="10"/>
      <c r="SCI205" s="11"/>
      <c r="SCJ205" s="11"/>
      <c r="SCK205" s="11"/>
      <c r="SCL205" s="11"/>
      <c r="SCM205" s="11"/>
      <c r="SCN205" s="11"/>
      <c r="SCO205" s="11"/>
      <c r="SCP205" s="11"/>
      <c r="SCQ205" s="11"/>
      <c r="SCR205" s="11"/>
      <c r="SCS205" s="11"/>
      <c r="SCT205" s="11"/>
      <c r="SCU205" s="11"/>
      <c r="SCV205" s="11"/>
      <c r="SCW205" s="10"/>
      <c r="SCX205" s="10"/>
      <c r="SCY205" s="11"/>
      <c r="SCZ205" s="11"/>
      <c r="SDA205" s="11"/>
      <c r="SDB205" s="11"/>
      <c r="SDC205" s="11"/>
      <c r="SDD205" s="11"/>
      <c r="SDE205" s="11"/>
      <c r="SDF205" s="11"/>
      <c r="SDG205" s="11"/>
      <c r="SDH205" s="11"/>
      <c r="SDI205" s="11"/>
      <c r="SDJ205" s="11"/>
      <c r="SDK205" s="11"/>
      <c r="SDL205" s="11"/>
      <c r="SDM205" s="10"/>
      <c r="SDN205" s="10"/>
      <c r="SDO205" s="11"/>
      <c r="SDP205" s="11"/>
      <c r="SDQ205" s="11"/>
      <c r="SDR205" s="11"/>
      <c r="SDS205" s="11"/>
      <c r="SDT205" s="11"/>
      <c r="SDU205" s="11"/>
      <c r="SDV205" s="11"/>
      <c r="SDW205" s="11"/>
      <c r="SDX205" s="11"/>
      <c r="SDY205" s="11"/>
      <c r="SDZ205" s="11"/>
      <c r="SEA205" s="11"/>
      <c r="SEB205" s="11"/>
      <c r="SEC205" s="10"/>
      <c r="SED205" s="10"/>
      <c r="SEE205" s="11"/>
      <c r="SEF205" s="11"/>
      <c r="SEG205" s="11"/>
      <c r="SEH205" s="11"/>
      <c r="SEI205" s="11"/>
      <c r="SEJ205" s="11"/>
      <c r="SEK205" s="11"/>
      <c r="SEL205" s="11"/>
      <c r="SEM205" s="11"/>
      <c r="SEN205" s="11"/>
      <c r="SEO205" s="11"/>
      <c r="SEP205" s="11"/>
      <c r="SEQ205" s="11"/>
      <c r="SER205" s="11"/>
      <c r="SES205" s="10"/>
      <c r="SET205" s="10"/>
      <c r="SEU205" s="11"/>
      <c r="SEV205" s="11"/>
      <c r="SEW205" s="11"/>
      <c r="SEX205" s="11"/>
      <c r="SEY205" s="11"/>
      <c r="SEZ205" s="11"/>
      <c r="SFA205" s="11"/>
      <c r="SFB205" s="11"/>
      <c r="SFC205" s="11"/>
      <c r="SFD205" s="11"/>
      <c r="SFE205" s="11"/>
      <c r="SFF205" s="11"/>
      <c r="SFG205" s="11"/>
      <c r="SFH205" s="11"/>
      <c r="SFI205" s="10"/>
      <c r="SFJ205" s="10"/>
      <c r="SFK205" s="11"/>
      <c r="SFL205" s="11"/>
      <c r="SFM205" s="11"/>
      <c r="SFN205" s="11"/>
      <c r="SFO205" s="11"/>
      <c r="SFP205" s="11"/>
      <c r="SFQ205" s="11"/>
      <c r="SFR205" s="11"/>
      <c r="SFS205" s="11"/>
      <c r="SFT205" s="11"/>
      <c r="SFU205" s="11"/>
      <c r="SFV205" s="11"/>
      <c r="SFW205" s="11"/>
      <c r="SFX205" s="11"/>
      <c r="SFY205" s="10"/>
      <c r="SFZ205" s="10"/>
      <c r="SGA205" s="11"/>
      <c r="SGB205" s="11"/>
      <c r="SGC205" s="11"/>
      <c r="SGD205" s="11"/>
      <c r="SGE205" s="11"/>
      <c r="SGF205" s="11"/>
      <c r="SGG205" s="11"/>
      <c r="SGH205" s="11"/>
      <c r="SGI205" s="11"/>
      <c r="SGJ205" s="11"/>
      <c r="SGK205" s="11"/>
      <c r="SGL205" s="11"/>
      <c r="SGM205" s="11"/>
      <c r="SGN205" s="11"/>
      <c r="SGO205" s="10"/>
      <c r="SGP205" s="10"/>
      <c r="SGQ205" s="11"/>
      <c r="SGR205" s="11"/>
      <c r="SGS205" s="11"/>
      <c r="SGT205" s="11"/>
      <c r="SGU205" s="11"/>
      <c r="SGV205" s="11"/>
      <c r="SGW205" s="11"/>
      <c r="SGX205" s="11"/>
      <c r="SGY205" s="11"/>
      <c r="SGZ205" s="11"/>
      <c r="SHA205" s="11"/>
      <c r="SHB205" s="11"/>
      <c r="SHC205" s="11"/>
      <c r="SHD205" s="11"/>
      <c r="SHE205" s="10"/>
      <c r="SHF205" s="10"/>
      <c r="SHG205" s="11"/>
      <c r="SHH205" s="11"/>
      <c r="SHI205" s="11"/>
      <c r="SHJ205" s="11"/>
      <c r="SHK205" s="11"/>
      <c r="SHL205" s="11"/>
      <c r="SHM205" s="11"/>
      <c r="SHN205" s="11"/>
      <c r="SHO205" s="11"/>
      <c r="SHP205" s="11"/>
      <c r="SHQ205" s="11"/>
      <c r="SHR205" s="11"/>
      <c r="SHS205" s="11"/>
      <c r="SHT205" s="11"/>
      <c r="SHU205" s="10"/>
      <c r="SHV205" s="10"/>
      <c r="SHW205" s="11"/>
      <c r="SHX205" s="11"/>
      <c r="SHY205" s="11"/>
      <c r="SHZ205" s="11"/>
      <c r="SIA205" s="11"/>
      <c r="SIB205" s="11"/>
      <c r="SIC205" s="11"/>
      <c r="SID205" s="11"/>
      <c r="SIE205" s="11"/>
      <c r="SIF205" s="11"/>
      <c r="SIG205" s="11"/>
      <c r="SIH205" s="11"/>
      <c r="SII205" s="11"/>
      <c r="SIJ205" s="11"/>
      <c r="SIK205" s="10"/>
      <c r="SIL205" s="10"/>
      <c r="SIM205" s="11"/>
      <c r="SIN205" s="11"/>
      <c r="SIO205" s="11"/>
      <c r="SIP205" s="11"/>
      <c r="SIQ205" s="11"/>
      <c r="SIR205" s="11"/>
      <c r="SIS205" s="11"/>
      <c r="SIT205" s="11"/>
      <c r="SIU205" s="11"/>
      <c r="SIV205" s="11"/>
      <c r="SIW205" s="11"/>
      <c r="SIX205" s="11"/>
      <c r="SIY205" s="11"/>
      <c r="SIZ205" s="11"/>
      <c r="SJA205" s="10"/>
      <c r="SJB205" s="10"/>
      <c r="SJC205" s="11"/>
      <c r="SJD205" s="11"/>
      <c r="SJE205" s="11"/>
      <c r="SJF205" s="11"/>
      <c r="SJG205" s="11"/>
      <c r="SJH205" s="11"/>
      <c r="SJI205" s="11"/>
      <c r="SJJ205" s="11"/>
      <c r="SJK205" s="11"/>
      <c r="SJL205" s="11"/>
      <c r="SJM205" s="11"/>
      <c r="SJN205" s="11"/>
      <c r="SJO205" s="11"/>
      <c r="SJP205" s="11"/>
      <c r="SJQ205" s="10"/>
      <c r="SJR205" s="10"/>
      <c r="SJS205" s="11"/>
      <c r="SJT205" s="11"/>
      <c r="SJU205" s="11"/>
      <c r="SJV205" s="11"/>
      <c r="SJW205" s="11"/>
      <c r="SJX205" s="11"/>
      <c r="SJY205" s="11"/>
      <c r="SJZ205" s="11"/>
      <c r="SKA205" s="11"/>
      <c r="SKB205" s="11"/>
      <c r="SKC205" s="11"/>
      <c r="SKD205" s="11"/>
      <c r="SKE205" s="11"/>
      <c r="SKF205" s="11"/>
      <c r="SKG205" s="10"/>
      <c r="SKH205" s="10"/>
      <c r="SKI205" s="11"/>
      <c r="SKJ205" s="11"/>
      <c r="SKK205" s="11"/>
      <c r="SKL205" s="11"/>
      <c r="SKM205" s="11"/>
      <c r="SKN205" s="11"/>
      <c r="SKO205" s="11"/>
      <c r="SKP205" s="11"/>
      <c r="SKQ205" s="11"/>
      <c r="SKR205" s="11"/>
      <c r="SKS205" s="11"/>
      <c r="SKT205" s="11"/>
      <c r="SKU205" s="11"/>
      <c r="SKV205" s="11"/>
      <c r="SKW205" s="10"/>
      <c r="SKX205" s="10"/>
      <c r="SKY205" s="11"/>
      <c r="SKZ205" s="11"/>
      <c r="SLA205" s="11"/>
      <c r="SLB205" s="11"/>
      <c r="SLC205" s="11"/>
      <c r="SLD205" s="11"/>
      <c r="SLE205" s="11"/>
      <c r="SLF205" s="11"/>
      <c r="SLG205" s="11"/>
      <c r="SLH205" s="11"/>
      <c r="SLI205" s="11"/>
      <c r="SLJ205" s="11"/>
      <c r="SLK205" s="11"/>
      <c r="SLL205" s="11"/>
      <c r="SLM205" s="10"/>
      <c r="SLN205" s="10"/>
      <c r="SLO205" s="11"/>
      <c r="SLP205" s="11"/>
      <c r="SLQ205" s="11"/>
      <c r="SLR205" s="11"/>
      <c r="SLS205" s="11"/>
      <c r="SLT205" s="11"/>
      <c r="SLU205" s="11"/>
      <c r="SLV205" s="11"/>
      <c r="SLW205" s="11"/>
      <c r="SLX205" s="11"/>
      <c r="SLY205" s="11"/>
      <c r="SLZ205" s="11"/>
      <c r="SMA205" s="11"/>
      <c r="SMB205" s="11"/>
      <c r="SMC205" s="10"/>
      <c r="SMD205" s="10"/>
      <c r="SME205" s="11"/>
      <c r="SMF205" s="11"/>
      <c r="SMG205" s="11"/>
      <c r="SMH205" s="11"/>
      <c r="SMI205" s="11"/>
      <c r="SMJ205" s="11"/>
      <c r="SMK205" s="11"/>
      <c r="SML205" s="11"/>
      <c r="SMM205" s="11"/>
      <c r="SMN205" s="11"/>
      <c r="SMO205" s="11"/>
      <c r="SMP205" s="11"/>
      <c r="SMQ205" s="11"/>
      <c r="SMR205" s="11"/>
      <c r="SMS205" s="10"/>
      <c r="SMT205" s="10"/>
      <c r="SMU205" s="11"/>
      <c r="SMV205" s="11"/>
      <c r="SMW205" s="11"/>
      <c r="SMX205" s="11"/>
      <c r="SMY205" s="11"/>
      <c r="SMZ205" s="11"/>
      <c r="SNA205" s="11"/>
      <c r="SNB205" s="11"/>
      <c r="SNC205" s="11"/>
      <c r="SND205" s="11"/>
      <c r="SNE205" s="11"/>
      <c r="SNF205" s="11"/>
      <c r="SNG205" s="11"/>
      <c r="SNH205" s="11"/>
      <c r="SNI205" s="10"/>
      <c r="SNJ205" s="10"/>
      <c r="SNK205" s="11"/>
      <c r="SNL205" s="11"/>
      <c r="SNM205" s="11"/>
      <c r="SNN205" s="11"/>
      <c r="SNO205" s="11"/>
      <c r="SNP205" s="11"/>
      <c r="SNQ205" s="11"/>
      <c r="SNR205" s="11"/>
      <c r="SNS205" s="11"/>
      <c r="SNT205" s="11"/>
      <c r="SNU205" s="11"/>
      <c r="SNV205" s="11"/>
      <c r="SNW205" s="11"/>
      <c r="SNX205" s="11"/>
      <c r="SNY205" s="10"/>
      <c r="SNZ205" s="10"/>
      <c r="SOA205" s="11"/>
      <c r="SOB205" s="11"/>
      <c r="SOC205" s="11"/>
      <c r="SOD205" s="11"/>
      <c r="SOE205" s="11"/>
      <c r="SOF205" s="11"/>
      <c r="SOG205" s="11"/>
      <c r="SOH205" s="11"/>
      <c r="SOI205" s="11"/>
      <c r="SOJ205" s="11"/>
      <c r="SOK205" s="11"/>
      <c r="SOL205" s="11"/>
      <c r="SOM205" s="11"/>
      <c r="SON205" s="11"/>
      <c r="SOO205" s="10"/>
      <c r="SOP205" s="10"/>
      <c r="SOQ205" s="11"/>
      <c r="SOR205" s="11"/>
      <c r="SOS205" s="11"/>
      <c r="SOT205" s="11"/>
      <c r="SOU205" s="11"/>
      <c r="SOV205" s="11"/>
      <c r="SOW205" s="11"/>
      <c r="SOX205" s="11"/>
      <c r="SOY205" s="11"/>
      <c r="SOZ205" s="11"/>
      <c r="SPA205" s="11"/>
      <c r="SPB205" s="11"/>
      <c r="SPC205" s="11"/>
      <c r="SPD205" s="11"/>
      <c r="SPE205" s="10"/>
      <c r="SPF205" s="10"/>
      <c r="SPG205" s="11"/>
      <c r="SPH205" s="11"/>
      <c r="SPI205" s="11"/>
      <c r="SPJ205" s="11"/>
      <c r="SPK205" s="11"/>
      <c r="SPL205" s="11"/>
      <c r="SPM205" s="11"/>
      <c r="SPN205" s="11"/>
      <c r="SPO205" s="11"/>
      <c r="SPP205" s="11"/>
      <c r="SPQ205" s="11"/>
      <c r="SPR205" s="11"/>
      <c r="SPS205" s="11"/>
      <c r="SPT205" s="11"/>
      <c r="SPU205" s="10"/>
      <c r="SPV205" s="10"/>
      <c r="SPW205" s="11"/>
      <c r="SPX205" s="11"/>
      <c r="SPY205" s="11"/>
      <c r="SPZ205" s="11"/>
      <c r="SQA205" s="11"/>
      <c r="SQB205" s="11"/>
      <c r="SQC205" s="11"/>
      <c r="SQD205" s="11"/>
      <c r="SQE205" s="11"/>
      <c r="SQF205" s="11"/>
      <c r="SQG205" s="11"/>
      <c r="SQH205" s="11"/>
      <c r="SQI205" s="11"/>
      <c r="SQJ205" s="11"/>
      <c r="SQK205" s="10"/>
      <c r="SQL205" s="10"/>
      <c r="SQM205" s="11"/>
      <c r="SQN205" s="11"/>
      <c r="SQO205" s="11"/>
      <c r="SQP205" s="11"/>
      <c r="SQQ205" s="11"/>
      <c r="SQR205" s="11"/>
      <c r="SQS205" s="11"/>
      <c r="SQT205" s="11"/>
      <c r="SQU205" s="11"/>
      <c r="SQV205" s="11"/>
      <c r="SQW205" s="11"/>
      <c r="SQX205" s="11"/>
      <c r="SQY205" s="11"/>
      <c r="SQZ205" s="11"/>
      <c r="SRA205" s="10"/>
      <c r="SRB205" s="10"/>
      <c r="SRC205" s="11"/>
      <c r="SRD205" s="11"/>
      <c r="SRE205" s="11"/>
      <c r="SRF205" s="11"/>
      <c r="SRG205" s="11"/>
      <c r="SRH205" s="11"/>
      <c r="SRI205" s="11"/>
      <c r="SRJ205" s="11"/>
      <c r="SRK205" s="11"/>
      <c r="SRL205" s="11"/>
      <c r="SRM205" s="11"/>
      <c r="SRN205" s="11"/>
      <c r="SRO205" s="11"/>
      <c r="SRP205" s="11"/>
      <c r="SRQ205" s="10"/>
      <c r="SRR205" s="10"/>
      <c r="SRS205" s="11"/>
      <c r="SRT205" s="11"/>
      <c r="SRU205" s="11"/>
      <c r="SRV205" s="11"/>
      <c r="SRW205" s="11"/>
      <c r="SRX205" s="11"/>
      <c r="SRY205" s="11"/>
      <c r="SRZ205" s="11"/>
      <c r="SSA205" s="11"/>
      <c r="SSB205" s="11"/>
      <c r="SSC205" s="11"/>
      <c r="SSD205" s="11"/>
      <c r="SSE205" s="11"/>
      <c r="SSF205" s="11"/>
      <c r="SSG205" s="10"/>
      <c r="SSH205" s="10"/>
      <c r="SSI205" s="11"/>
      <c r="SSJ205" s="11"/>
      <c r="SSK205" s="11"/>
      <c r="SSL205" s="11"/>
      <c r="SSM205" s="11"/>
      <c r="SSN205" s="11"/>
      <c r="SSO205" s="11"/>
      <c r="SSP205" s="11"/>
      <c r="SSQ205" s="11"/>
      <c r="SSR205" s="11"/>
      <c r="SSS205" s="11"/>
      <c r="SST205" s="11"/>
      <c r="SSU205" s="11"/>
      <c r="SSV205" s="11"/>
      <c r="SSW205" s="10"/>
      <c r="SSX205" s="10"/>
      <c r="SSY205" s="11"/>
      <c r="SSZ205" s="11"/>
      <c r="STA205" s="11"/>
      <c r="STB205" s="11"/>
      <c r="STC205" s="11"/>
      <c r="STD205" s="11"/>
      <c r="STE205" s="11"/>
      <c r="STF205" s="11"/>
      <c r="STG205" s="11"/>
      <c r="STH205" s="11"/>
      <c r="STI205" s="11"/>
      <c r="STJ205" s="11"/>
      <c r="STK205" s="11"/>
      <c r="STL205" s="11"/>
      <c r="STM205" s="10"/>
      <c r="STN205" s="10"/>
      <c r="STO205" s="11"/>
      <c r="STP205" s="11"/>
      <c r="STQ205" s="11"/>
      <c r="STR205" s="11"/>
      <c r="STS205" s="11"/>
      <c r="STT205" s="11"/>
      <c r="STU205" s="11"/>
      <c r="STV205" s="11"/>
      <c r="STW205" s="11"/>
      <c r="STX205" s="11"/>
      <c r="STY205" s="11"/>
      <c r="STZ205" s="11"/>
      <c r="SUA205" s="11"/>
      <c r="SUB205" s="11"/>
      <c r="SUC205" s="10"/>
      <c r="SUD205" s="10"/>
      <c r="SUE205" s="11"/>
      <c r="SUF205" s="11"/>
      <c r="SUG205" s="11"/>
      <c r="SUH205" s="11"/>
      <c r="SUI205" s="11"/>
      <c r="SUJ205" s="11"/>
      <c r="SUK205" s="11"/>
      <c r="SUL205" s="11"/>
      <c r="SUM205" s="11"/>
      <c r="SUN205" s="11"/>
      <c r="SUO205" s="11"/>
      <c r="SUP205" s="11"/>
      <c r="SUQ205" s="11"/>
      <c r="SUR205" s="11"/>
      <c r="SUS205" s="10"/>
      <c r="SUT205" s="10"/>
      <c r="SUU205" s="11"/>
      <c r="SUV205" s="11"/>
      <c r="SUW205" s="11"/>
      <c r="SUX205" s="11"/>
      <c r="SUY205" s="11"/>
      <c r="SUZ205" s="11"/>
      <c r="SVA205" s="11"/>
      <c r="SVB205" s="11"/>
      <c r="SVC205" s="11"/>
      <c r="SVD205" s="11"/>
      <c r="SVE205" s="11"/>
      <c r="SVF205" s="11"/>
      <c r="SVG205" s="11"/>
      <c r="SVH205" s="11"/>
      <c r="SVI205" s="10"/>
      <c r="SVJ205" s="10"/>
      <c r="SVK205" s="11"/>
      <c r="SVL205" s="11"/>
      <c r="SVM205" s="11"/>
      <c r="SVN205" s="11"/>
      <c r="SVO205" s="11"/>
      <c r="SVP205" s="11"/>
      <c r="SVQ205" s="11"/>
      <c r="SVR205" s="11"/>
      <c r="SVS205" s="11"/>
      <c r="SVT205" s="11"/>
      <c r="SVU205" s="11"/>
      <c r="SVV205" s="11"/>
      <c r="SVW205" s="11"/>
      <c r="SVX205" s="11"/>
      <c r="SVY205" s="10"/>
      <c r="SVZ205" s="10"/>
      <c r="SWA205" s="11"/>
      <c r="SWB205" s="11"/>
      <c r="SWC205" s="11"/>
      <c r="SWD205" s="11"/>
      <c r="SWE205" s="11"/>
      <c r="SWF205" s="11"/>
      <c r="SWG205" s="11"/>
      <c r="SWH205" s="11"/>
      <c r="SWI205" s="11"/>
      <c r="SWJ205" s="11"/>
      <c r="SWK205" s="11"/>
      <c r="SWL205" s="11"/>
      <c r="SWM205" s="11"/>
      <c r="SWN205" s="11"/>
      <c r="SWO205" s="10"/>
      <c r="SWP205" s="10"/>
      <c r="SWQ205" s="11"/>
      <c r="SWR205" s="11"/>
      <c r="SWS205" s="11"/>
      <c r="SWT205" s="11"/>
      <c r="SWU205" s="11"/>
      <c r="SWV205" s="11"/>
      <c r="SWW205" s="11"/>
      <c r="SWX205" s="11"/>
      <c r="SWY205" s="11"/>
      <c r="SWZ205" s="11"/>
      <c r="SXA205" s="11"/>
      <c r="SXB205" s="11"/>
      <c r="SXC205" s="11"/>
      <c r="SXD205" s="11"/>
      <c r="SXE205" s="10"/>
      <c r="SXF205" s="10"/>
      <c r="SXG205" s="11"/>
      <c r="SXH205" s="11"/>
      <c r="SXI205" s="11"/>
      <c r="SXJ205" s="11"/>
      <c r="SXK205" s="11"/>
      <c r="SXL205" s="11"/>
      <c r="SXM205" s="11"/>
      <c r="SXN205" s="11"/>
      <c r="SXO205" s="11"/>
      <c r="SXP205" s="11"/>
      <c r="SXQ205" s="11"/>
      <c r="SXR205" s="11"/>
      <c r="SXS205" s="11"/>
      <c r="SXT205" s="11"/>
      <c r="SXU205" s="10"/>
      <c r="SXV205" s="10"/>
      <c r="SXW205" s="11"/>
      <c r="SXX205" s="11"/>
      <c r="SXY205" s="11"/>
      <c r="SXZ205" s="11"/>
      <c r="SYA205" s="11"/>
      <c r="SYB205" s="11"/>
      <c r="SYC205" s="11"/>
      <c r="SYD205" s="11"/>
      <c r="SYE205" s="11"/>
      <c r="SYF205" s="11"/>
      <c r="SYG205" s="11"/>
      <c r="SYH205" s="11"/>
      <c r="SYI205" s="11"/>
      <c r="SYJ205" s="11"/>
      <c r="SYK205" s="10"/>
      <c r="SYL205" s="10"/>
      <c r="SYM205" s="11"/>
      <c r="SYN205" s="11"/>
      <c r="SYO205" s="11"/>
      <c r="SYP205" s="11"/>
      <c r="SYQ205" s="11"/>
      <c r="SYR205" s="11"/>
      <c r="SYS205" s="11"/>
      <c r="SYT205" s="11"/>
      <c r="SYU205" s="11"/>
      <c r="SYV205" s="11"/>
      <c r="SYW205" s="11"/>
      <c r="SYX205" s="11"/>
      <c r="SYY205" s="11"/>
      <c r="SYZ205" s="11"/>
      <c r="SZA205" s="10"/>
      <c r="SZB205" s="10"/>
      <c r="SZC205" s="11"/>
      <c r="SZD205" s="11"/>
      <c r="SZE205" s="11"/>
      <c r="SZF205" s="11"/>
      <c r="SZG205" s="11"/>
      <c r="SZH205" s="11"/>
      <c r="SZI205" s="11"/>
      <c r="SZJ205" s="11"/>
      <c r="SZK205" s="11"/>
      <c r="SZL205" s="11"/>
      <c r="SZM205" s="11"/>
      <c r="SZN205" s="11"/>
      <c r="SZO205" s="11"/>
      <c r="SZP205" s="11"/>
      <c r="SZQ205" s="10"/>
      <c r="SZR205" s="10"/>
      <c r="SZS205" s="11"/>
      <c r="SZT205" s="11"/>
      <c r="SZU205" s="11"/>
      <c r="SZV205" s="11"/>
      <c r="SZW205" s="11"/>
      <c r="SZX205" s="11"/>
      <c r="SZY205" s="11"/>
      <c r="SZZ205" s="11"/>
      <c r="TAA205" s="11"/>
      <c r="TAB205" s="11"/>
      <c r="TAC205" s="11"/>
      <c r="TAD205" s="11"/>
      <c r="TAE205" s="11"/>
      <c r="TAF205" s="11"/>
      <c r="TAG205" s="10"/>
      <c r="TAH205" s="10"/>
      <c r="TAI205" s="11"/>
      <c r="TAJ205" s="11"/>
      <c r="TAK205" s="11"/>
      <c r="TAL205" s="11"/>
      <c r="TAM205" s="11"/>
      <c r="TAN205" s="11"/>
      <c r="TAO205" s="11"/>
      <c r="TAP205" s="11"/>
      <c r="TAQ205" s="11"/>
      <c r="TAR205" s="11"/>
      <c r="TAS205" s="11"/>
      <c r="TAT205" s="11"/>
      <c r="TAU205" s="11"/>
      <c r="TAV205" s="11"/>
      <c r="TAW205" s="10"/>
      <c r="TAX205" s="10"/>
      <c r="TAY205" s="11"/>
      <c r="TAZ205" s="11"/>
      <c r="TBA205" s="11"/>
      <c r="TBB205" s="11"/>
      <c r="TBC205" s="11"/>
      <c r="TBD205" s="11"/>
      <c r="TBE205" s="11"/>
      <c r="TBF205" s="11"/>
      <c r="TBG205" s="11"/>
      <c r="TBH205" s="11"/>
      <c r="TBI205" s="11"/>
      <c r="TBJ205" s="11"/>
      <c r="TBK205" s="11"/>
      <c r="TBL205" s="11"/>
      <c r="TBM205" s="10"/>
      <c r="TBN205" s="10"/>
      <c r="TBO205" s="11"/>
      <c r="TBP205" s="11"/>
      <c r="TBQ205" s="11"/>
      <c r="TBR205" s="11"/>
      <c r="TBS205" s="11"/>
      <c r="TBT205" s="11"/>
      <c r="TBU205" s="11"/>
      <c r="TBV205" s="11"/>
      <c r="TBW205" s="11"/>
      <c r="TBX205" s="11"/>
      <c r="TBY205" s="11"/>
      <c r="TBZ205" s="11"/>
      <c r="TCA205" s="11"/>
      <c r="TCB205" s="11"/>
      <c r="TCC205" s="10"/>
      <c r="TCD205" s="10"/>
      <c r="TCE205" s="11"/>
      <c r="TCF205" s="11"/>
      <c r="TCG205" s="11"/>
      <c r="TCH205" s="11"/>
      <c r="TCI205" s="11"/>
      <c r="TCJ205" s="11"/>
      <c r="TCK205" s="11"/>
      <c r="TCL205" s="11"/>
      <c r="TCM205" s="11"/>
      <c r="TCN205" s="11"/>
      <c r="TCO205" s="11"/>
      <c r="TCP205" s="11"/>
      <c r="TCQ205" s="11"/>
      <c r="TCR205" s="11"/>
      <c r="TCS205" s="10"/>
      <c r="TCT205" s="10"/>
      <c r="TCU205" s="11"/>
      <c r="TCV205" s="11"/>
      <c r="TCW205" s="11"/>
      <c r="TCX205" s="11"/>
      <c r="TCY205" s="11"/>
      <c r="TCZ205" s="11"/>
      <c r="TDA205" s="11"/>
      <c r="TDB205" s="11"/>
      <c r="TDC205" s="11"/>
      <c r="TDD205" s="11"/>
      <c r="TDE205" s="11"/>
      <c r="TDF205" s="11"/>
      <c r="TDG205" s="11"/>
      <c r="TDH205" s="11"/>
      <c r="TDI205" s="10"/>
      <c r="TDJ205" s="10"/>
      <c r="TDK205" s="11"/>
      <c r="TDL205" s="11"/>
      <c r="TDM205" s="11"/>
      <c r="TDN205" s="11"/>
      <c r="TDO205" s="11"/>
      <c r="TDP205" s="11"/>
      <c r="TDQ205" s="11"/>
      <c r="TDR205" s="11"/>
      <c r="TDS205" s="11"/>
      <c r="TDT205" s="11"/>
      <c r="TDU205" s="11"/>
      <c r="TDV205" s="11"/>
      <c r="TDW205" s="11"/>
      <c r="TDX205" s="11"/>
      <c r="TDY205" s="10"/>
      <c r="TDZ205" s="10"/>
      <c r="TEA205" s="11"/>
      <c r="TEB205" s="11"/>
      <c r="TEC205" s="11"/>
      <c r="TED205" s="11"/>
      <c r="TEE205" s="11"/>
      <c r="TEF205" s="11"/>
      <c r="TEG205" s="11"/>
      <c r="TEH205" s="11"/>
      <c r="TEI205" s="11"/>
      <c r="TEJ205" s="11"/>
      <c r="TEK205" s="11"/>
      <c r="TEL205" s="11"/>
      <c r="TEM205" s="11"/>
      <c r="TEN205" s="11"/>
      <c r="TEO205" s="10"/>
      <c r="TEP205" s="10"/>
      <c r="TEQ205" s="11"/>
      <c r="TER205" s="11"/>
      <c r="TES205" s="11"/>
      <c r="TET205" s="11"/>
      <c r="TEU205" s="11"/>
      <c r="TEV205" s="11"/>
      <c r="TEW205" s="11"/>
      <c r="TEX205" s="11"/>
      <c r="TEY205" s="11"/>
      <c r="TEZ205" s="11"/>
      <c r="TFA205" s="11"/>
      <c r="TFB205" s="11"/>
      <c r="TFC205" s="11"/>
      <c r="TFD205" s="11"/>
      <c r="TFE205" s="10"/>
      <c r="TFF205" s="10"/>
      <c r="TFG205" s="11"/>
      <c r="TFH205" s="11"/>
      <c r="TFI205" s="11"/>
      <c r="TFJ205" s="11"/>
      <c r="TFK205" s="11"/>
      <c r="TFL205" s="11"/>
      <c r="TFM205" s="11"/>
      <c r="TFN205" s="11"/>
      <c r="TFO205" s="11"/>
      <c r="TFP205" s="11"/>
      <c r="TFQ205" s="11"/>
      <c r="TFR205" s="11"/>
      <c r="TFS205" s="11"/>
      <c r="TFT205" s="11"/>
      <c r="TFU205" s="10"/>
      <c r="TFV205" s="10"/>
      <c r="TFW205" s="11"/>
      <c r="TFX205" s="11"/>
      <c r="TFY205" s="11"/>
      <c r="TFZ205" s="11"/>
      <c r="TGA205" s="11"/>
      <c r="TGB205" s="11"/>
      <c r="TGC205" s="11"/>
      <c r="TGD205" s="11"/>
      <c r="TGE205" s="11"/>
      <c r="TGF205" s="11"/>
      <c r="TGG205" s="11"/>
      <c r="TGH205" s="11"/>
      <c r="TGI205" s="11"/>
      <c r="TGJ205" s="11"/>
      <c r="TGK205" s="10"/>
      <c r="TGL205" s="10"/>
      <c r="TGM205" s="11"/>
      <c r="TGN205" s="11"/>
      <c r="TGO205" s="11"/>
      <c r="TGP205" s="11"/>
      <c r="TGQ205" s="11"/>
      <c r="TGR205" s="11"/>
      <c r="TGS205" s="11"/>
      <c r="TGT205" s="11"/>
      <c r="TGU205" s="11"/>
      <c r="TGV205" s="11"/>
      <c r="TGW205" s="11"/>
      <c r="TGX205" s="11"/>
      <c r="TGY205" s="11"/>
      <c r="TGZ205" s="11"/>
      <c r="THA205" s="10"/>
      <c r="THB205" s="10"/>
      <c r="THC205" s="11"/>
      <c r="THD205" s="11"/>
      <c r="THE205" s="11"/>
      <c r="THF205" s="11"/>
      <c r="THG205" s="11"/>
      <c r="THH205" s="11"/>
      <c r="THI205" s="11"/>
      <c r="THJ205" s="11"/>
      <c r="THK205" s="11"/>
      <c r="THL205" s="11"/>
      <c r="THM205" s="11"/>
      <c r="THN205" s="11"/>
      <c r="THO205" s="11"/>
      <c r="THP205" s="11"/>
      <c r="THQ205" s="10"/>
      <c r="THR205" s="10"/>
      <c r="THS205" s="11"/>
      <c r="THT205" s="11"/>
      <c r="THU205" s="11"/>
      <c r="THV205" s="11"/>
      <c r="THW205" s="11"/>
      <c r="THX205" s="11"/>
      <c r="THY205" s="11"/>
      <c r="THZ205" s="11"/>
      <c r="TIA205" s="11"/>
      <c r="TIB205" s="11"/>
      <c r="TIC205" s="11"/>
      <c r="TID205" s="11"/>
      <c r="TIE205" s="11"/>
      <c r="TIF205" s="11"/>
      <c r="TIG205" s="10"/>
      <c r="TIH205" s="10"/>
      <c r="TII205" s="11"/>
      <c r="TIJ205" s="11"/>
      <c r="TIK205" s="11"/>
      <c r="TIL205" s="11"/>
      <c r="TIM205" s="11"/>
      <c r="TIN205" s="11"/>
      <c r="TIO205" s="11"/>
      <c r="TIP205" s="11"/>
      <c r="TIQ205" s="11"/>
      <c r="TIR205" s="11"/>
      <c r="TIS205" s="11"/>
      <c r="TIT205" s="11"/>
      <c r="TIU205" s="11"/>
      <c r="TIV205" s="11"/>
      <c r="TIW205" s="10"/>
      <c r="TIX205" s="10"/>
      <c r="TIY205" s="11"/>
      <c r="TIZ205" s="11"/>
      <c r="TJA205" s="11"/>
      <c r="TJB205" s="11"/>
      <c r="TJC205" s="11"/>
      <c r="TJD205" s="11"/>
      <c r="TJE205" s="11"/>
      <c r="TJF205" s="11"/>
      <c r="TJG205" s="11"/>
      <c r="TJH205" s="11"/>
      <c r="TJI205" s="11"/>
      <c r="TJJ205" s="11"/>
      <c r="TJK205" s="11"/>
      <c r="TJL205" s="11"/>
      <c r="TJM205" s="10"/>
      <c r="TJN205" s="10"/>
      <c r="TJO205" s="11"/>
      <c r="TJP205" s="11"/>
      <c r="TJQ205" s="11"/>
      <c r="TJR205" s="11"/>
      <c r="TJS205" s="11"/>
      <c r="TJT205" s="11"/>
      <c r="TJU205" s="11"/>
      <c r="TJV205" s="11"/>
      <c r="TJW205" s="11"/>
      <c r="TJX205" s="11"/>
      <c r="TJY205" s="11"/>
      <c r="TJZ205" s="11"/>
      <c r="TKA205" s="11"/>
      <c r="TKB205" s="11"/>
      <c r="TKC205" s="10"/>
      <c r="TKD205" s="10"/>
      <c r="TKE205" s="11"/>
      <c r="TKF205" s="11"/>
      <c r="TKG205" s="11"/>
      <c r="TKH205" s="11"/>
      <c r="TKI205" s="11"/>
      <c r="TKJ205" s="11"/>
      <c r="TKK205" s="11"/>
      <c r="TKL205" s="11"/>
      <c r="TKM205" s="11"/>
      <c r="TKN205" s="11"/>
      <c r="TKO205" s="11"/>
      <c r="TKP205" s="11"/>
      <c r="TKQ205" s="11"/>
      <c r="TKR205" s="11"/>
      <c r="TKS205" s="10"/>
      <c r="TKT205" s="10"/>
      <c r="TKU205" s="11"/>
      <c r="TKV205" s="11"/>
      <c r="TKW205" s="11"/>
      <c r="TKX205" s="11"/>
      <c r="TKY205" s="11"/>
      <c r="TKZ205" s="11"/>
      <c r="TLA205" s="11"/>
      <c r="TLB205" s="11"/>
      <c r="TLC205" s="11"/>
      <c r="TLD205" s="11"/>
      <c r="TLE205" s="11"/>
      <c r="TLF205" s="11"/>
      <c r="TLG205" s="11"/>
      <c r="TLH205" s="11"/>
      <c r="TLI205" s="10"/>
      <c r="TLJ205" s="10"/>
      <c r="TLK205" s="11"/>
      <c r="TLL205" s="11"/>
      <c r="TLM205" s="11"/>
      <c r="TLN205" s="11"/>
      <c r="TLO205" s="11"/>
      <c r="TLP205" s="11"/>
      <c r="TLQ205" s="11"/>
      <c r="TLR205" s="11"/>
      <c r="TLS205" s="11"/>
      <c r="TLT205" s="11"/>
      <c r="TLU205" s="11"/>
      <c r="TLV205" s="11"/>
      <c r="TLW205" s="11"/>
      <c r="TLX205" s="11"/>
      <c r="TLY205" s="10"/>
      <c r="TLZ205" s="10"/>
      <c r="TMA205" s="11"/>
      <c r="TMB205" s="11"/>
      <c r="TMC205" s="11"/>
      <c r="TMD205" s="11"/>
      <c r="TME205" s="11"/>
      <c r="TMF205" s="11"/>
      <c r="TMG205" s="11"/>
      <c r="TMH205" s="11"/>
      <c r="TMI205" s="11"/>
      <c r="TMJ205" s="11"/>
      <c r="TMK205" s="11"/>
      <c r="TML205" s="11"/>
      <c r="TMM205" s="11"/>
      <c r="TMN205" s="11"/>
      <c r="TMO205" s="10"/>
      <c r="TMP205" s="10"/>
      <c r="TMQ205" s="11"/>
      <c r="TMR205" s="11"/>
      <c r="TMS205" s="11"/>
      <c r="TMT205" s="11"/>
      <c r="TMU205" s="11"/>
      <c r="TMV205" s="11"/>
      <c r="TMW205" s="11"/>
      <c r="TMX205" s="11"/>
      <c r="TMY205" s="11"/>
      <c r="TMZ205" s="11"/>
      <c r="TNA205" s="11"/>
      <c r="TNB205" s="11"/>
      <c r="TNC205" s="11"/>
      <c r="TND205" s="11"/>
      <c r="TNE205" s="10"/>
      <c r="TNF205" s="10"/>
      <c r="TNG205" s="11"/>
      <c r="TNH205" s="11"/>
      <c r="TNI205" s="11"/>
      <c r="TNJ205" s="11"/>
      <c r="TNK205" s="11"/>
      <c r="TNL205" s="11"/>
      <c r="TNM205" s="11"/>
      <c r="TNN205" s="11"/>
      <c r="TNO205" s="11"/>
      <c r="TNP205" s="11"/>
      <c r="TNQ205" s="11"/>
      <c r="TNR205" s="11"/>
      <c r="TNS205" s="11"/>
      <c r="TNT205" s="11"/>
      <c r="TNU205" s="10"/>
      <c r="TNV205" s="10"/>
      <c r="TNW205" s="11"/>
      <c r="TNX205" s="11"/>
      <c r="TNY205" s="11"/>
      <c r="TNZ205" s="11"/>
      <c r="TOA205" s="11"/>
      <c r="TOB205" s="11"/>
      <c r="TOC205" s="11"/>
      <c r="TOD205" s="11"/>
      <c r="TOE205" s="11"/>
      <c r="TOF205" s="11"/>
      <c r="TOG205" s="11"/>
      <c r="TOH205" s="11"/>
      <c r="TOI205" s="11"/>
      <c r="TOJ205" s="11"/>
      <c r="TOK205" s="10"/>
      <c r="TOL205" s="10"/>
      <c r="TOM205" s="11"/>
      <c r="TON205" s="11"/>
      <c r="TOO205" s="11"/>
      <c r="TOP205" s="11"/>
      <c r="TOQ205" s="11"/>
      <c r="TOR205" s="11"/>
      <c r="TOS205" s="11"/>
      <c r="TOT205" s="11"/>
      <c r="TOU205" s="11"/>
      <c r="TOV205" s="11"/>
      <c r="TOW205" s="11"/>
      <c r="TOX205" s="11"/>
      <c r="TOY205" s="11"/>
      <c r="TOZ205" s="11"/>
      <c r="TPA205" s="10"/>
      <c r="TPB205" s="10"/>
      <c r="TPC205" s="11"/>
      <c r="TPD205" s="11"/>
      <c r="TPE205" s="11"/>
      <c r="TPF205" s="11"/>
      <c r="TPG205" s="11"/>
      <c r="TPH205" s="11"/>
      <c r="TPI205" s="11"/>
      <c r="TPJ205" s="11"/>
      <c r="TPK205" s="11"/>
      <c r="TPL205" s="11"/>
      <c r="TPM205" s="11"/>
      <c r="TPN205" s="11"/>
      <c r="TPO205" s="11"/>
      <c r="TPP205" s="11"/>
      <c r="TPQ205" s="10"/>
      <c r="TPR205" s="10"/>
      <c r="TPS205" s="11"/>
      <c r="TPT205" s="11"/>
      <c r="TPU205" s="11"/>
      <c r="TPV205" s="11"/>
      <c r="TPW205" s="11"/>
      <c r="TPX205" s="11"/>
      <c r="TPY205" s="11"/>
      <c r="TPZ205" s="11"/>
      <c r="TQA205" s="11"/>
      <c r="TQB205" s="11"/>
      <c r="TQC205" s="11"/>
      <c r="TQD205" s="11"/>
      <c r="TQE205" s="11"/>
      <c r="TQF205" s="11"/>
      <c r="TQG205" s="10"/>
      <c r="TQH205" s="10"/>
      <c r="TQI205" s="11"/>
      <c r="TQJ205" s="11"/>
      <c r="TQK205" s="11"/>
      <c r="TQL205" s="11"/>
      <c r="TQM205" s="11"/>
      <c r="TQN205" s="11"/>
      <c r="TQO205" s="11"/>
      <c r="TQP205" s="11"/>
      <c r="TQQ205" s="11"/>
      <c r="TQR205" s="11"/>
      <c r="TQS205" s="11"/>
      <c r="TQT205" s="11"/>
      <c r="TQU205" s="11"/>
      <c r="TQV205" s="11"/>
      <c r="TQW205" s="10"/>
      <c r="TQX205" s="10"/>
      <c r="TQY205" s="11"/>
      <c r="TQZ205" s="11"/>
      <c r="TRA205" s="11"/>
      <c r="TRB205" s="11"/>
      <c r="TRC205" s="11"/>
      <c r="TRD205" s="11"/>
      <c r="TRE205" s="11"/>
      <c r="TRF205" s="11"/>
      <c r="TRG205" s="11"/>
      <c r="TRH205" s="11"/>
      <c r="TRI205" s="11"/>
      <c r="TRJ205" s="11"/>
      <c r="TRK205" s="11"/>
      <c r="TRL205" s="11"/>
      <c r="TRM205" s="10"/>
      <c r="TRN205" s="10"/>
      <c r="TRO205" s="11"/>
      <c r="TRP205" s="11"/>
      <c r="TRQ205" s="11"/>
      <c r="TRR205" s="11"/>
      <c r="TRS205" s="11"/>
      <c r="TRT205" s="11"/>
      <c r="TRU205" s="11"/>
      <c r="TRV205" s="11"/>
      <c r="TRW205" s="11"/>
      <c r="TRX205" s="11"/>
      <c r="TRY205" s="11"/>
      <c r="TRZ205" s="11"/>
      <c r="TSA205" s="11"/>
      <c r="TSB205" s="11"/>
      <c r="TSC205" s="10"/>
      <c r="TSD205" s="10"/>
      <c r="TSE205" s="11"/>
      <c r="TSF205" s="11"/>
      <c r="TSG205" s="11"/>
      <c r="TSH205" s="11"/>
      <c r="TSI205" s="11"/>
      <c r="TSJ205" s="11"/>
      <c r="TSK205" s="11"/>
      <c r="TSL205" s="11"/>
      <c r="TSM205" s="11"/>
      <c r="TSN205" s="11"/>
      <c r="TSO205" s="11"/>
      <c r="TSP205" s="11"/>
      <c r="TSQ205" s="11"/>
      <c r="TSR205" s="11"/>
      <c r="TSS205" s="10"/>
      <c r="TST205" s="10"/>
      <c r="TSU205" s="11"/>
      <c r="TSV205" s="11"/>
      <c r="TSW205" s="11"/>
      <c r="TSX205" s="11"/>
      <c r="TSY205" s="11"/>
      <c r="TSZ205" s="11"/>
      <c r="TTA205" s="11"/>
      <c r="TTB205" s="11"/>
      <c r="TTC205" s="11"/>
      <c r="TTD205" s="11"/>
      <c r="TTE205" s="11"/>
      <c r="TTF205" s="11"/>
      <c r="TTG205" s="11"/>
      <c r="TTH205" s="11"/>
      <c r="TTI205" s="10"/>
      <c r="TTJ205" s="10"/>
      <c r="TTK205" s="11"/>
      <c r="TTL205" s="11"/>
      <c r="TTM205" s="11"/>
      <c r="TTN205" s="11"/>
      <c r="TTO205" s="11"/>
      <c r="TTP205" s="11"/>
      <c r="TTQ205" s="11"/>
      <c r="TTR205" s="11"/>
      <c r="TTS205" s="11"/>
      <c r="TTT205" s="11"/>
      <c r="TTU205" s="11"/>
      <c r="TTV205" s="11"/>
      <c r="TTW205" s="11"/>
      <c r="TTX205" s="11"/>
      <c r="TTY205" s="10"/>
      <c r="TTZ205" s="10"/>
      <c r="TUA205" s="11"/>
      <c r="TUB205" s="11"/>
      <c r="TUC205" s="11"/>
      <c r="TUD205" s="11"/>
      <c r="TUE205" s="11"/>
      <c r="TUF205" s="11"/>
      <c r="TUG205" s="11"/>
      <c r="TUH205" s="11"/>
      <c r="TUI205" s="11"/>
      <c r="TUJ205" s="11"/>
      <c r="TUK205" s="11"/>
      <c r="TUL205" s="11"/>
      <c r="TUM205" s="11"/>
      <c r="TUN205" s="11"/>
      <c r="TUO205" s="10"/>
      <c r="TUP205" s="10"/>
      <c r="TUQ205" s="11"/>
      <c r="TUR205" s="11"/>
      <c r="TUS205" s="11"/>
      <c r="TUT205" s="11"/>
      <c r="TUU205" s="11"/>
      <c r="TUV205" s="11"/>
      <c r="TUW205" s="11"/>
      <c r="TUX205" s="11"/>
      <c r="TUY205" s="11"/>
      <c r="TUZ205" s="11"/>
      <c r="TVA205" s="11"/>
      <c r="TVB205" s="11"/>
      <c r="TVC205" s="11"/>
      <c r="TVD205" s="11"/>
      <c r="TVE205" s="10"/>
      <c r="TVF205" s="10"/>
      <c r="TVG205" s="11"/>
      <c r="TVH205" s="11"/>
      <c r="TVI205" s="11"/>
      <c r="TVJ205" s="11"/>
      <c r="TVK205" s="11"/>
      <c r="TVL205" s="11"/>
      <c r="TVM205" s="11"/>
      <c r="TVN205" s="11"/>
      <c r="TVO205" s="11"/>
      <c r="TVP205" s="11"/>
      <c r="TVQ205" s="11"/>
      <c r="TVR205" s="11"/>
      <c r="TVS205" s="11"/>
      <c r="TVT205" s="11"/>
      <c r="TVU205" s="10"/>
      <c r="TVV205" s="10"/>
      <c r="TVW205" s="11"/>
      <c r="TVX205" s="11"/>
      <c r="TVY205" s="11"/>
      <c r="TVZ205" s="11"/>
      <c r="TWA205" s="11"/>
      <c r="TWB205" s="11"/>
      <c r="TWC205" s="11"/>
      <c r="TWD205" s="11"/>
      <c r="TWE205" s="11"/>
      <c r="TWF205" s="11"/>
      <c r="TWG205" s="11"/>
      <c r="TWH205" s="11"/>
      <c r="TWI205" s="11"/>
      <c r="TWJ205" s="11"/>
      <c r="TWK205" s="10"/>
      <c r="TWL205" s="10"/>
      <c r="TWM205" s="11"/>
      <c r="TWN205" s="11"/>
      <c r="TWO205" s="11"/>
      <c r="TWP205" s="11"/>
      <c r="TWQ205" s="11"/>
      <c r="TWR205" s="11"/>
      <c r="TWS205" s="11"/>
      <c r="TWT205" s="11"/>
      <c r="TWU205" s="11"/>
      <c r="TWV205" s="11"/>
      <c r="TWW205" s="11"/>
      <c r="TWX205" s="11"/>
      <c r="TWY205" s="11"/>
      <c r="TWZ205" s="11"/>
      <c r="TXA205" s="10"/>
      <c r="TXB205" s="10"/>
      <c r="TXC205" s="11"/>
      <c r="TXD205" s="11"/>
      <c r="TXE205" s="11"/>
      <c r="TXF205" s="11"/>
      <c r="TXG205" s="11"/>
      <c r="TXH205" s="11"/>
      <c r="TXI205" s="11"/>
      <c r="TXJ205" s="11"/>
      <c r="TXK205" s="11"/>
      <c r="TXL205" s="11"/>
      <c r="TXM205" s="11"/>
      <c r="TXN205" s="11"/>
      <c r="TXO205" s="11"/>
      <c r="TXP205" s="11"/>
      <c r="TXQ205" s="10"/>
      <c r="TXR205" s="10"/>
      <c r="TXS205" s="11"/>
      <c r="TXT205" s="11"/>
      <c r="TXU205" s="11"/>
      <c r="TXV205" s="11"/>
      <c r="TXW205" s="11"/>
      <c r="TXX205" s="11"/>
      <c r="TXY205" s="11"/>
      <c r="TXZ205" s="11"/>
      <c r="TYA205" s="11"/>
      <c r="TYB205" s="11"/>
      <c r="TYC205" s="11"/>
      <c r="TYD205" s="11"/>
      <c r="TYE205" s="11"/>
      <c r="TYF205" s="11"/>
      <c r="TYG205" s="10"/>
      <c r="TYH205" s="10"/>
      <c r="TYI205" s="11"/>
      <c r="TYJ205" s="11"/>
      <c r="TYK205" s="11"/>
      <c r="TYL205" s="11"/>
      <c r="TYM205" s="11"/>
      <c r="TYN205" s="11"/>
      <c r="TYO205" s="11"/>
      <c r="TYP205" s="11"/>
      <c r="TYQ205" s="11"/>
      <c r="TYR205" s="11"/>
      <c r="TYS205" s="11"/>
      <c r="TYT205" s="11"/>
      <c r="TYU205" s="11"/>
      <c r="TYV205" s="11"/>
      <c r="TYW205" s="10"/>
      <c r="TYX205" s="10"/>
      <c r="TYY205" s="11"/>
      <c r="TYZ205" s="11"/>
      <c r="TZA205" s="11"/>
      <c r="TZB205" s="11"/>
      <c r="TZC205" s="11"/>
      <c r="TZD205" s="11"/>
      <c r="TZE205" s="11"/>
      <c r="TZF205" s="11"/>
      <c r="TZG205" s="11"/>
      <c r="TZH205" s="11"/>
      <c r="TZI205" s="11"/>
      <c r="TZJ205" s="11"/>
      <c r="TZK205" s="11"/>
      <c r="TZL205" s="11"/>
      <c r="TZM205" s="10"/>
      <c r="TZN205" s="10"/>
      <c r="TZO205" s="11"/>
      <c r="TZP205" s="11"/>
      <c r="TZQ205" s="11"/>
      <c r="TZR205" s="11"/>
      <c r="TZS205" s="11"/>
      <c r="TZT205" s="11"/>
      <c r="TZU205" s="11"/>
      <c r="TZV205" s="11"/>
      <c r="TZW205" s="11"/>
      <c r="TZX205" s="11"/>
      <c r="TZY205" s="11"/>
      <c r="TZZ205" s="11"/>
      <c r="UAA205" s="11"/>
      <c r="UAB205" s="11"/>
      <c r="UAC205" s="10"/>
      <c r="UAD205" s="10"/>
      <c r="UAE205" s="11"/>
      <c r="UAF205" s="11"/>
      <c r="UAG205" s="11"/>
      <c r="UAH205" s="11"/>
      <c r="UAI205" s="11"/>
      <c r="UAJ205" s="11"/>
      <c r="UAK205" s="11"/>
      <c r="UAL205" s="11"/>
      <c r="UAM205" s="11"/>
      <c r="UAN205" s="11"/>
      <c r="UAO205" s="11"/>
      <c r="UAP205" s="11"/>
      <c r="UAQ205" s="11"/>
      <c r="UAR205" s="11"/>
      <c r="UAS205" s="10"/>
      <c r="UAT205" s="10"/>
      <c r="UAU205" s="11"/>
      <c r="UAV205" s="11"/>
      <c r="UAW205" s="11"/>
      <c r="UAX205" s="11"/>
      <c r="UAY205" s="11"/>
      <c r="UAZ205" s="11"/>
      <c r="UBA205" s="11"/>
      <c r="UBB205" s="11"/>
      <c r="UBC205" s="11"/>
      <c r="UBD205" s="11"/>
      <c r="UBE205" s="11"/>
      <c r="UBF205" s="11"/>
      <c r="UBG205" s="11"/>
      <c r="UBH205" s="11"/>
      <c r="UBI205" s="10"/>
      <c r="UBJ205" s="10"/>
      <c r="UBK205" s="11"/>
      <c r="UBL205" s="11"/>
      <c r="UBM205" s="11"/>
      <c r="UBN205" s="11"/>
      <c r="UBO205" s="11"/>
      <c r="UBP205" s="11"/>
      <c r="UBQ205" s="11"/>
      <c r="UBR205" s="11"/>
      <c r="UBS205" s="11"/>
      <c r="UBT205" s="11"/>
      <c r="UBU205" s="11"/>
      <c r="UBV205" s="11"/>
      <c r="UBW205" s="11"/>
      <c r="UBX205" s="11"/>
      <c r="UBY205" s="10"/>
      <c r="UBZ205" s="10"/>
      <c r="UCA205" s="11"/>
      <c r="UCB205" s="11"/>
      <c r="UCC205" s="11"/>
      <c r="UCD205" s="11"/>
      <c r="UCE205" s="11"/>
      <c r="UCF205" s="11"/>
      <c r="UCG205" s="11"/>
      <c r="UCH205" s="11"/>
      <c r="UCI205" s="11"/>
      <c r="UCJ205" s="11"/>
      <c r="UCK205" s="11"/>
      <c r="UCL205" s="11"/>
      <c r="UCM205" s="11"/>
      <c r="UCN205" s="11"/>
      <c r="UCO205" s="10"/>
      <c r="UCP205" s="10"/>
      <c r="UCQ205" s="11"/>
      <c r="UCR205" s="11"/>
      <c r="UCS205" s="11"/>
      <c r="UCT205" s="11"/>
      <c r="UCU205" s="11"/>
      <c r="UCV205" s="11"/>
      <c r="UCW205" s="11"/>
      <c r="UCX205" s="11"/>
      <c r="UCY205" s="11"/>
      <c r="UCZ205" s="11"/>
      <c r="UDA205" s="11"/>
      <c r="UDB205" s="11"/>
      <c r="UDC205" s="11"/>
      <c r="UDD205" s="11"/>
      <c r="UDE205" s="10"/>
      <c r="UDF205" s="10"/>
      <c r="UDG205" s="11"/>
      <c r="UDH205" s="11"/>
      <c r="UDI205" s="11"/>
      <c r="UDJ205" s="11"/>
      <c r="UDK205" s="11"/>
      <c r="UDL205" s="11"/>
      <c r="UDM205" s="11"/>
      <c r="UDN205" s="11"/>
      <c r="UDO205" s="11"/>
      <c r="UDP205" s="11"/>
      <c r="UDQ205" s="11"/>
      <c r="UDR205" s="11"/>
      <c r="UDS205" s="11"/>
      <c r="UDT205" s="11"/>
      <c r="UDU205" s="10"/>
      <c r="UDV205" s="10"/>
      <c r="UDW205" s="11"/>
      <c r="UDX205" s="11"/>
      <c r="UDY205" s="11"/>
      <c r="UDZ205" s="11"/>
      <c r="UEA205" s="11"/>
      <c r="UEB205" s="11"/>
      <c r="UEC205" s="11"/>
      <c r="UED205" s="11"/>
      <c r="UEE205" s="11"/>
      <c r="UEF205" s="11"/>
      <c r="UEG205" s="11"/>
      <c r="UEH205" s="11"/>
      <c r="UEI205" s="11"/>
      <c r="UEJ205" s="11"/>
      <c r="UEK205" s="10"/>
      <c r="UEL205" s="10"/>
      <c r="UEM205" s="11"/>
      <c r="UEN205" s="11"/>
      <c r="UEO205" s="11"/>
      <c r="UEP205" s="11"/>
      <c r="UEQ205" s="11"/>
      <c r="UER205" s="11"/>
      <c r="UES205" s="11"/>
      <c r="UET205" s="11"/>
      <c r="UEU205" s="11"/>
      <c r="UEV205" s="11"/>
      <c r="UEW205" s="11"/>
      <c r="UEX205" s="11"/>
      <c r="UEY205" s="11"/>
      <c r="UEZ205" s="11"/>
      <c r="UFA205" s="10"/>
      <c r="UFB205" s="10"/>
      <c r="UFC205" s="11"/>
      <c r="UFD205" s="11"/>
      <c r="UFE205" s="11"/>
      <c r="UFF205" s="11"/>
      <c r="UFG205" s="11"/>
      <c r="UFH205" s="11"/>
      <c r="UFI205" s="11"/>
      <c r="UFJ205" s="11"/>
      <c r="UFK205" s="11"/>
      <c r="UFL205" s="11"/>
      <c r="UFM205" s="11"/>
      <c r="UFN205" s="11"/>
      <c r="UFO205" s="11"/>
      <c r="UFP205" s="11"/>
      <c r="UFQ205" s="10"/>
      <c r="UFR205" s="10"/>
      <c r="UFS205" s="11"/>
      <c r="UFT205" s="11"/>
      <c r="UFU205" s="11"/>
      <c r="UFV205" s="11"/>
      <c r="UFW205" s="11"/>
      <c r="UFX205" s="11"/>
      <c r="UFY205" s="11"/>
      <c r="UFZ205" s="11"/>
      <c r="UGA205" s="11"/>
      <c r="UGB205" s="11"/>
      <c r="UGC205" s="11"/>
      <c r="UGD205" s="11"/>
      <c r="UGE205" s="11"/>
      <c r="UGF205" s="11"/>
      <c r="UGG205" s="10"/>
      <c r="UGH205" s="10"/>
      <c r="UGI205" s="11"/>
      <c r="UGJ205" s="11"/>
      <c r="UGK205" s="11"/>
      <c r="UGL205" s="11"/>
      <c r="UGM205" s="11"/>
      <c r="UGN205" s="11"/>
      <c r="UGO205" s="11"/>
      <c r="UGP205" s="11"/>
      <c r="UGQ205" s="11"/>
      <c r="UGR205" s="11"/>
      <c r="UGS205" s="11"/>
      <c r="UGT205" s="11"/>
      <c r="UGU205" s="11"/>
      <c r="UGV205" s="11"/>
      <c r="UGW205" s="10"/>
      <c r="UGX205" s="10"/>
      <c r="UGY205" s="11"/>
      <c r="UGZ205" s="11"/>
      <c r="UHA205" s="11"/>
      <c r="UHB205" s="11"/>
      <c r="UHC205" s="11"/>
      <c r="UHD205" s="11"/>
      <c r="UHE205" s="11"/>
      <c r="UHF205" s="11"/>
      <c r="UHG205" s="11"/>
      <c r="UHH205" s="11"/>
      <c r="UHI205" s="11"/>
      <c r="UHJ205" s="11"/>
      <c r="UHK205" s="11"/>
      <c r="UHL205" s="11"/>
      <c r="UHM205" s="10"/>
      <c r="UHN205" s="10"/>
      <c r="UHO205" s="11"/>
      <c r="UHP205" s="11"/>
      <c r="UHQ205" s="11"/>
      <c r="UHR205" s="11"/>
      <c r="UHS205" s="11"/>
      <c r="UHT205" s="11"/>
      <c r="UHU205" s="11"/>
      <c r="UHV205" s="11"/>
      <c r="UHW205" s="11"/>
      <c r="UHX205" s="11"/>
      <c r="UHY205" s="11"/>
      <c r="UHZ205" s="11"/>
      <c r="UIA205" s="11"/>
      <c r="UIB205" s="11"/>
      <c r="UIC205" s="10"/>
      <c r="UID205" s="10"/>
      <c r="UIE205" s="11"/>
      <c r="UIF205" s="11"/>
      <c r="UIG205" s="11"/>
      <c r="UIH205" s="11"/>
      <c r="UII205" s="11"/>
      <c r="UIJ205" s="11"/>
      <c r="UIK205" s="11"/>
      <c r="UIL205" s="11"/>
      <c r="UIM205" s="11"/>
      <c r="UIN205" s="11"/>
      <c r="UIO205" s="11"/>
      <c r="UIP205" s="11"/>
      <c r="UIQ205" s="11"/>
      <c r="UIR205" s="11"/>
      <c r="UIS205" s="10"/>
      <c r="UIT205" s="10"/>
      <c r="UIU205" s="11"/>
      <c r="UIV205" s="11"/>
      <c r="UIW205" s="11"/>
      <c r="UIX205" s="11"/>
      <c r="UIY205" s="11"/>
      <c r="UIZ205" s="11"/>
      <c r="UJA205" s="11"/>
      <c r="UJB205" s="11"/>
      <c r="UJC205" s="11"/>
      <c r="UJD205" s="11"/>
      <c r="UJE205" s="11"/>
      <c r="UJF205" s="11"/>
      <c r="UJG205" s="11"/>
      <c r="UJH205" s="11"/>
      <c r="UJI205" s="10"/>
      <c r="UJJ205" s="10"/>
      <c r="UJK205" s="11"/>
      <c r="UJL205" s="11"/>
      <c r="UJM205" s="11"/>
      <c r="UJN205" s="11"/>
      <c r="UJO205" s="11"/>
      <c r="UJP205" s="11"/>
      <c r="UJQ205" s="11"/>
      <c r="UJR205" s="11"/>
      <c r="UJS205" s="11"/>
      <c r="UJT205" s="11"/>
      <c r="UJU205" s="11"/>
      <c r="UJV205" s="11"/>
      <c r="UJW205" s="11"/>
      <c r="UJX205" s="11"/>
      <c r="UJY205" s="10"/>
      <c r="UJZ205" s="10"/>
      <c r="UKA205" s="11"/>
      <c r="UKB205" s="11"/>
      <c r="UKC205" s="11"/>
      <c r="UKD205" s="11"/>
      <c r="UKE205" s="11"/>
      <c r="UKF205" s="11"/>
      <c r="UKG205" s="11"/>
      <c r="UKH205" s="11"/>
      <c r="UKI205" s="11"/>
      <c r="UKJ205" s="11"/>
      <c r="UKK205" s="11"/>
      <c r="UKL205" s="11"/>
      <c r="UKM205" s="11"/>
      <c r="UKN205" s="11"/>
      <c r="UKO205" s="10"/>
      <c r="UKP205" s="10"/>
      <c r="UKQ205" s="11"/>
      <c r="UKR205" s="11"/>
      <c r="UKS205" s="11"/>
      <c r="UKT205" s="11"/>
      <c r="UKU205" s="11"/>
      <c r="UKV205" s="11"/>
      <c r="UKW205" s="11"/>
      <c r="UKX205" s="11"/>
      <c r="UKY205" s="11"/>
      <c r="UKZ205" s="11"/>
      <c r="ULA205" s="11"/>
      <c r="ULB205" s="11"/>
      <c r="ULC205" s="11"/>
      <c r="ULD205" s="11"/>
      <c r="ULE205" s="10"/>
      <c r="ULF205" s="10"/>
      <c r="ULG205" s="11"/>
      <c r="ULH205" s="11"/>
      <c r="ULI205" s="11"/>
      <c r="ULJ205" s="11"/>
      <c r="ULK205" s="11"/>
      <c r="ULL205" s="11"/>
      <c r="ULM205" s="11"/>
      <c r="ULN205" s="11"/>
      <c r="ULO205" s="11"/>
      <c r="ULP205" s="11"/>
      <c r="ULQ205" s="11"/>
      <c r="ULR205" s="11"/>
      <c r="ULS205" s="11"/>
      <c r="ULT205" s="11"/>
      <c r="ULU205" s="10"/>
      <c r="ULV205" s="10"/>
      <c r="ULW205" s="11"/>
      <c r="ULX205" s="11"/>
      <c r="ULY205" s="11"/>
      <c r="ULZ205" s="11"/>
      <c r="UMA205" s="11"/>
      <c r="UMB205" s="11"/>
      <c r="UMC205" s="11"/>
      <c r="UMD205" s="11"/>
      <c r="UME205" s="11"/>
      <c r="UMF205" s="11"/>
      <c r="UMG205" s="11"/>
      <c r="UMH205" s="11"/>
      <c r="UMI205" s="11"/>
      <c r="UMJ205" s="11"/>
      <c r="UMK205" s="10"/>
      <c r="UML205" s="10"/>
      <c r="UMM205" s="11"/>
      <c r="UMN205" s="11"/>
      <c r="UMO205" s="11"/>
      <c r="UMP205" s="11"/>
      <c r="UMQ205" s="11"/>
      <c r="UMR205" s="11"/>
      <c r="UMS205" s="11"/>
      <c r="UMT205" s="11"/>
      <c r="UMU205" s="11"/>
      <c r="UMV205" s="11"/>
      <c r="UMW205" s="11"/>
      <c r="UMX205" s="11"/>
      <c r="UMY205" s="11"/>
      <c r="UMZ205" s="11"/>
      <c r="UNA205" s="10"/>
      <c r="UNB205" s="10"/>
      <c r="UNC205" s="11"/>
      <c r="UND205" s="11"/>
      <c r="UNE205" s="11"/>
      <c r="UNF205" s="11"/>
      <c r="UNG205" s="11"/>
      <c r="UNH205" s="11"/>
      <c r="UNI205" s="11"/>
      <c r="UNJ205" s="11"/>
      <c r="UNK205" s="11"/>
      <c r="UNL205" s="11"/>
      <c r="UNM205" s="11"/>
      <c r="UNN205" s="11"/>
      <c r="UNO205" s="11"/>
      <c r="UNP205" s="11"/>
      <c r="UNQ205" s="10"/>
      <c r="UNR205" s="10"/>
      <c r="UNS205" s="11"/>
      <c r="UNT205" s="11"/>
      <c r="UNU205" s="11"/>
      <c r="UNV205" s="11"/>
      <c r="UNW205" s="11"/>
      <c r="UNX205" s="11"/>
      <c r="UNY205" s="11"/>
      <c r="UNZ205" s="11"/>
      <c r="UOA205" s="11"/>
      <c r="UOB205" s="11"/>
      <c r="UOC205" s="11"/>
      <c r="UOD205" s="11"/>
      <c r="UOE205" s="11"/>
      <c r="UOF205" s="11"/>
      <c r="UOG205" s="10"/>
      <c r="UOH205" s="10"/>
      <c r="UOI205" s="11"/>
      <c r="UOJ205" s="11"/>
      <c r="UOK205" s="11"/>
      <c r="UOL205" s="11"/>
      <c r="UOM205" s="11"/>
      <c r="UON205" s="11"/>
      <c r="UOO205" s="11"/>
      <c r="UOP205" s="11"/>
      <c r="UOQ205" s="11"/>
      <c r="UOR205" s="11"/>
      <c r="UOS205" s="11"/>
      <c r="UOT205" s="11"/>
      <c r="UOU205" s="11"/>
      <c r="UOV205" s="11"/>
      <c r="UOW205" s="10"/>
      <c r="UOX205" s="10"/>
      <c r="UOY205" s="11"/>
      <c r="UOZ205" s="11"/>
      <c r="UPA205" s="11"/>
      <c r="UPB205" s="11"/>
      <c r="UPC205" s="11"/>
      <c r="UPD205" s="11"/>
      <c r="UPE205" s="11"/>
      <c r="UPF205" s="11"/>
      <c r="UPG205" s="11"/>
      <c r="UPH205" s="11"/>
      <c r="UPI205" s="11"/>
      <c r="UPJ205" s="11"/>
      <c r="UPK205" s="11"/>
      <c r="UPL205" s="11"/>
      <c r="UPM205" s="10"/>
      <c r="UPN205" s="10"/>
      <c r="UPO205" s="11"/>
      <c r="UPP205" s="11"/>
      <c r="UPQ205" s="11"/>
      <c r="UPR205" s="11"/>
      <c r="UPS205" s="11"/>
      <c r="UPT205" s="11"/>
      <c r="UPU205" s="11"/>
      <c r="UPV205" s="11"/>
      <c r="UPW205" s="11"/>
      <c r="UPX205" s="11"/>
      <c r="UPY205" s="11"/>
      <c r="UPZ205" s="11"/>
      <c r="UQA205" s="11"/>
      <c r="UQB205" s="11"/>
      <c r="UQC205" s="10"/>
      <c r="UQD205" s="10"/>
      <c r="UQE205" s="11"/>
      <c r="UQF205" s="11"/>
      <c r="UQG205" s="11"/>
      <c r="UQH205" s="11"/>
      <c r="UQI205" s="11"/>
      <c r="UQJ205" s="11"/>
      <c r="UQK205" s="11"/>
      <c r="UQL205" s="11"/>
      <c r="UQM205" s="11"/>
      <c r="UQN205" s="11"/>
      <c r="UQO205" s="11"/>
      <c r="UQP205" s="11"/>
      <c r="UQQ205" s="11"/>
      <c r="UQR205" s="11"/>
      <c r="UQS205" s="10"/>
      <c r="UQT205" s="10"/>
      <c r="UQU205" s="11"/>
      <c r="UQV205" s="11"/>
      <c r="UQW205" s="11"/>
      <c r="UQX205" s="11"/>
      <c r="UQY205" s="11"/>
      <c r="UQZ205" s="11"/>
      <c r="URA205" s="11"/>
      <c r="URB205" s="11"/>
      <c r="URC205" s="11"/>
      <c r="URD205" s="11"/>
      <c r="URE205" s="11"/>
      <c r="URF205" s="11"/>
      <c r="URG205" s="11"/>
      <c r="URH205" s="11"/>
      <c r="URI205" s="10"/>
      <c r="URJ205" s="10"/>
      <c r="URK205" s="11"/>
      <c r="URL205" s="11"/>
      <c r="URM205" s="11"/>
      <c r="URN205" s="11"/>
      <c r="URO205" s="11"/>
      <c r="URP205" s="11"/>
      <c r="URQ205" s="11"/>
      <c r="URR205" s="11"/>
      <c r="URS205" s="11"/>
      <c r="URT205" s="11"/>
      <c r="URU205" s="11"/>
      <c r="URV205" s="11"/>
      <c r="URW205" s="11"/>
      <c r="URX205" s="11"/>
      <c r="URY205" s="10"/>
      <c r="URZ205" s="10"/>
      <c r="USA205" s="11"/>
      <c r="USB205" s="11"/>
      <c r="USC205" s="11"/>
      <c r="USD205" s="11"/>
      <c r="USE205" s="11"/>
      <c r="USF205" s="11"/>
      <c r="USG205" s="11"/>
      <c r="USH205" s="11"/>
      <c r="USI205" s="11"/>
      <c r="USJ205" s="11"/>
      <c r="USK205" s="11"/>
      <c r="USL205" s="11"/>
      <c r="USM205" s="11"/>
      <c r="USN205" s="11"/>
      <c r="USO205" s="10"/>
      <c r="USP205" s="10"/>
      <c r="USQ205" s="11"/>
      <c r="USR205" s="11"/>
      <c r="USS205" s="11"/>
      <c r="UST205" s="11"/>
      <c r="USU205" s="11"/>
      <c r="USV205" s="11"/>
      <c r="USW205" s="11"/>
      <c r="USX205" s="11"/>
      <c r="USY205" s="11"/>
      <c r="USZ205" s="11"/>
      <c r="UTA205" s="11"/>
      <c r="UTB205" s="11"/>
      <c r="UTC205" s="11"/>
      <c r="UTD205" s="11"/>
      <c r="UTE205" s="10"/>
      <c r="UTF205" s="10"/>
      <c r="UTG205" s="11"/>
      <c r="UTH205" s="11"/>
      <c r="UTI205" s="11"/>
      <c r="UTJ205" s="11"/>
      <c r="UTK205" s="11"/>
      <c r="UTL205" s="11"/>
      <c r="UTM205" s="11"/>
      <c r="UTN205" s="11"/>
      <c r="UTO205" s="11"/>
      <c r="UTP205" s="11"/>
      <c r="UTQ205" s="11"/>
      <c r="UTR205" s="11"/>
      <c r="UTS205" s="11"/>
      <c r="UTT205" s="11"/>
      <c r="UTU205" s="10"/>
      <c r="UTV205" s="10"/>
      <c r="UTW205" s="11"/>
      <c r="UTX205" s="11"/>
      <c r="UTY205" s="11"/>
      <c r="UTZ205" s="11"/>
      <c r="UUA205" s="11"/>
      <c r="UUB205" s="11"/>
      <c r="UUC205" s="11"/>
      <c r="UUD205" s="11"/>
      <c r="UUE205" s="11"/>
      <c r="UUF205" s="11"/>
      <c r="UUG205" s="11"/>
      <c r="UUH205" s="11"/>
      <c r="UUI205" s="11"/>
      <c r="UUJ205" s="11"/>
      <c r="UUK205" s="10"/>
      <c r="UUL205" s="10"/>
      <c r="UUM205" s="11"/>
      <c r="UUN205" s="11"/>
      <c r="UUO205" s="11"/>
      <c r="UUP205" s="11"/>
      <c r="UUQ205" s="11"/>
      <c r="UUR205" s="11"/>
      <c r="UUS205" s="11"/>
      <c r="UUT205" s="11"/>
      <c r="UUU205" s="11"/>
      <c r="UUV205" s="11"/>
      <c r="UUW205" s="11"/>
      <c r="UUX205" s="11"/>
      <c r="UUY205" s="11"/>
      <c r="UUZ205" s="11"/>
      <c r="UVA205" s="10"/>
      <c r="UVB205" s="10"/>
      <c r="UVC205" s="11"/>
      <c r="UVD205" s="11"/>
      <c r="UVE205" s="11"/>
      <c r="UVF205" s="11"/>
      <c r="UVG205" s="11"/>
      <c r="UVH205" s="11"/>
      <c r="UVI205" s="11"/>
      <c r="UVJ205" s="11"/>
      <c r="UVK205" s="11"/>
      <c r="UVL205" s="11"/>
      <c r="UVM205" s="11"/>
      <c r="UVN205" s="11"/>
      <c r="UVO205" s="11"/>
      <c r="UVP205" s="11"/>
      <c r="UVQ205" s="10"/>
      <c r="UVR205" s="10"/>
      <c r="UVS205" s="11"/>
      <c r="UVT205" s="11"/>
      <c r="UVU205" s="11"/>
      <c r="UVV205" s="11"/>
      <c r="UVW205" s="11"/>
      <c r="UVX205" s="11"/>
      <c r="UVY205" s="11"/>
      <c r="UVZ205" s="11"/>
      <c r="UWA205" s="11"/>
      <c r="UWB205" s="11"/>
      <c r="UWC205" s="11"/>
      <c r="UWD205" s="11"/>
      <c r="UWE205" s="11"/>
      <c r="UWF205" s="11"/>
      <c r="UWG205" s="10"/>
      <c r="UWH205" s="10"/>
      <c r="UWI205" s="11"/>
      <c r="UWJ205" s="11"/>
      <c r="UWK205" s="11"/>
      <c r="UWL205" s="11"/>
      <c r="UWM205" s="11"/>
      <c r="UWN205" s="11"/>
      <c r="UWO205" s="11"/>
      <c r="UWP205" s="11"/>
      <c r="UWQ205" s="11"/>
      <c r="UWR205" s="11"/>
      <c r="UWS205" s="11"/>
      <c r="UWT205" s="11"/>
      <c r="UWU205" s="11"/>
      <c r="UWV205" s="11"/>
      <c r="UWW205" s="10"/>
      <c r="UWX205" s="10"/>
      <c r="UWY205" s="11"/>
      <c r="UWZ205" s="11"/>
      <c r="UXA205" s="11"/>
      <c r="UXB205" s="11"/>
      <c r="UXC205" s="11"/>
      <c r="UXD205" s="11"/>
      <c r="UXE205" s="11"/>
      <c r="UXF205" s="11"/>
      <c r="UXG205" s="11"/>
      <c r="UXH205" s="11"/>
      <c r="UXI205" s="11"/>
      <c r="UXJ205" s="11"/>
      <c r="UXK205" s="11"/>
      <c r="UXL205" s="11"/>
      <c r="UXM205" s="10"/>
      <c r="UXN205" s="10"/>
      <c r="UXO205" s="11"/>
      <c r="UXP205" s="11"/>
      <c r="UXQ205" s="11"/>
      <c r="UXR205" s="11"/>
      <c r="UXS205" s="11"/>
      <c r="UXT205" s="11"/>
      <c r="UXU205" s="11"/>
      <c r="UXV205" s="11"/>
      <c r="UXW205" s="11"/>
      <c r="UXX205" s="11"/>
      <c r="UXY205" s="11"/>
      <c r="UXZ205" s="11"/>
      <c r="UYA205" s="11"/>
      <c r="UYB205" s="11"/>
      <c r="UYC205" s="10"/>
      <c r="UYD205" s="10"/>
      <c r="UYE205" s="11"/>
      <c r="UYF205" s="11"/>
      <c r="UYG205" s="11"/>
      <c r="UYH205" s="11"/>
      <c r="UYI205" s="11"/>
      <c r="UYJ205" s="11"/>
      <c r="UYK205" s="11"/>
      <c r="UYL205" s="11"/>
      <c r="UYM205" s="11"/>
      <c r="UYN205" s="11"/>
      <c r="UYO205" s="11"/>
      <c r="UYP205" s="11"/>
      <c r="UYQ205" s="11"/>
      <c r="UYR205" s="11"/>
      <c r="UYS205" s="10"/>
      <c r="UYT205" s="10"/>
      <c r="UYU205" s="11"/>
      <c r="UYV205" s="11"/>
      <c r="UYW205" s="11"/>
      <c r="UYX205" s="11"/>
      <c r="UYY205" s="11"/>
      <c r="UYZ205" s="11"/>
      <c r="UZA205" s="11"/>
      <c r="UZB205" s="11"/>
      <c r="UZC205" s="11"/>
      <c r="UZD205" s="11"/>
      <c r="UZE205" s="11"/>
      <c r="UZF205" s="11"/>
      <c r="UZG205" s="11"/>
      <c r="UZH205" s="11"/>
      <c r="UZI205" s="10"/>
      <c r="UZJ205" s="10"/>
      <c r="UZK205" s="11"/>
      <c r="UZL205" s="11"/>
      <c r="UZM205" s="11"/>
      <c r="UZN205" s="11"/>
      <c r="UZO205" s="11"/>
      <c r="UZP205" s="11"/>
      <c r="UZQ205" s="11"/>
      <c r="UZR205" s="11"/>
      <c r="UZS205" s="11"/>
      <c r="UZT205" s="11"/>
      <c r="UZU205" s="11"/>
      <c r="UZV205" s="11"/>
      <c r="UZW205" s="11"/>
      <c r="UZX205" s="11"/>
      <c r="UZY205" s="10"/>
      <c r="UZZ205" s="10"/>
      <c r="VAA205" s="11"/>
      <c r="VAB205" s="11"/>
      <c r="VAC205" s="11"/>
      <c r="VAD205" s="11"/>
      <c r="VAE205" s="11"/>
      <c r="VAF205" s="11"/>
      <c r="VAG205" s="11"/>
      <c r="VAH205" s="11"/>
      <c r="VAI205" s="11"/>
      <c r="VAJ205" s="11"/>
      <c r="VAK205" s="11"/>
      <c r="VAL205" s="11"/>
      <c r="VAM205" s="11"/>
      <c r="VAN205" s="11"/>
      <c r="VAO205" s="10"/>
      <c r="VAP205" s="10"/>
      <c r="VAQ205" s="11"/>
      <c r="VAR205" s="11"/>
      <c r="VAS205" s="11"/>
      <c r="VAT205" s="11"/>
      <c r="VAU205" s="11"/>
      <c r="VAV205" s="11"/>
      <c r="VAW205" s="11"/>
      <c r="VAX205" s="11"/>
      <c r="VAY205" s="11"/>
      <c r="VAZ205" s="11"/>
      <c r="VBA205" s="11"/>
      <c r="VBB205" s="11"/>
      <c r="VBC205" s="11"/>
      <c r="VBD205" s="11"/>
      <c r="VBE205" s="10"/>
      <c r="VBF205" s="10"/>
      <c r="VBG205" s="11"/>
      <c r="VBH205" s="11"/>
      <c r="VBI205" s="11"/>
      <c r="VBJ205" s="11"/>
      <c r="VBK205" s="11"/>
      <c r="VBL205" s="11"/>
      <c r="VBM205" s="11"/>
      <c r="VBN205" s="11"/>
      <c r="VBO205" s="11"/>
      <c r="VBP205" s="11"/>
      <c r="VBQ205" s="11"/>
      <c r="VBR205" s="11"/>
      <c r="VBS205" s="11"/>
      <c r="VBT205" s="11"/>
      <c r="VBU205" s="10"/>
      <c r="VBV205" s="10"/>
      <c r="VBW205" s="11"/>
      <c r="VBX205" s="11"/>
      <c r="VBY205" s="11"/>
      <c r="VBZ205" s="11"/>
      <c r="VCA205" s="11"/>
      <c r="VCB205" s="11"/>
      <c r="VCC205" s="11"/>
      <c r="VCD205" s="11"/>
      <c r="VCE205" s="11"/>
      <c r="VCF205" s="11"/>
      <c r="VCG205" s="11"/>
      <c r="VCH205" s="11"/>
      <c r="VCI205" s="11"/>
      <c r="VCJ205" s="11"/>
      <c r="VCK205" s="10"/>
      <c r="VCL205" s="10"/>
      <c r="VCM205" s="11"/>
      <c r="VCN205" s="11"/>
      <c r="VCO205" s="11"/>
      <c r="VCP205" s="11"/>
      <c r="VCQ205" s="11"/>
      <c r="VCR205" s="11"/>
      <c r="VCS205" s="11"/>
      <c r="VCT205" s="11"/>
      <c r="VCU205" s="11"/>
      <c r="VCV205" s="11"/>
      <c r="VCW205" s="11"/>
      <c r="VCX205" s="11"/>
      <c r="VCY205" s="11"/>
      <c r="VCZ205" s="11"/>
      <c r="VDA205" s="10"/>
      <c r="VDB205" s="10"/>
      <c r="VDC205" s="11"/>
      <c r="VDD205" s="11"/>
      <c r="VDE205" s="11"/>
      <c r="VDF205" s="11"/>
      <c r="VDG205" s="11"/>
      <c r="VDH205" s="11"/>
      <c r="VDI205" s="11"/>
      <c r="VDJ205" s="11"/>
      <c r="VDK205" s="11"/>
      <c r="VDL205" s="11"/>
      <c r="VDM205" s="11"/>
      <c r="VDN205" s="11"/>
      <c r="VDO205" s="11"/>
      <c r="VDP205" s="11"/>
      <c r="VDQ205" s="10"/>
      <c r="VDR205" s="10"/>
      <c r="VDS205" s="11"/>
      <c r="VDT205" s="11"/>
      <c r="VDU205" s="11"/>
      <c r="VDV205" s="11"/>
      <c r="VDW205" s="11"/>
      <c r="VDX205" s="11"/>
      <c r="VDY205" s="11"/>
      <c r="VDZ205" s="11"/>
      <c r="VEA205" s="11"/>
      <c r="VEB205" s="11"/>
      <c r="VEC205" s="11"/>
      <c r="VED205" s="11"/>
      <c r="VEE205" s="11"/>
      <c r="VEF205" s="11"/>
      <c r="VEG205" s="10"/>
      <c r="VEH205" s="10"/>
      <c r="VEI205" s="11"/>
      <c r="VEJ205" s="11"/>
      <c r="VEK205" s="11"/>
      <c r="VEL205" s="11"/>
      <c r="VEM205" s="11"/>
      <c r="VEN205" s="11"/>
      <c r="VEO205" s="11"/>
      <c r="VEP205" s="11"/>
      <c r="VEQ205" s="11"/>
      <c r="VER205" s="11"/>
      <c r="VES205" s="11"/>
      <c r="VET205" s="11"/>
      <c r="VEU205" s="11"/>
      <c r="VEV205" s="11"/>
      <c r="VEW205" s="10"/>
      <c r="VEX205" s="10"/>
      <c r="VEY205" s="11"/>
      <c r="VEZ205" s="11"/>
      <c r="VFA205" s="11"/>
      <c r="VFB205" s="11"/>
      <c r="VFC205" s="11"/>
      <c r="VFD205" s="11"/>
      <c r="VFE205" s="11"/>
      <c r="VFF205" s="11"/>
      <c r="VFG205" s="11"/>
      <c r="VFH205" s="11"/>
      <c r="VFI205" s="11"/>
      <c r="VFJ205" s="11"/>
      <c r="VFK205" s="11"/>
      <c r="VFL205" s="11"/>
      <c r="VFM205" s="10"/>
      <c r="VFN205" s="10"/>
      <c r="VFO205" s="11"/>
      <c r="VFP205" s="11"/>
      <c r="VFQ205" s="11"/>
      <c r="VFR205" s="11"/>
      <c r="VFS205" s="11"/>
      <c r="VFT205" s="11"/>
      <c r="VFU205" s="11"/>
      <c r="VFV205" s="11"/>
      <c r="VFW205" s="11"/>
      <c r="VFX205" s="11"/>
      <c r="VFY205" s="11"/>
      <c r="VFZ205" s="11"/>
      <c r="VGA205" s="11"/>
      <c r="VGB205" s="11"/>
      <c r="VGC205" s="10"/>
      <c r="VGD205" s="10"/>
      <c r="VGE205" s="11"/>
      <c r="VGF205" s="11"/>
      <c r="VGG205" s="11"/>
      <c r="VGH205" s="11"/>
      <c r="VGI205" s="11"/>
      <c r="VGJ205" s="11"/>
      <c r="VGK205" s="11"/>
      <c r="VGL205" s="11"/>
      <c r="VGM205" s="11"/>
      <c r="VGN205" s="11"/>
      <c r="VGO205" s="11"/>
      <c r="VGP205" s="11"/>
      <c r="VGQ205" s="11"/>
      <c r="VGR205" s="11"/>
      <c r="VGS205" s="10"/>
      <c r="VGT205" s="10"/>
      <c r="VGU205" s="11"/>
      <c r="VGV205" s="11"/>
      <c r="VGW205" s="11"/>
      <c r="VGX205" s="11"/>
      <c r="VGY205" s="11"/>
      <c r="VGZ205" s="11"/>
      <c r="VHA205" s="11"/>
      <c r="VHB205" s="11"/>
      <c r="VHC205" s="11"/>
      <c r="VHD205" s="11"/>
      <c r="VHE205" s="11"/>
      <c r="VHF205" s="11"/>
      <c r="VHG205" s="11"/>
      <c r="VHH205" s="11"/>
      <c r="VHI205" s="10"/>
      <c r="VHJ205" s="10"/>
      <c r="VHK205" s="11"/>
      <c r="VHL205" s="11"/>
      <c r="VHM205" s="11"/>
      <c r="VHN205" s="11"/>
      <c r="VHO205" s="11"/>
      <c r="VHP205" s="11"/>
      <c r="VHQ205" s="11"/>
      <c r="VHR205" s="11"/>
      <c r="VHS205" s="11"/>
      <c r="VHT205" s="11"/>
      <c r="VHU205" s="11"/>
      <c r="VHV205" s="11"/>
      <c r="VHW205" s="11"/>
      <c r="VHX205" s="11"/>
      <c r="VHY205" s="10"/>
      <c r="VHZ205" s="10"/>
      <c r="VIA205" s="11"/>
      <c r="VIB205" s="11"/>
      <c r="VIC205" s="11"/>
      <c r="VID205" s="11"/>
      <c r="VIE205" s="11"/>
      <c r="VIF205" s="11"/>
      <c r="VIG205" s="11"/>
      <c r="VIH205" s="11"/>
      <c r="VII205" s="11"/>
      <c r="VIJ205" s="11"/>
      <c r="VIK205" s="11"/>
      <c r="VIL205" s="11"/>
      <c r="VIM205" s="11"/>
      <c r="VIN205" s="11"/>
      <c r="VIO205" s="10"/>
      <c r="VIP205" s="10"/>
      <c r="VIQ205" s="11"/>
      <c r="VIR205" s="11"/>
      <c r="VIS205" s="11"/>
      <c r="VIT205" s="11"/>
      <c r="VIU205" s="11"/>
      <c r="VIV205" s="11"/>
      <c r="VIW205" s="11"/>
      <c r="VIX205" s="11"/>
      <c r="VIY205" s="11"/>
      <c r="VIZ205" s="11"/>
      <c r="VJA205" s="11"/>
      <c r="VJB205" s="11"/>
      <c r="VJC205" s="11"/>
      <c r="VJD205" s="11"/>
      <c r="VJE205" s="10"/>
      <c r="VJF205" s="10"/>
      <c r="VJG205" s="11"/>
      <c r="VJH205" s="11"/>
      <c r="VJI205" s="11"/>
      <c r="VJJ205" s="11"/>
      <c r="VJK205" s="11"/>
      <c r="VJL205" s="11"/>
      <c r="VJM205" s="11"/>
      <c r="VJN205" s="11"/>
      <c r="VJO205" s="11"/>
      <c r="VJP205" s="11"/>
      <c r="VJQ205" s="11"/>
      <c r="VJR205" s="11"/>
      <c r="VJS205" s="11"/>
      <c r="VJT205" s="11"/>
      <c r="VJU205" s="10"/>
      <c r="VJV205" s="10"/>
      <c r="VJW205" s="11"/>
      <c r="VJX205" s="11"/>
      <c r="VJY205" s="11"/>
      <c r="VJZ205" s="11"/>
      <c r="VKA205" s="11"/>
      <c r="VKB205" s="11"/>
      <c r="VKC205" s="11"/>
      <c r="VKD205" s="11"/>
      <c r="VKE205" s="11"/>
      <c r="VKF205" s="11"/>
      <c r="VKG205" s="11"/>
      <c r="VKH205" s="11"/>
      <c r="VKI205" s="11"/>
      <c r="VKJ205" s="11"/>
      <c r="VKK205" s="10"/>
      <c r="VKL205" s="10"/>
      <c r="VKM205" s="11"/>
      <c r="VKN205" s="11"/>
      <c r="VKO205" s="11"/>
      <c r="VKP205" s="11"/>
      <c r="VKQ205" s="11"/>
      <c r="VKR205" s="11"/>
      <c r="VKS205" s="11"/>
      <c r="VKT205" s="11"/>
      <c r="VKU205" s="11"/>
      <c r="VKV205" s="11"/>
      <c r="VKW205" s="11"/>
      <c r="VKX205" s="11"/>
      <c r="VKY205" s="11"/>
      <c r="VKZ205" s="11"/>
      <c r="VLA205" s="10"/>
      <c r="VLB205" s="10"/>
      <c r="VLC205" s="11"/>
      <c r="VLD205" s="11"/>
      <c r="VLE205" s="11"/>
      <c r="VLF205" s="11"/>
      <c r="VLG205" s="11"/>
      <c r="VLH205" s="11"/>
      <c r="VLI205" s="11"/>
      <c r="VLJ205" s="11"/>
      <c r="VLK205" s="11"/>
      <c r="VLL205" s="11"/>
      <c r="VLM205" s="11"/>
      <c r="VLN205" s="11"/>
      <c r="VLO205" s="11"/>
      <c r="VLP205" s="11"/>
      <c r="VLQ205" s="10"/>
      <c r="VLR205" s="10"/>
      <c r="VLS205" s="11"/>
      <c r="VLT205" s="11"/>
      <c r="VLU205" s="11"/>
      <c r="VLV205" s="11"/>
      <c r="VLW205" s="11"/>
      <c r="VLX205" s="11"/>
      <c r="VLY205" s="11"/>
      <c r="VLZ205" s="11"/>
      <c r="VMA205" s="11"/>
      <c r="VMB205" s="11"/>
      <c r="VMC205" s="11"/>
      <c r="VMD205" s="11"/>
      <c r="VME205" s="11"/>
      <c r="VMF205" s="11"/>
      <c r="VMG205" s="10"/>
      <c r="VMH205" s="10"/>
      <c r="VMI205" s="11"/>
      <c r="VMJ205" s="11"/>
      <c r="VMK205" s="11"/>
      <c r="VML205" s="11"/>
      <c r="VMM205" s="11"/>
      <c r="VMN205" s="11"/>
      <c r="VMO205" s="11"/>
      <c r="VMP205" s="11"/>
      <c r="VMQ205" s="11"/>
      <c r="VMR205" s="11"/>
      <c r="VMS205" s="11"/>
      <c r="VMT205" s="11"/>
      <c r="VMU205" s="11"/>
      <c r="VMV205" s="11"/>
      <c r="VMW205" s="10"/>
      <c r="VMX205" s="10"/>
      <c r="VMY205" s="11"/>
      <c r="VMZ205" s="11"/>
      <c r="VNA205" s="11"/>
      <c r="VNB205" s="11"/>
      <c r="VNC205" s="11"/>
      <c r="VND205" s="11"/>
      <c r="VNE205" s="11"/>
      <c r="VNF205" s="11"/>
      <c r="VNG205" s="11"/>
      <c r="VNH205" s="11"/>
      <c r="VNI205" s="11"/>
      <c r="VNJ205" s="11"/>
      <c r="VNK205" s="11"/>
      <c r="VNL205" s="11"/>
      <c r="VNM205" s="10"/>
      <c r="VNN205" s="10"/>
      <c r="VNO205" s="11"/>
      <c r="VNP205" s="11"/>
      <c r="VNQ205" s="11"/>
      <c r="VNR205" s="11"/>
      <c r="VNS205" s="11"/>
      <c r="VNT205" s="11"/>
      <c r="VNU205" s="11"/>
      <c r="VNV205" s="11"/>
      <c r="VNW205" s="11"/>
      <c r="VNX205" s="11"/>
      <c r="VNY205" s="11"/>
      <c r="VNZ205" s="11"/>
      <c r="VOA205" s="11"/>
      <c r="VOB205" s="11"/>
      <c r="VOC205" s="10"/>
      <c r="VOD205" s="10"/>
      <c r="VOE205" s="11"/>
      <c r="VOF205" s="11"/>
      <c r="VOG205" s="11"/>
      <c r="VOH205" s="11"/>
      <c r="VOI205" s="11"/>
      <c r="VOJ205" s="11"/>
      <c r="VOK205" s="11"/>
      <c r="VOL205" s="11"/>
      <c r="VOM205" s="11"/>
      <c r="VON205" s="11"/>
      <c r="VOO205" s="11"/>
      <c r="VOP205" s="11"/>
      <c r="VOQ205" s="11"/>
      <c r="VOR205" s="11"/>
      <c r="VOS205" s="10"/>
      <c r="VOT205" s="10"/>
      <c r="VOU205" s="11"/>
      <c r="VOV205" s="11"/>
      <c r="VOW205" s="11"/>
      <c r="VOX205" s="11"/>
      <c r="VOY205" s="11"/>
      <c r="VOZ205" s="11"/>
      <c r="VPA205" s="11"/>
      <c r="VPB205" s="11"/>
      <c r="VPC205" s="11"/>
      <c r="VPD205" s="11"/>
      <c r="VPE205" s="11"/>
      <c r="VPF205" s="11"/>
      <c r="VPG205" s="11"/>
      <c r="VPH205" s="11"/>
      <c r="VPI205" s="10"/>
      <c r="VPJ205" s="10"/>
      <c r="VPK205" s="11"/>
      <c r="VPL205" s="11"/>
      <c r="VPM205" s="11"/>
      <c r="VPN205" s="11"/>
      <c r="VPO205" s="11"/>
      <c r="VPP205" s="11"/>
      <c r="VPQ205" s="11"/>
      <c r="VPR205" s="11"/>
      <c r="VPS205" s="11"/>
      <c r="VPT205" s="11"/>
      <c r="VPU205" s="11"/>
      <c r="VPV205" s="11"/>
      <c r="VPW205" s="11"/>
      <c r="VPX205" s="11"/>
      <c r="VPY205" s="10"/>
      <c r="VPZ205" s="10"/>
      <c r="VQA205" s="11"/>
      <c r="VQB205" s="11"/>
      <c r="VQC205" s="11"/>
      <c r="VQD205" s="11"/>
      <c r="VQE205" s="11"/>
      <c r="VQF205" s="11"/>
      <c r="VQG205" s="11"/>
      <c r="VQH205" s="11"/>
      <c r="VQI205" s="11"/>
      <c r="VQJ205" s="11"/>
      <c r="VQK205" s="11"/>
      <c r="VQL205" s="11"/>
      <c r="VQM205" s="11"/>
      <c r="VQN205" s="11"/>
      <c r="VQO205" s="10"/>
      <c r="VQP205" s="10"/>
      <c r="VQQ205" s="11"/>
      <c r="VQR205" s="11"/>
      <c r="VQS205" s="11"/>
      <c r="VQT205" s="11"/>
      <c r="VQU205" s="11"/>
      <c r="VQV205" s="11"/>
      <c r="VQW205" s="11"/>
      <c r="VQX205" s="11"/>
      <c r="VQY205" s="11"/>
      <c r="VQZ205" s="11"/>
      <c r="VRA205" s="11"/>
      <c r="VRB205" s="11"/>
      <c r="VRC205" s="11"/>
      <c r="VRD205" s="11"/>
      <c r="VRE205" s="10"/>
      <c r="VRF205" s="10"/>
      <c r="VRG205" s="11"/>
      <c r="VRH205" s="11"/>
      <c r="VRI205" s="11"/>
      <c r="VRJ205" s="11"/>
      <c r="VRK205" s="11"/>
      <c r="VRL205" s="11"/>
      <c r="VRM205" s="11"/>
      <c r="VRN205" s="11"/>
      <c r="VRO205" s="11"/>
      <c r="VRP205" s="11"/>
      <c r="VRQ205" s="11"/>
      <c r="VRR205" s="11"/>
      <c r="VRS205" s="11"/>
      <c r="VRT205" s="11"/>
      <c r="VRU205" s="10"/>
      <c r="VRV205" s="10"/>
      <c r="VRW205" s="11"/>
      <c r="VRX205" s="11"/>
      <c r="VRY205" s="11"/>
      <c r="VRZ205" s="11"/>
      <c r="VSA205" s="11"/>
      <c r="VSB205" s="11"/>
      <c r="VSC205" s="11"/>
      <c r="VSD205" s="11"/>
      <c r="VSE205" s="11"/>
      <c r="VSF205" s="11"/>
      <c r="VSG205" s="11"/>
      <c r="VSH205" s="11"/>
      <c r="VSI205" s="11"/>
      <c r="VSJ205" s="11"/>
      <c r="VSK205" s="10"/>
      <c r="VSL205" s="10"/>
      <c r="VSM205" s="11"/>
      <c r="VSN205" s="11"/>
      <c r="VSO205" s="11"/>
      <c r="VSP205" s="11"/>
      <c r="VSQ205" s="11"/>
      <c r="VSR205" s="11"/>
      <c r="VSS205" s="11"/>
      <c r="VST205" s="11"/>
      <c r="VSU205" s="11"/>
      <c r="VSV205" s="11"/>
      <c r="VSW205" s="11"/>
      <c r="VSX205" s="11"/>
      <c r="VSY205" s="11"/>
      <c r="VSZ205" s="11"/>
      <c r="VTA205" s="10"/>
      <c r="VTB205" s="10"/>
      <c r="VTC205" s="11"/>
      <c r="VTD205" s="11"/>
      <c r="VTE205" s="11"/>
      <c r="VTF205" s="11"/>
      <c r="VTG205" s="11"/>
      <c r="VTH205" s="11"/>
      <c r="VTI205" s="11"/>
      <c r="VTJ205" s="11"/>
      <c r="VTK205" s="11"/>
      <c r="VTL205" s="11"/>
      <c r="VTM205" s="11"/>
      <c r="VTN205" s="11"/>
      <c r="VTO205" s="11"/>
      <c r="VTP205" s="11"/>
      <c r="VTQ205" s="10"/>
      <c r="VTR205" s="10"/>
      <c r="VTS205" s="11"/>
      <c r="VTT205" s="11"/>
      <c r="VTU205" s="11"/>
      <c r="VTV205" s="11"/>
      <c r="VTW205" s="11"/>
      <c r="VTX205" s="11"/>
      <c r="VTY205" s="11"/>
      <c r="VTZ205" s="11"/>
      <c r="VUA205" s="11"/>
      <c r="VUB205" s="11"/>
      <c r="VUC205" s="11"/>
      <c r="VUD205" s="11"/>
      <c r="VUE205" s="11"/>
      <c r="VUF205" s="11"/>
      <c r="VUG205" s="10"/>
      <c r="VUH205" s="10"/>
      <c r="VUI205" s="11"/>
      <c r="VUJ205" s="11"/>
      <c r="VUK205" s="11"/>
      <c r="VUL205" s="11"/>
      <c r="VUM205" s="11"/>
      <c r="VUN205" s="11"/>
      <c r="VUO205" s="11"/>
      <c r="VUP205" s="11"/>
      <c r="VUQ205" s="11"/>
      <c r="VUR205" s="11"/>
      <c r="VUS205" s="11"/>
      <c r="VUT205" s="11"/>
      <c r="VUU205" s="11"/>
      <c r="VUV205" s="11"/>
      <c r="VUW205" s="10"/>
      <c r="VUX205" s="10"/>
      <c r="VUY205" s="11"/>
      <c r="VUZ205" s="11"/>
      <c r="VVA205" s="11"/>
      <c r="VVB205" s="11"/>
      <c r="VVC205" s="11"/>
      <c r="VVD205" s="11"/>
      <c r="VVE205" s="11"/>
      <c r="VVF205" s="11"/>
      <c r="VVG205" s="11"/>
      <c r="VVH205" s="11"/>
      <c r="VVI205" s="11"/>
      <c r="VVJ205" s="11"/>
      <c r="VVK205" s="11"/>
      <c r="VVL205" s="11"/>
      <c r="VVM205" s="10"/>
      <c r="VVN205" s="10"/>
      <c r="VVO205" s="11"/>
      <c r="VVP205" s="11"/>
      <c r="VVQ205" s="11"/>
      <c r="VVR205" s="11"/>
      <c r="VVS205" s="11"/>
      <c r="VVT205" s="11"/>
      <c r="VVU205" s="11"/>
      <c r="VVV205" s="11"/>
      <c r="VVW205" s="11"/>
      <c r="VVX205" s="11"/>
      <c r="VVY205" s="11"/>
      <c r="VVZ205" s="11"/>
      <c r="VWA205" s="11"/>
      <c r="VWB205" s="11"/>
      <c r="VWC205" s="10"/>
      <c r="VWD205" s="10"/>
      <c r="VWE205" s="11"/>
      <c r="VWF205" s="11"/>
      <c r="VWG205" s="11"/>
      <c r="VWH205" s="11"/>
      <c r="VWI205" s="11"/>
      <c r="VWJ205" s="11"/>
      <c r="VWK205" s="11"/>
      <c r="VWL205" s="11"/>
      <c r="VWM205" s="11"/>
      <c r="VWN205" s="11"/>
      <c r="VWO205" s="11"/>
      <c r="VWP205" s="11"/>
      <c r="VWQ205" s="11"/>
      <c r="VWR205" s="11"/>
      <c r="VWS205" s="10"/>
      <c r="VWT205" s="10"/>
      <c r="VWU205" s="11"/>
      <c r="VWV205" s="11"/>
      <c r="VWW205" s="11"/>
      <c r="VWX205" s="11"/>
      <c r="VWY205" s="11"/>
      <c r="VWZ205" s="11"/>
      <c r="VXA205" s="11"/>
      <c r="VXB205" s="11"/>
      <c r="VXC205" s="11"/>
      <c r="VXD205" s="11"/>
      <c r="VXE205" s="11"/>
      <c r="VXF205" s="11"/>
      <c r="VXG205" s="11"/>
      <c r="VXH205" s="11"/>
      <c r="VXI205" s="10"/>
      <c r="VXJ205" s="10"/>
      <c r="VXK205" s="11"/>
      <c r="VXL205" s="11"/>
      <c r="VXM205" s="11"/>
      <c r="VXN205" s="11"/>
      <c r="VXO205" s="11"/>
      <c r="VXP205" s="11"/>
      <c r="VXQ205" s="11"/>
      <c r="VXR205" s="11"/>
      <c r="VXS205" s="11"/>
      <c r="VXT205" s="11"/>
      <c r="VXU205" s="11"/>
      <c r="VXV205" s="11"/>
      <c r="VXW205" s="11"/>
      <c r="VXX205" s="11"/>
      <c r="VXY205" s="10"/>
      <c r="VXZ205" s="10"/>
      <c r="VYA205" s="11"/>
      <c r="VYB205" s="11"/>
      <c r="VYC205" s="11"/>
      <c r="VYD205" s="11"/>
      <c r="VYE205" s="11"/>
      <c r="VYF205" s="11"/>
      <c r="VYG205" s="11"/>
      <c r="VYH205" s="11"/>
      <c r="VYI205" s="11"/>
      <c r="VYJ205" s="11"/>
      <c r="VYK205" s="11"/>
      <c r="VYL205" s="11"/>
      <c r="VYM205" s="11"/>
      <c r="VYN205" s="11"/>
      <c r="VYO205" s="10"/>
      <c r="VYP205" s="10"/>
      <c r="VYQ205" s="11"/>
      <c r="VYR205" s="11"/>
      <c r="VYS205" s="11"/>
      <c r="VYT205" s="11"/>
      <c r="VYU205" s="11"/>
      <c r="VYV205" s="11"/>
      <c r="VYW205" s="11"/>
      <c r="VYX205" s="11"/>
      <c r="VYY205" s="11"/>
      <c r="VYZ205" s="11"/>
      <c r="VZA205" s="11"/>
      <c r="VZB205" s="11"/>
      <c r="VZC205" s="11"/>
      <c r="VZD205" s="11"/>
      <c r="VZE205" s="10"/>
      <c r="VZF205" s="10"/>
      <c r="VZG205" s="11"/>
      <c r="VZH205" s="11"/>
      <c r="VZI205" s="11"/>
      <c r="VZJ205" s="11"/>
      <c r="VZK205" s="11"/>
      <c r="VZL205" s="11"/>
      <c r="VZM205" s="11"/>
      <c r="VZN205" s="11"/>
      <c r="VZO205" s="11"/>
      <c r="VZP205" s="11"/>
      <c r="VZQ205" s="11"/>
      <c r="VZR205" s="11"/>
      <c r="VZS205" s="11"/>
      <c r="VZT205" s="11"/>
      <c r="VZU205" s="10"/>
      <c r="VZV205" s="10"/>
      <c r="VZW205" s="11"/>
      <c r="VZX205" s="11"/>
      <c r="VZY205" s="11"/>
      <c r="VZZ205" s="11"/>
      <c r="WAA205" s="11"/>
      <c r="WAB205" s="11"/>
      <c r="WAC205" s="11"/>
      <c r="WAD205" s="11"/>
      <c r="WAE205" s="11"/>
      <c r="WAF205" s="11"/>
      <c r="WAG205" s="11"/>
      <c r="WAH205" s="11"/>
      <c r="WAI205" s="11"/>
      <c r="WAJ205" s="11"/>
      <c r="WAK205" s="10"/>
      <c r="WAL205" s="10"/>
      <c r="WAM205" s="11"/>
      <c r="WAN205" s="11"/>
      <c r="WAO205" s="11"/>
      <c r="WAP205" s="11"/>
      <c r="WAQ205" s="11"/>
      <c r="WAR205" s="11"/>
      <c r="WAS205" s="11"/>
      <c r="WAT205" s="11"/>
      <c r="WAU205" s="11"/>
      <c r="WAV205" s="11"/>
      <c r="WAW205" s="11"/>
      <c r="WAX205" s="11"/>
      <c r="WAY205" s="11"/>
      <c r="WAZ205" s="11"/>
      <c r="WBA205" s="10"/>
      <c r="WBB205" s="10"/>
      <c r="WBC205" s="11"/>
      <c r="WBD205" s="11"/>
      <c r="WBE205" s="11"/>
      <c r="WBF205" s="11"/>
      <c r="WBG205" s="11"/>
      <c r="WBH205" s="11"/>
      <c r="WBI205" s="11"/>
      <c r="WBJ205" s="11"/>
      <c r="WBK205" s="11"/>
      <c r="WBL205" s="11"/>
      <c r="WBM205" s="11"/>
      <c r="WBN205" s="11"/>
      <c r="WBO205" s="11"/>
      <c r="WBP205" s="11"/>
      <c r="WBQ205" s="10"/>
      <c r="WBR205" s="10"/>
      <c r="WBS205" s="11"/>
      <c r="WBT205" s="11"/>
      <c r="WBU205" s="11"/>
      <c r="WBV205" s="11"/>
      <c r="WBW205" s="11"/>
      <c r="WBX205" s="11"/>
      <c r="WBY205" s="11"/>
      <c r="WBZ205" s="11"/>
      <c r="WCA205" s="11"/>
      <c r="WCB205" s="11"/>
      <c r="WCC205" s="11"/>
      <c r="WCD205" s="11"/>
      <c r="WCE205" s="11"/>
      <c r="WCF205" s="11"/>
      <c r="WCG205" s="10"/>
      <c r="WCH205" s="10"/>
      <c r="WCI205" s="11"/>
      <c r="WCJ205" s="11"/>
      <c r="WCK205" s="11"/>
      <c r="WCL205" s="11"/>
      <c r="WCM205" s="11"/>
      <c r="WCN205" s="11"/>
      <c r="WCO205" s="11"/>
      <c r="WCP205" s="11"/>
      <c r="WCQ205" s="11"/>
      <c r="WCR205" s="11"/>
      <c r="WCS205" s="11"/>
      <c r="WCT205" s="11"/>
      <c r="WCU205" s="11"/>
      <c r="WCV205" s="11"/>
      <c r="WCW205" s="10"/>
      <c r="WCX205" s="10"/>
      <c r="WCY205" s="11"/>
      <c r="WCZ205" s="11"/>
      <c r="WDA205" s="11"/>
      <c r="WDB205" s="11"/>
      <c r="WDC205" s="11"/>
      <c r="WDD205" s="11"/>
      <c r="WDE205" s="11"/>
      <c r="WDF205" s="11"/>
      <c r="WDG205" s="11"/>
      <c r="WDH205" s="11"/>
      <c r="WDI205" s="11"/>
      <c r="WDJ205" s="11"/>
      <c r="WDK205" s="11"/>
      <c r="WDL205" s="11"/>
      <c r="WDM205" s="10"/>
      <c r="WDN205" s="10"/>
      <c r="WDO205" s="11"/>
      <c r="WDP205" s="11"/>
      <c r="WDQ205" s="11"/>
      <c r="WDR205" s="11"/>
      <c r="WDS205" s="11"/>
      <c r="WDT205" s="11"/>
      <c r="WDU205" s="11"/>
      <c r="WDV205" s="11"/>
      <c r="WDW205" s="11"/>
      <c r="WDX205" s="11"/>
      <c r="WDY205" s="11"/>
      <c r="WDZ205" s="11"/>
      <c r="WEA205" s="11"/>
      <c r="WEB205" s="11"/>
      <c r="WEC205" s="10"/>
      <c r="WED205" s="10"/>
      <c r="WEE205" s="11"/>
      <c r="WEF205" s="11"/>
      <c r="WEG205" s="11"/>
      <c r="WEH205" s="11"/>
      <c r="WEI205" s="11"/>
      <c r="WEJ205" s="11"/>
      <c r="WEK205" s="11"/>
      <c r="WEL205" s="11"/>
      <c r="WEM205" s="11"/>
      <c r="WEN205" s="11"/>
      <c r="WEO205" s="11"/>
      <c r="WEP205" s="11"/>
      <c r="WEQ205" s="11"/>
      <c r="WER205" s="11"/>
      <c r="WES205" s="10"/>
      <c r="WET205" s="10"/>
      <c r="WEU205" s="11"/>
      <c r="WEV205" s="11"/>
      <c r="WEW205" s="11"/>
      <c r="WEX205" s="11"/>
      <c r="WEY205" s="11"/>
      <c r="WEZ205" s="11"/>
      <c r="WFA205" s="11"/>
      <c r="WFB205" s="11"/>
      <c r="WFC205" s="11"/>
      <c r="WFD205" s="11"/>
      <c r="WFE205" s="11"/>
      <c r="WFF205" s="11"/>
      <c r="WFG205" s="11"/>
      <c r="WFH205" s="11"/>
      <c r="WFI205" s="10"/>
      <c r="WFJ205" s="10"/>
      <c r="WFK205" s="11"/>
      <c r="WFL205" s="11"/>
      <c r="WFM205" s="11"/>
      <c r="WFN205" s="11"/>
      <c r="WFO205" s="11"/>
      <c r="WFP205" s="11"/>
      <c r="WFQ205" s="11"/>
      <c r="WFR205" s="11"/>
      <c r="WFS205" s="11"/>
      <c r="WFT205" s="11"/>
      <c r="WFU205" s="11"/>
      <c r="WFV205" s="11"/>
      <c r="WFW205" s="11"/>
      <c r="WFX205" s="11"/>
      <c r="WFY205" s="10"/>
      <c r="WFZ205" s="10"/>
      <c r="WGA205" s="11"/>
      <c r="WGB205" s="11"/>
      <c r="WGC205" s="11"/>
      <c r="WGD205" s="11"/>
      <c r="WGE205" s="11"/>
      <c r="WGF205" s="11"/>
      <c r="WGG205" s="11"/>
      <c r="WGH205" s="11"/>
      <c r="WGI205" s="11"/>
      <c r="WGJ205" s="11"/>
      <c r="WGK205" s="11"/>
      <c r="WGL205" s="11"/>
      <c r="WGM205" s="11"/>
      <c r="WGN205" s="11"/>
      <c r="WGO205" s="10"/>
      <c r="WGP205" s="10"/>
      <c r="WGQ205" s="11"/>
      <c r="WGR205" s="11"/>
      <c r="WGS205" s="11"/>
      <c r="WGT205" s="11"/>
      <c r="WGU205" s="11"/>
      <c r="WGV205" s="11"/>
      <c r="WGW205" s="11"/>
      <c r="WGX205" s="11"/>
      <c r="WGY205" s="11"/>
      <c r="WGZ205" s="11"/>
      <c r="WHA205" s="11"/>
      <c r="WHB205" s="11"/>
      <c r="WHC205" s="11"/>
      <c r="WHD205" s="11"/>
      <c r="WHE205" s="10"/>
      <c r="WHF205" s="10"/>
      <c r="WHG205" s="11"/>
      <c r="WHH205" s="11"/>
      <c r="WHI205" s="11"/>
      <c r="WHJ205" s="11"/>
      <c r="WHK205" s="11"/>
      <c r="WHL205" s="11"/>
      <c r="WHM205" s="11"/>
      <c r="WHN205" s="11"/>
      <c r="WHO205" s="11"/>
      <c r="WHP205" s="11"/>
      <c r="WHQ205" s="11"/>
      <c r="WHR205" s="11"/>
      <c r="WHS205" s="11"/>
      <c r="WHT205" s="11"/>
      <c r="WHU205" s="10"/>
      <c r="WHV205" s="10"/>
      <c r="WHW205" s="11"/>
      <c r="WHX205" s="11"/>
      <c r="WHY205" s="11"/>
      <c r="WHZ205" s="11"/>
      <c r="WIA205" s="11"/>
      <c r="WIB205" s="11"/>
      <c r="WIC205" s="11"/>
      <c r="WID205" s="11"/>
      <c r="WIE205" s="11"/>
      <c r="WIF205" s="11"/>
      <c r="WIG205" s="11"/>
      <c r="WIH205" s="11"/>
      <c r="WII205" s="11"/>
      <c r="WIJ205" s="11"/>
      <c r="WIK205" s="10"/>
      <c r="WIL205" s="10"/>
      <c r="WIM205" s="11"/>
      <c r="WIN205" s="11"/>
      <c r="WIO205" s="11"/>
      <c r="WIP205" s="11"/>
      <c r="WIQ205" s="11"/>
      <c r="WIR205" s="11"/>
      <c r="WIS205" s="11"/>
      <c r="WIT205" s="11"/>
      <c r="WIU205" s="11"/>
      <c r="WIV205" s="11"/>
      <c r="WIW205" s="11"/>
      <c r="WIX205" s="11"/>
      <c r="WIY205" s="11"/>
      <c r="WIZ205" s="11"/>
      <c r="WJA205" s="10"/>
      <c r="WJB205" s="10"/>
      <c r="WJC205" s="11"/>
      <c r="WJD205" s="11"/>
      <c r="WJE205" s="11"/>
      <c r="WJF205" s="11"/>
      <c r="WJG205" s="11"/>
      <c r="WJH205" s="11"/>
      <c r="WJI205" s="11"/>
      <c r="WJJ205" s="11"/>
      <c r="WJK205" s="11"/>
      <c r="WJL205" s="11"/>
      <c r="WJM205" s="11"/>
      <c r="WJN205" s="11"/>
      <c r="WJO205" s="11"/>
      <c r="WJP205" s="11"/>
      <c r="WJQ205" s="10"/>
      <c r="WJR205" s="10"/>
      <c r="WJS205" s="11"/>
      <c r="WJT205" s="11"/>
      <c r="WJU205" s="11"/>
      <c r="WJV205" s="11"/>
      <c r="WJW205" s="11"/>
      <c r="WJX205" s="11"/>
      <c r="WJY205" s="11"/>
      <c r="WJZ205" s="11"/>
      <c r="WKA205" s="11"/>
      <c r="WKB205" s="11"/>
      <c r="WKC205" s="11"/>
      <c r="WKD205" s="11"/>
      <c r="WKE205" s="11"/>
      <c r="WKF205" s="11"/>
      <c r="WKG205" s="10"/>
      <c r="WKH205" s="10"/>
      <c r="WKI205" s="11"/>
      <c r="WKJ205" s="11"/>
      <c r="WKK205" s="11"/>
      <c r="WKL205" s="11"/>
      <c r="WKM205" s="11"/>
      <c r="WKN205" s="11"/>
      <c r="WKO205" s="11"/>
      <c r="WKP205" s="11"/>
      <c r="WKQ205" s="11"/>
      <c r="WKR205" s="11"/>
      <c r="WKS205" s="11"/>
      <c r="WKT205" s="11"/>
      <c r="WKU205" s="11"/>
      <c r="WKV205" s="11"/>
      <c r="WKW205" s="10"/>
      <c r="WKX205" s="10"/>
      <c r="WKY205" s="11"/>
      <c r="WKZ205" s="11"/>
      <c r="WLA205" s="11"/>
      <c r="WLB205" s="11"/>
      <c r="WLC205" s="11"/>
      <c r="WLD205" s="11"/>
      <c r="WLE205" s="11"/>
      <c r="WLF205" s="11"/>
      <c r="WLG205" s="11"/>
      <c r="WLH205" s="11"/>
      <c r="WLI205" s="11"/>
      <c r="WLJ205" s="11"/>
      <c r="WLK205" s="11"/>
      <c r="WLL205" s="11"/>
      <c r="WLM205" s="10"/>
      <c r="WLN205" s="10"/>
      <c r="WLO205" s="11"/>
      <c r="WLP205" s="11"/>
      <c r="WLQ205" s="11"/>
      <c r="WLR205" s="11"/>
      <c r="WLS205" s="11"/>
      <c r="WLT205" s="11"/>
      <c r="WLU205" s="11"/>
      <c r="WLV205" s="11"/>
      <c r="WLW205" s="11"/>
      <c r="WLX205" s="11"/>
      <c r="WLY205" s="11"/>
      <c r="WLZ205" s="11"/>
      <c r="WMA205" s="11"/>
      <c r="WMB205" s="11"/>
      <c r="WMC205" s="10"/>
      <c r="WMD205" s="10"/>
      <c r="WME205" s="11"/>
      <c r="WMF205" s="11"/>
      <c r="WMG205" s="11"/>
      <c r="WMH205" s="11"/>
      <c r="WMI205" s="11"/>
      <c r="WMJ205" s="11"/>
      <c r="WMK205" s="11"/>
      <c r="WML205" s="11"/>
      <c r="WMM205" s="11"/>
      <c r="WMN205" s="11"/>
      <c r="WMO205" s="11"/>
      <c r="WMP205" s="11"/>
      <c r="WMQ205" s="11"/>
      <c r="WMR205" s="11"/>
      <c r="WMS205" s="10"/>
      <c r="WMT205" s="10"/>
      <c r="WMU205" s="11"/>
      <c r="WMV205" s="11"/>
      <c r="WMW205" s="11"/>
      <c r="WMX205" s="11"/>
      <c r="WMY205" s="11"/>
      <c r="WMZ205" s="11"/>
      <c r="WNA205" s="11"/>
      <c r="WNB205" s="11"/>
      <c r="WNC205" s="11"/>
      <c r="WND205" s="11"/>
      <c r="WNE205" s="11"/>
      <c r="WNF205" s="11"/>
      <c r="WNG205" s="11"/>
      <c r="WNH205" s="11"/>
      <c r="WNI205" s="10"/>
      <c r="WNJ205" s="10"/>
      <c r="WNK205" s="11"/>
      <c r="WNL205" s="11"/>
      <c r="WNM205" s="11"/>
      <c r="WNN205" s="11"/>
      <c r="WNO205" s="11"/>
      <c r="WNP205" s="11"/>
      <c r="WNQ205" s="11"/>
      <c r="WNR205" s="11"/>
      <c r="WNS205" s="11"/>
      <c r="WNT205" s="11"/>
      <c r="WNU205" s="11"/>
      <c r="WNV205" s="11"/>
      <c r="WNW205" s="11"/>
      <c r="WNX205" s="11"/>
      <c r="WNY205" s="10"/>
      <c r="WNZ205" s="10"/>
      <c r="WOA205" s="11"/>
      <c r="WOB205" s="11"/>
      <c r="WOC205" s="11"/>
      <c r="WOD205" s="11"/>
      <c r="WOE205" s="11"/>
      <c r="WOF205" s="11"/>
      <c r="WOG205" s="11"/>
      <c r="WOH205" s="11"/>
      <c r="WOI205" s="11"/>
      <c r="WOJ205" s="11"/>
      <c r="WOK205" s="11"/>
      <c r="WOL205" s="11"/>
      <c r="WOM205" s="11"/>
      <c r="WON205" s="11"/>
      <c r="WOO205" s="10"/>
      <c r="WOP205" s="10"/>
      <c r="WOQ205" s="11"/>
      <c r="WOR205" s="11"/>
      <c r="WOS205" s="11"/>
      <c r="WOT205" s="11"/>
      <c r="WOU205" s="11"/>
      <c r="WOV205" s="11"/>
      <c r="WOW205" s="11"/>
      <c r="WOX205" s="11"/>
      <c r="WOY205" s="11"/>
      <c r="WOZ205" s="11"/>
      <c r="WPA205" s="11"/>
      <c r="WPB205" s="11"/>
      <c r="WPC205" s="11"/>
      <c r="WPD205" s="11"/>
      <c r="WPE205" s="10"/>
      <c r="WPF205" s="10"/>
      <c r="WPG205" s="11"/>
      <c r="WPH205" s="11"/>
      <c r="WPI205" s="11"/>
      <c r="WPJ205" s="11"/>
      <c r="WPK205" s="11"/>
      <c r="WPL205" s="11"/>
      <c r="WPM205" s="11"/>
      <c r="WPN205" s="11"/>
      <c r="WPO205" s="11"/>
      <c r="WPP205" s="11"/>
      <c r="WPQ205" s="11"/>
      <c r="WPR205" s="11"/>
      <c r="WPS205" s="11"/>
      <c r="WPT205" s="11"/>
      <c r="WPU205" s="10"/>
      <c r="WPV205" s="10"/>
      <c r="WPW205" s="11"/>
      <c r="WPX205" s="11"/>
      <c r="WPY205" s="11"/>
      <c r="WPZ205" s="11"/>
      <c r="WQA205" s="11"/>
      <c r="WQB205" s="11"/>
      <c r="WQC205" s="11"/>
      <c r="WQD205" s="11"/>
      <c r="WQE205" s="11"/>
      <c r="WQF205" s="11"/>
      <c r="WQG205" s="11"/>
      <c r="WQH205" s="11"/>
      <c r="WQI205" s="11"/>
      <c r="WQJ205" s="11"/>
      <c r="WQK205" s="10"/>
      <c r="WQL205" s="10"/>
      <c r="WQM205" s="11"/>
      <c r="WQN205" s="11"/>
      <c r="WQO205" s="11"/>
      <c r="WQP205" s="11"/>
      <c r="WQQ205" s="11"/>
      <c r="WQR205" s="11"/>
      <c r="WQS205" s="11"/>
      <c r="WQT205" s="11"/>
      <c r="WQU205" s="11"/>
      <c r="WQV205" s="11"/>
      <c r="WQW205" s="11"/>
      <c r="WQX205" s="11"/>
      <c r="WQY205" s="11"/>
      <c r="WQZ205" s="11"/>
      <c r="WRA205" s="10"/>
      <c r="WRB205" s="10"/>
      <c r="WRC205" s="11"/>
      <c r="WRD205" s="11"/>
      <c r="WRE205" s="11"/>
      <c r="WRF205" s="11"/>
      <c r="WRG205" s="11"/>
      <c r="WRH205" s="11"/>
      <c r="WRI205" s="11"/>
      <c r="WRJ205" s="11"/>
      <c r="WRK205" s="11"/>
      <c r="WRL205" s="11"/>
      <c r="WRM205" s="11"/>
      <c r="WRN205" s="11"/>
      <c r="WRO205" s="11"/>
      <c r="WRP205" s="11"/>
      <c r="WRQ205" s="10"/>
      <c r="WRR205" s="10"/>
      <c r="WRS205" s="11"/>
      <c r="WRT205" s="11"/>
      <c r="WRU205" s="11"/>
      <c r="WRV205" s="11"/>
      <c r="WRW205" s="11"/>
      <c r="WRX205" s="11"/>
      <c r="WRY205" s="11"/>
      <c r="WRZ205" s="11"/>
      <c r="WSA205" s="11"/>
      <c r="WSB205" s="11"/>
      <c r="WSC205" s="11"/>
      <c r="WSD205" s="11"/>
      <c r="WSE205" s="11"/>
      <c r="WSF205" s="11"/>
      <c r="WSG205" s="10"/>
      <c r="WSH205" s="10"/>
      <c r="WSI205" s="11"/>
      <c r="WSJ205" s="11"/>
      <c r="WSK205" s="11"/>
      <c r="WSL205" s="11"/>
      <c r="WSM205" s="11"/>
      <c r="WSN205" s="11"/>
      <c r="WSO205" s="11"/>
      <c r="WSP205" s="11"/>
      <c r="WSQ205" s="11"/>
      <c r="WSR205" s="11"/>
      <c r="WSS205" s="11"/>
      <c r="WST205" s="11"/>
      <c r="WSU205" s="11"/>
      <c r="WSV205" s="11"/>
      <c r="WSW205" s="10"/>
      <c r="WSX205" s="10"/>
      <c r="WSY205" s="11"/>
      <c r="WSZ205" s="11"/>
      <c r="WTA205" s="11"/>
      <c r="WTB205" s="11"/>
      <c r="WTC205" s="11"/>
      <c r="WTD205" s="11"/>
      <c r="WTE205" s="11"/>
      <c r="WTF205" s="11"/>
      <c r="WTG205" s="11"/>
      <c r="WTH205" s="11"/>
      <c r="WTI205" s="11"/>
      <c r="WTJ205" s="11"/>
      <c r="WTK205" s="11"/>
      <c r="WTL205" s="11"/>
      <c r="WTM205" s="10"/>
      <c r="WTN205" s="10"/>
      <c r="WTO205" s="11"/>
      <c r="WTP205" s="11"/>
      <c r="WTQ205" s="11"/>
      <c r="WTR205" s="11"/>
      <c r="WTS205" s="11"/>
      <c r="WTT205" s="11"/>
      <c r="WTU205" s="11"/>
      <c r="WTV205" s="11"/>
      <c r="WTW205" s="11"/>
      <c r="WTX205" s="11"/>
      <c r="WTY205" s="11"/>
      <c r="WTZ205" s="11"/>
      <c r="WUA205" s="11"/>
      <c r="WUB205" s="11"/>
      <c r="WUC205" s="10"/>
      <c r="WUD205" s="10"/>
      <c r="WUE205" s="11"/>
      <c r="WUF205" s="11"/>
      <c r="WUG205" s="11"/>
      <c r="WUH205" s="11"/>
      <c r="WUI205" s="11"/>
      <c r="WUJ205" s="11"/>
      <c r="WUK205" s="11"/>
      <c r="WUL205" s="11"/>
      <c r="WUM205" s="11"/>
      <c r="WUN205" s="11"/>
      <c r="WUO205" s="11"/>
      <c r="WUP205" s="11"/>
      <c r="WUQ205" s="11"/>
      <c r="WUR205" s="11"/>
      <c r="WUS205" s="10"/>
      <c r="WUT205" s="10"/>
      <c r="WUU205" s="11"/>
      <c r="WUV205" s="11"/>
      <c r="WUW205" s="11"/>
      <c r="WUX205" s="11"/>
      <c r="WUY205" s="11"/>
      <c r="WUZ205" s="11"/>
      <c r="WVA205" s="11"/>
      <c r="WVB205" s="11"/>
      <c r="WVC205" s="11"/>
      <c r="WVD205" s="11"/>
      <c r="WVE205" s="11"/>
      <c r="WVF205" s="11"/>
      <c r="WVG205" s="11"/>
      <c r="WVH205" s="11"/>
      <c r="WVI205" s="10"/>
      <c r="WVJ205" s="10"/>
      <c r="WVK205" s="11"/>
      <c r="WVL205" s="11"/>
      <c r="WVM205" s="11"/>
      <c r="WVN205" s="11"/>
      <c r="WVO205" s="11"/>
      <c r="WVP205" s="11"/>
      <c r="WVQ205" s="11"/>
      <c r="WVR205" s="11"/>
      <c r="WVS205" s="11"/>
      <c r="WVT205" s="11"/>
      <c r="WVU205" s="11"/>
      <c r="WVV205" s="11"/>
      <c r="WVW205" s="11"/>
      <c r="WVX205" s="11"/>
      <c r="WVY205" s="10"/>
      <c r="WVZ205" s="10"/>
      <c r="WWA205" s="11"/>
      <c r="WWB205" s="11"/>
      <c r="WWC205" s="11"/>
      <c r="WWD205" s="11"/>
      <c r="WWE205" s="11"/>
      <c r="WWF205" s="11"/>
      <c r="WWG205" s="11"/>
      <c r="WWH205" s="11"/>
      <c r="WWI205" s="11"/>
      <c r="WWJ205" s="11"/>
      <c r="WWK205" s="11"/>
      <c r="WWL205" s="11"/>
      <c r="WWM205" s="11"/>
      <c r="WWN205" s="11"/>
      <c r="WWO205" s="10"/>
      <c r="WWP205" s="10"/>
      <c r="WWQ205" s="11"/>
      <c r="WWR205" s="11"/>
      <c r="WWS205" s="11"/>
      <c r="WWT205" s="11"/>
      <c r="WWU205" s="11"/>
      <c r="WWV205" s="11"/>
      <c r="WWW205" s="11"/>
      <c r="WWX205" s="11"/>
      <c r="WWY205" s="11"/>
      <c r="WWZ205" s="11"/>
      <c r="WXA205" s="11"/>
      <c r="WXB205" s="11"/>
      <c r="WXC205" s="11"/>
      <c r="WXD205" s="11"/>
      <c r="WXE205" s="10"/>
      <c r="WXF205" s="10"/>
      <c r="WXG205" s="11"/>
      <c r="WXH205" s="11"/>
      <c r="WXI205" s="11"/>
      <c r="WXJ205" s="11"/>
      <c r="WXK205" s="11"/>
      <c r="WXL205" s="11"/>
      <c r="WXM205" s="11"/>
      <c r="WXN205" s="11"/>
      <c r="WXO205" s="11"/>
      <c r="WXP205" s="11"/>
      <c r="WXQ205" s="11"/>
      <c r="WXR205" s="11"/>
      <c r="WXS205" s="11"/>
      <c r="WXT205" s="11"/>
      <c r="WXU205" s="10"/>
      <c r="WXV205" s="10"/>
      <c r="WXW205" s="11"/>
      <c r="WXX205" s="11"/>
      <c r="WXY205" s="11"/>
      <c r="WXZ205" s="11"/>
      <c r="WYA205" s="11"/>
      <c r="WYB205" s="11"/>
      <c r="WYC205" s="11"/>
      <c r="WYD205" s="11"/>
      <c r="WYE205" s="11"/>
      <c r="WYF205" s="11"/>
      <c r="WYG205" s="11"/>
      <c r="WYH205" s="11"/>
      <c r="WYI205" s="11"/>
      <c r="WYJ205" s="11"/>
      <c r="WYK205" s="10"/>
      <c r="WYL205" s="10"/>
      <c r="WYM205" s="11"/>
      <c r="WYN205" s="11"/>
      <c r="WYO205" s="11"/>
      <c r="WYP205" s="11"/>
      <c r="WYQ205" s="11"/>
      <c r="WYR205" s="11"/>
      <c r="WYS205" s="11"/>
      <c r="WYT205" s="11"/>
      <c r="WYU205" s="11"/>
      <c r="WYV205" s="11"/>
      <c r="WYW205" s="11"/>
      <c r="WYX205" s="11"/>
      <c r="WYY205" s="11"/>
      <c r="WYZ205" s="11"/>
      <c r="WZA205" s="10"/>
      <c r="WZB205" s="10"/>
      <c r="WZC205" s="11"/>
      <c r="WZD205" s="11"/>
      <c r="WZE205" s="11"/>
      <c r="WZF205" s="11"/>
      <c r="WZG205" s="11"/>
      <c r="WZH205" s="11"/>
      <c r="WZI205" s="11"/>
      <c r="WZJ205" s="11"/>
      <c r="WZK205" s="11"/>
      <c r="WZL205" s="11"/>
      <c r="WZM205" s="11"/>
      <c r="WZN205" s="11"/>
      <c r="WZO205" s="11"/>
      <c r="WZP205" s="11"/>
      <c r="WZQ205" s="10"/>
      <c r="WZR205" s="10"/>
      <c r="WZS205" s="11"/>
      <c r="WZT205" s="11"/>
      <c r="WZU205" s="11"/>
      <c r="WZV205" s="11"/>
      <c r="WZW205" s="11"/>
      <c r="WZX205" s="11"/>
      <c r="WZY205" s="11"/>
      <c r="WZZ205" s="11"/>
      <c r="XAA205" s="11"/>
      <c r="XAB205" s="11"/>
      <c r="XAC205" s="11"/>
      <c r="XAD205" s="11"/>
      <c r="XAE205" s="11"/>
      <c r="XAF205" s="11"/>
      <c r="XAG205" s="10"/>
      <c r="XAH205" s="10"/>
      <c r="XAI205" s="11"/>
      <c r="XAJ205" s="11"/>
      <c r="XAK205" s="11"/>
      <c r="XAL205" s="11"/>
      <c r="XAM205" s="11"/>
      <c r="XAN205" s="11"/>
      <c r="XAO205" s="11"/>
      <c r="XAP205" s="11"/>
      <c r="XAQ205" s="11"/>
      <c r="XAR205" s="11"/>
      <c r="XAS205" s="11"/>
      <c r="XAT205" s="11"/>
      <c r="XAU205" s="11"/>
      <c r="XAV205" s="11"/>
      <c r="XAW205" s="10"/>
      <c r="XAX205" s="10"/>
      <c r="XAY205" s="11"/>
      <c r="XAZ205" s="11"/>
      <c r="XBA205" s="11"/>
      <c r="XBB205" s="11"/>
      <c r="XBC205" s="11"/>
      <c r="XBD205" s="11"/>
      <c r="XBE205" s="11"/>
      <c r="XBF205" s="11"/>
      <c r="XBG205" s="11"/>
      <c r="XBH205" s="11"/>
      <c r="XBI205" s="11"/>
      <c r="XBJ205" s="11"/>
      <c r="XBK205" s="11"/>
      <c r="XBL205" s="11"/>
      <c r="XBM205" s="10"/>
      <c r="XBN205" s="10"/>
      <c r="XBO205" s="11"/>
      <c r="XBP205" s="11"/>
      <c r="XBQ205" s="11"/>
      <c r="XBR205" s="11"/>
      <c r="XBS205" s="11"/>
      <c r="XBT205" s="11"/>
      <c r="XBU205" s="11"/>
      <c r="XBV205" s="11"/>
      <c r="XBW205" s="11"/>
      <c r="XBX205" s="11"/>
      <c r="XBY205" s="11"/>
      <c r="XBZ205" s="11"/>
      <c r="XCA205" s="11"/>
      <c r="XCB205" s="11"/>
      <c r="XCC205" s="10"/>
      <c r="XCD205" s="10"/>
      <c r="XCE205" s="11"/>
      <c r="XCF205" s="11"/>
      <c r="XCG205" s="11"/>
      <c r="XCH205" s="11"/>
      <c r="XCI205" s="11"/>
      <c r="XCJ205" s="11"/>
      <c r="XCK205" s="11"/>
      <c r="XCL205" s="11"/>
      <c r="XCM205" s="11"/>
      <c r="XCN205" s="11"/>
      <c r="XCO205" s="11"/>
      <c r="XCP205" s="11"/>
      <c r="XCQ205" s="11"/>
      <c r="XCR205" s="11"/>
      <c r="XCS205" s="10"/>
      <c r="XCT205" s="10"/>
      <c r="XCU205" s="11"/>
      <c r="XCV205" s="11"/>
      <c r="XCW205" s="11"/>
      <c r="XCX205" s="11"/>
      <c r="XCY205" s="11"/>
      <c r="XCZ205" s="11"/>
      <c r="XDA205" s="11"/>
      <c r="XDB205" s="11"/>
      <c r="XDC205" s="11"/>
      <c r="XDD205" s="11"/>
      <c r="XDE205" s="11"/>
      <c r="XDF205" s="11"/>
      <c r="XDG205" s="11"/>
      <c r="XDH205" s="11"/>
      <c r="XDI205" s="10"/>
      <c r="XDJ205" s="10"/>
      <c r="XDK205" s="11"/>
      <c r="XDL205" s="11"/>
      <c r="XDM205" s="11"/>
      <c r="XDN205" s="11"/>
      <c r="XDO205" s="11"/>
      <c r="XDP205" s="11"/>
      <c r="XDQ205" s="11"/>
      <c r="XDR205" s="11"/>
      <c r="XDS205" s="11"/>
      <c r="XDT205" s="11"/>
      <c r="XDU205" s="11"/>
      <c r="XDV205" s="11"/>
      <c r="XDW205" s="11"/>
      <c r="XDX205" s="11"/>
      <c r="XDY205" s="10"/>
      <c r="XDZ205" s="10"/>
      <c r="XEA205" s="11"/>
      <c r="XEB205" s="11"/>
      <c r="XEC205" s="11"/>
      <c r="XED205" s="11"/>
      <c r="XEE205" s="11"/>
      <c r="XEF205" s="11"/>
      <c r="XEG205" s="11"/>
      <c r="XEH205" s="11"/>
      <c r="XEI205" s="11"/>
      <c r="XEJ205" s="11"/>
      <c r="XEK205" s="11"/>
      <c r="XEL205" s="11"/>
      <c r="XEM205" s="11"/>
      <c r="XEN205" s="11"/>
      <c r="XEO205" s="10"/>
      <c r="XEP205" s="10"/>
      <c r="XEQ205" s="11"/>
      <c r="XER205" s="11"/>
      <c r="XES205" s="11"/>
      <c r="XET205" s="11"/>
      <c r="XEU205" s="11"/>
      <c r="XEV205" s="11"/>
      <c r="XEW205" s="11"/>
      <c r="XEX205" s="11"/>
      <c r="XEY205" s="11"/>
      <c r="XEZ205" s="11"/>
      <c r="XFA205" s="11"/>
      <c r="XFB205" s="11"/>
      <c r="XFC205" s="11"/>
      <c r="XFD205" s="11"/>
    </row>
    <row r="206" spans="1:16384" s="17" customFormat="1" x14ac:dyDescent="0.25">
      <c r="A206" s="9" t="s">
        <v>200</v>
      </c>
      <c r="B206" s="10"/>
      <c r="C206" s="37">
        <v>100</v>
      </c>
      <c r="D206" s="74">
        <v>100</v>
      </c>
      <c r="E206" s="40">
        <v>100</v>
      </c>
      <c r="F206" s="74">
        <v>100</v>
      </c>
      <c r="G206" s="37">
        <v>100</v>
      </c>
      <c r="H206" s="34"/>
      <c r="I206" s="37">
        <v>100</v>
      </c>
      <c r="J206" s="37">
        <v>100</v>
      </c>
      <c r="K206" s="34"/>
      <c r="L206" s="34"/>
      <c r="M206" s="37">
        <v>100</v>
      </c>
      <c r="N206" s="34"/>
      <c r="O206" s="34"/>
      <c r="P206" s="43">
        <v>100</v>
      </c>
      <c r="Q206" s="42"/>
      <c r="R206" s="1">
        <f>(I205*I206*800+(C205*C206+D205*D206+E205*E206+F205*F206+G205*G206+H205*H206+I205*I206+J205*J206+K205*K206+L205*L206+M205*M206+N205*N206+O205*O206+P205*P206)*400)*(1-R203/50)/2</f>
        <v>200000</v>
      </c>
      <c r="S206" s="2" t="s">
        <v>201</v>
      </c>
      <c r="T206" s="2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0"/>
      <c r="AH206" s="10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0"/>
      <c r="AX206" s="10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0"/>
      <c r="BN206" s="10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0"/>
      <c r="CD206" s="10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0"/>
      <c r="CT206" s="10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0"/>
      <c r="DJ206" s="10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0"/>
      <c r="DZ206" s="10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0"/>
      <c r="EP206" s="10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0"/>
      <c r="FF206" s="10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0"/>
      <c r="FV206" s="10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0"/>
      <c r="GL206" s="10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0"/>
      <c r="HB206" s="10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0"/>
      <c r="HR206" s="10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0"/>
      <c r="IH206" s="10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0"/>
      <c r="IX206" s="10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0"/>
      <c r="JN206" s="10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0"/>
      <c r="KD206" s="10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0"/>
      <c r="KT206" s="10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0"/>
      <c r="LJ206" s="10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0"/>
      <c r="LZ206" s="10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0"/>
      <c r="MP206" s="10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0"/>
      <c r="NF206" s="10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0"/>
      <c r="NV206" s="10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0"/>
      <c r="OL206" s="10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0"/>
      <c r="PB206" s="10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0"/>
      <c r="PR206" s="10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0"/>
      <c r="QH206" s="10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0"/>
      <c r="QX206" s="10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0"/>
      <c r="RN206" s="10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0"/>
      <c r="SD206" s="10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0"/>
      <c r="ST206" s="10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0"/>
      <c r="TJ206" s="10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0"/>
      <c r="TZ206" s="10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0"/>
      <c r="UP206" s="10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0"/>
      <c r="VF206" s="10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0"/>
      <c r="VV206" s="10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0"/>
      <c r="WL206" s="10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0"/>
      <c r="XB206" s="10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0"/>
      <c r="XR206" s="10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0"/>
      <c r="YH206" s="10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0"/>
      <c r="YX206" s="10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0"/>
      <c r="ZN206" s="10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0"/>
      <c r="AAD206" s="10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0"/>
      <c r="AAT206" s="10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0"/>
      <c r="ABJ206" s="10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0"/>
      <c r="ABZ206" s="10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0"/>
      <c r="ACP206" s="10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0"/>
      <c r="ADF206" s="10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0"/>
      <c r="ADV206" s="10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0"/>
      <c r="AEL206" s="10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0"/>
      <c r="AFB206" s="10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0"/>
      <c r="AFR206" s="10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0"/>
      <c r="AGH206" s="10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0"/>
      <c r="AGX206" s="10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0"/>
      <c r="AHN206" s="10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0"/>
      <c r="AID206" s="10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0"/>
      <c r="AIT206" s="10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0"/>
      <c r="AJJ206" s="10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0"/>
      <c r="AJZ206" s="10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0"/>
      <c r="AKP206" s="10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0"/>
      <c r="ALF206" s="10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0"/>
      <c r="ALV206" s="10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  <c r="AMH206" s="11"/>
      <c r="AMI206" s="11"/>
      <c r="AMJ206" s="11"/>
      <c r="AMK206" s="10"/>
      <c r="AML206" s="10"/>
      <c r="AMM206" s="11"/>
      <c r="AMN206" s="11"/>
      <c r="AMO206" s="11"/>
      <c r="AMP206" s="11"/>
      <c r="AMQ206" s="11"/>
      <c r="AMR206" s="11"/>
      <c r="AMS206" s="11"/>
      <c r="AMT206" s="11"/>
      <c r="AMU206" s="11"/>
      <c r="AMV206" s="11"/>
      <c r="AMW206" s="11"/>
      <c r="AMX206" s="11"/>
      <c r="AMY206" s="11"/>
      <c r="AMZ206" s="11"/>
      <c r="ANA206" s="10"/>
      <c r="ANB206" s="10"/>
      <c r="ANC206" s="11"/>
      <c r="AND206" s="11"/>
      <c r="ANE206" s="11"/>
      <c r="ANF206" s="11"/>
      <c r="ANG206" s="11"/>
      <c r="ANH206" s="11"/>
      <c r="ANI206" s="11"/>
      <c r="ANJ206" s="11"/>
      <c r="ANK206" s="11"/>
      <c r="ANL206" s="11"/>
      <c r="ANM206" s="11"/>
      <c r="ANN206" s="11"/>
      <c r="ANO206" s="11"/>
      <c r="ANP206" s="11"/>
      <c r="ANQ206" s="10"/>
      <c r="ANR206" s="10"/>
      <c r="ANS206" s="11"/>
      <c r="ANT206" s="11"/>
      <c r="ANU206" s="11"/>
      <c r="ANV206" s="11"/>
      <c r="ANW206" s="11"/>
      <c r="ANX206" s="11"/>
      <c r="ANY206" s="11"/>
      <c r="ANZ206" s="11"/>
      <c r="AOA206" s="11"/>
      <c r="AOB206" s="11"/>
      <c r="AOC206" s="11"/>
      <c r="AOD206" s="11"/>
      <c r="AOE206" s="11"/>
      <c r="AOF206" s="11"/>
      <c r="AOG206" s="10"/>
      <c r="AOH206" s="10"/>
      <c r="AOI206" s="11"/>
      <c r="AOJ206" s="11"/>
      <c r="AOK206" s="11"/>
      <c r="AOL206" s="11"/>
      <c r="AOM206" s="11"/>
      <c r="AON206" s="11"/>
      <c r="AOO206" s="11"/>
      <c r="AOP206" s="11"/>
      <c r="AOQ206" s="11"/>
      <c r="AOR206" s="11"/>
      <c r="AOS206" s="11"/>
      <c r="AOT206" s="11"/>
      <c r="AOU206" s="11"/>
      <c r="AOV206" s="11"/>
      <c r="AOW206" s="10"/>
      <c r="AOX206" s="10"/>
      <c r="AOY206" s="11"/>
      <c r="AOZ206" s="11"/>
      <c r="APA206" s="11"/>
      <c r="APB206" s="11"/>
      <c r="APC206" s="11"/>
      <c r="APD206" s="11"/>
      <c r="APE206" s="11"/>
      <c r="APF206" s="11"/>
      <c r="APG206" s="11"/>
      <c r="APH206" s="11"/>
      <c r="API206" s="11"/>
      <c r="APJ206" s="11"/>
      <c r="APK206" s="11"/>
      <c r="APL206" s="11"/>
      <c r="APM206" s="10"/>
      <c r="APN206" s="10"/>
      <c r="APO206" s="11"/>
      <c r="APP206" s="11"/>
      <c r="APQ206" s="11"/>
      <c r="APR206" s="11"/>
      <c r="APS206" s="11"/>
      <c r="APT206" s="11"/>
      <c r="APU206" s="11"/>
      <c r="APV206" s="11"/>
      <c r="APW206" s="11"/>
      <c r="APX206" s="11"/>
      <c r="APY206" s="11"/>
      <c r="APZ206" s="11"/>
      <c r="AQA206" s="11"/>
      <c r="AQB206" s="11"/>
      <c r="AQC206" s="10"/>
      <c r="AQD206" s="10"/>
      <c r="AQE206" s="11"/>
      <c r="AQF206" s="11"/>
      <c r="AQG206" s="11"/>
      <c r="AQH206" s="11"/>
      <c r="AQI206" s="11"/>
      <c r="AQJ206" s="11"/>
      <c r="AQK206" s="11"/>
      <c r="AQL206" s="11"/>
      <c r="AQM206" s="11"/>
      <c r="AQN206" s="11"/>
      <c r="AQO206" s="11"/>
      <c r="AQP206" s="11"/>
      <c r="AQQ206" s="11"/>
      <c r="AQR206" s="11"/>
      <c r="AQS206" s="10"/>
      <c r="AQT206" s="10"/>
      <c r="AQU206" s="11"/>
      <c r="AQV206" s="11"/>
      <c r="AQW206" s="11"/>
      <c r="AQX206" s="11"/>
      <c r="AQY206" s="11"/>
      <c r="AQZ206" s="11"/>
      <c r="ARA206" s="11"/>
      <c r="ARB206" s="11"/>
      <c r="ARC206" s="11"/>
      <c r="ARD206" s="11"/>
      <c r="ARE206" s="11"/>
      <c r="ARF206" s="11"/>
      <c r="ARG206" s="11"/>
      <c r="ARH206" s="11"/>
      <c r="ARI206" s="10"/>
      <c r="ARJ206" s="10"/>
      <c r="ARK206" s="11"/>
      <c r="ARL206" s="11"/>
      <c r="ARM206" s="11"/>
      <c r="ARN206" s="11"/>
      <c r="ARO206" s="11"/>
      <c r="ARP206" s="11"/>
      <c r="ARQ206" s="11"/>
      <c r="ARR206" s="11"/>
      <c r="ARS206" s="11"/>
      <c r="ART206" s="11"/>
      <c r="ARU206" s="11"/>
      <c r="ARV206" s="11"/>
      <c r="ARW206" s="11"/>
      <c r="ARX206" s="11"/>
      <c r="ARY206" s="10"/>
      <c r="ARZ206" s="10"/>
      <c r="ASA206" s="11"/>
      <c r="ASB206" s="11"/>
      <c r="ASC206" s="11"/>
      <c r="ASD206" s="11"/>
      <c r="ASE206" s="11"/>
      <c r="ASF206" s="11"/>
      <c r="ASG206" s="11"/>
      <c r="ASH206" s="11"/>
      <c r="ASI206" s="11"/>
      <c r="ASJ206" s="11"/>
      <c r="ASK206" s="11"/>
      <c r="ASL206" s="11"/>
      <c r="ASM206" s="11"/>
      <c r="ASN206" s="11"/>
      <c r="ASO206" s="10"/>
      <c r="ASP206" s="10"/>
      <c r="ASQ206" s="11"/>
      <c r="ASR206" s="11"/>
      <c r="ASS206" s="11"/>
      <c r="AST206" s="11"/>
      <c r="ASU206" s="11"/>
      <c r="ASV206" s="11"/>
      <c r="ASW206" s="11"/>
      <c r="ASX206" s="11"/>
      <c r="ASY206" s="11"/>
      <c r="ASZ206" s="11"/>
      <c r="ATA206" s="11"/>
      <c r="ATB206" s="11"/>
      <c r="ATC206" s="11"/>
      <c r="ATD206" s="11"/>
      <c r="ATE206" s="10"/>
      <c r="ATF206" s="10"/>
      <c r="ATG206" s="11"/>
      <c r="ATH206" s="11"/>
      <c r="ATI206" s="11"/>
      <c r="ATJ206" s="11"/>
      <c r="ATK206" s="11"/>
      <c r="ATL206" s="11"/>
      <c r="ATM206" s="11"/>
      <c r="ATN206" s="11"/>
      <c r="ATO206" s="11"/>
      <c r="ATP206" s="11"/>
      <c r="ATQ206" s="11"/>
      <c r="ATR206" s="11"/>
      <c r="ATS206" s="11"/>
      <c r="ATT206" s="11"/>
      <c r="ATU206" s="10"/>
      <c r="ATV206" s="10"/>
      <c r="ATW206" s="11"/>
      <c r="ATX206" s="11"/>
      <c r="ATY206" s="11"/>
      <c r="ATZ206" s="11"/>
      <c r="AUA206" s="11"/>
      <c r="AUB206" s="11"/>
      <c r="AUC206" s="11"/>
      <c r="AUD206" s="11"/>
      <c r="AUE206" s="11"/>
      <c r="AUF206" s="11"/>
      <c r="AUG206" s="11"/>
      <c r="AUH206" s="11"/>
      <c r="AUI206" s="11"/>
      <c r="AUJ206" s="11"/>
      <c r="AUK206" s="10"/>
      <c r="AUL206" s="10"/>
      <c r="AUM206" s="11"/>
      <c r="AUN206" s="11"/>
      <c r="AUO206" s="11"/>
      <c r="AUP206" s="11"/>
      <c r="AUQ206" s="11"/>
      <c r="AUR206" s="11"/>
      <c r="AUS206" s="11"/>
      <c r="AUT206" s="11"/>
      <c r="AUU206" s="11"/>
      <c r="AUV206" s="11"/>
      <c r="AUW206" s="11"/>
      <c r="AUX206" s="11"/>
      <c r="AUY206" s="11"/>
      <c r="AUZ206" s="11"/>
      <c r="AVA206" s="10"/>
      <c r="AVB206" s="10"/>
      <c r="AVC206" s="11"/>
      <c r="AVD206" s="11"/>
      <c r="AVE206" s="11"/>
      <c r="AVF206" s="11"/>
      <c r="AVG206" s="11"/>
      <c r="AVH206" s="11"/>
      <c r="AVI206" s="11"/>
      <c r="AVJ206" s="11"/>
      <c r="AVK206" s="11"/>
      <c r="AVL206" s="11"/>
      <c r="AVM206" s="11"/>
      <c r="AVN206" s="11"/>
      <c r="AVO206" s="11"/>
      <c r="AVP206" s="11"/>
      <c r="AVQ206" s="10"/>
      <c r="AVR206" s="10"/>
      <c r="AVS206" s="11"/>
      <c r="AVT206" s="11"/>
      <c r="AVU206" s="11"/>
      <c r="AVV206" s="11"/>
      <c r="AVW206" s="11"/>
      <c r="AVX206" s="11"/>
      <c r="AVY206" s="11"/>
      <c r="AVZ206" s="11"/>
      <c r="AWA206" s="11"/>
      <c r="AWB206" s="11"/>
      <c r="AWC206" s="11"/>
      <c r="AWD206" s="11"/>
      <c r="AWE206" s="11"/>
      <c r="AWF206" s="11"/>
      <c r="AWG206" s="10"/>
      <c r="AWH206" s="10"/>
      <c r="AWI206" s="11"/>
      <c r="AWJ206" s="11"/>
      <c r="AWK206" s="11"/>
      <c r="AWL206" s="11"/>
      <c r="AWM206" s="11"/>
      <c r="AWN206" s="11"/>
      <c r="AWO206" s="11"/>
      <c r="AWP206" s="11"/>
      <c r="AWQ206" s="11"/>
      <c r="AWR206" s="11"/>
      <c r="AWS206" s="11"/>
      <c r="AWT206" s="11"/>
      <c r="AWU206" s="11"/>
      <c r="AWV206" s="11"/>
      <c r="AWW206" s="10"/>
      <c r="AWX206" s="10"/>
      <c r="AWY206" s="11"/>
      <c r="AWZ206" s="11"/>
      <c r="AXA206" s="11"/>
      <c r="AXB206" s="11"/>
      <c r="AXC206" s="11"/>
      <c r="AXD206" s="11"/>
      <c r="AXE206" s="11"/>
      <c r="AXF206" s="11"/>
      <c r="AXG206" s="11"/>
      <c r="AXH206" s="11"/>
      <c r="AXI206" s="11"/>
      <c r="AXJ206" s="11"/>
      <c r="AXK206" s="11"/>
      <c r="AXL206" s="11"/>
      <c r="AXM206" s="10"/>
      <c r="AXN206" s="10"/>
      <c r="AXO206" s="11"/>
      <c r="AXP206" s="11"/>
      <c r="AXQ206" s="11"/>
      <c r="AXR206" s="11"/>
      <c r="AXS206" s="11"/>
      <c r="AXT206" s="11"/>
      <c r="AXU206" s="11"/>
      <c r="AXV206" s="11"/>
      <c r="AXW206" s="11"/>
      <c r="AXX206" s="11"/>
      <c r="AXY206" s="11"/>
      <c r="AXZ206" s="11"/>
      <c r="AYA206" s="11"/>
      <c r="AYB206" s="11"/>
      <c r="AYC206" s="10"/>
      <c r="AYD206" s="10"/>
      <c r="AYE206" s="11"/>
      <c r="AYF206" s="11"/>
      <c r="AYG206" s="11"/>
      <c r="AYH206" s="11"/>
      <c r="AYI206" s="11"/>
      <c r="AYJ206" s="11"/>
      <c r="AYK206" s="11"/>
      <c r="AYL206" s="11"/>
      <c r="AYM206" s="11"/>
      <c r="AYN206" s="11"/>
      <c r="AYO206" s="11"/>
      <c r="AYP206" s="11"/>
      <c r="AYQ206" s="11"/>
      <c r="AYR206" s="11"/>
      <c r="AYS206" s="10"/>
      <c r="AYT206" s="10"/>
      <c r="AYU206" s="11"/>
      <c r="AYV206" s="11"/>
      <c r="AYW206" s="11"/>
      <c r="AYX206" s="11"/>
      <c r="AYY206" s="11"/>
      <c r="AYZ206" s="11"/>
      <c r="AZA206" s="11"/>
      <c r="AZB206" s="11"/>
      <c r="AZC206" s="11"/>
      <c r="AZD206" s="11"/>
      <c r="AZE206" s="11"/>
      <c r="AZF206" s="11"/>
      <c r="AZG206" s="11"/>
      <c r="AZH206" s="11"/>
      <c r="AZI206" s="10"/>
      <c r="AZJ206" s="10"/>
      <c r="AZK206" s="11"/>
      <c r="AZL206" s="11"/>
      <c r="AZM206" s="11"/>
      <c r="AZN206" s="11"/>
      <c r="AZO206" s="11"/>
      <c r="AZP206" s="11"/>
      <c r="AZQ206" s="11"/>
      <c r="AZR206" s="11"/>
      <c r="AZS206" s="11"/>
      <c r="AZT206" s="11"/>
      <c r="AZU206" s="11"/>
      <c r="AZV206" s="11"/>
      <c r="AZW206" s="11"/>
      <c r="AZX206" s="11"/>
      <c r="AZY206" s="10"/>
      <c r="AZZ206" s="10"/>
      <c r="BAA206" s="11"/>
      <c r="BAB206" s="11"/>
      <c r="BAC206" s="11"/>
      <c r="BAD206" s="11"/>
      <c r="BAE206" s="11"/>
      <c r="BAF206" s="11"/>
      <c r="BAG206" s="11"/>
      <c r="BAH206" s="11"/>
      <c r="BAI206" s="11"/>
      <c r="BAJ206" s="11"/>
      <c r="BAK206" s="11"/>
      <c r="BAL206" s="11"/>
      <c r="BAM206" s="11"/>
      <c r="BAN206" s="11"/>
      <c r="BAO206" s="10"/>
      <c r="BAP206" s="10"/>
      <c r="BAQ206" s="11"/>
      <c r="BAR206" s="11"/>
      <c r="BAS206" s="11"/>
      <c r="BAT206" s="11"/>
      <c r="BAU206" s="11"/>
      <c r="BAV206" s="11"/>
      <c r="BAW206" s="11"/>
      <c r="BAX206" s="11"/>
      <c r="BAY206" s="11"/>
      <c r="BAZ206" s="11"/>
      <c r="BBA206" s="11"/>
      <c r="BBB206" s="11"/>
      <c r="BBC206" s="11"/>
      <c r="BBD206" s="11"/>
      <c r="BBE206" s="10"/>
      <c r="BBF206" s="10"/>
      <c r="BBG206" s="11"/>
      <c r="BBH206" s="11"/>
      <c r="BBI206" s="11"/>
      <c r="BBJ206" s="11"/>
      <c r="BBK206" s="11"/>
      <c r="BBL206" s="11"/>
      <c r="BBM206" s="11"/>
      <c r="BBN206" s="11"/>
      <c r="BBO206" s="11"/>
      <c r="BBP206" s="11"/>
      <c r="BBQ206" s="11"/>
      <c r="BBR206" s="11"/>
      <c r="BBS206" s="11"/>
      <c r="BBT206" s="11"/>
      <c r="BBU206" s="10"/>
      <c r="BBV206" s="10"/>
      <c r="BBW206" s="11"/>
      <c r="BBX206" s="11"/>
      <c r="BBY206" s="11"/>
      <c r="BBZ206" s="11"/>
      <c r="BCA206" s="11"/>
      <c r="BCB206" s="11"/>
      <c r="BCC206" s="11"/>
      <c r="BCD206" s="11"/>
      <c r="BCE206" s="11"/>
      <c r="BCF206" s="11"/>
      <c r="BCG206" s="11"/>
      <c r="BCH206" s="11"/>
      <c r="BCI206" s="11"/>
      <c r="BCJ206" s="11"/>
      <c r="BCK206" s="10"/>
      <c r="BCL206" s="10"/>
      <c r="BCM206" s="11"/>
      <c r="BCN206" s="11"/>
      <c r="BCO206" s="11"/>
      <c r="BCP206" s="11"/>
      <c r="BCQ206" s="11"/>
      <c r="BCR206" s="11"/>
      <c r="BCS206" s="11"/>
      <c r="BCT206" s="11"/>
      <c r="BCU206" s="11"/>
      <c r="BCV206" s="11"/>
      <c r="BCW206" s="11"/>
      <c r="BCX206" s="11"/>
      <c r="BCY206" s="11"/>
      <c r="BCZ206" s="11"/>
      <c r="BDA206" s="10"/>
      <c r="BDB206" s="10"/>
      <c r="BDC206" s="11"/>
      <c r="BDD206" s="11"/>
      <c r="BDE206" s="11"/>
      <c r="BDF206" s="11"/>
      <c r="BDG206" s="11"/>
      <c r="BDH206" s="11"/>
      <c r="BDI206" s="11"/>
      <c r="BDJ206" s="11"/>
      <c r="BDK206" s="11"/>
      <c r="BDL206" s="11"/>
      <c r="BDM206" s="11"/>
      <c r="BDN206" s="11"/>
      <c r="BDO206" s="11"/>
      <c r="BDP206" s="11"/>
      <c r="BDQ206" s="10"/>
      <c r="BDR206" s="10"/>
      <c r="BDS206" s="11"/>
      <c r="BDT206" s="11"/>
      <c r="BDU206" s="11"/>
      <c r="BDV206" s="11"/>
      <c r="BDW206" s="11"/>
      <c r="BDX206" s="11"/>
      <c r="BDY206" s="11"/>
      <c r="BDZ206" s="11"/>
      <c r="BEA206" s="11"/>
      <c r="BEB206" s="11"/>
      <c r="BEC206" s="11"/>
      <c r="BED206" s="11"/>
      <c r="BEE206" s="11"/>
      <c r="BEF206" s="11"/>
      <c r="BEG206" s="10"/>
      <c r="BEH206" s="10"/>
      <c r="BEI206" s="11"/>
      <c r="BEJ206" s="11"/>
      <c r="BEK206" s="11"/>
      <c r="BEL206" s="11"/>
      <c r="BEM206" s="11"/>
      <c r="BEN206" s="11"/>
      <c r="BEO206" s="11"/>
      <c r="BEP206" s="11"/>
      <c r="BEQ206" s="11"/>
      <c r="BER206" s="11"/>
      <c r="BES206" s="11"/>
      <c r="BET206" s="11"/>
      <c r="BEU206" s="11"/>
      <c r="BEV206" s="11"/>
      <c r="BEW206" s="10"/>
      <c r="BEX206" s="10"/>
      <c r="BEY206" s="11"/>
      <c r="BEZ206" s="11"/>
      <c r="BFA206" s="11"/>
      <c r="BFB206" s="11"/>
      <c r="BFC206" s="11"/>
      <c r="BFD206" s="11"/>
      <c r="BFE206" s="11"/>
      <c r="BFF206" s="11"/>
      <c r="BFG206" s="11"/>
      <c r="BFH206" s="11"/>
      <c r="BFI206" s="11"/>
      <c r="BFJ206" s="11"/>
      <c r="BFK206" s="11"/>
      <c r="BFL206" s="11"/>
      <c r="BFM206" s="10"/>
      <c r="BFN206" s="10"/>
      <c r="BFO206" s="11"/>
      <c r="BFP206" s="11"/>
      <c r="BFQ206" s="11"/>
      <c r="BFR206" s="11"/>
      <c r="BFS206" s="11"/>
      <c r="BFT206" s="11"/>
      <c r="BFU206" s="11"/>
      <c r="BFV206" s="11"/>
      <c r="BFW206" s="11"/>
      <c r="BFX206" s="11"/>
      <c r="BFY206" s="11"/>
      <c r="BFZ206" s="11"/>
      <c r="BGA206" s="11"/>
      <c r="BGB206" s="11"/>
      <c r="BGC206" s="10"/>
      <c r="BGD206" s="10"/>
      <c r="BGE206" s="11"/>
      <c r="BGF206" s="11"/>
      <c r="BGG206" s="11"/>
      <c r="BGH206" s="11"/>
      <c r="BGI206" s="11"/>
      <c r="BGJ206" s="11"/>
      <c r="BGK206" s="11"/>
      <c r="BGL206" s="11"/>
      <c r="BGM206" s="11"/>
      <c r="BGN206" s="11"/>
      <c r="BGO206" s="11"/>
      <c r="BGP206" s="11"/>
      <c r="BGQ206" s="11"/>
      <c r="BGR206" s="11"/>
      <c r="BGS206" s="10"/>
      <c r="BGT206" s="10"/>
      <c r="BGU206" s="11"/>
      <c r="BGV206" s="11"/>
      <c r="BGW206" s="11"/>
      <c r="BGX206" s="11"/>
      <c r="BGY206" s="11"/>
      <c r="BGZ206" s="11"/>
      <c r="BHA206" s="11"/>
      <c r="BHB206" s="11"/>
      <c r="BHC206" s="11"/>
      <c r="BHD206" s="11"/>
      <c r="BHE206" s="11"/>
      <c r="BHF206" s="11"/>
      <c r="BHG206" s="11"/>
      <c r="BHH206" s="11"/>
      <c r="BHI206" s="10"/>
      <c r="BHJ206" s="10"/>
      <c r="BHK206" s="11"/>
      <c r="BHL206" s="11"/>
      <c r="BHM206" s="11"/>
      <c r="BHN206" s="11"/>
      <c r="BHO206" s="11"/>
      <c r="BHP206" s="11"/>
      <c r="BHQ206" s="11"/>
      <c r="BHR206" s="11"/>
      <c r="BHS206" s="11"/>
      <c r="BHT206" s="11"/>
      <c r="BHU206" s="11"/>
      <c r="BHV206" s="11"/>
      <c r="BHW206" s="11"/>
      <c r="BHX206" s="11"/>
      <c r="BHY206" s="10"/>
      <c r="BHZ206" s="10"/>
      <c r="BIA206" s="11"/>
      <c r="BIB206" s="11"/>
      <c r="BIC206" s="11"/>
      <c r="BID206" s="11"/>
      <c r="BIE206" s="11"/>
      <c r="BIF206" s="11"/>
      <c r="BIG206" s="11"/>
      <c r="BIH206" s="11"/>
      <c r="BII206" s="11"/>
      <c r="BIJ206" s="11"/>
      <c r="BIK206" s="11"/>
      <c r="BIL206" s="11"/>
      <c r="BIM206" s="11"/>
      <c r="BIN206" s="11"/>
      <c r="BIO206" s="10"/>
      <c r="BIP206" s="10"/>
      <c r="BIQ206" s="11"/>
      <c r="BIR206" s="11"/>
      <c r="BIS206" s="11"/>
      <c r="BIT206" s="11"/>
      <c r="BIU206" s="11"/>
      <c r="BIV206" s="11"/>
      <c r="BIW206" s="11"/>
      <c r="BIX206" s="11"/>
      <c r="BIY206" s="11"/>
      <c r="BIZ206" s="11"/>
      <c r="BJA206" s="11"/>
      <c r="BJB206" s="11"/>
      <c r="BJC206" s="11"/>
      <c r="BJD206" s="11"/>
      <c r="BJE206" s="10"/>
      <c r="BJF206" s="10"/>
      <c r="BJG206" s="11"/>
      <c r="BJH206" s="11"/>
      <c r="BJI206" s="11"/>
      <c r="BJJ206" s="11"/>
      <c r="BJK206" s="11"/>
      <c r="BJL206" s="11"/>
      <c r="BJM206" s="11"/>
      <c r="BJN206" s="11"/>
      <c r="BJO206" s="11"/>
      <c r="BJP206" s="11"/>
      <c r="BJQ206" s="11"/>
      <c r="BJR206" s="11"/>
      <c r="BJS206" s="11"/>
      <c r="BJT206" s="11"/>
      <c r="BJU206" s="10"/>
      <c r="BJV206" s="10"/>
      <c r="BJW206" s="11"/>
      <c r="BJX206" s="11"/>
      <c r="BJY206" s="11"/>
      <c r="BJZ206" s="11"/>
      <c r="BKA206" s="11"/>
      <c r="BKB206" s="11"/>
      <c r="BKC206" s="11"/>
      <c r="BKD206" s="11"/>
      <c r="BKE206" s="11"/>
      <c r="BKF206" s="11"/>
      <c r="BKG206" s="11"/>
      <c r="BKH206" s="11"/>
      <c r="BKI206" s="11"/>
      <c r="BKJ206" s="11"/>
      <c r="BKK206" s="10"/>
      <c r="BKL206" s="10"/>
      <c r="BKM206" s="11"/>
      <c r="BKN206" s="11"/>
      <c r="BKO206" s="11"/>
      <c r="BKP206" s="11"/>
      <c r="BKQ206" s="11"/>
      <c r="BKR206" s="11"/>
      <c r="BKS206" s="11"/>
      <c r="BKT206" s="11"/>
      <c r="BKU206" s="11"/>
      <c r="BKV206" s="11"/>
      <c r="BKW206" s="11"/>
      <c r="BKX206" s="11"/>
      <c r="BKY206" s="11"/>
      <c r="BKZ206" s="11"/>
      <c r="BLA206" s="10"/>
      <c r="BLB206" s="10"/>
      <c r="BLC206" s="11"/>
      <c r="BLD206" s="11"/>
      <c r="BLE206" s="11"/>
      <c r="BLF206" s="11"/>
      <c r="BLG206" s="11"/>
      <c r="BLH206" s="11"/>
      <c r="BLI206" s="11"/>
      <c r="BLJ206" s="11"/>
      <c r="BLK206" s="11"/>
      <c r="BLL206" s="11"/>
      <c r="BLM206" s="11"/>
      <c r="BLN206" s="11"/>
      <c r="BLO206" s="11"/>
      <c r="BLP206" s="11"/>
      <c r="BLQ206" s="10"/>
      <c r="BLR206" s="10"/>
      <c r="BLS206" s="11"/>
      <c r="BLT206" s="11"/>
      <c r="BLU206" s="11"/>
      <c r="BLV206" s="11"/>
      <c r="BLW206" s="11"/>
      <c r="BLX206" s="11"/>
      <c r="BLY206" s="11"/>
      <c r="BLZ206" s="11"/>
      <c r="BMA206" s="11"/>
      <c r="BMB206" s="11"/>
      <c r="BMC206" s="11"/>
      <c r="BMD206" s="11"/>
      <c r="BME206" s="11"/>
      <c r="BMF206" s="11"/>
      <c r="BMG206" s="10"/>
      <c r="BMH206" s="10"/>
      <c r="BMI206" s="11"/>
      <c r="BMJ206" s="11"/>
      <c r="BMK206" s="11"/>
      <c r="BML206" s="11"/>
      <c r="BMM206" s="11"/>
      <c r="BMN206" s="11"/>
      <c r="BMO206" s="11"/>
      <c r="BMP206" s="11"/>
      <c r="BMQ206" s="11"/>
      <c r="BMR206" s="11"/>
      <c r="BMS206" s="11"/>
      <c r="BMT206" s="11"/>
      <c r="BMU206" s="11"/>
      <c r="BMV206" s="11"/>
      <c r="BMW206" s="10"/>
      <c r="BMX206" s="10"/>
      <c r="BMY206" s="11"/>
      <c r="BMZ206" s="11"/>
      <c r="BNA206" s="11"/>
      <c r="BNB206" s="11"/>
      <c r="BNC206" s="11"/>
      <c r="BND206" s="11"/>
      <c r="BNE206" s="11"/>
      <c r="BNF206" s="11"/>
      <c r="BNG206" s="11"/>
      <c r="BNH206" s="11"/>
      <c r="BNI206" s="11"/>
      <c r="BNJ206" s="11"/>
      <c r="BNK206" s="11"/>
      <c r="BNL206" s="11"/>
      <c r="BNM206" s="10"/>
      <c r="BNN206" s="10"/>
      <c r="BNO206" s="11"/>
      <c r="BNP206" s="11"/>
      <c r="BNQ206" s="11"/>
      <c r="BNR206" s="11"/>
      <c r="BNS206" s="11"/>
      <c r="BNT206" s="11"/>
      <c r="BNU206" s="11"/>
      <c r="BNV206" s="11"/>
      <c r="BNW206" s="11"/>
      <c r="BNX206" s="11"/>
      <c r="BNY206" s="11"/>
      <c r="BNZ206" s="11"/>
      <c r="BOA206" s="11"/>
      <c r="BOB206" s="11"/>
      <c r="BOC206" s="10"/>
      <c r="BOD206" s="10"/>
      <c r="BOE206" s="11"/>
      <c r="BOF206" s="11"/>
      <c r="BOG206" s="11"/>
      <c r="BOH206" s="11"/>
      <c r="BOI206" s="11"/>
      <c r="BOJ206" s="11"/>
      <c r="BOK206" s="11"/>
      <c r="BOL206" s="11"/>
      <c r="BOM206" s="11"/>
      <c r="BON206" s="11"/>
      <c r="BOO206" s="11"/>
      <c r="BOP206" s="11"/>
      <c r="BOQ206" s="11"/>
      <c r="BOR206" s="11"/>
      <c r="BOS206" s="10"/>
      <c r="BOT206" s="10"/>
      <c r="BOU206" s="11"/>
      <c r="BOV206" s="11"/>
      <c r="BOW206" s="11"/>
      <c r="BOX206" s="11"/>
      <c r="BOY206" s="11"/>
      <c r="BOZ206" s="11"/>
      <c r="BPA206" s="11"/>
      <c r="BPB206" s="11"/>
      <c r="BPC206" s="11"/>
      <c r="BPD206" s="11"/>
      <c r="BPE206" s="11"/>
      <c r="BPF206" s="11"/>
      <c r="BPG206" s="11"/>
      <c r="BPH206" s="11"/>
      <c r="BPI206" s="10"/>
      <c r="BPJ206" s="10"/>
      <c r="BPK206" s="11"/>
      <c r="BPL206" s="11"/>
      <c r="BPM206" s="11"/>
      <c r="BPN206" s="11"/>
      <c r="BPO206" s="11"/>
      <c r="BPP206" s="11"/>
      <c r="BPQ206" s="11"/>
      <c r="BPR206" s="11"/>
      <c r="BPS206" s="11"/>
      <c r="BPT206" s="11"/>
      <c r="BPU206" s="11"/>
      <c r="BPV206" s="11"/>
      <c r="BPW206" s="11"/>
      <c r="BPX206" s="11"/>
      <c r="BPY206" s="10"/>
      <c r="BPZ206" s="10"/>
      <c r="BQA206" s="11"/>
      <c r="BQB206" s="11"/>
      <c r="BQC206" s="11"/>
      <c r="BQD206" s="11"/>
      <c r="BQE206" s="11"/>
      <c r="BQF206" s="11"/>
      <c r="BQG206" s="11"/>
      <c r="BQH206" s="11"/>
      <c r="BQI206" s="11"/>
      <c r="BQJ206" s="11"/>
      <c r="BQK206" s="11"/>
      <c r="BQL206" s="11"/>
      <c r="BQM206" s="11"/>
      <c r="BQN206" s="11"/>
      <c r="BQO206" s="10"/>
      <c r="BQP206" s="10"/>
      <c r="BQQ206" s="11"/>
      <c r="BQR206" s="11"/>
      <c r="BQS206" s="11"/>
      <c r="BQT206" s="11"/>
      <c r="BQU206" s="11"/>
      <c r="BQV206" s="11"/>
      <c r="BQW206" s="11"/>
      <c r="BQX206" s="11"/>
      <c r="BQY206" s="11"/>
      <c r="BQZ206" s="11"/>
      <c r="BRA206" s="11"/>
      <c r="BRB206" s="11"/>
      <c r="BRC206" s="11"/>
      <c r="BRD206" s="11"/>
      <c r="BRE206" s="10"/>
      <c r="BRF206" s="10"/>
      <c r="BRG206" s="11"/>
      <c r="BRH206" s="11"/>
      <c r="BRI206" s="11"/>
      <c r="BRJ206" s="11"/>
      <c r="BRK206" s="11"/>
      <c r="BRL206" s="11"/>
      <c r="BRM206" s="11"/>
      <c r="BRN206" s="11"/>
      <c r="BRO206" s="11"/>
      <c r="BRP206" s="11"/>
      <c r="BRQ206" s="11"/>
      <c r="BRR206" s="11"/>
      <c r="BRS206" s="11"/>
      <c r="BRT206" s="11"/>
      <c r="BRU206" s="10"/>
      <c r="BRV206" s="10"/>
      <c r="BRW206" s="11"/>
      <c r="BRX206" s="11"/>
      <c r="BRY206" s="11"/>
      <c r="BRZ206" s="11"/>
      <c r="BSA206" s="11"/>
      <c r="BSB206" s="11"/>
      <c r="BSC206" s="11"/>
      <c r="BSD206" s="11"/>
      <c r="BSE206" s="11"/>
      <c r="BSF206" s="11"/>
      <c r="BSG206" s="11"/>
      <c r="BSH206" s="11"/>
      <c r="BSI206" s="11"/>
      <c r="BSJ206" s="11"/>
      <c r="BSK206" s="10"/>
      <c r="BSL206" s="10"/>
      <c r="BSM206" s="11"/>
      <c r="BSN206" s="11"/>
      <c r="BSO206" s="11"/>
      <c r="BSP206" s="11"/>
      <c r="BSQ206" s="11"/>
      <c r="BSR206" s="11"/>
      <c r="BSS206" s="11"/>
      <c r="BST206" s="11"/>
      <c r="BSU206" s="11"/>
      <c r="BSV206" s="11"/>
      <c r="BSW206" s="11"/>
      <c r="BSX206" s="11"/>
      <c r="BSY206" s="11"/>
      <c r="BSZ206" s="11"/>
      <c r="BTA206" s="10"/>
      <c r="BTB206" s="10"/>
      <c r="BTC206" s="11"/>
      <c r="BTD206" s="11"/>
      <c r="BTE206" s="11"/>
      <c r="BTF206" s="11"/>
      <c r="BTG206" s="11"/>
      <c r="BTH206" s="11"/>
      <c r="BTI206" s="11"/>
      <c r="BTJ206" s="11"/>
      <c r="BTK206" s="11"/>
      <c r="BTL206" s="11"/>
      <c r="BTM206" s="11"/>
      <c r="BTN206" s="11"/>
      <c r="BTO206" s="11"/>
      <c r="BTP206" s="11"/>
      <c r="BTQ206" s="10"/>
      <c r="BTR206" s="10"/>
      <c r="BTS206" s="11"/>
      <c r="BTT206" s="11"/>
      <c r="BTU206" s="11"/>
      <c r="BTV206" s="11"/>
      <c r="BTW206" s="11"/>
      <c r="BTX206" s="11"/>
      <c r="BTY206" s="11"/>
      <c r="BTZ206" s="11"/>
      <c r="BUA206" s="11"/>
      <c r="BUB206" s="11"/>
      <c r="BUC206" s="11"/>
      <c r="BUD206" s="11"/>
      <c r="BUE206" s="11"/>
      <c r="BUF206" s="11"/>
      <c r="BUG206" s="10"/>
      <c r="BUH206" s="10"/>
      <c r="BUI206" s="11"/>
      <c r="BUJ206" s="11"/>
      <c r="BUK206" s="11"/>
      <c r="BUL206" s="11"/>
      <c r="BUM206" s="11"/>
      <c r="BUN206" s="11"/>
      <c r="BUO206" s="11"/>
      <c r="BUP206" s="11"/>
      <c r="BUQ206" s="11"/>
      <c r="BUR206" s="11"/>
      <c r="BUS206" s="11"/>
      <c r="BUT206" s="11"/>
      <c r="BUU206" s="11"/>
      <c r="BUV206" s="11"/>
      <c r="BUW206" s="10"/>
      <c r="BUX206" s="10"/>
      <c r="BUY206" s="11"/>
      <c r="BUZ206" s="11"/>
      <c r="BVA206" s="11"/>
      <c r="BVB206" s="11"/>
      <c r="BVC206" s="11"/>
      <c r="BVD206" s="11"/>
      <c r="BVE206" s="11"/>
      <c r="BVF206" s="11"/>
      <c r="BVG206" s="11"/>
      <c r="BVH206" s="11"/>
      <c r="BVI206" s="11"/>
      <c r="BVJ206" s="11"/>
      <c r="BVK206" s="11"/>
      <c r="BVL206" s="11"/>
      <c r="BVM206" s="10"/>
      <c r="BVN206" s="10"/>
      <c r="BVO206" s="11"/>
      <c r="BVP206" s="11"/>
      <c r="BVQ206" s="11"/>
      <c r="BVR206" s="11"/>
      <c r="BVS206" s="11"/>
      <c r="BVT206" s="11"/>
      <c r="BVU206" s="11"/>
      <c r="BVV206" s="11"/>
      <c r="BVW206" s="11"/>
      <c r="BVX206" s="11"/>
      <c r="BVY206" s="11"/>
      <c r="BVZ206" s="11"/>
      <c r="BWA206" s="11"/>
      <c r="BWB206" s="11"/>
      <c r="BWC206" s="10"/>
      <c r="BWD206" s="10"/>
      <c r="BWE206" s="11"/>
      <c r="BWF206" s="11"/>
      <c r="BWG206" s="11"/>
      <c r="BWH206" s="11"/>
      <c r="BWI206" s="11"/>
      <c r="BWJ206" s="11"/>
      <c r="BWK206" s="11"/>
      <c r="BWL206" s="11"/>
      <c r="BWM206" s="11"/>
      <c r="BWN206" s="11"/>
      <c r="BWO206" s="11"/>
      <c r="BWP206" s="11"/>
      <c r="BWQ206" s="11"/>
      <c r="BWR206" s="11"/>
      <c r="BWS206" s="10"/>
      <c r="BWT206" s="10"/>
      <c r="BWU206" s="11"/>
      <c r="BWV206" s="11"/>
      <c r="BWW206" s="11"/>
      <c r="BWX206" s="11"/>
      <c r="BWY206" s="11"/>
      <c r="BWZ206" s="11"/>
      <c r="BXA206" s="11"/>
      <c r="BXB206" s="11"/>
      <c r="BXC206" s="11"/>
      <c r="BXD206" s="11"/>
      <c r="BXE206" s="11"/>
      <c r="BXF206" s="11"/>
      <c r="BXG206" s="11"/>
      <c r="BXH206" s="11"/>
      <c r="BXI206" s="10"/>
      <c r="BXJ206" s="10"/>
      <c r="BXK206" s="11"/>
      <c r="BXL206" s="11"/>
      <c r="BXM206" s="11"/>
      <c r="BXN206" s="11"/>
      <c r="BXO206" s="11"/>
      <c r="BXP206" s="11"/>
      <c r="BXQ206" s="11"/>
      <c r="BXR206" s="11"/>
      <c r="BXS206" s="11"/>
      <c r="BXT206" s="11"/>
      <c r="BXU206" s="11"/>
      <c r="BXV206" s="11"/>
      <c r="BXW206" s="11"/>
      <c r="BXX206" s="11"/>
      <c r="BXY206" s="10"/>
      <c r="BXZ206" s="10"/>
      <c r="BYA206" s="11"/>
      <c r="BYB206" s="11"/>
      <c r="BYC206" s="11"/>
      <c r="BYD206" s="11"/>
      <c r="BYE206" s="11"/>
      <c r="BYF206" s="11"/>
      <c r="BYG206" s="11"/>
      <c r="BYH206" s="11"/>
      <c r="BYI206" s="11"/>
      <c r="BYJ206" s="11"/>
      <c r="BYK206" s="11"/>
      <c r="BYL206" s="11"/>
      <c r="BYM206" s="11"/>
      <c r="BYN206" s="11"/>
      <c r="BYO206" s="10"/>
      <c r="BYP206" s="10"/>
      <c r="BYQ206" s="11"/>
      <c r="BYR206" s="11"/>
      <c r="BYS206" s="11"/>
      <c r="BYT206" s="11"/>
      <c r="BYU206" s="11"/>
      <c r="BYV206" s="11"/>
      <c r="BYW206" s="11"/>
      <c r="BYX206" s="11"/>
      <c r="BYY206" s="11"/>
      <c r="BYZ206" s="11"/>
      <c r="BZA206" s="11"/>
      <c r="BZB206" s="11"/>
      <c r="BZC206" s="11"/>
      <c r="BZD206" s="11"/>
      <c r="BZE206" s="10"/>
      <c r="BZF206" s="10"/>
      <c r="BZG206" s="11"/>
      <c r="BZH206" s="11"/>
      <c r="BZI206" s="11"/>
      <c r="BZJ206" s="11"/>
      <c r="BZK206" s="11"/>
      <c r="BZL206" s="11"/>
      <c r="BZM206" s="11"/>
      <c r="BZN206" s="11"/>
      <c r="BZO206" s="11"/>
      <c r="BZP206" s="11"/>
      <c r="BZQ206" s="11"/>
      <c r="BZR206" s="11"/>
      <c r="BZS206" s="11"/>
      <c r="BZT206" s="11"/>
      <c r="BZU206" s="10"/>
      <c r="BZV206" s="10"/>
      <c r="BZW206" s="11"/>
      <c r="BZX206" s="11"/>
      <c r="BZY206" s="11"/>
      <c r="BZZ206" s="11"/>
      <c r="CAA206" s="11"/>
      <c r="CAB206" s="11"/>
      <c r="CAC206" s="11"/>
      <c r="CAD206" s="11"/>
      <c r="CAE206" s="11"/>
      <c r="CAF206" s="11"/>
      <c r="CAG206" s="11"/>
      <c r="CAH206" s="11"/>
      <c r="CAI206" s="11"/>
      <c r="CAJ206" s="11"/>
      <c r="CAK206" s="10"/>
      <c r="CAL206" s="10"/>
      <c r="CAM206" s="11"/>
      <c r="CAN206" s="11"/>
      <c r="CAO206" s="11"/>
      <c r="CAP206" s="11"/>
      <c r="CAQ206" s="11"/>
      <c r="CAR206" s="11"/>
      <c r="CAS206" s="11"/>
      <c r="CAT206" s="11"/>
      <c r="CAU206" s="11"/>
      <c r="CAV206" s="11"/>
      <c r="CAW206" s="11"/>
      <c r="CAX206" s="11"/>
      <c r="CAY206" s="11"/>
      <c r="CAZ206" s="11"/>
      <c r="CBA206" s="10"/>
      <c r="CBB206" s="10"/>
      <c r="CBC206" s="11"/>
      <c r="CBD206" s="11"/>
      <c r="CBE206" s="11"/>
      <c r="CBF206" s="11"/>
      <c r="CBG206" s="11"/>
      <c r="CBH206" s="11"/>
      <c r="CBI206" s="11"/>
      <c r="CBJ206" s="11"/>
      <c r="CBK206" s="11"/>
      <c r="CBL206" s="11"/>
      <c r="CBM206" s="11"/>
      <c r="CBN206" s="11"/>
      <c r="CBO206" s="11"/>
      <c r="CBP206" s="11"/>
      <c r="CBQ206" s="10"/>
      <c r="CBR206" s="10"/>
      <c r="CBS206" s="11"/>
      <c r="CBT206" s="11"/>
      <c r="CBU206" s="11"/>
      <c r="CBV206" s="11"/>
      <c r="CBW206" s="11"/>
      <c r="CBX206" s="11"/>
      <c r="CBY206" s="11"/>
      <c r="CBZ206" s="11"/>
      <c r="CCA206" s="11"/>
      <c r="CCB206" s="11"/>
      <c r="CCC206" s="11"/>
      <c r="CCD206" s="11"/>
      <c r="CCE206" s="11"/>
      <c r="CCF206" s="11"/>
      <c r="CCG206" s="10"/>
      <c r="CCH206" s="10"/>
      <c r="CCI206" s="11"/>
      <c r="CCJ206" s="11"/>
      <c r="CCK206" s="11"/>
      <c r="CCL206" s="11"/>
      <c r="CCM206" s="11"/>
      <c r="CCN206" s="11"/>
      <c r="CCO206" s="11"/>
      <c r="CCP206" s="11"/>
      <c r="CCQ206" s="11"/>
      <c r="CCR206" s="11"/>
      <c r="CCS206" s="11"/>
      <c r="CCT206" s="11"/>
      <c r="CCU206" s="11"/>
      <c r="CCV206" s="11"/>
      <c r="CCW206" s="10"/>
      <c r="CCX206" s="10"/>
      <c r="CCY206" s="11"/>
      <c r="CCZ206" s="11"/>
      <c r="CDA206" s="11"/>
      <c r="CDB206" s="11"/>
      <c r="CDC206" s="11"/>
      <c r="CDD206" s="11"/>
      <c r="CDE206" s="11"/>
      <c r="CDF206" s="11"/>
      <c r="CDG206" s="11"/>
      <c r="CDH206" s="11"/>
      <c r="CDI206" s="11"/>
      <c r="CDJ206" s="11"/>
      <c r="CDK206" s="11"/>
      <c r="CDL206" s="11"/>
      <c r="CDM206" s="10"/>
      <c r="CDN206" s="10"/>
      <c r="CDO206" s="11"/>
      <c r="CDP206" s="11"/>
      <c r="CDQ206" s="11"/>
      <c r="CDR206" s="11"/>
      <c r="CDS206" s="11"/>
      <c r="CDT206" s="11"/>
      <c r="CDU206" s="11"/>
      <c r="CDV206" s="11"/>
      <c r="CDW206" s="11"/>
      <c r="CDX206" s="11"/>
      <c r="CDY206" s="11"/>
      <c r="CDZ206" s="11"/>
      <c r="CEA206" s="11"/>
      <c r="CEB206" s="11"/>
      <c r="CEC206" s="10"/>
      <c r="CED206" s="10"/>
      <c r="CEE206" s="11"/>
      <c r="CEF206" s="11"/>
      <c r="CEG206" s="11"/>
      <c r="CEH206" s="11"/>
      <c r="CEI206" s="11"/>
      <c r="CEJ206" s="11"/>
      <c r="CEK206" s="11"/>
      <c r="CEL206" s="11"/>
      <c r="CEM206" s="11"/>
      <c r="CEN206" s="11"/>
      <c r="CEO206" s="11"/>
      <c r="CEP206" s="11"/>
      <c r="CEQ206" s="11"/>
      <c r="CER206" s="11"/>
      <c r="CES206" s="10"/>
      <c r="CET206" s="10"/>
      <c r="CEU206" s="11"/>
      <c r="CEV206" s="11"/>
      <c r="CEW206" s="11"/>
      <c r="CEX206" s="11"/>
      <c r="CEY206" s="11"/>
      <c r="CEZ206" s="11"/>
      <c r="CFA206" s="11"/>
      <c r="CFB206" s="11"/>
      <c r="CFC206" s="11"/>
      <c r="CFD206" s="11"/>
      <c r="CFE206" s="11"/>
      <c r="CFF206" s="11"/>
      <c r="CFG206" s="11"/>
      <c r="CFH206" s="11"/>
      <c r="CFI206" s="10"/>
      <c r="CFJ206" s="10"/>
      <c r="CFK206" s="11"/>
      <c r="CFL206" s="11"/>
      <c r="CFM206" s="11"/>
      <c r="CFN206" s="11"/>
      <c r="CFO206" s="11"/>
      <c r="CFP206" s="11"/>
      <c r="CFQ206" s="11"/>
      <c r="CFR206" s="11"/>
      <c r="CFS206" s="11"/>
      <c r="CFT206" s="11"/>
      <c r="CFU206" s="11"/>
      <c r="CFV206" s="11"/>
      <c r="CFW206" s="11"/>
      <c r="CFX206" s="11"/>
      <c r="CFY206" s="10"/>
      <c r="CFZ206" s="10"/>
      <c r="CGA206" s="11"/>
      <c r="CGB206" s="11"/>
      <c r="CGC206" s="11"/>
      <c r="CGD206" s="11"/>
      <c r="CGE206" s="11"/>
      <c r="CGF206" s="11"/>
      <c r="CGG206" s="11"/>
      <c r="CGH206" s="11"/>
      <c r="CGI206" s="11"/>
      <c r="CGJ206" s="11"/>
      <c r="CGK206" s="11"/>
      <c r="CGL206" s="11"/>
      <c r="CGM206" s="11"/>
      <c r="CGN206" s="11"/>
      <c r="CGO206" s="10"/>
      <c r="CGP206" s="10"/>
      <c r="CGQ206" s="11"/>
      <c r="CGR206" s="11"/>
      <c r="CGS206" s="11"/>
      <c r="CGT206" s="11"/>
      <c r="CGU206" s="11"/>
      <c r="CGV206" s="11"/>
      <c r="CGW206" s="11"/>
      <c r="CGX206" s="11"/>
      <c r="CGY206" s="11"/>
      <c r="CGZ206" s="11"/>
      <c r="CHA206" s="11"/>
      <c r="CHB206" s="11"/>
      <c r="CHC206" s="11"/>
      <c r="CHD206" s="11"/>
      <c r="CHE206" s="10"/>
      <c r="CHF206" s="10"/>
      <c r="CHG206" s="11"/>
      <c r="CHH206" s="11"/>
      <c r="CHI206" s="11"/>
      <c r="CHJ206" s="11"/>
      <c r="CHK206" s="11"/>
      <c r="CHL206" s="11"/>
      <c r="CHM206" s="11"/>
      <c r="CHN206" s="11"/>
      <c r="CHO206" s="11"/>
      <c r="CHP206" s="11"/>
      <c r="CHQ206" s="11"/>
      <c r="CHR206" s="11"/>
      <c r="CHS206" s="11"/>
      <c r="CHT206" s="11"/>
      <c r="CHU206" s="10"/>
      <c r="CHV206" s="10"/>
      <c r="CHW206" s="11"/>
      <c r="CHX206" s="11"/>
      <c r="CHY206" s="11"/>
      <c r="CHZ206" s="11"/>
      <c r="CIA206" s="11"/>
      <c r="CIB206" s="11"/>
      <c r="CIC206" s="11"/>
      <c r="CID206" s="11"/>
      <c r="CIE206" s="11"/>
      <c r="CIF206" s="11"/>
      <c r="CIG206" s="11"/>
      <c r="CIH206" s="11"/>
      <c r="CII206" s="11"/>
      <c r="CIJ206" s="11"/>
      <c r="CIK206" s="10"/>
      <c r="CIL206" s="10"/>
      <c r="CIM206" s="11"/>
      <c r="CIN206" s="11"/>
      <c r="CIO206" s="11"/>
      <c r="CIP206" s="11"/>
      <c r="CIQ206" s="11"/>
      <c r="CIR206" s="11"/>
      <c r="CIS206" s="11"/>
      <c r="CIT206" s="11"/>
      <c r="CIU206" s="11"/>
      <c r="CIV206" s="11"/>
      <c r="CIW206" s="11"/>
      <c r="CIX206" s="11"/>
      <c r="CIY206" s="11"/>
      <c r="CIZ206" s="11"/>
      <c r="CJA206" s="10"/>
      <c r="CJB206" s="10"/>
      <c r="CJC206" s="11"/>
      <c r="CJD206" s="11"/>
      <c r="CJE206" s="11"/>
      <c r="CJF206" s="11"/>
      <c r="CJG206" s="11"/>
      <c r="CJH206" s="11"/>
      <c r="CJI206" s="11"/>
      <c r="CJJ206" s="11"/>
      <c r="CJK206" s="11"/>
      <c r="CJL206" s="11"/>
      <c r="CJM206" s="11"/>
      <c r="CJN206" s="11"/>
      <c r="CJO206" s="11"/>
      <c r="CJP206" s="11"/>
      <c r="CJQ206" s="10"/>
      <c r="CJR206" s="10"/>
      <c r="CJS206" s="11"/>
      <c r="CJT206" s="11"/>
      <c r="CJU206" s="11"/>
      <c r="CJV206" s="11"/>
      <c r="CJW206" s="11"/>
      <c r="CJX206" s="11"/>
      <c r="CJY206" s="11"/>
      <c r="CJZ206" s="11"/>
      <c r="CKA206" s="11"/>
      <c r="CKB206" s="11"/>
      <c r="CKC206" s="11"/>
      <c r="CKD206" s="11"/>
      <c r="CKE206" s="11"/>
      <c r="CKF206" s="11"/>
      <c r="CKG206" s="10"/>
      <c r="CKH206" s="10"/>
      <c r="CKI206" s="11"/>
      <c r="CKJ206" s="11"/>
      <c r="CKK206" s="11"/>
      <c r="CKL206" s="11"/>
      <c r="CKM206" s="11"/>
      <c r="CKN206" s="11"/>
      <c r="CKO206" s="11"/>
      <c r="CKP206" s="11"/>
      <c r="CKQ206" s="11"/>
      <c r="CKR206" s="11"/>
      <c r="CKS206" s="11"/>
      <c r="CKT206" s="11"/>
      <c r="CKU206" s="11"/>
      <c r="CKV206" s="11"/>
      <c r="CKW206" s="10"/>
      <c r="CKX206" s="10"/>
      <c r="CKY206" s="11"/>
      <c r="CKZ206" s="11"/>
      <c r="CLA206" s="11"/>
      <c r="CLB206" s="11"/>
      <c r="CLC206" s="11"/>
      <c r="CLD206" s="11"/>
      <c r="CLE206" s="11"/>
      <c r="CLF206" s="11"/>
      <c r="CLG206" s="11"/>
      <c r="CLH206" s="11"/>
      <c r="CLI206" s="11"/>
      <c r="CLJ206" s="11"/>
      <c r="CLK206" s="11"/>
      <c r="CLL206" s="11"/>
      <c r="CLM206" s="10"/>
      <c r="CLN206" s="10"/>
      <c r="CLO206" s="11"/>
      <c r="CLP206" s="11"/>
      <c r="CLQ206" s="11"/>
      <c r="CLR206" s="11"/>
      <c r="CLS206" s="11"/>
      <c r="CLT206" s="11"/>
      <c r="CLU206" s="11"/>
      <c r="CLV206" s="11"/>
      <c r="CLW206" s="11"/>
      <c r="CLX206" s="11"/>
      <c r="CLY206" s="11"/>
      <c r="CLZ206" s="11"/>
      <c r="CMA206" s="11"/>
      <c r="CMB206" s="11"/>
      <c r="CMC206" s="10"/>
      <c r="CMD206" s="10"/>
      <c r="CME206" s="11"/>
      <c r="CMF206" s="11"/>
      <c r="CMG206" s="11"/>
      <c r="CMH206" s="11"/>
      <c r="CMI206" s="11"/>
      <c r="CMJ206" s="11"/>
      <c r="CMK206" s="11"/>
      <c r="CML206" s="11"/>
      <c r="CMM206" s="11"/>
      <c r="CMN206" s="11"/>
      <c r="CMO206" s="11"/>
      <c r="CMP206" s="11"/>
      <c r="CMQ206" s="11"/>
      <c r="CMR206" s="11"/>
      <c r="CMS206" s="10"/>
      <c r="CMT206" s="10"/>
      <c r="CMU206" s="11"/>
      <c r="CMV206" s="11"/>
      <c r="CMW206" s="11"/>
      <c r="CMX206" s="11"/>
      <c r="CMY206" s="11"/>
      <c r="CMZ206" s="11"/>
      <c r="CNA206" s="11"/>
      <c r="CNB206" s="11"/>
      <c r="CNC206" s="11"/>
      <c r="CND206" s="11"/>
      <c r="CNE206" s="11"/>
      <c r="CNF206" s="11"/>
      <c r="CNG206" s="11"/>
      <c r="CNH206" s="11"/>
      <c r="CNI206" s="10"/>
      <c r="CNJ206" s="10"/>
      <c r="CNK206" s="11"/>
      <c r="CNL206" s="11"/>
      <c r="CNM206" s="11"/>
      <c r="CNN206" s="11"/>
      <c r="CNO206" s="11"/>
      <c r="CNP206" s="11"/>
      <c r="CNQ206" s="11"/>
      <c r="CNR206" s="11"/>
      <c r="CNS206" s="11"/>
      <c r="CNT206" s="11"/>
      <c r="CNU206" s="11"/>
      <c r="CNV206" s="11"/>
      <c r="CNW206" s="11"/>
      <c r="CNX206" s="11"/>
      <c r="CNY206" s="10"/>
      <c r="CNZ206" s="10"/>
      <c r="COA206" s="11"/>
      <c r="COB206" s="11"/>
      <c r="COC206" s="11"/>
      <c r="COD206" s="11"/>
      <c r="COE206" s="11"/>
      <c r="COF206" s="11"/>
      <c r="COG206" s="11"/>
      <c r="COH206" s="11"/>
      <c r="COI206" s="11"/>
      <c r="COJ206" s="11"/>
      <c r="COK206" s="11"/>
      <c r="COL206" s="11"/>
      <c r="COM206" s="11"/>
      <c r="CON206" s="11"/>
      <c r="COO206" s="10"/>
      <c r="COP206" s="10"/>
      <c r="COQ206" s="11"/>
      <c r="COR206" s="11"/>
      <c r="COS206" s="11"/>
      <c r="COT206" s="11"/>
      <c r="COU206" s="11"/>
      <c r="COV206" s="11"/>
      <c r="COW206" s="11"/>
      <c r="COX206" s="11"/>
      <c r="COY206" s="11"/>
      <c r="COZ206" s="11"/>
      <c r="CPA206" s="11"/>
      <c r="CPB206" s="11"/>
      <c r="CPC206" s="11"/>
      <c r="CPD206" s="11"/>
      <c r="CPE206" s="10"/>
      <c r="CPF206" s="10"/>
      <c r="CPG206" s="11"/>
      <c r="CPH206" s="11"/>
      <c r="CPI206" s="11"/>
      <c r="CPJ206" s="11"/>
      <c r="CPK206" s="11"/>
      <c r="CPL206" s="11"/>
      <c r="CPM206" s="11"/>
      <c r="CPN206" s="11"/>
      <c r="CPO206" s="11"/>
      <c r="CPP206" s="11"/>
      <c r="CPQ206" s="11"/>
      <c r="CPR206" s="11"/>
      <c r="CPS206" s="11"/>
      <c r="CPT206" s="11"/>
      <c r="CPU206" s="10"/>
      <c r="CPV206" s="10"/>
      <c r="CPW206" s="11"/>
      <c r="CPX206" s="11"/>
      <c r="CPY206" s="11"/>
      <c r="CPZ206" s="11"/>
      <c r="CQA206" s="11"/>
      <c r="CQB206" s="11"/>
      <c r="CQC206" s="11"/>
      <c r="CQD206" s="11"/>
      <c r="CQE206" s="11"/>
      <c r="CQF206" s="11"/>
      <c r="CQG206" s="11"/>
      <c r="CQH206" s="11"/>
      <c r="CQI206" s="11"/>
      <c r="CQJ206" s="11"/>
      <c r="CQK206" s="10"/>
      <c r="CQL206" s="10"/>
      <c r="CQM206" s="11"/>
      <c r="CQN206" s="11"/>
      <c r="CQO206" s="11"/>
      <c r="CQP206" s="11"/>
      <c r="CQQ206" s="11"/>
      <c r="CQR206" s="11"/>
      <c r="CQS206" s="11"/>
      <c r="CQT206" s="11"/>
      <c r="CQU206" s="11"/>
      <c r="CQV206" s="11"/>
      <c r="CQW206" s="11"/>
      <c r="CQX206" s="11"/>
      <c r="CQY206" s="11"/>
      <c r="CQZ206" s="11"/>
      <c r="CRA206" s="10"/>
      <c r="CRB206" s="10"/>
      <c r="CRC206" s="11"/>
      <c r="CRD206" s="11"/>
      <c r="CRE206" s="11"/>
      <c r="CRF206" s="11"/>
      <c r="CRG206" s="11"/>
      <c r="CRH206" s="11"/>
      <c r="CRI206" s="11"/>
      <c r="CRJ206" s="11"/>
      <c r="CRK206" s="11"/>
      <c r="CRL206" s="11"/>
      <c r="CRM206" s="11"/>
      <c r="CRN206" s="11"/>
      <c r="CRO206" s="11"/>
      <c r="CRP206" s="11"/>
      <c r="CRQ206" s="10"/>
      <c r="CRR206" s="10"/>
      <c r="CRS206" s="11"/>
      <c r="CRT206" s="11"/>
      <c r="CRU206" s="11"/>
      <c r="CRV206" s="11"/>
      <c r="CRW206" s="11"/>
      <c r="CRX206" s="11"/>
      <c r="CRY206" s="11"/>
      <c r="CRZ206" s="11"/>
      <c r="CSA206" s="11"/>
      <c r="CSB206" s="11"/>
      <c r="CSC206" s="11"/>
      <c r="CSD206" s="11"/>
      <c r="CSE206" s="11"/>
      <c r="CSF206" s="11"/>
      <c r="CSG206" s="10"/>
      <c r="CSH206" s="10"/>
      <c r="CSI206" s="11"/>
      <c r="CSJ206" s="11"/>
      <c r="CSK206" s="11"/>
      <c r="CSL206" s="11"/>
      <c r="CSM206" s="11"/>
      <c r="CSN206" s="11"/>
      <c r="CSO206" s="11"/>
      <c r="CSP206" s="11"/>
      <c r="CSQ206" s="11"/>
      <c r="CSR206" s="11"/>
      <c r="CSS206" s="11"/>
      <c r="CST206" s="11"/>
      <c r="CSU206" s="11"/>
      <c r="CSV206" s="11"/>
      <c r="CSW206" s="10"/>
      <c r="CSX206" s="10"/>
      <c r="CSY206" s="11"/>
      <c r="CSZ206" s="11"/>
      <c r="CTA206" s="11"/>
      <c r="CTB206" s="11"/>
      <c r="CTC206" s="11"/>
      <c r="CTD206" s="11"/>
      <c r="CTE206" s="11"/>
      <c r="CTF206" s="11"/>
      <c r="CTG206" s="11"/>
      <c r="CTH206" s="11"/>
      <c r="CTI206" s="11"/>
      <c r="CTJ206" s="11"/>
      <c r="CTK206" s="11"/>
      <c r="CTL206" s="11"/>
      <c r="CTM206" s="10"/>
      <c r="CTN206" s="10"/>
      <c r="CTO206" s="11"/>
      <c r="CTP206" s="11"/>
      <c r="CTQ206" s="11"/>
      <c r="CTR206" s="11"/>
      <c r="CTS206" s="11"/>
      <c r="CTT206" s="11"/>
      <c r="CTU206" s="11"/>
      <c r="CTV206" s="11"/>
      <c r="CTW206" s="11"/>
      <c r="CTX206" s="11"/>
      <c r="CTY206" s="11"/>
      <c r="CTZ206" s="11"/>
      <c r="CUA206" s="11"/>
      <c r="CUB206" s="11"/>
      <c r="CUC206" s="10"/>
      <c r="CUD206" s="10"/>
      <c r="CUE206" s="11"/>
      <c r="CUF206" s="11"/>
      <c r="CUG206" s="11"/>
      <c r="CUH206" s="11"/>
      <c r="CUI206" s="11"/>
      <c r="CUJ206" s="11"/>
      <c r="CUK206" s="11"/>
      <c r="CUL206" s="11"/>
      <c r="CUM206" s="11"/>
      <c r="CUN206" s="11"/>
      <c r="CUO206" s="11"/>
      <c r="CUP206" s="11"/>
      <c r="CUQ206" s="11"/>
      <c r="CUR206" s="11"/>
      <c r="CUS206" s="10"/>
      <c r="CUT206" s="10"/>
      <c r="CUU206" s="11"/>
      <c r="CUV206" s="11"/>
      <c r="CUW206" s="11"/>
      <c r="CUX206" s="11"/>
      <c r="CUY206" s="11"/>
      <c r="CUZ206" s="11"/>
      <c r="CVA206" s="11"/>
      <c r="CVB206" s="11"/>
      <c r="CVC206" s="11"/>
      <c r="CVD206" s="11"/>
      <c r="CVE206" s="11"/>
      <c r="CVF206" s="11"/>
      <c r="CVG206" s="11"/>
      <c r="CVH206" s="11"/>
      <c r="CVI206" s="10"/>
      <c r="CVJ206" s="10"/>
      <c r="CVK206" s="11"/>
      <c r="CVL206" s="11"/>
      <c r="CVM206" s="11"/>
      <c r="CVN206" s="11"/>
      <c r="CVO206" s="11"/>
      <c r="CVP206" s="11"/>
      <c r="CVQ206" s="11"/>
      <c r="CVR206" s="11"/>
      <c r="CVS206" s="11"/>
      <c r="CVT206" s="11"/>
      <c r="CVU206" s="11"/>
      <c r="CVV206" s="11"/>
      <c r="CVW206" s="11"/>
      <c r="CVX206" s="11"/>
      <c r="CVY206" s="10"/>
      <c r="CVZ206" s="10"/>
      <c r="CWA206" s="11"/>
      <c r="CWB206" s="11"/>
      <c r="CWC206" s="11"/>
      <c r="CWD206" s="11"/>
      <c r="CWE206" s="11"/>
      <c r="CWF206" s="11"/>
      <c r="CWG206" s="11"/>
      <c r="CWH206" s="11"/>
      <c r="CWI206" s="11"/>
      <c r="CWJ206" s="11"/>
      <c r="CWK206" s="11"/>
      <c r="CWL206" s="11"/>
      <c r="CWM206" s="11"/>
      <c r="CWN206" s="11"/>
      <c r="CWO206" s="10"/>
      <c r="CWP206" s="10"/>
      <c r="CWQ206" s="11"/>
      <c r="CWR206" s="11"/>
      <c r="CWS206" s="11"/>
      <c r="CWT206" s="11"/>
      <c r="CWU206" s="11"/>
      <c r="CWV206" s="11"/>
      <c r="CWW206" s="11"/>
      <c r="CWX206" s="11"/>
      <c r="CWY206" s="11"/>
      <c r="CWZ206" s="11"/>
      <c r="CXA206" s="11"/>
      <c r="CXB206" s="11"/>
      <c r="CXC206" s="11"/>
      <c r="CXD206" s="11"/>
      <c r="CXE206" s="10"/>
      <c r="CXF206" s="10"/>
      <c r="CXG206" s="11"/>
      <c r="CXH206" s="11"/>
      <c r="CXI206" s="11"/>
      <c r="CXJ206" s="11"/>
      <c r="CXK206" s="11"/>
      <c r="CXL206" s="11"/>
      <c r="CXM206" s="11"/>
      <c r="CXN206" s="11"/>
      <c r="CXO206" s="11"/>
      <c r="CXP206" s="11"/>
      <c r="CXQ206" s="11"/>
      <c r="CXR206" s="11"/>
      <c r="CXS206" s="11"/>
      <c r="CXT206" s="11"/>
      <c r="CXU206" s="10"/>
      <c r="CXV206" s="10"/>
      <c r="CXW206" s="11"/>
      <c r="CXX206" s="11"/>
      <c r="CXY206" s="11"/>
      <c r="CXZ206" s="11"/>
      <c r="CYA206" s="11"/>
      <c r="CYB206" s="11"/>
      <c r="CYC206" s="11"/>
      <c r="CYD206" s="11"/>
      <c r="CYE206" s="11"/>
      <c r="CYF206" s="11"/>
      <c r="CYG206" s="11"/>
      <c r="CYH206" s="11"/>
      <c r="CYI206" s="11"/>
      <c r="CYJ206" s="11"/>
      <c r="CYK206" s="10"/>
      <c r="CYL206" s="10"/>
      <c r="CYM206" s="11"/>
      <c r="CYN206" s="11"/>
      <c r="CYO206" s="11"/>
      <c r="CYP206" s="11"/>
      <c r="CYQ206" s="11"/>
      <c r="CYR206" s="11"/>
      <c r="CYS206" s="11"/>
      <c r="CYT206" s="11"/>
      <c r="CYU206" s="11"/>
      <c r="CYV206" s="11"/>
      <c r="CYW206" s="11"/>
      <c r="CYX206" s="11"/>
      <c r="CYY206" s="11"/>
      <c r="CYZ206" s="11"/>
      <c r="CZA206" s="10"/>
      <c r="CZB206" s="10"/>
      <c r="CZC206" s="11"/>
      <c r="CZD206" s="11"/>
      <c r="CZE206" s="11"/>
      <c r="CZF206" s="11"/>
      <c r="CZG206" s="11"/>
      <c r="CZH206" s="11"/>
      <c r="CZI206" s="11"/>
      <c r="CZJ206" s="11"/>
      <c r="CZK206" s="11"/>
      <c r="CZL206" s="11"/>
      <c r="CZM206" s="11"/>
      <c r="CZN206" s="11"/>
      <c r="CZO206" s="11"/>
      <c r="CZP206" s="11"/>
      <c r="CZQ206" s="10"/>
      <c r="CZR206" s="10"/>
      <c r="CZS206" s="11"/>
      <c r="CZT206" s="11"/>
      <c r="CZU206" s="11"/>
      <c r="CZV206" s="11"/>
      <c r="CZW206" s="11"/>
      <c r="CZX206" s="11"/>
      <c r="CZY206" s="11"/>
      <c r="CZZ206" s="11"/>
      <c r="DAA206" s="11"/>
      <c r="DAB206" s="11"/>
      <c r="DAC206" s="11"/>
      <c r="DAD206" s="11"/>
      <c r="DAE206" s="11"/>
      <c r="DAF206" s="11"/>
      <c r="DAG206" s="10"/>
      <c r="DAH206" s="10"/>
      <c r="DAI206" s="11"/>
      <c r="DAJ206" s="11"/>
      <c r="DAK206" s="11"/>
      <c r="DAL206" s="11"/>
      <c r="DAM206" s="11"/>
      <c r="DAN206" s="11"/>
      <c r="DAO206" s="11"/>
      <c r="DAP206" s="11"/>
      <c r="DAQ206" s="11"/>
      <c r="DAR206" s="11"/>
      <c r="DAS206" s="11"/>
      <c r="DAT206" s="11"/>
      <c r="DAU206" s="11"/>
      <c r="DAV206" s="11"/>
      <c r="DAW206" s="10"/>
      <c r="DAX206" s="10"/>
      <c r="DAY206" s="11"/>
      <c r="DAZ206" s="11"/>
      <c r="DBA206" s="11"/>
      <c r="DBB206" s="11"/>
      <c r="DBC206" s="11"/>
      <c r="DBD206" s="11"/>
      <c r="DBE206" s="11"/>
      <c r="DBF206" s="11"/>
      <c r="DBG206" s="11"/>
      <c r="DBH206" s="11"/>
      <c r="DBI206" s="11"/>
      <c r="DBJ206" s="11"/>
      <c r="DBK206" s="11"/>
      <c r="DBL206" s="11"/>
      <c r="DBM206" s="10"/>
      <c r="DBN206" s="10"/>
      <c r="DBO206" s="11"/>
      <c r="DBP206" s="11"/>
      <c r="DBQ206" s="11"/>
      <c r="DBR206" s="11"/>
      <c r="DBS206" s="11"/>
      <c r="DBT206" s="11"/>
      <c r="DBU206" s="11"/>
      <c r="DBV206" s="11"/>
      <c r="DBW206" s="11"/>
      <c r="DBX206" s="11"/>
      <c r="DBY206" s="11"/>
      <c r="DBZ206" s="11"/>
      <c r="DCA206" s="11"/>
      <c r="DCB206" s="11"/>
      <c r="DCC206" s="10"/>
      <c r="DCD206" s="10"/>
      <c r="DCE206" s="11"/>
      <c r="DCF206" s="11"/>
      <c r="DCG206" s="11"/>
      <c r="DCH206" s="11"/>
      <c r="DCI206" s="11"/>
      <c r="DCJ206" s="11"/>
      <c r="DCK206" s="11"/>
      <c r="DCL206" s="11"/>
      <c r="DCM206" s="11"/>
      <c r="DCN206" s="11"/>
      <c r="DCO206" s="11"/>
      <c r="DCP206" s="11"/>
      <c r="DCQ206" s="11"/>
      <c r="DCR206" s="11"/>
      <c r="DCS206" s="10"/>
      <c r="DCT206" s="10"/>
      <c r="DCU206" s="11"/>
      <c r="DCV206" s="11"/>
      <c r="DCW206" s="11"/>
      <c r="DCX206" s="11"/>
      <c r="DCY206" s="11"/>
      <c r="DCZ206" s="11"/>
      <c r="DDA206" s="11"/>
      <c r="DDB206" s="11"/>
      <c r="DDC206" s="11"/>
      <c r="DDD206" s="11"/>
      <c r="DDE206" s="11"/>
      <c r="DDF206" s="11"/>
      <c r="DDG206" s="11"/>
      <c r="DDH206" s="11"/>
      <c r="DDI206" s="10"/>
      <c r="DDJ206" s="10"/>
      <c r="DDK206" s="11"/>
      <c r="DDL206" s="11"/>
      <c r="DDM206" s="11"/>
      <c r="DDN206" s="11"/>
      <c r="DDO206" s="11"/>
      <c r="DDP206" s="11"/>
      <c r="DDQ206" s="11"/>
      <c r="DDR206" s="11"/>
      <c r="DDS206" s="11"/>
      <c r="DDT206" s="11"/>
      <c r="DDU206" s="11"/>
      <c r="DDV206" s="11"/>
      <c r="DDW206" s="11"/>
      <c r="DDX206" s="11"/>
      <c r="DDY206" s="10"/>
      <c r="DDZ206" s="10"/>
      <c r="DEA206" s="11"/>
      <c r="DEB206" s="11"/>
      <c r="DEC206" s="11"/>
      <c r="DED206" s="11"/>
      <c r="DEE206" s="11"/>
      <c r="DEF206" s="11"/>
      <c r="DEG206" s="11"/>
      <c r="DEH206" s="11"/>
      <c r="DEI206" s="11"/>
      <c r="DEJ206" s="11"/>
      <c r="DEK206" s="11"/>
      <c r="DEL206" s="11"/>
      <c r="DEM206" s="11"/>
      <c r="DEN206" s="11"/>
      <c r="DEO206" s="10"/>
      <c r="DEP206" s="10"/>
      <c r="DEQ206" s="11"/>
      <c r="DER206" s="11"/>
      <c r="DES206" s="11"/>
      <c r="DET206" s="11"/>
      <c r="DEU206" s="11"/>
      <c r="DEV206" s="11"/>
      <c r="DEW206" s="11"/>
      <c r="DEX206" s="11"/>
      <c r="DEY206" s="11"/>
      <c r="DEZ206" s="11"/>
      <c r="DFA206" s="11"/>
      <c r="DFB206" s="11"/>
      <c r="DFC206" s="11"/>
      <c r="DFD206" s="11"/>
      <c r="DFE206" s="10"/>
      <c r="DFF206" s="10"/>
      <c r="DFG206" s="11"/>
      <c r="DFH206" s="11"/>
      <c r="DFI206" s="11"/>
      <c r="DFJ206" s="11"/>
      <c r="DFK206" s="11"/>
      <c r="DFL206" s="11"/>
      <c r="DFM206" s="11"/>
      <c r="DFN206" s="11"/>
      <c r="DFO206" s="11"/>
      <c r="DFP206" s="11"/>
      <c r="DFQ206" s="11"/>
      <c r="DFR206" s="11"/>
      <c r="DFS206" s="11"/>
      <c r="DFT206" s="11"/>
      <c r="DFU206" s="10"/>
      <c r="DFV206" s="10"/>
      <c r="DFW206" s="11"/>
      <c r="DFX206" s="11"/>
      <c r="DFY206" s="11"/>
      <c r="DFZ206" s="11"/>
      <c r="DGA206" s="11"/>
      <c r="DGB206" s="11"/>
      <c r="DGC206" s="11"/>
      <c r="DGD206" s="11"/>
      <c r="DGE206" s="11"/>
      <c r="DGF206" s="11"/>
      <c r="DGG206" s="11"/>
      <c r="DGH206" s="11"/>
      <c r="DGI206" s="11"/>
      <c r="DGJ206" s="11"/>
      <c r="DGK206" s="10"/>
      <c r="DGL206" s="10"/>
      <c r="DGM206" s="11"/>
      <c r="DGN206" s="11"/>
      <c r="DGO206" s="11"/>
      <c r="DGP206" s="11"/>
      <c r="DGQ206" s="11"/>
      <c r="DGR206" s="11"/>
      <c r="DGS206" s="11"/>
      <c r="DGT206" s="11"/>
      <c r="DGU206" s="11"/>
      <c r="DGV206" s="11"/>
      <c r="DGW206" s="11"/>
      <c r="DGX206" s="11"/>
      <c r="DGY206" s="11"/>
      <c r="DGZ206" s="11"/>
      <c r="DHA206" s="10"/>
      <c r="DHB206" s="10"/>
      <c r="DHC206" s="11"/>
      <c r="DHD206" s="11"/>
      <c r="DHE206" s="11"/>
      <c r="DHF206" s="11"/>
      <c r="DHG206" s="11"/>
      <c r="DHH206" s="11"/>
      <c r="DHI206" s="11"/>
      <c r="DHJ206" s="11"/>
      <c r="DHK206" s="11"/>
      <c r="DHL206" s="11"/>
      <c r="DHM206" s="11"/>
      <c r="DHN206" s="11"/>
      <c r="DHO206" s="11"/>
      <c r="DHP206" s="11"/>
      <c r="DHQ206" s="10"/>
      <c r="DHR206" s="10"/>
      <c r="DHS206" s="11"/>
      <c r="DHT206" s="11"/>
      <c r="DHU206" s="11"/>
      <c r="DHV206" s="11"/>
      <c r="DHW206" s="11"/>
      <c r="DHX206" s="11"/>
      <c r="DHY206" s="11"/>
      <c r="DHZ206" s="11"/>
      <c r="DIA206" s="11"/>
      <c r="DIB206" s="11"/>
      <c r="DIC206" s="11"/>
      <c r="DID206" s="11"/>
      <c r="DIE206" s="11"/>
      <c r="DIF206" s="11"/>
      <c r="DIG206" s="10"/>
      <c r="DIH206" s="10"/>
      <c r="DII206" s="11"/>
      <c r="DIJ206" s="11"/>
      <c r="DIK206" s="11"/>
      <c r="DIL206" s="11"/>
      <c r="DIM206" s="11"/>
      <c r="DIN206" s="11"/>
      <c r="DIO206" s="11"/>
      <c r="DIP206" s="11"/>
      <c r="DIQ206" s="11"/>
      <c r="DIR206" s="11"/>
      <c r="DIS206" s="11"/>
      <c r="DIT206" s="11"/>
      <c r="DIU206" s="11"/>
      <c r="DIV206" s="11"/>
      <c r="DIW206" s="10"/>
      <c r="DIX206" s="10"/>
      <c r="DIY206" s="11"/>
      <c r="DIZ206" s="11"/>
      <c r="DJA206" s="11"/>
      <c r="DJB206" s="11"/>
      <c r="DJC206" s="11"/>
      <c r="DJD206" s="11"/>
      <c r="DJE206" s="11"/>
      <c r="DJF206" s="11"/>
      <c r="DJG206" s="11"/>
      <c r="DJH206" s="11"/>
      <c r="DJI206" s="11"/>
      <c r="DJJ206" s="11"/>
      <c r="DJK206" s="11"/>
      <c r="DJL206" s="11"/>
      <c r="DJM206" s="10"/>
      <c r="DJN206" s="10"/>
      <c r="DJO206" s="11"/>
      <c r="DJP206" s="11"/>
      <c r="DJQ206" s="11"/>
      <c r="DJR206" s="11"/>
      <c r="DJS206" s="11"/>
      <c r="DJT206" s="11"/>
      <c r="DJU206" s="11"/>
      <c r="DJV206" s="11"/>
      <c r="DJW206" s="11"/>
      <c r="DJX206" s="11"/>
      <c r="DJY206" s="11"/>
      <c r="DJZ206" s="11"/>
      <c r="DKA206" s="11"/>
      <c r="DKB206" s="11"/>
      <c r="DKC206" s="10"/>
      <c r="DKD206" s="10"/>
      <c r="DKE206" s="11"/>
      <c r="DKF206" s="11"/>
      <c r="DKG206" s="11"/>
      <c r="DKH206" s="11"/>
      <c r="DKI206" s="11"/>
      <c r="DKJ206" s="11"/>
      <c r="DKK206" s="11"/>
      <c r="DKL206" s="11"/>
      <c r="DKM206" s="11"/>
      <c r="DKN206" s="11"/>
      <c r="DKO206" s="11"/>
      <c r="DKP206" s="11"/>
      <c r="DKQ206" s="11"/>
      <c r="DKR206" s="11"/>
      <c r="DKS206" s="10"/>
      <c r="DKT206" s="10"/>
      <c r="DKU206" s="11"/>
      <c r="DKV206" s="11"/>
      <c r="DKW206" s="11"/>
      <c r="DKX206" s="11"/>
      <c r="DKY206" s="11"/>
      <c r="DKZ206" s="11"/>
      <c r="DLA206" s="11"/>
      <c r="DLB206" s="11"/>
      <c r="DLC206" s="11"/>
      <c r="DLD206" s="11"/>
      <c r="DLE206" s="11"/>
      <c r="DLF206" s="11"/>
      <c r="DLG206" s="11"/>
      <c r="DLH206" s="11"/>
      <c r="DLI206" s="10"/>
      <c r="DLJ206" s="10"/>
      <c r="DLK206" s="11"/>
      <c r="DLL206" s="11"/>
      <c r="DLM206" s="11"/>
      <c r="DLN206" s="11"/>
      <c r="DLO206" s="11"/>
      <c r="DLP206" s="11"/>
      <c r="DLQ206" s="11"/>
      <c r="DLR206" s="11"/>
      <c r="DLS206" s="11"/>
      <c r="DLT206" s="11"/>
      <c r="DLU206" s="11"/>
      <c r="DLV206" s="11"/>
      <c r="DLW206" s="11"/>
      <c r="DLX206" s="11"/>
      <c r="DLY206" s="10"/>
      <c r="DLZ206" s="10"/>
      <c r="DMA206" s="11"/>
      <c r="DMB206" s="11"/>
      <c r="DMC206" s="11"/>
      <c r="DMD206" s="11"/>
      <c r="DME206" s="11"/>
      <c r="DMF206" s="11"/>
      <c r="DMG206" s="11"/>
      <c r="DMH206" s="11"/>
      <c r="DMI206" s="11"/>
      <c r="DMJ206" s="11"/>
      <c r="DMK206" s="11"/>
      <c r="DML206" s="11"/>
      <c r="DMM206" s="11"/>
      <c r="DMN206" s="11"/>
      <c r="DMO206" s="10"/>
      <c r="DMP206" s="10"/>
      <c r="DMQ206" s="11"/>
      <c r="DMR206" s="11"/>
      <c r="DMS206" s="11"/>
      <c r="DMT206" s="11"/>
      <c r="DMU206" s="11"/>
      <c r="DMV206" s="11"/>
      <c r="DMW206" s="11"/>
      <c r="DMX206" s="11"/>
      <c r="DMY206" s="11"/>
      <c r="DMZ206" s="11"/>
      <c r="DNA206" s="11"/>
      <c r="DNB206" s="11"/>
      <c r="DNC206" s="11"/>
      <c r="DND206" s="11"/>
      <c r="DNE206" s="10"/>
      <c r="DNF206" s="10"/>
      <c r="DNG206" s="11"/>
      <c r="DNH206" s="11"/>
      <c r="DNI206" s="11"/>
      <c r="DNJ206" s="11"/>
      <c r="DNK206" s="11"/>
      <c r="DNL206" s="11"/>
      <c r="DNM206" s="11"/>
      <c r="DNN206" s="11"/>
      <c r="DNO206" s="11"/>
      <c r="DNP206" s="11"/>
      <c r="DNQ206" s="11"/>
      <c r="DNR206" s="11"/>
      <c r="DNS206" s="11"/>
      <c r="DNT206" s="11"/>
      <c r="DNU206" s="10"/>
      <c r="DNV206" s="10"/>
      <c r="DNW206" s="11"/>
      <c r="DNX206" s="11"/>
      <c r="DNY206" s="11"/>
      <c r="DNZ206" s="11"/>
      <c r="DOA206" s="11"/>
      <c r="DOB206" s="11"/>
      <c r="DOC206" s="11"/>
      <c r="DOD206" s="11"/>
      <c r="DOE206" s="11"/>
      <c r="DOF206" s="11"/>
      <c r="DOG206" s="11"/>
      <c r="DOH206" s="11"/>
      <c r="DOI206" s="11"/>
      <c r="DOJ206" s="11"/>
      <c r="DOK206" s="10"/>
      <c r="DOL206" s="10"/>
      <c r="DOM206" s="11"/>
      <c r="DON206" s="11"/>
      <c r="DOO206" s="11"/>
      <c r="DOP206" s="11"/>
      <c r="DOQ206" s="11"/>
      <c r="DOR206" s="11"/>
      <c r="DOS206" s="11"/>
      <c r="DOT206" s="11"/>
      <c r="DOU206" s="11"/>
      <c r="DOV206" s="11"/>
      <c r="DOW206" s="11"/>
      <c r="DOX206" s="11"/>
      <c r="DOY206" s="11"/>
      <c r="DOZ206" s="11"/>
      <c r="DPA206" s="10"/>
      <c r="DPB206" s="10"/>
      <c r="DPC206" s="11"/>
      <c r="DPD206" s="11"/>
      <c r="DPE206" s="11"/>
      <c r="DPF206" s="11"/>
      <c r="DPG206" s="11"/>
      <c r="DPH206" s="11"/>
      <c r="DPI206" s="11"/>
      <c r="DPJ206" s="11"/>
      <c r="DPK206" s="11"/>
      <c r="DPL206" s="11"/>
      <c r="DPM206" s="11"/>
      <c r="DPN206" s="11"/>
      <c r="DPO206" s="11"/>
      <c r="DPP206" s="11"/>
      <c r="DPQ206" s="10"/>
      <c r="DPR206" s="10"/>
      <c r="DPS206" s="11"/>
      <c r="DPT206" s="11"/>
      <c r="DPU206" s="11"/>
      <c r="DPV206" s="11"/>
      <c r="DPW206" s="11"/>
      <c r="DPX206" s="11"/>
      <c r="DPY206" s="11"/>
      <c r="DPZ206" s="11"/>
      <c r="DQA206" s="11"/>
      <c r="DQB206" s="11"/>
      <c r="DQC206" s="11"/>
      <c r="DQD206" s="11"/>
      <c r="DQE206" s="11"/>
      <c r="DQF206" s="11"/>
      <c r="DQG206" s="10"/>
      <c r="DQH206" s="10"/>
      <c r="DQI206" s="11"/>
      <c r="DQJ206" s="11"/>
      <c r="DQK206" s="11"/>
      <c r="DQL206" s="11"/>
      <c r="DQM206" s="11"/>
      <c r="DQN206" s="11"/>
      <c r="DQO206" s="11"/>
      <c r="DQP206" s="11"/>
      <c r="DQQ206" s="11"/>
      <c r="DQR206" s="11"/>
      <c r="DQS206" s="11"/>
      <c r="DQT206" s="11"/>
      <c r="DQU206" s="11"/>
      <c r="DQV206" s="11"/>
      <c r="DQW206" s="10"/>
      <c r="DQX206" s="10"/>
      <c r="DQY206" s="11"/>
      <c r="DQZ206" s="11"/>
      <c r="DRA206" s="11"/>
      <c r="DRB206" s="11"/>
      <c r="DRC206" s="11"/>
      <c r="DRD206" s="11"/>
      <c r="DRE206" s="11"/>
      <c r="DRF206" s="11"/>
      <c r="DRG206" s="11"/>
      <c r="DRH206" s="11"/>
      <c r="DRI206" s="11"/>
      <c r="DRJ206" s="11"/>
      <c r="DRK206" s="11"/>
      <c r="DRL206" s="11"/>
      <c r="DRM206" s="10"/>
      <c r="DRN206" s="10"/>
      <c r="DRO206" s="11"/>
      <c r="DRP206" s="11"/>
      <c r="DRQ206" s="11"/>
      <c r="DRR206" s="11"/>
      <c r="DRS206" s="11"/>
      <c r="DRT206" s="11"/>
      <c r="DRU206" s="11"/>
      <c r="DRV206" s="11"/>
      <c r="DRW206" s="11"/>
      <c r="DRX206" s="11"/>
      <c r="DRY206" s="11"/>
      <c r="DRZ206" s="11"/>
      <c r="DSA206" s="11"/>
      <c r="DSB206" s="11"/>
      <c r="DSC206" s="10"/>
      <c r="DSD206" s="10"/>
      <c r="DSE206" s="11"/>
      <c r="DSF206" s="11"/>
      <c r="DSG206" s="11"/>
      <c r="DSH206" s="11"/>
      <c r="DSI206" s="11"/>
      <c r="DSJ206" s="11"/>
      <c r="DSK206" s="11"/>
      <c r="DSL206" s="11"/>
      <c r="DSM206" s="11"/>
      <c r="DSN206" s="11"/>
      <c r="DSO206" s="11"/>
      <c r="DSP206" s="11"/>
      <c r="DSQ206" s="11"/>
      <c r="DSR206" s="11"/>
      <c r="DSS206" s="10"/>
      <c r="DST206" s="10"/>
      <c r="DSU206" s="11"/>
      <c r="DSV206" s="11"/>
      <c r="DSW206" s="11"/>
      <c r="DSX206" s="11"/>
      <c r="DSY206" s="11"/>
      <c r="DSZ206" s="11"/>
      <c r="DTA206" s="11"/>
      <c r="DTB206" s="11"/>
      <c r="DTC206" s="11"/>
      <c r="DTD206" s="11"/>
      <c r="DTE206" s="11"/>
      <c r="DTF206" s="11"/>
      <c r="DTG206" s="11"/>
      <c r="DTH206" s="11"/>
      <c r="DTI206" s="10"/>
      <c r="DTJ206" s="10"/>
      <c r="DTK206" s="11"/>
      <c r="DTL206" s="11"/>
      <c r="DTM206" s="11"/>
      <c r="DTN206" s="11"/>
      <c r="DTO206" s="11"/>
      <c r="DTP206" s="11"/>
      <c r="DTQ206" s="11"/>
      <c r="DTR206" s="11"/>
      <c r="DTS206" s="11"/>
      <c r="DTT206" s="11"/>
      <c r="DTU206" s="11"/>
      <c r="DTV206" s="11"/>
      <c r="DTW206" s="11"/>
      <c r="DTX206" s="11"/>
      <c r="DTY206" s="10"/>
      <c r="DTZ206" s="10"/>
      <c r="DUA206" s="11"/>
      <c r="DUB206" s="11"/>
      <c r="DUC206" s="11"/>
      <c r="DUD206" s="11"/>
      <c r="DUE206" s="11"/>
      <c r="DUF206" s="11"/>
      <c r="DUG206" s="11"/>
      <c r="DUH206" s="11"/>
      <c r="DUI206" s="11"/>
      <c r="DUJ206" s="11"/>
      <c r="DUK206" s="11"/>
      <c r="DUL206" s="11"/>
      <c r="DUM206" s="11"/>
      <c r="DUN206" s="11"/>
      <c r="DUO206" s="10"/>
      <c r="DUP206" s="10"/>
      <c r="DUQ206" s="11"/>
      <c r="DUR206" s="11"/>
      <c r="DUS206" s="11"/>
      <c r="DUT206" s="11"/>
      <c r="DUU206" s="11"/>
      <c r="DUV206" s="11"/>
      <c r="DUW206" s="11"/>
      <c r="DUX206" s="11"/>
      <c r="DUY206" s="11"/>
      <c r="DUZ206" s="11"/>
      <c r="DVA206" s="11"/>
      <c r="DVB206" s="11"/>
      <c r="DVC206" s="11"/>
      <c r="DVD206" s="11"/>
      <c r="DVE206" s="10"/>
      <c r="DVF206" s="10"/>
      <c r="DVG206" s="11"/>
      <c r="DVH206" s="11"/>
      <c r="DVI206" s="11"/>
      <c r="DVJ206" s="11"/>
      <c r="DVK206" s="11"/>
      <c r="DVL206" s="11"/>
      <c r="DVM206" s="11"/>
      <c r="DVN206" s="11"/>
      <c r="DVO206" s="11"/>
      <c r="DVP206" s="11"/>
      <c r="DVQ206" s="11"/>
      <c r="DVR206" s="11"/>
      <c r="DVS206" s="11"/>
      <c r="DVT206" s="11"/>
      <c r="DVU206" s="10"/>
      <c r="DVV206" s="10"/>
      <c r="DVW206" s="11"/>
      <c r="DVX206" s="11"/>
      <c r="DVY206" s="11"/>
      <c r="DVZ206" s="11"/>
      <c r="DWA206" s="11"/>
      <c r="DWB206" s="11"/>
      <c r="DWC206" s="11"/>
      <c r="DWD206" s="11"/>
      <c r="DWE206" s="11"/>
      <c r="DWF206" s="11"/>
      <c r="DWG206" s="11"/>
      <c r="DWH206" s="11"/>
      <c r="DWI206" s="11"/>
      <c r="DWJ206" s="11"/>
      <c r="DWK206" s="10"/>
      <c r="DWL206" s="10"/>
      <c r="DWM206" s="11"/>
      <c r="DWN206" s="11"/>
      <c r="DWO206" s="11"/>
      <c r="DWP206" s="11"/>
      <c r="DWQ206" s="11"/>
      <c r="DWR206" s="11"/>
      <c r="DWS206" s="11"/>
      <c r="DWT206" s="11"/>
      <c r="DWU206" s="11"/>
      <c r="DWV206" s="11"/>
      <c r="DWW206" s="11"/>
      <c r="DWX206" s="11"/>
      <c r="DWY206" s="11"/>
      <c r="DWZ206" s="11"/>
      <c r="DXA206" s="10"/>
      <c r="DXB206" s="10"/>
      <c r="DXC206" s="11"/>
      <c r="DXD206" s="11"/>
      <c r="DXE206" s="11"/>
      <c r="DXF206" s="11"/>
      <c r="DXG206" s="11"/>
      <c r="DXH206" s="11"/>
      <c r="DXI206" s="11"/>
      <c r="DXJ206" s="11"/>
      <c r="DXK206" s="11"/>
      <c r="DXL206" s="11"/>
      <c r="DXM206" s="11"/>
      <c r="DXN206" s="11"/>
      <c r="DXO206" s="11"/>
      <c r="DXP206" s="11"/>
      <c r="DXQ206" s="10"/>
      <c r="DXR206" s="10"/>
      <c r="DXS206" s="11"/>
      <c r="DXT206" s="11"/>
      <c r="DXU206" s="11"/>
      <c r="DXV206" s="11"/>
      <c r="DXW206" s="11"/>
      <c r="DXX206" s="11"/>
      <c r="DXY206" s="11"/>
      <c r="DXZ206" s="11"/>
      <c r="DYA206" s="11"/>
      <c r="DYB206" s="11"/>
      <c r="DYC206" s="11"/>
      <c r="DYD206" s="11"/>
      <c r="DYE206" s="11"/>
      <c r="DYF206" s="11"/>
      <c r="DYG206" s="10"/>
      <c r="DYH206" s="10"/>
      <c r="DYI206" s="11"/>
      <c r="DYJ206" s="11"/>
      <c r="DYK206" s="11"/>
      <c r="DYL206" s="11"/>
      <c r="DYM206" s="11"/>
      <c r="DYN206" s="11"/>
      <c r="DYO206" s="11"/>
      <c r="DYP206" s="11"/>
      <c r="DYQ206" s="11"/>
      <c r="DYR206" s="11"/>
      <c r="DYS206" s="11"/>
      <c r="DYT206" s="11"/>
      <c r="DYU206" s="11"/>
      <c r="DYV206" s="11"/>
      <c r="DYW206" s="10"/>
      <c r="DYX206" s="10"/>
      <c r="DYY206" s="11"/>
      <c r="DYZ206" s="11"/>
      <c r="DZA206" s="11"/>
      <c r="DZB206" s="11"/>
      <c r="DZC206" s="11"/>
      <c r="DZD206" s="11"/>
      <c r="DZE206" s="11"/>
      <c r="DZF206" s="11"/>
      <c r="DZG206" s="11"/>
      <c r="DZH206" s="11"/>
      <c r="DZI206" s="11"/>
      <c r="DZJ206" s="11"/>
      <c r="DZK206" s="11"/>
      <c r="DZL206" s="11"/>
      <c r="DZM206" s="10"/>
      <c r="DZN206" s="10"/>
      <c r="DZO206" s="11"/>
      <c r="DZP206" s="11"/>
      <c r="DZQ206" s="11"/>
      <c r="DZR206" s="11"/>
      <c r="DZS206" s="11"/>
      <c r="DZT206" s="11"/>
      <c r="DZU206" s="11"/>
      <c r="DZV206" s="11"/>
      <c r="DZW206" s="11"/>
      <c r="DZX206" s="11"/>
      <c r="DZY206" s="11"/>
      <c r="DZZ206" s="11"/>
      <c r="EAA206" s="11"/>
      <c r="EAB206" s="11"/>
      <c r="EAC206" s="10"/>
      <c r="EAD206" s="10"/>
      <c r="EAE206" s="11"/>
      <c r="EAF206" s="11"/>
      <c r="EAG206" s="11"/>
      <c r="EAH206" s="11"/>
      <c r="EAI206" s="11"/>
      <c r="EAJ206" s="11"/>
      <c r="EAK206" s="11"/>
      <c r="EAL206" s="11"/>
      <c r="EAM206" s="11"/>
      <c r="EAN206" s="11"/>
      <c r="EAO206" s="11"/>
      <c r="EAP206" s="11"/>
      <c r="EAQ206" s="11"/>
      <c r="EAR206" s="11"/>
      <c r="EAS206" s="10"/>
      <c r="EAT206" s="10"/>
      <c r="EAU206" s="11"/>
      <c r="EAV206" s="11"/>
      <c r="EAW206" s="11"/>
      <c r="EAX206" s="11"/>
      <c r="EAY206" s="11"/>
      <c r="EAZ206" s="11"/>
      <c r="EBA206" s="11"/>
      <c r="EBB206" s="11"/>
      <c r="EBC206" s="11"/>
      <c r="EBD206" s="11"/>
      <c r="EBE206" s="11"/>
      <c r="EBF206" s="11"/>
      <c r="EBG206" s="11"/>
      <c r="EBH206" s="11"/>
      <c r="EBI206" s="10"/>
      <c r="EBJ206" s="10"/>
      <c r="EBK206" s="11"/>
      <c r="EBL206" s="11"/>
      <c r="EBM206" s="11"/>
      <c r="EBN206" s="11"/>
      <c r="EBO206" s="11"/>
      <c r="EBP206" s="11"/>
      <c r="EBQ206" s="11"/>
      <c r="EBR206" s="11"/>
      <c r="EBS206" s="11"/>
      <c r="EBT206" s="11"/>
      <c r="EBU206" s="11"/>
      <c r="EBV206" s="11"/>
      <c r="EBW206" s="11"/>
      <c r="EBX206" s="11"/>
      <c r="EBY206" s="10"/>
      <c r="EBZ206" s="10"/>
      <c r="ECA206" s="11"/>
      <c r="ECB206" s="11"/>
      <c r="ECC206" s="11"/>
      <c r="ECD206" s="11"/>
      <c r="ECE206" s="11"/>
      <c r="ECF206" s="11"/>
      <c r="ECG206" s="11"/>
      <c r="ECH206" s="11"/>
      <c r="ECI206" s="11"/>
      <c r="ECJ206" s="11"/>
      <c r="ECK206" s="11"/>
      <c r="ECL206" s="11"/>
      <c r="ECM206" s="11"/>
      <c r="ECN206" s="11"/>
      <c r="ECO206" s="10"/>
      <c r="ECP206" s="10"/>
      <c r="ECQ206" s="11"/>
      <c r="ECR206" s="11"/>
      <c r="ECS206" s="11"/>
      <c r="ECT206" s="11"/>
      <c r="ECU206" s="11"/>
      <c r="ECV206" s="11"/>
      <c r="ECW206" s="11"/>
      <c r="ECX206" s="11"/>
      <c r="ECY206" s="11"/>
      <c r="ECZ206" s="11"/>
      <c r="EDA206" s="11"/>
      <c r="EDB206" s="11"/>
      <c r="EDC206" s="11"/>
      <c r="EDD206" s="11"/>
      <c r="EDE206" s="10"/>
      <c r="EDF206" s="10"/>
      <c r="EDG206" s="11"/>
      <c r="EDH206" s="11"/>
      <c r="EDI206" s="11"/>
      <c r="EDJ206" s="11"/>
      <c r="EDK206" s="11"/>
      <c r="EDL206" s="11"/>
      <c r="EDM206" s="11"/>
      <c r="EDN206" s="11"/>
      <c r="EDO206" s="11"/>
      <c r="EDP206" s="11"/>
      <c r="EDQ206" s="11"/>
      <c r="EDR206" s="11"/>
      <c r="EDS206" s="11"/>
      <c r="EDT206" s="11"/>
      <c r="EDU206" s="10"/>
      <c r="EDV206" s="10"/>
      <c r="EDW206" s="11"/>
      <c r="EDX206" s="11"/>
      <c r="EDY206" s="11"/>
      <c r="EDZ206" s="11"/>
      <c r="EEA206" s="11"/>
      <c r="EEB206" s="11"/>
      <c r="EEC206" s="11"/>
      <c r="EED206" s="11"/>
      <c r="EEE206" s="11"/>
      <c r="EEF206" s="11"/>
      <c r="EEG206" s="11"/>
      <c r="EEH206" s="11"/>
      <c r="EEI206" s="11"/>
      <c r="EEJ206" s="11"/>
      <c r="EEK206" s="10"/>
      <c r="EEL206" s="10"/>
      <c r="EEM206" s="11"/>
      <c r="EEN206" s="11"/>
      <c r="EEO206" s="11"/>
      <c r="EEP206" s="11"/>
      <c r="EEQ206" s="11"/>
      <c r="EER206" s="11"/>
      <c r="EES206" s="11"/>
      <c r="EET206" s="11"/>
      <c r="EEU206" s="11"/>
      <c r="EEV206" s="11"/>
      <c r="EEW206" s="11"/>
      <c r="EEX206" s="11"/>
      <c r="EEY206" s="11"/>
      <c r="EEZ206" s="11"/>
      <c r="EFA206" s="10"/>
      <c r="EFB206" s="10"/>
      <c r="EFC206" s="11"/>
      <c r="EFD206" s="11"/>
      <c r="EFE206" s="11"/>
      <c r="EFF206" s="11"/>
      <c r="EFG206" s="11"/>
      <c r="EFH206" s="11"/>
      <c r="EFI206" s="11"/>
      <c r="EFJ206" s="11"/>
      <c r="EFK206" s="11"/>
      <c r="EFL206" s="11"/>
      <c r="EFM206" s="11"/>
      <c r="EFN206" s="11"/>
      <c r="EFO206" s="11"/>
      <c r="EFP206" s="11"/>
      <c r="EFQ206" s="10"/>
      <c r="EFR206" s="10"/>
      <c r="EFS206" s="11"/>
      <c r="EFT206" s="11"/>
      <c r="EFU206" s="11"/>
      <c r="EFV206" s="11"/>
      <c r="EFW206" s="11"/>
      <c r="EFX206" s="11"/>
      <c r="EFY206" s="11"/>
      <c r="EFZ206" s="11"/>
      <c r="EGA206" s="11"/>
      <c r="EGB206" s="11"/>
      <c r="EGC206" s="11"/>
      <c r="EGD206" s="11"/>
      <c r="EGE206" s="11"/>
      <c r="EGF206" s="11"/>
      <c r="EGG206" s="10"/>
      <c r="EGH206" s="10"/>
      <c r="EGI206" s="11"/>
      <c r="EGJ206" s="11"/>
      <c r="EGK206" s="11"/>
      <c r="EGL206" s="11"/>
      <c r="EGM206" s="11"/>
      <c r="EGN206" s="11"/>
      <c r="EGO206" s="11"/>
      <c r="EGP206" s="11"/>
      <c r="EGQ206" s="11"/>
      <c r="EGR206" s="11"/>
      <c r="EGS206" s="11"/>
      <c r="EGT206" s="11"/>
      <c r="EGU206" s="11"/>
      <c r="EGV206" s="11"/>
      <c r="EGW206" s="10"/>
      <c r="EGX206" s="10"/>
      <c r="EGY206" s="11"/>
      <c r="EGZ206" s="11"/>
      <c r="EHA206" s="11"/>
      <c r="EHB206" s="11"/>
      <c r="EHC206" s="11"/>
      <c r="EHD206" s="11"/>
      <c r="EHE206" s="11"/>
      <c r="EHF206" s="11"/>
      <c r="EHG206" s="11"/>
      <c r="EHH206" s="11"/>
      <c r="EHI206" s="11"/>
      <c r="EHJ206" s="11"/>
      <c r="EHK206" s="11"/>
      <c r="EHL206" s="11"/>
      <c r="EHM206" s="10"/>
      <c r="EHN206" s="10"/>
      <c r="EHO206" s="11"/>
      <c r="EHP206" s="11"/>
      <c r="EHQ206" s="11"/>
      <c r="EHR206" s="11"/>
      <c r="EHS206" s="11"/>
      <c r="EHT206" s="11"/>
      <c r="EHU206" s="11"/>
      <c r="EHV206" s="11"/>
      <c r="EHW206" s="11"/>
      <c r="EHX206" s="11"/>
      <c r="EHY206" s="11"/>
      <c r="EHZ206" s="11"/>
      <c r="EIA206" s="11"/>
      <c r="EIB206" s="11"/>
      <c r="EIC206" s="10"/>
      <c r="EID206" s="10"/>
      <c r="EIE206" s="11"/>
      <c r="EIF206" s="11"/>
      <c r="EIG206" s="11"/>
      <c r="EIH206" s="11"/>
      <c r="EII206" s="11"/>
      <c r="EIJ206" s="11"/>
      <c r="EIK206" s="11"/>
      <c r="EIL206" s="11"/>
      <c r="EIM206" s="11"/>
      <c r="EIN206" s="11"/>
      <c r="EIO206" s="11"/>
      <c r="EIP206" s="11"/>
      <c r="EIQ206" s="11"/>
      <c r="EIR206" s="11"/>
      <c r="EIS206" s="10"/>
      <c r="EIT206" s="10"/>
      <c r="EIU206" s="11"/>
      <c r="EIV206" s="11"/>
      <c r="EIW206" s="11"/>
      <c r="EIX206" s="11"/>
      <c r="EIY206" s="11"/>
      <c r="EIZ206" s="11"/>
      <c r="EJA206" s="11"/>
      <c r="EJB206" s="11"/>
      <c r="EJC206" s="11"/>
      <c r="EJD206" s="11"/>
      <c r="EJE206" s="11"/>
      <c r="EJF206" s="11"/>
      <c r="EJG206" s="11"/>
      <c r="EJH206" s="11"/>
      <c r="EJI206" s="10"/>
      <c r="EJJ206" s="10"/>
      <c r="EJK206" s="11"/>
      <c r="EJL206" s="11"/>
      <c r="EJM206" s="11"/>
      <c r="EJN206" s="11"/>
      <c r="EJO206" s="11"/>
      <c r="EJP206" s="11"/>
      <c r="EJQ206" s="11"/>
      <c r="EJR206" s="11"/>
      <c r="EJS206" s="11"/>
      <c r="EJT206" s="11"/>
      <c r="EJU206" s="11"/>
      <c r="EJV206" s="11"/>
      <c r="EJW206" s="11"/>
      <c r="EJX206" s="11"/>
      <c r="EJY206" s="10"/>
      <c r="EJZ206" s="10"/>
      <c r="EKA206" s="11"/>
      <c r="EKB206" s="11"/>
      <c r="EKC206" s="11"/>
      <c r="EKD206" s="11"/>
      <c r="EKE206" s="11"/>
      <c r="EKF206" s="11"/>
      <c r="EKG206" s="11"/>
      <c r="EKH206" s="11"/>
      <c r="EKI206" s="11"/>
      <c r="EKJ206" s="11"/>
      <c r="EKK206" s="11"/>
      <c r="EKL206" s="11"/>
      <c r="EKM206" s="11"/>
      <c r="EKN206" s="11"/>
      <c r="EKO206" s="10"/>
      <c r="EKP206" s="10"/>
      <c r="EKQ206" s="11"/>
      <c r="EKR206" s="11"/>
      <c r="EKS206" s="11"/>
      <c r="EKT206" s="11"/>
      <c r="EKU206" s="11"/>
      <c r="EKV206" s="11"/>
      <c r="EKW206" s="11"/>
      <c r="EKX206" s="11"/>
      <c r="EKY206" s="11"/>
      <c r="EKZ206" s="11"/>
      <c r="ELA206" s="11"/>
      <c r="ELB206" s="11"/>
      <c r="ELC206" s="11"/>
      <c r="ELD206" s="11"/>
      <c r="ELE206" s="10"/>
      <c r="ELF206" s="10"/>
      <c r="ELG206" s="11"/>
      <c r="ELH206" s="11"/>
      <c r="ELI206" s="11"/>
      <c r="ELJ206" s="11"/>
      <c r="ELK206" s="11"/>
      <c r="ELL206" s="11"/>
      <c r="ELM206" s="11"/>
      <c r="ELN206" s="11"/>
      <c r="ELO206" s="11"/>
      <c r="ELP206" s="11"/>
      <c r="ELQ206" s="11"/>
      <c r="ELR206" s="11"/>
      <c r="ELS206" s="11"/>
      <c r="ELT206" s="11"/>
      <c r="ELU206" s="10"/>
      <c r="ELV206" s="10"/>
      <c r="ELW206" s="11"/>
      <c r="ELX206" s="11"/>
      <c r="ELY206" s="11"/>
      <c r="ELZ206" s="11"/>
      <c r="EMA206" s="11"/>
      <c r="EMB206" s="11"/>
      <c r="EMC206" s="11"/>
      <c r="EMD206" s="11"/>
      <c r="EME206" s="11"/>
      <c r="EMF206" s="11"/>
      <c r="EMG206" s="11"/>
      <c r="EMH206" s="11"/>
      <c r="EMI206" s="11"/>
      <c r="EMJ206" s="11"/>
      <c r="EMK206" s="10"/>
      <c r="EML206" s="10"/>
      <c r="EMM206" s="11"/>
      <c r="EMN206" s="11"/>
      <c r="EMO206" s="11"/>
      <c r="EMP206" s="11"/>
      <c r="EMQ206" s="11"/>
      <c r="EMR206" s="11"/>
      <c r="EMS206" s="11"/>
      <c r="EMT206" s="11"/>
      <c r="EMU206" s="11"/>
      <c r="EMV206" s="11"/>
      <c r="EMW206" s="11"/>
      <c r="EMX206" s="11"/>
      <c r="EMY206" s="11"/>
      <c r="EMZ206" s="11"/>
      <c r="ENA206" s="10"/>
      <c r="ENB206" s="10"/>
      <c r="ENC206" s="11"/>
      <c r="END206" s="11"/>
      <c r="ENE206" s="11"/>
      <c r="ENF206" s="11"/>
      <c r="ENG206" s="11"/>
      <c r="ENH206" s="11"/>
      <c r="ENI206" s="11"/>
      <c r="ENJ206" s="11"/>
      <c r="ENK206" s="11"/>
      <c r="ENL206" s="11"/>
      <c r="ENM206" s="11"/>
      <c r="ENN206" s="11"/>
      <c r="ENO206" s="11"/>
      <c r="ENP206" s="11"/>
      <c r="ENQ206" s="10"/>
      <c r="ENR206" s="10"/>
      <c r="ENS206" s="11"/>
      <c r="ENT206" s="11"/>
      <c r="ENU206" s="11"/>
      <c r="ENV206" s="11"/>
      <c r="ENW206" s="11"/>
      <c r="ENX206" s="11"/>
      <c r="ENY206" s="11"/>
      <c r="ENZ206" s="11"/>
      <c r="EOA206" s="11"/>
      <c r="EOB206" s="11"/>
      <c r="EOC206" s="11"/>
      <c r="EOD206" s="11"/>
      <c r="EOE206" s="11"/>
      <c r="EOF206" s="11"/>
      <c r="EOG206" s="10"/>
      <c r="EOH206" s="10"/>
      <c r="EOI206" s="11"/>
      <c r="EOJ206" s="11"/>
      <c r="EOK206" s="11"/>
      <c r="EOL206" s="11"/>
      <c r="EOM206" s="11"/>
      <c r="EON206" s="11"/>
      <c r="EOO206" s="11"/>
      <c r="EOP206" s="11"/>
      <c r="EOQ206" s="11"/>
      <c r="EOR206" s="11"/>
      <c r="EOS206" s="11"/>
      <c r="EOT206" s="11"/>
      <c r="EOU206" s="11"/>
      <c r="EOV206" s="11"/>
      <c r="EOW206" s="10"/>
      <c r="EOX206" s="10"/>
      <c r="EOY206" s="11"/>
      <c r="EOZ206" s="11"/>
      <c r="EPA206" s="11"/>
      <c r="EPB206" s="11"/>
      <c r="EPC206" s="11"/>
      <c r="EPD206" s="11"/>
      <c r="EPE206" s="11"/>
      <c r="EPF206" s="11"/>
      <c r="EPG206" s="11"/>
      <c r="EPH206" s="11"/>
      <c r="EPI206" s="11"/>
      <c r="EPJ206" s="11"/>
      <c r="EPK206" s="11"/>
      <c r="EPL206" s="11"/>
      <c r="EPM206" s="10"/>
      <c r="EPN206" s="10"/>
      <c r="EPO206" s="11"/>
      <c r="EPP206" s="11"/>
      <c r="EPQ206" s="11"/>
      <c r="EPR206" s="11"/>
      <c r="EPS206" s="11"/>
      <c r="EPT206" s="11"/>
      <c r="EPU206" s="11"/>
      <c r="EPV206" s="11"/>
      <c r="EPW206" s="11"/>
      <c r="EPX206" s="11"/>
      <c r="EPY206" s="11"/>
      <c r="EPZ206" s="11"/>
      <c r="EQA206" s="11"/>
      <c r="EQB206" s="11"/>
      <c r="EQC206" s="10"/>
      <c r="EQD206" s="10"/>
      <c r="EQE206" s="11"/>
      <c r="EQF206" s="11"/>
      <c r="EQG206" s="11"/>
      <c r="EQH206" s="11"/>
      <c r="EQI206" s="11"/>
      <c r="EQJ206" s="11"/>
      <c r="EQK206" s="11"/>
      <c r="EQL206" s="11"/>
      <c r="EQM206" s="11"/>
      <c r="EQN206" s="11"/>
      <c r="EQO206" s="11"/>
      <c r="EQP206" s="11"/>
      <c r="EQQ206" s="11"/>
      <c r="EQR206" s="11"/>
      <c r="EQS206" s="10"/>
      <c r="EQT206" s="10"/>
      <c r="EQU206" s="11"/>
      <c r="EQV206" s="11"/>
      <c r="EQW206" s="11"/>
      <c r="EQX206" s="11"/>
      <c r="EQY206" s="11"/>
      <c r="EQZ206" s="11"/>
      <c r="ERA206" s="11"/>
      <c r="ERB206" s="11"/>
      <c r="ERC206" s="11"/>
      <c r="ERD206" s="11"/>
      <c r="ERE206" s="11"/>
      <c r="ERF206" s="11"/>
      <c r="ERG206" s="11"/>
      <c r="ERH206" s="11"/>
      <c r="ERI206" s="10"/>
      <c r="ERJ206" s="10"/>
      <c r="ERK206" s="11"/>
      <c r="ERL206" s="11"/>
      <c r="ERM206" s="11"/>
      <c r="ERN206" s="11"/>
      <c r="ERO206" s="11"/>
      <c r="ERP206" s="11"/>
      <c r="ERQ206" s="11"/>
      <c r="ERR206" s="11"/>
      <c r="ERS206" s="11"/>
      <c r="ERT206" s="11"/>
      <c r="ERU206" s="11"/>
      <c r="ERV206" s="11"/>
      <c r="ERW206" s="11"/>
      <c r="ERX206" s="11"/>
      <c r="ERY206" s="10"/>
      <c r="ERZ206" s="10"/>
      <c r="ESA206" s="11"/>
      <c r="ESB206" s="11"/>
      <c r="ESC206" s="11"/>
      <c r="ESD206" s="11"/>
      <c r="ESE206" s="11"/>
      <c r="ESF206" s="11"/>
      <c r="ESG206" s="11"/>
      <c r="ESH206" s="11"/>
      <c r="ESI206" s="11"/>
      <c r="ESJ206" s="11"/>
      <c r="ESK206" s="11"/>
      <c r="ESL206" s="11"/>
      <c r="ESM206" s="11"/>
      <c r="ESN206" s="11"/>
      <c r="ESO206" s="10"/>
      <c r="ESP206" s="10"/>
      <c r="ESQ206" s="11"/>
      <c r="ESR206" s="11"/>
      <c r="ESS206" s="11"/>
      <c r="EST206" s="11"/>
      <c r="ESU206" s="11"/>
      <c r="ESV206" s="11"/>
      <c r="ESW206" s="11"/>
      <c r="ESX206" s="11"/>
      <c r="ESY206" s="11"/>
      <c r="ESZ206" s="11"/>
      <c r="ETA206" s="11"/>
      <c r="ETB206" s="11"/>
      <c r="ETC206" s="11"/>
      <c r="ETD206" s="11"/>
      <c r="ETE206" s="10"/>
      <c r="ETF206" s="10"/>
      <c r="ETG206" s="11"/>
      <c r="ETH206" s="11"/>
      <c r="ETI206" s="11"/>
      <c r="ETJ206" s="11"/>
      <c r="ETK206" s="11"/>
      <c r="ETL206" s="11"/>
      <c r="ETM206" s="11"/>
      <c r="ETN206" s="11"/>
      <c r="ETO206" s="11"/>
      <c r="ETP206" s="11"/>
      <c r="ETQ206" s="11"/>
      <c r="ETR206" s="11"/>
      <c r="ETS206" s="11"/>
      <c r="ETT206" s="11"/>
      <c r="ETU206" s="10"/>
      <c r="ETV206" s="10"/>
      <c r="ETW206" s="11"/>
      <c r="ETX206" s="11"/>
      <c r="ETY206" s="11"/>
      <c r="ETZ206" s="11"/>
      <c r="EUA206" s="11"/>
      <c r="EUB206" s="11"/>
      <c r="EUC206" s="11"/>
      <c r="EUD206" s="11"/>
      <c r="EUE206" s="11"/>
      <c r="EUF206" s="11"/>
      <c r="EUG206" s="11"/>
      <c r="EUH206" s="11"/>
      <c r="EUI206" s="11"/>
      <c r="EUJ206" s="11"/>
      <c r="EUK206" s="10"/>
      <c r="EUL206" s="10"/>
      <c r="EUM206" s="11"/>
      <c r="EUN206" s="11"/>
      <c r="EUO206" s="11"/>
      <c r="EUP206" s="11"/>
      <c r="EUQ206" s="11"/>
      <c r="EUR206" s="11"/>
      <c r="EUS206" s="11"/>
      <c r="EUT206" s="11"/>
      <c r="EUU206" s="11"/>
      <c r="EUV206" s="11"/>
      <c r="EUW206" s="11"/>
      <c r="EUX206" s="11"/>
      <c r="EUY206" s="11"/>
      <c r="EUZ206" s="11"/>
      <c r="EVA206" s="10"/>
      <c r="EVB206" s="10"/>
      <c r="EVC206" s="11"/>
      <c r="EVD206" s="11"/>
      <c r="EVE206" s="11"/>
      <c r="EVF206" s="11"/>
      <c r="EVG206" s="11"/>
      <c r="EVH206" s="11"/>
      <c r="EVI206" s="11"/>
      <c r="EVJ206" s="11"/>
      <c r="EVK206" s="11"/>
      <c r="EVL206" s="11"/>
      <c r="EVM206" s="11"/>
      <c r="EVN206" s="11"/>
      <c r="EVO206" s="11"/>
      <c r="EVP206" s="11"/>
      <c r="EVQ206" s="10"/>
      <c r="EVR206" s="10"/>
      <c r="EVS206" s="11"/>
      <c r="EVT206" s="11"/>
      <c r="EVU206" s="11"/>
      <c r="EVV206" s="11"/>
      <c r="EVW206" s="11"/>
      <c r="EVX206" s="11"/>
      <c r="EVY206" s="11"/>
      <c r="EVZ206" s="11"/>
      <c r="EWA206" s="11"/>
      <c r="EWB206" s="11"/>
      <c r="EWC206" s="11"/>
      <c r="EWD206" s="11"/>
      <c r="EWE206" s="11"/>
      <c r="EWF206" s="11"/>
      <c r="EWG206" s="10"/>
      <c r="EWH206" s="10"/>
      <c r="EWI206" s="11"/>
      <c r="EWJ206" s="11"/>
      <c r="EWK206" s="11"/>
      <c r="EWL206" s="11"/>
      <c r="EWM206" s="11"/>
      <c r="EWN206" s="11"/>
      <c r="EWO206" s="11"/>
      <c r="EWP206" s="11"/>
      <c r="EWQ206" s="11"/>
      <c r="EWR206" s="11"/>
      <c r="EWS206" s="11"/>
      <c r="EWT206" s="11"/>
      <c r="EWU206" s="11"/>
      <c r="EWV206" s="11"/>
      <c r="EWW206" s="10"/>
      <c r="EWX206" s="10"/>
      <c r="EWY206" s="11"/>
      <c r="EWZ206" s="11"/>
      <c r="EXA206" s="11"/>
      <c r="EXB206" s="11"/>
      <c r="EXC206" s="11"/>
      <c r="EXD206" s="11"/>
      <c r="EXE206" s="11"/>
      <c r="EXF206" s="11"/>
      <c r="EXG206" s="11"/>
      <c r="EXH206" s="11"/>
      <c r="EXI206" s="11"/>
      <c r="EXJ206" s="11"/>
      <c r="EXK206" s="11"/>
      <c r="EXL206" s="11"/>
      <c r="EXM206" s="10"/>
      <c r="EXN206" s="10"/>
      <c r="EXO206" s="11"/>
      <c r="EXP206" s="11"/>
      <c r="EXQ206" s="11"/>
      <c r="EXR206" s="11"/>
      <c r="EXS206" s="11"/>
      <c r="EXT206" s="11"/>
      <c r="EXU206" s="11"/>
      <c r="EXV206" s="11"/>
      <c r="EXW206" s="11"/>
      <c r="EXX206" s="11"/>
      <c r="EXY206" s="11"/>
      <c r="EXZ206" s="11"/>
      <c r="EYA206" s="11"/>
      <c r="EYB206" s="11"/>
      <c r="EYC206" s="10"/>
      <c r="EYD206" s="10"/>
      <c r="EYE206" s="11"/>
      <c r="EYF206" s="11"/>
      <c r="EYG206" s="11"/>
      <c r="EYH206" s="11"/>
      <c r="EYI206" s="11"/>
      <c r="EYJ206" s="11"/>
      <c r="EYK206" s="11"/>
      <c r="EYL206" s="11"/>
      <c r="EYM206" s="11"/>
      <c r="EYN206" s="11"/>
      <c r="EYO206" s="11"/>
      <c r="EYP206" s="11"/>
      <c r="EYQ206" s="11"/>
      <c r="EYR206" s="11"/>
      <c r="EYS206" s="10"/>
      <c r="EYT206" s="10"/>
      <c r="EYU206" s="11"/>
      <c r="EYV206" s="11"/>
      <c r="EYW206" s="11"/>
      <c r="EYX206" s="11"/>
      <c r="EYY206" s="11"/>
      <c r="EYZ206" s="11"/>
      <c r="EZA206" s="11"/>
      <c r="EZB206" s="11"/>
      <c r="EZC206" s="11"/>
      <c r="EZD206" s="11"/>
      <c r="EZE206" s="11"/>
      <c r="EZF206" s="11"/>
      <c r="EZG206" s="11"/>
      <c r="EZH206" s="11"/>
      <c r="EZI206" s="10"/>
      <c r="EZJ206" s="10"/>
      <c r="EZK206" s="11"/>
      <c r="EZL206" s="11"/>
      <c r="EZM206" s="11"/>
      <c r="EZN206" s="11"/>
      <c r="EZO206" s="11"/>
      <c r="EZP206" s="11"/>
      <c r="EZQ206" s="11"/>
      <c r="EZR206" s="11"/>
      <c r="EZS206" s="11"/>
      <c r="EZT206" s="11"/>
      <c r="EZU206" s="11"/>
      <c r="EZV206" s="11"/>
      <c r="EZW206" s="11"/>
      <c r="EZX206" s="11"/>
      <c r="EZY206" s="10"/>
      <c r="EZZ206" s="10"/>
      <c r="FAA206" s="11"/>
      <c r="FAB206" s="11"/>
      <c r="FAC206" s="11"/>
      <c r="FAD206" s="11"/>
      <c r="FAE206" s="11"/>
      <c r="FAF206" s="11"/>
      <c r="FAG206" s="11"/>
      <c r="FAH206" s="11"/>
      <c r="FAI206" s="11"/>
      <c r="FAJ206" s="11"/>
      <c r="FAK206" s="11"/>
      <c r="FAL206" s="11"/>
      <c r="FAM206" s="11"/>
      <c r="FAN206" s="11"/>
      <c r="FAO206" s="10"/>
      <c r="FAP206" s="10"/>
      <c r="FAQ206" s="11"/>
      <c r="FAR206" s="11"/>
      <c r="FAS206" s="11"/>
      <c r="FAT206" s="11"/>
      <c r="FAU206" s="11"/>
      <c r="FAV206" s="11"/>
      <c r="FAW206" s="11"/>
      <c r="FAX206" s="11"/>
      <c r="FAY206" s="11"/>
      <c r="FAZ206" s="11"/>
      <c r="FBA206" s="11"/>
      <c r="FBB206" s="11"/>
      <c r="FBC206" s="11"/>
      <c r="FBD206" s="11"/>
      <c r="FBE206" s="10"/>
      <c r="FBF206" s="10"/>
      <c r="FBG206" s="11"/>
      <c r="FBH206" s="11"/>
      <c r="FBI206" s="11"/>
      <c r="FBJ206" s="11"/>
      <c r="FBK206" s="11"/>
      <c r="FBL206" s="11"/>
      <c r="FBM206" s="11"/>
      <c r="FBN206" s="11"/>
      <c r="FBO206" s="11"/>
      <c r="FBP206" s="11"/>
      <c r="FBQ206" s="11"/>
      <c r="FBR206" s="11"/>
      <c r="FBS206" s="11"/>
      <c r="FBT206" s="11"/>
      <c r="FBU206" s="10"/>
      <c r="FBV206" s="10"/>
      <c r="FBW206" s="11"/>
      <c r="FBX206" s="11"/>
      <c r="FBY206" s="11"/>
      <c r="FBZ206" s="11"/>
      <c r="FCA206" s="11"/>
      <c r="FCB206" s="11"/>
      <c r="FCC206" s="11"/>
      <c r="FCD206" s="11"/>
      <c r="FCE206" s="11"/>
      <c r="FCF206" s="11"/>
      <c r="FCG206" s="11"/>
      <c r="FCH206" s="11"/>
      <c r="FCI206" s="11"/>
      <c r="FCJ206" s="11"/>
      <c r="FCK206" s="10"/>
      <c r="FCL206" s="10"/>
      <c r="FCM206" s="11"/>
      <c r="FCN206" s="11"/>
      <c r="FCO206" s="11"/>
      <c r="FCP206" s="11"/>
      <c r="FCQ206" s="11"/>
      <c r="FCR206" s="11"/>
      <c r="FCS206" s="11"/>
      <c r="FCT206" s="11"/>
      <c r="FCU206" s="11"/>
      <c r="FCV206" s="11"/>
      <c r="FCW206" s="11"/>
      <c r="FCX206" s="11"/>
      <c r="FCY206" s="11"/>
      <c r="FCZ206" s="11"/>
      <c r="FDA206" s="10"/>
      <c r="FDB206" s="10"/>
      <c r="FDC206" s="11"/>
      <c r="FDD206" s="11"/>
      <c r="FDE206" s="11"/>
      <c r="FDF206" s="11"/>
      <c r="FDG206" s="11"/>
      <c r="FDH206" s="11"/>
      <c r="FDI206" s="11"/>
      <c r="FDJ206" s="11"/>
      <c r="FDK206" s="11"/>
      <c r="FDL206" s="11"/>
      <c r="FDM206" s="11"/>
      <c r="FDN206" s="11"/>
      <c r="FDO206" s="11"/>
      <c r="FDP206" s="11"/>
      <c r="FDQ206" s="10"/>
      <c r="FDR206" s="10"/>
      <c r="FDS206" s="11"/>
      <c r="FDT206" s="11"/>
      <c r="FDU206" s="11"/>
      <c r="FDV206" s="11"/>
      <c r="FDW206" s="11"/>
      <c r="FDX206" s="11"/>
      <c r="FDY206" s="11"/>
      <c r="FDZ206" s="11"/>
      <c r="FEA206" s="11"/>
      <c r="FEB206" s="11"/>
      <c r="FEC206" s="11"/>
      <c r="FED206" s="11"/>
      <c r="FEE206" s="11"/>
      <c r="FEF206" s="11"/>
      <c r="FEG206" s="10"/>
      <c r="FEH206" s="10"/>
      <c r="FEI206" s="11"/>
      <c r="FEJ206" s="11"/>
      <c r="FEK206" s="11"/>
      <c r="FEL206" s="11"/>
      <c r="FEM206" s="11"/>
      <c r="FEN206" s="11"/>
      <c r="FEO206" s="11"/>
      <c r="FEP206" s="11"/>
      <c r="FEQ206" s="11"/>
      <c r="FER206" s="11"/>
      <c r="FES206" s="11"/>
      <c r="FET206" s="11"/>
      <c r="FEU206" s="11"/>
      <c r="FEV206" s="11"/>
      <c r="FEW206" s="10"/>
      <c r="FEX206" s="10"/>
      <c r="FEY206" s="11"/>
      <c r="FEZ206" s="11"/>
      <c r="FFA206" s="11"/>
      <c r="FFB206" s="11"/>
      <c r="FFC206" s="11"/>
      <c r="FFD206" s="11"/>
      <c r="FFE206" s="11"/>
      <c r="FFF206" s="11"/>
      <c r="FFG206" s="11"/>
      <c r="FFH206" s="11"/>
      <c r="FFI206" s="11"/>
      <c r="FFJ206" s="11"/>
      <c r="FFK206" s="11"/>
      <c r="FFL206" s="11"/>
      <c r="FFM206" s="10"/>
      <c r="FFN206" s="10"/>
      <c r="FFO206" s="11"/>
      <c r="FFP206" s="11"/>
      <c r="FFQ206" s="11"/>
      <c r="FFR206" s="11"/>
      <c r="FFS206" s="11"/>
      <c r="FFT206" s="11"/>
      <c r="FFU206" s="11"/>
      <c r="FFV206" s="11"/>
      <c r="FFW206" s="11"/>
      <c r="FFX206" s="11"/>
      <c r="FFY206" s="11"/>
      <c r="FFZ206" s="11"/>
      <c r="FGA206" s="11"/>
      <c r="FGB206" s="11"/>
      <c r="FGC206" s="10"/>
      <c r="FGD206" s="10"/>
      <c r="FGE206" s="11"/>
      <c r="FGF206" s="11"/>
      <c r="FGG206" s="11"/>
      <c r="FGH206" s="11"/>
      <c r="FGI206" s="11"/>
      <c r="FGJ206" s="11"/>
      <c r="FGK206" s="11"/>
      <c r="FGL206" s="11"/>
      <c r="FGM206" s="11"/>
      <c r="FGN206" s="11"/>
      <c r="FGO206" s="11"/>
      <c r="FGP206" s="11"/>
      <c r="FGQ206" s="11"/>
      <c r="FGR206" s="11"/>
      <c r="FGS206" s="10"/>
      <c r="FGT206" s="10"/>
      <c r="FGU206" s="11"/>
      <c r="FGV206" s="11"/>
      <c r="FGW206" s="11"/>
      <c r="FGX206" s="11"/>
      <c r="FGY206" s="11"/>
      <c r="FGZ206" s="11"/>
      <c r="FHA206" s="11"/>
      <c r="FHB206" s="11"/>
      <c r="FHC206" s="11"/>
      <c r="FHD206" s="11"/>
      <c r="FHE206" s="11"/>
      <c r="FHF206" s="11"/>
      <c r="FHG206" s="11"/>
      <c r="FHH206" s="11"/>
      <c r="FHI206" s="10"/>
      <c r="FHJ206" s="10"/>
      <c r="FHK206" s="11"/>
      <c r="FHL206" s="11"/>
      <c r="FHM206" s="11"/>
      <c r="FHN206" s="11"/>
      <c r="FHO206" s="11"/>
      <c r="FHP206" s="11"/>
      <c r="FHQ206" s="11"/>
      <c r="FHR206" s="11"/>
      <c r="FHS206" s="11"/>
      <c r="FHT206" s="11"/>
      <c r="FHU206" s="11"/>
      <c r="FHV206" s="11"/>
      <c r="FHW206" s="11"/>
      <c r="FHX206" s="11"/>
      <c r="FHY206" s="10"/>
      <c r="FHZ206" s="10"/>
      <c r="FIA206" s="11"/>
      <c r="FIB206" s="11"/>
      <c r="FIC206" s="11"/>
      <c r="FID206" s="11"/>
      <c r="FIE206" s="11"/>
      <c r="FIF206" s="11"/>
      <c r="FIG206" s="11"/>
      <c r="FIH206" s="11"/>
      <c r="FII206" s="11"/>
      <c r="FIJ206" s="11"/>
      <c r="FIK206" s="11"/>
      <c r="FIL206" s="11"/>
      <c r="FIM206" s="11"/>
      <c r="FIN206" s="11"/>
      <c r="FIO206" s="10"/>
      <c r="FIP206" s="10"/>
      <c r="FIQ206" s="11"/>
      <c r="FIR206" s="11"/>
      <c r="FIS206" s="11"/>
      <c r="FIT206" s="11"/>
      <c r="FIU206" s="11"/>
      <c r="FIV206" s="11"/>
      <c r="FIW206" s="11"/>
      <c r="FIX206" s="11"/>
      <c r="FIY206" s="11"/>
      <c r="FIZ206" s="11"/>
      <c r="FJA206" s="11"/>
      <c r="FJB206" s="11"/>
      <c r="FJC206" s="11"/>
      <c r="FJD206" s="11"/>
      <c r="FJE206" s="10"/>
      <c r="FJF206" s="10"/>
      <c r="FJG206" s="11"/>
      <c r="FJH206" s="11"/>
      <c r="FJI206" s="11"/>
      <c r="FJJ206" s="11"/>
      <c r="FJK206" s="11"/>
      <c r="FJL206" s="11"/>
      <c r="FJM206" s="11"/>
      <c r="FJN206" s="11"/>
      <c r="FJO206" s="11"/>
      <c r="FJP206" s="11"/>
      <c r="FJQ206" s="11"/>
      <c r="FJR206" s="11"/>
      <c r="FJS206" s="11"/>
      <c r="FJT206" s="11"/>
      <c r="FJU206" s="10"/>
      <c r="FJV206" s="10"/>
      <c r="FJW206" s="11"/>
      <c r="FJX206" s="11"/>
      <c r="FJY206" s="11"/>
      <c r="FJZ206" s="11"/>
      <c r="FKA206" s="11"/>
      <c r="FKB206" s="11"/>
      <c r="FKC206" s="11"/>
      <c r="FKD206" s="11"/>
      <c r="FKE206" s="11"/>
      <c r="FKF206" s="11"/>
      <c r="FKG206" s="11"/>
      <c r="FKH206" s="11"/>
      <c r="FKI206" s="11"/>
      <c r="FKJ206" s="11"/>
      <c r="FKK206" s="10"/>
      <c r="FKL206" s="10"/>
      <c r="FKM206" s="11"/>
      <c r="FKN206" s="11"/>
      <c r="FKO206" s="11"/>
      <c r="FKP206" s="11"/>
      <c r="FKQ206" s="11"/>
      <c r="FKR206" s="11"/>
      <c r="FKS206" s="11"/>
      <c r="FKT206" s="11"/>
      <c r="FKU206" s="11"/>
      <c r="FKV206" s="11"/>
      <c r="FKW206" s="11"/>
      <c r="FKX206" s="11"/>
      <c r="FKY206" s="11"/>
      <c r="FKZ206" s="11"/>
      <c r="FLA206" s="10"/>
      <c r="FLB206" s="10"/>
      <c r="FLC206" s="11"/>
      <c r="FLD206" s="11"/>
      <c r="FLE206" s="11"/>
      <c r="FLF206" s="11"/>
      <c r="FLG206" s="11"/>
      <c r="FLH206" s="11"/>
      <c r="FLI206" s="11"/>
      <c r="FLJ206" s="11"/>
      <c r="FLK206" s="11"/>
      <c r="FLL206" s="11"/>
      <c r="FLM206" s="11"/>
      <c r="FLN206" s="11"/>
      <c r="FLO206" s="11"/>
      <c r="FLP206" s="11"/>
      <c r="FLQ206" s="10"/>
      <c r="FLR206" s="10"/>
      <c r="FLS206" s="11"/>
      <c r="FLT206" s="11"/>
      <c r="FLU206" s="11"/>
      <c r="FLV206" s="11"/>
      <c r="FLW206" s="11"/>
      <c r="FLX206" s="11"/>
      <c r="FLY206" s="11"/>
      <c r="FLZ206" s="11"/>
      <c r="FMA206" s="11"/>
      <c r="FMB206" s="11"/>
      <c r="FMC206" s="11"/>
      <c r="FMD206" s="11"/>
      <c r="FME206" s="11"/>
      <c r="FMF206" s="11"/>
      <c r="FMG206" s="10"/>
      <c r="FMH206" s="10"/>
      <c r="FMI206" s="11"/>
      <c r="FMJ206" s="11"/>
      <c r="FMK206" s="11"/>
      <c r="FML206" s="11"/>
      <c r="FMM206" s="11"/>
      <c r="FMN206" s="11"/>
      <c r="FMO206" s="11"/>
      <c r="FMP206" s="11"/>
      <c r="FMQ206" s="11"/>
      <c r="FMR206" s="11"/>
      <c r="FMS206" s="11"/>
      <c r="FMT206" s="11"/>
      <c r="FMU206" s="11"/>
      <c r="FMV206" s="11"/>
      <c r="FMW206" s="10"/>
      <c r="FMX206" s="10"/>
      <c r="FMY206" s="11"/>
      <c r="FMZ206" s="11"/>
      <c r="FNA206" s="11"/>
      <c r="FNB206" s="11"/>
      <c r="FNC206" s="11"/>
      <c r="FND206" s="11"/>
      <c r="FNE206" s="11"/>
      <c r="FNF206" s="11"/>
      <c r="FNG206" s="11"/>
      <c r="FNH206" s="11"/>
      <c r="FNI206" s="11"/>
      <c r="FNJ206" s="11"/>
      <c r="FNK206" s="11"/>
      <c r="FNL206" s="11"/>
      <c r="FNM206" s="10"/>
      <c r="FNN206" s="10"/>
      <c r="FNO206" s="11"/>
      <c r="FNP206" s="11"/>
      <c r="FNQ206" s="11"/>
      <c r="FNR206" s="11"/>
      <c r="FNS206" s="11"/>
      <c r="FNT206" s="11"/>
      <c r="FNU206" s="11"/>
      <c r="FNV206" s="11"/>
      <c r="FNW206" s="11"/>
      <c r="FNX206" s="11"/>
      <c r="FNY206" s="11"/>
      <c r="FNZ206" s="11"/>
      <c r="FOA206" s="11"/>
      <c r="FOB206" s="11"/>
      <c r="FOC206" s="10"/>
      <c r="FOD206" s="10"/>
      <c r="FOE206" s="11"/>
      <c r="FOF206" s="11"/>
      <c r="FOG206" s="11"/>
      <c r="FOH206" s="11"/>
      <c r="FOI206" s="11"/>
      <c r="FOJ206" s="11"/>
      <c r="FOK206" s="11"/>
      <c r="FOL206" s="11"/>
      <c r="FOM206" s="11"/>
      <c r="FON206" s="11"/>
      <c r="FOO206" s="11"/>
      <c r="FOP206" s="11"/>
      <c r="FOQ206" s="11"/>
      <c r="FOR206" s="11"/>
      <c r="FOS206" s="10"/>
      <c r="FOT206" s="10"/>
      <c r="FOU206" s="11"/>
      <c r="FOV206" s="11"/>
      <c r="FOW206" s="11"/>
      <c r="FOX206" s="11"/>
      <c r="FOY206" s="11"/>
      <c r="FOZ206" s="11"/>
      <c r="FPA206" s="11"/>
      <c r="FPB206" s="11"/>
      <c r="FPC206" s="11"/>
      <c r="FPD206" s="11"/>
      <c r="FPE206" s="11"/>
      <c r="FPF206" s="11"/>
      <c r="FPG206" s="11"/>
      <c r="FPH206" s="11"/>
      <c r="FPI206" s="10"/>
      <c r="FPJ206" s="10"/>
      <c r="FPK206" s="11"/>
      <c r="FPL206" s="11"/>
      <c r="FPM206" s="11"/>
      <c r="FPN206" s="11"/>
      <c r="FPO206" s="11"/>
      <c r="FPP206" s="11"/>
      <c r="FPQ206" s="11"/>
      <c r="FPR206" s="11"/>
      <c r="FPS206" s="11"/>
      <c r="FPT206" s="11"/>
      <c r="FPU206" s="11"/>
      <c r="FPV206" s="11"/>
      <c r="FPW206" s="11"/>
      <c r="FPX206" s="11"/>
      <c r="FPY206" s="10"/>
      <c r="FPZ206" s="10"/>
      <c r="FQA206" s="11"/>
      <c r="FQB206" s="11"/>
      <c r="FQC206" s="11"/>
      <c r="FQD206" s="11"/>
      <c r="FQE206" s="11"/>
      <c r="FQF206" s="11"/>
      <c r="FQG206" s="11"/>
      <c r="FQH206" s="11"/>
      <c r="FQI206" s="11"/>
      <c r="FQJ206" s="11"/>
      <c r="FQK206" s="11"/>
      <c r="FQL206" s="11"/>
      <c r="FQM206" s="11"/>
      <c r="FQN206" s="11"/>
      <c r="FQO206" s="10"/>
      <c r="FQP206" s="10"/>
      <c r="FQQ206" s="11"/>
      <c r="FQR206" s="11"/>
      <c r="FQS206" s="11"/>
      <c r="FQT206" s="11"/>
      <c r="FQU206" s="11"/>
      <c r="FQV206" s="11"/>
      <c r="FQW206" s="11"/>
      <c r="FQX206" s="11"/>
      <c r="FQY206" s="11"/>
      <c r="FQZ206" s="11"/>
      <c r="FRA206" s="11"/>
      <c r="FRB206" s="11"/>
      <c r="FRC206" s="11"/>
      <c r="FRD206" s="11"/>
      <c r="FRE206" s="10"/>
      <c r="FRF206" s="10"/>
      <c r="FRG206" s="11"/>
      <c r="FRH206" s="11"/>
      <c r="FRI206" s="11"/>
      <c r="FRJ206" s="11"/>
      <c r="FRK206" s="11"/>
      <c r="FRL206" s="11"/>
      <c r="FRM206" s="11"/>
      <c r="FRN206" s="11"/>
      <c r="FRO206" s="11"/>
      <c r="FRP206" s="11"/>
      <c r="FRQ206" s="11"/>
      <c r="FRR206" s="11"/>
      <c r="FRS206" s="11"/>
      <c r="FRT206" s="11"/>
      <c r="FRU206" s="10"/>
      <c r="FRV206" s="10"/>
      <c r="FRW206" s="11"/>
      <c r="FRX206" s="11"/>
      <c r="FRY206" s="11"/>
      <c r="FRZ206" s="11"/>
      <c r="FSA206" s="11"/>
      <c r="FSB206" s="11"/>
      <c r="FSC206" s="11"/>
      <c r="FSD206" s="11"/>
      <c r="FSE206" s="11"/>
      <c r="FSF206" s="11"/>
      <c r="FSG206" s="11"/>
      <c r="FSH206" s="11"/>
      <c r="FSI206" s="11"/>
      <c r="FSJ206" s="11"/>
      <c r="FSK206" s="10"/>
      <c r="FSL206" s="10"/>
      <c r="FSM206" s="11"/>
      <c r="FSN206" s="11"/>
      <c r="FSO206" s="11"/>
      <c r="FSP206" s="11"/>
      <c r="FSQ206" s="11"/>
      <c r="FSR206" s="11"/>
      <c r="FSS206" s="11"/>
      <c r="FST206" s="11"/>
      <c r="FSU206" s="11"/>
      <c r="FSV206" s="11"/>
      <c r="FSW206" s="11"/>
      <c r="FSX206" s="11"/>
      <c r="FSY206" s="11"/>
      <c r="FSZ206" s="11"/>
      <c r="FTA206" s="10"/>
      <c r="FTB206" s="10"/>
      <c r="FTC206" s="11"/>
      <c r="FTD206" s="11"/>
      <c r="FTE206" s="11"/>
      <c r="FTF206" s="11"/>
      <c r="FTG206" s="11"/>
      <c r="FTH206" s="11"/>
      <c r="FTI206" s="11"/>
      <c r="FTJ206" s="11"/>
      <c r="FTK206" s="11"/>
      <c r="FTL206" s="11"/>
      <c r="FTM206" s="11"/>
      <c r="FTN206" s="11"/>
      <c r="FTO206" s="11"/>
      <c r="FTP206" s="11"/>
      <c r="FTQ206" s="10"/>
      <c r="FTR206" s="10"/>
      <c r="FTS206" s="11"/>
      <c r="FTT206" s="11"/>
      <c r="FTU206" s="11"/>
      <c r="FTV206" s="11"/>
      <c r="FTW206" s="11"/>
      <c r="FTX206" s="11"/>
      <c r="FTY206" s="11"/>
      <c r="FTZ206" s="11"/>
      <c r="FUA206" s="11"/>
      <c r="FUB206" s="11"/>
      <c r="FUC206" s="11"/>
      <c r="FUD206" s="11"/>
      <c r="FUE206" s="11"/>
      <c r="FUF206" s="11"/>
      <c r="FUG206" s="10"/>
      <c r="FUH206" s="10"/>
      <c r="FUI206" s="11"/>
      <c r="FUJ206" s="11"/>
      <c r="FUK206" s="11"/>
      <c r="FUL206" s="11"/>
      <c r="FUM206" s="11"/>
      <c r="FUN206" s="11"/>
      <c r="FUO206" s="11"/>
      <c r="FUP206" s="11"/>
      <c r="FUQ206" s="11"/>
      <c r="FUR206" s="11"/>
      <c r="FUS206" s="11"/>
      <c r="FUT206" s="11"/>
      <c r="FUU206" s="11"/>
      <c r="FUV206" s="11"/>
      <c r="FUW206" s="10"/>
      <c r="FUX206" s="10"/>
      <c r="FUY206" s="11"/>
      <c r="FUZ206" s="11"/>
      <c r="FVA206" s="11"/>
      <c r="FVB206" s="11"/>
      <c r="FVC206" s="11"/>
      <c r="FVD206" s="11"/>
      <c r="FVE206" s="11"/>
      <c r="FVF206" s="11"/>
      <c r="FVG206" s="11"/>
      <c r="FVH206" s="11"/>
      <c r="FVI206" s="11"/>
      <c r="FVJ206" s="11"/>
      <c r="FVK206" s="11"/>
      <c r="FVL206" s="11"/>
      <c r="FVM206" s="10"/>
      <c r="FVN206" s="10"/>
      <c r="FVO206" s="11"/>
      <c r="FVP206" s="11"/>
      <c r="FVQ206" s="11"/>
      <c r="FVR206" s="11"/>
      <c r="FVS206" s="11"/>
      <c r="FVT206" s="11"/>
      <c r="FVU206" s="11"/>
      <c r="FVV206" s="11"/>
      <c r="FVW206" s="11"/>
      <c r="FVX206" s="11"/>
      <c r="FVY206" s="11"/>
      <c r="FVZ206" s="11"/>
      <c r="FWA206" s="11"/>
      <c r="FWB206" s="11"/>
      <c r="FWC206" s="10"/>
      <c r="FWD206" s="10"/>
      <c r="FWE206" s="11"/>
      <c r="FWF206" s="11"/>
      <c r="FWG206" s="11"/>
      <c r="FWH206" s="11"/>
      <c r="FWI206" s="11"/>
      <c r="FWJ206" s="11"/>
      <c r="FWK206" s="11"/>
      <c r="FWL206" s="11"/>
      <c r="FWM206" s="11"/>
      <c r="FWN206" s="11"/>
      <c r="FWO206" s="11"/>
      <c r="FWP206" s="11"/>
      <c r="FWQ206" s="11"/>
      <c r="FWR206" s="11"/>
      <c r="FWS206" s="10"/>
      <c r="FWT206" s="10"/>
      <c r="FWU206" s="11"/>
      <c r="FWV206" s="11"/>
      <c r="FWW206" s="11"/>
      <c r="FWX206" s="11"/>
      <c r="FWY206" s="11"/>
      <c r="FWZ206" s="11"/>
      <c r="FXA206" s="11"/>
      <c r="FXB206" s="11"/>
      <c r="FXC206" s="11"/>
      <c r="FXD206" s="11"/>
      <c r="FXE206" s="11"/>
      <c r="FXF206" s="11"/>
      <c r="FXG206" s="11"/>
      <c r="FXH206" s="11"/>
      <c r="FXI206" s="10"/>
      <c r="FXJ206" s="10"/>
      <c r="FXK206" s="11"/>
      <c r="FXL206" s="11"/>
      <c r="FXM206" s="11"/>
      <c r="FXN206" s="11"/>
      <c r="FXO206" s="11"/>
      <c r="FXP206" s="11"/>
      <c r="FXQ206" s="11"/>
      <c r="FXR206" s="11"/>
      <c r="FXS206" s="11"/>
      <c r="FXT206" s="11"/>
      <c r="FXU206" s="11"/>
      <c r="FXV206" s="11"/>
      <c r="FXW206" s="11"/>
      <c r="FXX206" s="11"/>
      <c r="FXY206" s="10"/>
      <c r="FXZ206" s="10"/>
      <c r="FYA206" s="11"/>
      <c r="FYB206" s="11"/>
      <c r="FYC206" s="11"/>
      <c r="FYD206" s="11"/>
      <c r="FYE206" s="11"/>
      <c r="FYF206" s="11"/>
      <c r="FYG206" s="11"/>
      <c r="FYH206" s="11"/>
      <c r="FYI206" s="11"/>
      <c r="FYJ206" s="11"/>
      <c r="FYK206" s="11"/>
      <c r="FYL206" s="11"/>
      <c r="FYM206" s="11"/>
      <c r="FYN206" s="11"/>
      <c r="FYO206" s="10"/>
      <c r="FYP206" s="10"/>
      <c r="FYQ206" s="11"/>
      <c r="FYR206" s="11"/>
      <c r="FYS206" s="11"/>
      <c r="FYT206" s="11"/>
      <c r="FYU206" s="11"/>
      <c r="FYV206" s="11"/>
      <c r="FYW206" s="11"/>
      <c r="FYX206" s="11"/>
      <c r="FYY206" s="11"/>
      <c r="FYZ206" s="11"/>
      <c r="FZA206" s="11"/>
      <c r="FZB206" s="11"/>
      <c r="FZC206" s="11"/>
      <c r="FZD206" s="11"/>
      <c r="FZE206" s="10"/>
      <c r="FZF206" s="10"/>
      <c r="FZG206" s="11"/>
      <c r="FZH206" s="11"/>
      <c r="FZI206" s="11"/>
      <c r="FZJ206" s="11"/>
      <c r="FZK206" s="11"/>
      <c r="FZL206" s="11"/>
      <c r="FZM206" s="11"/>
      <c r="FZN206" s="11"/>
      <c r="FZO206" s="11"/>
      <c r="FZP206" s="11"/>
      <c r="FZQ206" s="11"/>
      <c r="FZR206" s="11"/>
      <c r="FZS206" s="11"/>
      <c r="FZT206" s="11"/>
      <c r="FZU206" s="10"/>
      <c r="FZV206" s="10"/>
      <c r="FZW206" s="11"/>
      <c r="FZX206" s="11"/>
      <c r="FZY206" s="11"/>
      <c r="FZZ206" s="11"/>
      <c r="GAA206" s="11"/>
      <c r="GAB206" s="11"/>
      <c r="GAC206" s="11"/>
      <c r="GAD206" s="11"/>
      <c r="GAE206" s="11"/>
      <c r="GAF206" s="11"/>
      <c r="GAG206" s="11"/>
      <c r="GAH206" s="11"/>
      <c r="GAI206" s="11"/>
      <c r="GAJ206" s="11"/>
      <c r="GAK206" s="10"/>
      <c r="GAL206" s="10"/>
      <c r="GAM206" s="11"/>
      <c r="GAN206" s="11"/>
      <c r="GAO206" s="11"/>
      <c r="GAP206" s="11"/>
      <c r="GAQ206" s="11"/>
      <c r="GAR206" s="11"/>
      <c r="GAS206" s="11"/>
      <c r="GAT206" s="11"/>
      <c r="GAU206" s="11"/>
      <c r="GAV206" s="11"/>
      <c r="GAW206" s="11"/>
      <c r="GAX206" s="11"/>
      <c r="GAY206" s="11"/>
      <c r="GAZ206" s="11"/>
      <c r="GBA206" s="10"/>
      <c r="GBB206" s="10"/>
      <c r="GBC206" s="11"/>
      <c r="GBD206" s="11"/>
      <c r="GBE206" s="11"/>
      <c r="GBF206" s="11"/>
      <c r="GBG206" s="11"/>
      <c r="GBH206" s="11"/>
      <c r="GBI206" s="11"/>
      <c r="GBJ206" s="11"/>
      <c r="GBK206" s="11"/>
      <c r="GBL206" s="11"/>
      <c r="GBM206" s="11"/>
      <c r="GBN206" s="11"/>
      <c r="GBO206" s="11"/>
      <c r="GBP206" s="11"/>
      <c r="GBQ206" s="10"/>
      <c r="GBR206" s="10"/>
      <c r="GBS206" s="11"/>
      <c r="GBT206" s="11"/>
      <c r="GBU206" s="11"/>
      <c r="GBV206" s="11"/>
      <c r="GBW206" s="11"/>
      <c r="GBX206" s="11"/>
      <c r="GBY206" s="11"/>
      <c r="GBZ206" s="11"/>
      <c r="GCA206" s="11"/>
      <c r="GCB206" s="11"/>
      <c r="GCC206" s="11"/>
      <c r="GCD206" s="11"/>
      <c r="GCE206" s="11"/>
      <c r="GCF206" s="11"/>
      <c r="GCG206" s="10"/>
      <c r="GCH206" s="10"/>
      <c r="GCI206" s="11"/>
      <c r="GCJ206" s="11"/>
      <c r="GCK206" s="11"/>
      <c r="GCL206" s="11"/>
      <c r="GCM206" s="11"/>
      <c r="GCN206" s="11"/>
      <c r="GCO206" s="11"/>
      <c r="GCP206" s="11"/>
      <c r="GCQ206" s="11"/>
      <c r="GCR206" s="11"/>
      <c r="GCS206" s="11"/>
      <c r="GCT206" s="11"/>
      <c r="GCU206" s="11"/>
      <c r="GCV206" s="11"/>
      <c r="GCW206" s="10"/>
      <c r="GCX206" s="10"/>
      <c r="GCY206" s="11"/>
      <c r="GCZ206" s="11"/>
      <c r="GDA206" s="11"/>
      <c r="GDB206" s="11"/>
      <c r="GDC206" s="11"/>
      <c r="GDD206" s="11"/>
      <c r="GDE206" s="11"/>
      <c r="GDF206" s="11"/>
      <c r="GDG206" s="11"/>
      <c r="GDH206" s="11"/>
      <c r="GDI206" s="11"/>
      <c r="GDJ206" s="11"/>
      <c r="GDK206" s="11"/>
      <c r="GDL206" s="11"/>
      <c r="GDM206" s="10"/>
      <c r="GDN206" s="10"/>
      <c r="GDO206" s="11"/>
      <c r="GDP206" s="11"/>
      <c r="GDQ206" s="11"/>
      <c r="GDR206" s="11"/>
      <c r="GDS206" s="11"/>
      <c r="GDT206" s="11"/>
      <c r="GDU206" s="11"/>
      <c r="GDV206" s="11"/>
      <c r="GDW206" s="11"/>
      <c r="GDX206" s="11"/>
      <c r="GDY206" s="11"/>
      <c r="GDZ206" s="11"/>
      <c r="GEA206" s="11"/>
      <c r="GEB206" s="11"/>
      <c r="GEC206" s="10"/>
      <c r="GED206" s="10"/>
      <c r="GEE206" s="11"/>
      <c r="GEF206" s="11"/>
      <c r="GEG206" s="11"/>
      <c r="GEH206" s="11"/>
      <c r="GEI206" s="11"/>
      <c r="GEJ206" s="11"/>
      <c r="GEK206" s="11"/>
      <c r="GEL206" s="11"/>
      <c r="GEM206" s="11"/>
      <c r="GEN206" s="11"/>
      <c r="GEO206" s="11"/>
      <c r="GEP206" s="11"/>
      <c r="GEQ206" s="11"/>
      <c r="GER206" s="11"/>
      <c r="GES206" s="10"/>
      <c r="GET206" s="10"/>
      <c r="GEU206" s="11"/>
      <c r="GEV206" s="11"/>
      <c r="GEW206" s="11"/>
      <c r="GEX206" s="11"/>
      <c r="GEY206" s="11"/>
      <c r="GEZ206" s="11"/>
      <c r="GFA206" s="11"/>
      <c r="GFB206" s="11"/>
      <c r="GFC206" s="11"/>
      <c r="GFD206" s="11"/>
      <c r="GFE206" s="11"/>
      <c r="GFF206" s="11"/>
      <c r="GFG206" s="11"/>
      <c r="GFH206" s="11"/>
      <c r="GFI206" s="10"/>
      <c r="GFJ206" s="10"/>
      <c r="GFK206" s="11"/>
      <c r="GFL206" s="11"/>
      <c r="GFM206" s="11"/>
      <c r="GFN206" s="11"/>
      <c r="GFO206" s="11"/>
      <c r="GFP206" s="11"/>
      <c r="GFQ206" s="11"/>
      <c r="GFR206" s="11"/>
      <c r="GFS206" s="11"/>
      <c r="GFT206" s="11"/>
      <c r="GFU206" s="11"/>
      <c r="GFV206" s="11"/>
      <c r="GFW206" s="11"/>
      <c r="GFX206" s="11"/>
      <c r="GFY206" s="10"/>
      <c r="GFZ206" s="10"/>
      <c r="GGA206" s="11"/>
      <c r="GGB206" s="11"/>
      <c r="GGC206" s="11"/>
      <c r="GGD206" s="11"/>
      <c r="GGE206" s="11"/>
      <c r="GGF206" s="11"/>
      <c r="GGG206" s="11"/>
      <c r="GGH206" s="11"/>
      <c r="GGI206" s="11"/>
      <c r="GGJ206" s="11"/>
      <c r="GGK206" s="11"/>
      <c r="GGL206" s="11"/>
      <c r="GGM206" s="11"/>
      <c r="GGN206" s="11"/>
      <c r="GGO206" s="10"/>
      <c r="GGP206" s="10"/>
      <c r="GGQ206" s="11"/>
      <c r="GGR206" s="11"/>
      <c r="GGS206" s="11"/>
      <c r="GGT206" s="11"/>
      <c r="GGU206" s="11"/>
      <c r="GGV206" s="11"/>
      <c r="GGW206" s="11"/>
      <c r="GGX206" s="11"/>
      <c r="GGY206" s="11"/>
      <c r="GGZ206" s="11"/>
      <c r="GHA206" s="11"/>
      <c r="GHB206" s="11"/>
      <c r="GHC206" s="11"/>
      <c r="GHD206" s="11"/>
      <c r="GHE206" s="10"/>
      <c r="GHF206" s="10"/>
      <c r="GHG206" s="11"/>
      <c r="GHH206" s="11"/>
      <c r="GHI206" s="11"/>
      <c r="GHJ206" s="11"/>
      <c r="GHK206" s="11"/>
      <c r="GHL206" s="11"/>
      <c r="GHM206" s="11"/>
      <c r="GHN206" s="11"/>
      <c r="GHO206" s="11"/>
      <c r="GHP206" s="11"/>
      <c r="GHQ206" s="11"/>
      <c r="GHR206" s="11"/>
      <c r="GHS206" s="11"/>
      <c r="GHT206" s="11"/>
      <c r="GHU206" s="10"/>
      <c r="GHV206" s="10"/>
      <c r="GHW206" s="11"/>
      <c r="GHX206" s="11"/>
      <c r="GHY206" s="11"/>
      <c r="GHZ206" s="11"/>
      <c r="GIA206" s="11"/>
      <c r="GIB206" s="11"/>
      <c r="GIC206" s="11"/>
      <c r="GID206" s="11"/>
      <c r="GIE206" s="11"/>
      <c r="GIF206" s="11"/>
      <c r="GIG206" s="11"/>
      <c r="GIH206" s="11"/>
      <c r="GII206" s="11"/>
      <c r="GIJ206" s="11"/>
      <c r="GIK206" s="10"/>
      <c r="GIL206" s="10"/>
      <c r="GIM206" s="11"/>
      <c r="GIN206" s="11"/>
      <c r="GIO206" s="11"/>
      <c r="GIP206" s="11"/>
      <c r="GIQ206" s="11"/>
      <c r="GIR206" s="11"/>
      <c r="GIS206" s="11"/>
      <c r="GIT206" s="11"/>
      <c r="GIU206" s="11"/>
      <c r="GIV206" s="11"/>
      <c r="GIW206" s="11"/>
      <c r="GIX206" s="11"/>
      <c r="GIY206" s="11"/>
      <c r="GIZ206" s="11"/>
      <c r="GJA206" s="10"/>
      <c r="GJB206" s="10"/>
      <c r="GJC206" s="11"/>
      <c r="GJD206" s="11"/>
      <c r="GJE206" s="11"/>
      <c r="GJF206" s="11"/>
      <c r="GJG206" s="11"/>
      <c r="GJH206" s="11"/>
      <c r="GJI206" s="11"/>
      <c r="GJJ206" s="11"/>
      <c r="GJK206" s="11"/>
      <c r="GJL206" s="11"/>
      <c r="GJM206" s="11"/>
      <c r="GJN206" s="11"/>
      <c r="GJO206" s="11"/>
      <c r="GJP206" s="11"/>
      <c r="GJQ206" s="10"/>
      <c r="GJR206" s="10"/>
      <c r="GJS206" s="11"/>
      <c r="GJT206" s="11"/>
      <c r="GJU206" s="11"/>
      <c r="GJV206" s="11"/>
      <c r="GJW206" s="11"/>
      <c r="GJX206" s="11"/>
      <c r="GJY206" s="11"/>
      <c r="GJZ206" s="11"/>
      <c r="GKA206" s="11"/>
      <c r="GKB206" s="11"/>
      <c r="GKC206" s="11"/>
      <c r="GKD206" s="11"/>
      <c r="GKE206" s="11"/>
      <c r="GKF206" s="11"/>
      <c r="GKG206" s="10"/>
      <c r="GKH206" s="10"/>
      <c r="GKI206" s="11"/>
      <c r="GKJ206" s="11"/>
      <c r="GKK206" s="11"/>
      <c r="GKL206" s="11"/>
      <c r="GKM206" s="11"/>
      <c r="GKN206" s="11"/>
      <c r="GKO206" s="11"/>
      <c r="GKP206" s="11"/>
      <c r="GKQ206" s="11"/>
      <c r="GKR206" s="11"/>
      <c r="GKS206" s="11"/>
      <c r="GKT206" s="11"/>
      <c r="GKU206" s="11"/>
      <c r="GKV206" s="11"/>
      <c r="GKW206" s="10"/>
      <c r="GKX206" s="10"/>
      <c r="GKY206" s="11"/>
      <c r="GKZ206" s="11"/>
      <c r="GLA206" s="11"/>
      <c r="GLB206" s="11"/>
      <c r="GLC206" s="11"/>
      <c r="GLD206" s="11"/>
      <c r="GLE206" s="11"/>
      <c r="GLF206" s="11"/>
      <c r="GLG206" s="11"/>
      <c r="GLH206" s="11"/>
      <c r="GLI206" s="11"/>
      <c r="GLJ206" s="11"/>
      <c r="GLK206" s="11"/>
      <c r="GLL206" s="11"/>
      <c r="GLM206" s="10"/>
      <c r="GLN206" s="10"/>
      <c r="GLO206" s="11"/>
      <c r="GLP206" s="11"/>
      <c r="GLQ206" s="11"/>
      <c r="GLR206" s="11"/>
      <c r="GLS206" s="11"/>
      <c r="GLT206" s="11"/>
      <c r="GLU206" s="11"/>
      <c r="GLV206" s="11"/>
      <c r="GLW206" s="11"/>
      <c r="GLX206" s="11"/>
      <c r="GLY206" s="11"/>
      <c r="GLZ206" s="11"/>
      <c r="GMA206" s="11"/>
      <c r="GMB206" s="11"/>
      <c r="GMC206" s="10"/>
      <c r="GMD206" s="10"/>
      <c r="GME206" s="11"/>
      <c r="GMF206" s="11"/>
      <c r="GMG206" s="11"/>
      <c r="GMH206" s="11"/>
      <c r="GMI206" s="11"/>
      <c r="GMJ206" s="11"/>
      <c r="GMK206" s="11"/>
      <c r="GML206" s="11"/>
      <c r="GMM206" s="11"/>
      <c r="GMN206" s="11"/>
      <c r="GMO206" s="11"/>
      <c r="GMP206" s="11"/>
      <c r="GMQ206" s="11"/>
      <c r="GMR206" s="11"/>
      <c r="GMS206" s="10"/>
      <c r="GMT206" s="10"/>
      <c r="GMU206" s="11"/>
      <c r="GMV206" s="11"/>
      <c r="GMW206" s="11"/>
      <c r="GMX206" s="11"/>
      <c r="GMY206" s="11"/>
      <c r="GMZ206" s="11"/>
      <c r="GNA206" s="11"/>
      <c r="GNB206" s="11"/>
      <c r="GNC206" s="11"/>
      <c r="GND206" s="11"/>
      <c r="GNE206" s="11"/>
      <c r="GNF206" s="11"/>
      <c r="GNG206" s="11"/>
      <c r="GNH206" s="11"/>
      <c r="GNI206" s="10"/>
      <c r="GNJ206" s="10"/>
      <c r="GNK206" s="11"/>
      <c r="GNL206" s="11"/>
      <c r="GNM206" s="11"/>
      <c r="GNN206" s="11"/>
      <c r="GNO206" s="11"/>
      <c r="GNP206" s="11"/>
      <c r="GNQ206" s="11"/>
      <c r="GNR206" s="11"/>
      <c r="GNS206" s="11"/>
      <c r="GNT206" s="11"/>
      <c r="GNU206" s="11"/>
      <c r="GNV206" s="11"/>
      <c r="GNW206" s="11"/>
      <c r="GNX206" s="11"/>
      <c r="GNY206" s="10"/>
      <c r="GNZ206" s="10"/>
      <c r="GOA206" s="11"/>
      <c r="GOB206" s="11"/>
      <c r="GOC206" s="11"/>
      <c r="GOD206" s="11"/>
      <c r="GOE206" s="11"/>
      <c r="GOF206" s="11"/>
      <c r="GOG206" s="11"/>
      <c r="GOH206" s="11"/>
      <c r="GOI206" s="11"/>
      <c r="GOJ206" s="11"/>
      <c r="GOK206" s="11"/>
      <c r="GOL206" s="11"/>
      <c r="GOM206" s="11"/>
      <c r="GON206" s="11"/>
      <c r="GOO206" s="10"/>
      <c r="GOP206" s="10"/>
      <c r="GOQ206" s="11"/>
      <c r="GOR206" s="11"/>
      <c r="GOS206" s="11"/>
      <c r="GOT206" s="11"/>
      <c r="GOU206" s="11"/>
      <c r="GOV206" s="11"/>
      <c r="GOW206" s="11"/>
      <c r="GOX206" s="11"/>
      <c r="GOY206" s="11"/>
      <c r="GOZ206" s="11"/>
      <c r="GPA206" s="11"/>
      <c r="GPB206" s="11"/>
      <c r="GPC206" s="11"/>
      <c r="GPD206" s="11"/>
      <c r="GPE206" s="10"/>
      <c r="GPF206" s="10"/>
      <c r="GPG206" s="11"/>
      <c r="GPH206" s="11"/>
      <c r="GPI206" s="11"/>
      <c r="GPJ206" s="11"/>
      <c r="GPK206" s="11"/>
      <c r="GPL206" s="11"/>
      <c r="GPM206" s="11"/>
      <c r="GPN206" s="11"/>
      <c r="GPO206" s="11"/>
      <c r="GPP206" s="11"/>
      <c r="GPQ206" s="11"/>
      <c r="GPR206" s="11"/>
      <c r="GPS206" s="11"/>
      <c r="GPT206" s="11"/>
      <c r="GPU206" s="10"/>
      <c r="GPV206" s="10"/>
      <c r="GPW206" s="11"/>
      <c r="GPX206" s="11"/>
      <c r="GPY206" s="11"/>
      <c r="GPZ206" s="11"/>
      <c r="GQA206" s="11"/>
      <c r="GQB206" s="11"/>
      <c r="GQC206" s="11"/>
      <c r="GQD206" s="11"/>
      <c r="GQE206" s="11"/>
      <c r="GQF206" s="11"/>
      <c r="GQG206" s="11"/>
      <c r="GQH206" s="11"/>
      <c r="GQI206" s="11"/>
      <c r="GQJ206" s="11"/>
      <c r="GQK206" s="10"/>
      <c r="GQL206" s="10"/>
      <c r="GQM206" s="11"/>
      <c r="GQN206" s="11"/>
      <c r="GQO206" s="11"/>
      <c r="GQP206" s="11"/>
      <c r="GQQ206" s="11"/>
      <c r="GQR206" s="11"/>
      <c r="GQS206" s="11"/>
      <c r="GQT206" s="11"/>
      <c r="GQU206" s="11"/>
      <c r="GQV206" s="11"/>
      <c r="GQW206" s="11"/>
      <c r="GQX206" s="11"/>
      <c r="GQY206" s="11"/>
      <c r="GQZ206" s="11"/>
      <c r="GRA206" s="10"/>
      <c r="GRB206" s="10"/>
      <c r="GRC206" s="11"/>
      <c r="GRD206" s="11"/>
      <c r="GRE206" s="11"/>
      <c r="GRF206" s="11"/>
      <c r="GRG206" s="11"/>
      <c r="GRH206" s="11"/>
      <c r="GRI206" s="11"/>
      <c r="GRJ206" s="11"/>
      <c r="GRK206" s="11"/>
      <c r="GRL206" s="11"/>
      <c r="GRM206" s="11"/>
      <c r="GRN206" s="11"/>
      <c r="GRO206" s="11"/>
      <c r="GRP206" s="11"/>
      <c r="GRQ206" s="10"/>
      <c r="GRR206" s="10"/>
      <c r="GRS206" s="11"/>
      <c r="GRT206" s="11"/>
      <c r="GRU206" s="11"/>
      <c r="GRV206" s="11"/>
      <c r="GRW206" s="11"/>
      <c r="GRX206" s="11"/>
      <c r="GRY206" s="11"/>
      <c r="GRZ206" s="11"/>
      <c r="GSA206" s="11"/>
      <c r="GSB206" s="11"/>
      <c r="GSC206" s="11"/>
      <c r="GSD206" s="11"/>
      <c r="GSE206" s="11"/>
      <c r="GSF206" s="11"/>
      <c r="GSG206" s="10"/>
      <c r="GSH206" s="10"/>
      <c r="GSI206" s="11"/>
      <c r="GSJ206" s="11"/>
      <c r="GSK206" s="11"/>
      <c r="GSL206" s="11"/>
      <c r="GSM206" s="11"/>
      <c r="GSN206" s="11"/>
      <c r="GSO206" s="11"/>
      <c r="GSP206" s="11"/>
      <c r="GSQ206" s="11"/>
      <c r="GSR206" s="11"/>
      <c r="GSS206" s="11"/>
      <c r="GST206" s="11"/>
      <c r="GSU206" s="11"/>
      <c r="GSV206" s="11"/>
      <c r="GSW206" s="10"/>
      <c r="GSX206" s="10"/>
      <c r="GSY206" s="11"/>
      <c r="GSZ206" s="11"/>
      <c r="GTA206" s="11"/>
      <c r="GTB206" s="11"/>
      <c r="GTC206" s="11"/>
      <c r="GTD206" s="11"/>
      <c r="GTE206" s="11"/>
      <c r="GTF206" s="11"/>
      <c r="GTG206" s="11"/>
      <c r="GTH206" s="11"/>
      <c r="GTI206" s="11"/>
      <c r="GTJ206" s="11"/>
      <c r="GTK206" s="11"/>
      <c r="GTL206" s="11"/>
      <c r="GTM206" s="10"/>
      <c r="GTN206" s="10"/>
      <c r="GTO206" s="11"/>
      <c r="GTP206" s="11"/>
      <c r="GTQ206" s="11"/>
      <c r="GTR206" s="11"/>
      <c r="GTS206" s="11"/>
      <c r="GTT206" s="11"/>
      <c r="GTU206" s="11"/>
      <c r="GTV206" s="11"/>
      <c r="GTW206" s="11"/>
      <c r="GTX206" s="11"/>
      <c r="GTY206" s="11"/>
      <c r="GTZ206" s="11"/>
      <c r="GUA206" s="11"/>
      <c r="GUB206" s="11"/>
      <c r="GUC206" s="10"/>
      <c r="GUD206" s="10"/>
      <c r="GUE206" s="11"/>
      <c r="GUF206" s="11"/>
      <c r="GUG206" s="11"/>
      <c r="GUH206" s="11"/>
      <c r="GUI206" s="11"/>
      <c r="GUJ206" s="11"/>
      <c r="GUK206" s="11"/>
      <c r="GUL206" s="11"/>
      <c r="GUM206" s="11"/>
      <c r="GUN206" s="11"/>
      <c r="GUO206" s="11"/>
      <c r="GUP206" s="11"/>
      <c r="GUQ206" s="11"/>
      <c r="GUR206" s="11"/>
      <c r="GUS206" s="10"/>
      <c r="GUT206" s="10"/>
      <c r="GUU206" s="11"/>
      <c r="GUV206" s="11"/>
      <c r="GUW206" s="11"/>
      <c r="GUX206" s="11"/>
      <c r="GUY206" s="11"/>
      <c r="GUZ206" s="11"/>
      <c r="GVA206" s="11"/>
      <c r="GVB206" s="11"/>
      <c r="GVC206" s="11"/>
      <c r="GVD206" s="11"/>
      <c r="GVE206" s="11"/>
      <c r="GVF206" s="11"/>
      <c r="GVG206" s="11"/>
      <c r="GVH206" s="11"/>
      <c r="GVI206" s="10"/>
      <c r="GVJ206" s="10"/>
      <c r="GVK206" s="11"/>
      <c r="GVL206" s="11"/>
      <c r="GVM206" s="11"/>
      <c r="GVN206" s="11"/>
      <c r="GVO206" s="11"/>
      <c r="GVP206" s="11"/>
      <c r="GVQ206" s="11"/>
      <c r="GVR206" s="11"/>
      <c r="GVS206" s="11"/>
      <c r="GVT206" s="11"/>
      <c r="GVU206" s="11"/>
      <c r="GVV206" s="11"/>
      <c r="GVW206" s="11"/>
      <c r="GVX206" s="11"/>
      <c r="GVY206" s="10"/>
      <c r="GVZ206" s="10"/>
      <c r="GWA206" s="11"/>
      <c r="GWB206" s="11"/>
      <c r="GWC206" s="11"/>
      <c r="GWD206" s="11"/>
      <c r="GWE206" s="11"/>
      <c r="GWF206" s="11"/>
      <c r="GWG206" s="11"/>
      <c r="GWH206" s="11"/>
      <c r="GWI206" s="11"/>
      <c r="GWJ206" s="11"/>
      <c r="GWK206" s="11"/>
      <c r="GWL206" s="11"/>
      <c r="GWM206" s="11"/>
      <c r="GWN206" s="11"/>
      <c r="GWO206" s="10"/>
      <c r="GWP206" s="10"/>
      <c r="GWQ206" s="11"/>
      <c r="GWR206" s="11"/>
      <c r="GWS206" s="11"/>
      <c r="GWT206" s="11"/>
      <c r="GWU206" s="11"/>
      <c r="GWV206" s="11"/>
      <c r="GWW206" s="11"/>
      <c r="GWX206" s="11"/>
      <c r="GWY206" s="11"/>
      <c r="GWZ206" s="11"/>
      <c r="GXA206" s="11"/>
      <c r="GXB206" s="11"/>
      <c r="GXC206" s="11"/>
      <c r="GXD206" s="11"/>
      <c r="GXE206" s="10"/>
      <c r="GXF206" s="10"/>
      <c r="GXG206" s="11"/>
      <c r="GXH206" s="11"/>
      <c r="GXI206" s="11"/>
      <c r="GXJ206" s="11"/>
      <c r="GXK206" s="11"/>
      <c r="GXL206" s="11"/>
      <c r="GXM206" s="11"/>
      <c r="GXN206" s="11"/>
      <c r="GXO206" s="11"/>
      <c r="GXP206" s="11"/>
      <c r="GXQ206" s="11"/>
      <c r="GXR206" s="11"/>
      <c r="GXS206" s="11"/>
      <c r="GXT206" s="11"/>
      <c r="GXU206" s="10"/>
      <c r="GXV206" s="10"/>
      <c r="GXW206" s="11"/>
      <c r="GXX206" s="11"/>
      <c r="GXY206" s="11"/>
      <c r="GXZ206" s="11"/>
      <c r="GYA206" s="11"/>
      <c r="GYB206" s="11"/>
      <c r="GYC206" s="11"/>
      <c r="GYD206" s="11"/>
      <c r="GYE206" s="11"/>
      <c r="GYF206" s="11"/>
      <c r="GYG206" s="11"/>
      <c r="GYH206" s="11"/>
      <c r="GYI206" s="11"/>
      <c r="GYJ206" s="11"/>
      <c r="GYK206" s="10"/>
      <c r="GYL206" s="10"/>
      <c r="GYM206" s="11"/>
      <c r="GYN206" s="11"/>
      <c r="GYO206" s="11"/>
      <c r="GYP206" s="11"/>
      <c r="GYQ206" s="11"/>
      <c r="GYR206" s="11"/>
      <c r="GYS206" s="11"/>
      <c r="GYT206" s="11"/>
      <c r="GYU206" s="11"/>
      <c r="GYV206" s="11"/>
      <c r="GYW206" s="11"/>
      <c r="GYX206" s="11"/>
      <c r="GYY206" s="11"/>
      <c r="GYZ206" s="11"/>
      <c r="GZA206" s="10"/>
      <c r="GZB206" s="10"/>
      <c r="GZC206" s="11"/>
      <c r="GZD206" s="11"/>
      <c r="GZE206" s="11"/>
      <c r="GZF206" s="11"/>
      <c r="GZG206" s="11"/>
      <c r="GZH206" s="11"/>
      <c r="GZI206" s="11"/>
      <c r="GZJ206" s="11"/>
      <c r="GZK206" s="11"/>
      <c r="GZL206" s="11"/>
      <c r="GZM206" s="11"/>
      <c r="GZN206" s="11"/>
      <c r="GZO206" s="11"/>
      <c r="GZP206" s="11"/>
      <c r="GZQ206" s="10"/>
      <c r="GZR206" s="10"/>
      <c r="GZS206" s="11"/>
      <c r="GZT206" s="11"/>
      <c r="GZU206" s="11"/>
      <c r="GZV206" s="11"/>
      <c r="GZW206" s="11"/>
      <c r="GZX206" s="11"/>
      <c r="GZY206" s="11"/>
      <c r="GZZ206" s="11"/>
      <c r="HAA206" s="11"/>
      <c r="HAB206" s="11"/>
      <c r="HAC206" s="11"/>
      <c r="HAD206" s="11"/>
      <c r="HAE206" s="11"/>
      <c r="HAF206" s="11"/>
      <c r="HAG206" s="10"/>
      <c r="HAH206" s="10"/>
      <c r="HAI206" s="11"/>
      <c r="HAJ206" s="11"/>
      <c r="HAK206" s="11"/>
      <c r="HAL206" s="11"/>
      <c r="HAM206" s="11"/>
      <c r="HAN206" s="11"/>
      <c r="HAO206" s="11"/>
      <c r="HAP206" s="11"/>
      <c r="HAQ206" s="11"/>
      <c r="HAR206" s="11"/>
      <c r="HAS206" s="11"/>
      <c r="HAT206" s="11"/>
      <c r="HAU206" s="11"/>
      <c r="HAV206" s="11"/>
      <c r="HAW206" s="10"/>
      <c r="HAX206" s="10"/>
      <c r="HAY206" s="11"/>
      <c r="HAZ206" s="11"/>
      <c r="HBA206" s="11"/>
      <c r="HBB206" s="11"/>
      <c r="HBC206" s="11"/>
      <c r="HBD206" s="11"/>
      <c r="HBE206" s="11"/>
      <c r="HBF206" s="11"/>
      <c r="HBG206" s="11"/>
      <c r="HBH206" s="11"/>
      <c r="HBI206" s="11"/>
      <c r="HBJ206" s="11"/>
      <c r="HBK206" s="11"/>
      <c r="HBL206" s="11"/>
      <c r="HBM206" s="10"/>
      <c r="HBN206" s="10"/>
      <c r="HBO206" s="11"/>
      <c r="HBP206" s="11"/>
      <c r="HBQ206" s="11"/>
      <c r="HBR206" s="11"/>
      <c r="HBS206" s="11"/>
      <c r="HBT206" s="11"/>
      <c r="HBU206" s="11"/>
      <c r="HBV206" s="11"/>
      <c r="HBW206" s="11"/>
      <c r="HBX206" s="11"/>
      <c r="HBY206" s="11"/>
      <c r="HBZ206" s="11"/>
      <c r="HCA206" s="11"/>
      <c r="HCB206" s="11"/>
      <c r="HCC206" s="10"/>
      <c r="HCD206" s="10"/>
      <c r="HCE206" s="11"/>
      <c r="HCF206" s="11"/>
      <c r="HCG206" s="11"/>
      <c r="HCH206" s="11"/>
      <c r="HCI206" s="11"/>
      <c r="HCJ206" s="11"/>
      <c r="HCK206" s="11"/>
      <c r="HCL206" s="11"/>
      <c r="HCM206" s="11"/>
      <c r="HCN206" s="11"/>
      <c r="HCO206" s="11"/>
      <c r="HCP206" s="11"/>
      <c r="HCQ206" s="11"/>
      <c r="HCR206" s="11"/>
      <c r="HCS206" s="10"/>
      <c r="HCT206" s="10"/>
      <c r="HCU206" s="11"/>
      <c r="HCV206" s="11"/>
      <c r="HCW206" s="11"/>
      <c r="HCX206" s="11"/>
      <c r="HCY206" s="11"/>
      <c r="HCZ206" s="11"/>
      <c r="HDA206" s="11"/>
      <c r="HDB206" s="11"/>
      <c r="HDC206" s="11"/>
      <c r="HDD206" s="11"/>
      <c r="HDE206" s="11"/>
      <c r="HDF206" s="11"/>
      <c r="HDG206" s="11"/>
      <c r="HDH206" s="11"/>
      <c r="HDI206" s="10"/>
      <c r="HDJ206" s="10"/>
      <c r="HDK206" s="11"/>
      <c r="HDL206" s="11"/>
      <c r="HDM206" s="11"/>
      <c r="HDN206" s="11"/>
      <c r="HDO206" s="11"/>
      <c r="HDP206" s="11"/>
      <c r="HDQ206" s="11"/>
      <c r="HDR206" s="11"/>
      <c r="HDS206" s="11"/>
      <c r="HDT206" s="11"/>
      <c r="HDU206" s="11"/>
      <c r="HDV206" s="11"/>
      <c r="HDW206" s="11"/>
      <c r="HDX206" s="11"/>
      <c r="HDY206" s="10"/>
      <c r="HDZ206" s="10"/>
      <c r="HEA206" s="11"/>
      <c r="HEB206" s="11"/>
      <c r="HEC206" s="11"/>
      <c r="HED206" s="11"/>
      <c r="HEE206" s="11"/>
      <c r="HEF206" s="11"/>
      <c r="HEG206" s="11"/>
      <c r="HEH206" s="11"/>
      <c r="HEI206" s="11"/>
      <c r="HEJ206" s="11"/>
      <c r="HEK206" s="11"/>
      <c r="HEL206" s="11"/>
      <c r="HEM206" s="11"/>
      <c r="HEN206" s="11"/>
      <c r="HEO206" s="10"/>
      <c r="HEP206" s="10"/>
      <c r="HEQ206" s="11"/>
      <c r="HER206" s="11"/>
      <c r="HES206" s="11"/>
      <c r="HET206" s="11"/>
      <c r="HEU206" s="11"/>
      <c r="HEV206" s="11"/>
      <c r="HEW206" s="11"/>
      <c r="HEX206" s="11"/>
      <c r="HEY206" s="11"/>
      <c r="HEZ206" s="11"/>
      <c r="HFA206" s="11"/>
      <c r="HFB206" s="11"/>
      <c r="HFC206" s="11"/>
      <c r="HFD206" s="11"/>
      <c r="HFE206" s="10"/>
      <c r="HFF206" s="10"/>
      <c r="HFG206" s="11"/>
      <c r="HFH206" s="11"/>
      <c r="HFI206" s="11"/>
      <c r="HFJ206" s="11"/>
      <c r="HFK206" s="11"/>
      <c r="HFL206" s="11"/>
      <c r="HFM206" s="11"/>
      <c r="HFN206" s="11"/>
      <c r="HFO206" s="11"/>
      <c r="HFP206" s="11"/>
      <c r="HFQ206" s="11"/>
      <c r="HFR206" s="11"/>
      <c r="HFS206" s="11"/>
      <c r="HFT206" s="11"/>
      <c r="HFU206" s="10"/>
      <c r="HFV206" s="10"/>
      <c r="HFW206" s="11"/>
      <c r="HFX206" s="11"/>
      <c r="HFY206" s="11"/>
      <c r="HFZ206" s="11"/>
      <c r="HGA206" s="11"/>
      <c r="HGB206" s="11"/>
      <c r="HGC206" s="11"/>
      <c r="HGD206" s="11"/>
      <c r="HGE206" s="11"/>
      <c r="HGF206" s="11"/>
      <c r="HGG206" s="11"/>
      <c r="HGH206" s="11"/>
      <c r="HGI206" s="11"/>
      <c r="HGJ206" s="11"/>
      <c r="HGK206" s="10"/>
      <c r="HGL206" s="10"/>
      <c r="HGM206" s="11"/>
      <c r="HGN206" s="11"/>
      <c r="HGO206" s="11"/>
      <c r="HGP206" s="11"/>
      <c r="HGQ206" s="11"/>
      <c r="HGR206" s="11"/>
      <c r="HGS206" s="11"/>
      <c r="HGT206" s="11"/>
      <c r="HGU206" s="11"/>
      <c r="HGV206" s="11"/>
      <c r="HGW206" s="11"/>
      <c r="HGX206" s="11"/>
      <c r="HGY206" s="11"/>
      <c r="HGZ206" s="11"/>
      <c r="HHA206" s="10"/>
      <c r="HHB206" s="10"/>
      <c r="HHC206" s="11"/>
      <c r="HHD206" s="11"/>
      <c r="HHE206" s="11"/>
      <c r="HHF206" s="11"/>
      <c r="HHG206" s="11"/>
      <c r="HHH206" s="11"/>
      <c r="HHI206" s="11"/>
      <c r="HHJ206" s="11"/>
      <c r="HHK206" s="11"/>
      <c r="HHL206" s="11"/>
      <c r="HHM206" s="11"/>
      <c r="HHN206" s="11"/>
      <c r="HHO206" s="11"/>
      <c r="HHP206" s="11"/>
      <c r="HHQ206" s="10"/>
      <c r="HHR206" s="10"/>
      <c r="HHS206" s="11"/>
      <c r="HHT206" s="11"/>
      <c r="HHU206" s="11"/>
      <c r="HHV206" s="11"/>
      <c r="HHW206" s="11"/>
      <c r="HHX206" s="11"/>
      <c r="HHY206" s="11"/>
      <c r="HHZ206" s="11"/>
      <c r="HIA206" s="11"/>
      <c r="HIB206" s="11"/>
      <c r="HIC206" s="11"/>
      <c r="HID206" s="11"/>
      <c r="HIE206" s="11"/>
      <c r="HIF206" s="11"/>
      <c r="HIG206" s="10"/>
      <c r="HIH206" s="10"/>
      <c r="HII206" s="11"/>
      <c r="HIJ206" s="11"/>
      <c r="HIK206" s="11"/>
      <c r="HIL206" s="11"/>
      <c r="HIM206" s="11"/>
      <c r="HIN206" s="11"/>
      <c r="HIO206" s="11"/>
      <c r="HIP206" s="11"/>
      <c r="HIQ206" s="11"/>
      <c r="HIR206" s="11"/>
      <c r="HIS206" s="11"/>
      <c r="HIT206" s="11"/>
      <c r="HIU206" s="11"/>
      <c r="HIV206" s="11"/>
      <c r="HIW206" s="10"/>
      <c r="HIX206" s="10"/>
      <c r="HIY206" s="11"/>
      <c r="HIZ206" s="11"/>
      <c r="HJA206" s="11"/>
      <c r="HJB206" s="11"/>
      <c r="HJC206" s="11"/>
      <c r="HJD206" s="11"/>
      <c r="HJE206" s="11"/>
      <c r="HJF206" s="11"/>
      <c r="HJG206" s="11"/>
      <c r="HJH206" s="11"/>
      <c r="HJI206" s="11"/>
      <c r="HJJ206" s="11"/>
      <c r="HJK206" s="11"/>
      <c r="HJL206" s="11"/>
      <c r="HJM206" s="10"/>
      <c r="HJN206" s="10"/>
      <c r="HJO206" s="11"/>
      <c r="HJP206" s="11"/>
      <c r="HJQ206" s="11"/>
      <c r="HJR206" s="11"/>
      <c r="HJS206" s="11"/>
      <c r="HJT206" s="11"/>
      <c r="HJU206" s="11"/>
      <c r="HJV206" s="11"/>
      <c r="HJW206" s="11"/>
      <c r="HJX206" s="11"/>
      <c r="HJY206" s="11"/>
      <c r="HJZ206" s="11"/>
      <c r="HKA206" s="11"/>
      <c r="HKB206" s="11"/>
      <c r="HKC206" s="10"/>
      <c r="HKD206" s="10"/>
      <c r="HKE206" s="11"/>
      <c r="HKF206" s="11"/>
      <c r="HKG206" s="11"/>
      <c r="HKH206" s="11"/>
      <c r="HKI206" s="11"/>
      <c r="HKJ206" s="11"/>
      <c r="HKK206" s="11"/>
      <c r="HKL206" s="11"/>
      <c r="HKM206" s="11"/>
      <c r="HKN206" s="11"/>
      <c r="HKO206" s="11"/>
      <c r="HKP206" s="11"/>
      <c r="HKQ206" s="11"/>
      <c r="HKR206" s="11"/>
      <c r="HKS206" s="10"/>
      <c r="HKT206" s="10"/>
      <c r="HKU206" s="11"/>
      <c r="HKV206" s="11"/>
      <c r="HKW206" s="11"/>
      <c r="HKX206" s="11"/>
      <c r="HKY206" s="11"/>
      <c r="HKZ206" s="11"/>
      <c r="HLA206" s="11"/>
      <c r="HLB206" s="11"/>
      <c r="HLC206" s="11"/>
      <c r="HLD206" s="11"/>
      <c r="HLE206" s="11"/>
      <c r="HLF206" s="11"/>
      <c r="HLG206" s="11"/>
      <c r="HLH206" s="11"/>
      <c r="HLI206" s="10"/>
      <c r="HLJ206" s="10"/>
      <c r="HLK206" s="11"/>
      <c r="HLL206" s="11"/>
      <c r="HLM206" s="11"/>
      <c r="HLN206" s="11"/>
      <c r="HLO206" s="11"/>
      <c r="HLP206" s="11"/>
      <c r="HLQ206" s="11"/>
      <c r="HLR206" s="11"/>
      <c r="HLS206" s="11"/>
      <c r="HLT206" s="11"/>
      <c r="HLU206" s="11"/>
      <c r="HLV206" s="11"/>
      <c r="HLW206" s="11"/>
      <c r="HLX206" s="11"/>
      <c r="HLY206" s="10"/>
      <c r="HLZ206" s="10"/>
      <c r="HMA206" s="11"/>
      <c r="HMB206" s="11"/>
      <c r="HMC206" s="11"/>
      <c r="HMD206" s="11"/>
      <c r="HME206" s="11"/>
      <c r="HMF206" s="11"/>
      <c r="HMG206" s="11"/>
      <c r="HMH206" s="11"/>
      <c r="HMI206" s="11"/>
      <c r="HMJ206" s="11"/>
      <c r="HMK206" s="11"/>
      <c r="HML206" s="11"/>
      <c r="HMM206" s="11"/>
      <c r="HMN206" s="11"/>
      <c r="HMO206" s="10"/>
      <c r="HMP206" s="10"/>
      <c r="HMQ206" s="11"/>
      <c r="HMR206" s="11"/>
      <c r="HMS206" s="11"/>
      <c r="HMT206" s="11"/>
      <c r="HMU206" s="11"/>
      <c r="HMV206" s="11"/>
      <c r="HMW206" s="11"/>
      <c r="HMX206" s="11"/>
      <c r="HMY206" s="11"/>
      <c r="HMZ206" s="11"/>
      <c r="HNA206" s="11"/>
      <c r="HNB206" s="11"/>
      <c r="HNC206" s="11"/>
      <c r="HND206" s="11"/>
      <c r="HNE206" s="10"/>
      <c r="HNF206" s="10"/>
      <c r="HNG206" s="11"/>
      <c r="HNH206" s="11"/>
      <c r="HNI206" s="11"/>
      <c r="HNJ206" s="11"/>
      <c r="HNK206" s="11"/>
      <c r="HNL206" s="11"/>
      <c r="HNM206" s="11"/>
      <c r="HNN206" s="11"/>
      <c r="HNO206" s="11"/>
      <c r="HNP206" s="11"/>
      <c r="HNQ206" s="11"/>
      <c r="HNR206" s="11"/>
      <c r="HNS206" s="11"/>
      <c r="HNT206" s="11"/>
      <c r="HNU206" s="10"/>
      <c r="HNV206" s="10"/>
      <c r="HNW206" s="11"/>
      <c r="HNX206" s="11"/>
      <c r="HNY206" s="11"/>
      <c r="HNZ206" s="11"/>
      <c r="HOA206" s="11"/>
      <c r="HOB206" s="11"/>
      <c r="HOC206" s="11"/>
      <c r="HOD206" s="11"/>
      <c r="HOE206" s="11"/>
      <c r="HOF206" s="11"/>
      <c r="HOG206" s="11"/>
      <c r="HOH206" s="11"/>
      <c r="HOI206" s="11"/>
      <c r="HOJ206" s="11"/>
      <c r="HOK206" s="10"/>
      <c r="HOL206" s="10"/>
      <c r="HOM206" s="11"/>
      <c r="HON206" s="11"/>
      <c r="HOO206" s="11"/>
      <c r="HOP206" s="11"/>
      <c r="HOQ206" s="11"/>
      <c r="HOR206" s="11"/>
      <c r="HOS206" s="11"/>
      <c r="HOT206" s="11"/>
      <c r="HOU206" s="11"/>
      <c r="HOV206" s="11"/>
      <c r="HOW206" s="11"/>
      <c r="HOX206" s="11"/>
      <c r="HOY206" s="11"/>
      <c r="HOZ206" s="11"/>
      <c r="HPA206" s="10"/>
      <c r="HPB206" s="10"/>
      <c r="HPC206" s="11"/>
      <c r="HPD206" s="11"/>
      <c r="HPE206" s="11"/>
      <c r="HPF206" s="11"/>
      <c r="HPG206" s="11"/>
      <c r="HPH206" s="11"/>
      <c r="HPI206" s="11"/>
      <c r="HPJ206" s="11"/>
      <c r="HPK206" s="11"/>
      <c r="HPL206" s="11"/>
      <c r="HPM206" s="11"/>
      <c r="HPN206" s="11"/>
      <c r="HPO206" s="11"/>
      <c r="HPP206" s="11"/>
      <c r="HPQ206" s="10"/>
      <c r="HPR206" s="10"/>
      <c r="HPS206" s="11"/>
      <c r="HPT206" s="11"/>
      <c r="HPU206" s="11"/>
      <c r="HPV206" s="11"/>
      <c r="HPW206" s="11"/>
      <c r="HPX206" s="11"/>
      <c r="HPY206" s="11"/>
      <c r="HPZ206" s="11"/>
      <c r="HQA206" s="11"/>
      <c r="HQB206" s="11"/>
      <c r="HQC206" s="11"/>
      <c r="HQD206" s="11"/>
      <c r="HQE206" s="11"/>
      <c r="HQF206" s="11"/>
      <c r="HQG206" s="10"/>
      <c r="HQH206" s="10"/>
      <c r="HQI206" s="11"/>
      <c r="HQJ206" s="11"/>
      <c r="HQK206" s="11"/>
      <c r="HQL206" s="11"/>
      <c r="HQM206" s="11"/>
      <c r="HQN206" s="11"/>
      <c r="HQO206" s="11"/>
      <c r="HQP206" s="11"/>
      <c r="HQQ206" s="11"/>
      <c r="HQR206" s="11"/>
      <c r="HQS206" s="11"/>
      <c r="HQT206" s="11"/>
      <c r="HQU206" s="11"/>
      <c r="HQV206" s="11"/>
      <c r="HQW206" s="10"/>
      <c r="HQX206" s="10"/>
      <c r="HQY206" s="11"/>
      <c r="HQZ206" s="11"/>
      <c r="HRA206" s="11"/>
      <c r="HRB206" s="11"/>
      <c r="HRC206" s="11"/>
      <c r="HRD206" s="11"/>
      <c r="HRE206" s="11"/>
      <c r="HRF206" s="11"/>
      <c r="HRG206" s="11"/>
      <c r="HRH206" s="11"/>
      <c r="HRI206" s="11"/>
      <c r="HRJ206" s="11"/>
      <c r="HRK206" s="11"/>
      <c r="HRL206" s="11"/>
      <c r="HRM206" s="10"/>
      <c r="HRN206" s="10"/>
      <c r="HRO206" s="11"/>
      <c r="HRP206" s="11"/>
      <c r="HRQ206" s="11"/>
      <c r="HRR206" s="11"/>
      <c r="HRS206" s="11"/>
      <c r="HRT206" s="11"/>
      <c r="HRU206" s="11"/>
      <c r="HRV206" s="11"/>
      <c r="HRW206" s="11"/>
      <c r="HRX206" s="11"/>
      <c r="HRY206" s="11"/>
      <c r="HRZ206" s="11"/>
      <c r="HSA206" s="11"/>
      <c r="HSB206" s="11"/>
      <c r="HSC206" s="10"/>
      <c r="HSD206" s="10"/>
      <c r="HSE206" s="11"/>
      <c r="HSF206" s="11"/>
      <c r="HSG206" s="11"/>
      <c r="HSH206" s="11"/>
      <c r="HSI206" s="11"/>
      <c r="HSJ206" s="11"/>
      <c r="HSK206" s="11"/>
      <c r="HSL206" s="11"/>
      <c r="HSM206" s="11"/>
      <c r="HSN206" s="11"/>
      <c r="HSO206" s="11"/>
      <c r="HSP206" s="11"/>
      <c r="HSQ206" s="11"/>
      <c r="HSR206" s="11"/>
      <c r="HSS206" s="10"/>
      <c r="HST206" s="10"/>
      <c r="HSU206" s="11"/>
      <c r="HSV206" s="11"/>
      <c r="HSW206" s="11"/>
      <c r="HSX206" s="11"/>
      <c r="HSY206" s="11"/>
      <c r="HSZ206" s="11"/>
      <c r="HTA206" s="11"/>
      <c r="HTB206" s="11"/>
      <c r="HTC206" s="11"/>
      <c r="HTD206" s="11"/>
      <c r="HTE206" s="11"/>
      <c r="HTF206" s="11"/>
      <c r="HTG206" s="11"/>
      <c r="HTH206" s="11"/>
      <c r="HTI206" s="10"/>
      <c r="HTJ206" s="10"/>
      <c r="HTK206" s="11"/>
      <c r="HTL206" s="11"/>
      <c r="HTM206" s="11"/>
      <c r="HTN206" s="11"/>
      <c r="HTO206" s="11"/>
      <c r="HTP206" s="11"/>
      <c r="HTQ206" s="11"/>
      <c r="HTR206" s="11"/>
      <c r="HTS206" s="11"/>
      <c r="HTT206" s="11"/>
      <c r="HTU206" s="11"/>
      <c r="HTV206" s="11"/>
      <c r="HTW206" s="11"/>
      <c r="HTX206" s="11"/>
      <c r="HTY206" s="10"/>
      <c r="HTZ206" s="10"/>
      <c r="HUA206" s="11"/>
      <c r="HUB206" s="11"/>
      <c r="HUC206" s="11"/>
      <c r="HUD206" s="11"/>
      <c r="HUE206" s="11"/>
      <c r="HUF206" s="11"/>
      <c r="HUG206" s="11"/>
      <c r="HUH206" s="11"/>
      <c r="HUI206" s="11"/>
      <c r="HUJ206" s="11"/>
      <c r="HUK206" s="11"/>
      <c r="HUL206" s="11"/>
      <c r="HUM206" s="11"/>
      <c r="HUN206" s="11"/>
      <c r="HUO206" s="10"/>
      <c r="HUP206" s="10"/>
      <c r="HUQ206" s="11"/>
      <c r="HUR206" s="11"/>
      <c r="HUS206" s="11"/>
      <c r="HUT206" s="11"/>
      <c r="HUU206" s="11"/>
      <c r="HUV206" s="11"/>
      <c r="HUW206" s="11"/>
      <c r="HUX206" s="11"/>
      <c r="HUY206" s="11"/>
      <c r="HUZ206" s="11"/>
      <c r="HVA206" s="11"/>
      <c r="HVB206" s="11"/>
      <c r="HVC206" s="11"/>
      <c r="HVD206" s="11"/>
      <c r="HVE206" s="10"/>
      <c r="HVF206" s="10"/>
      <c r="HVG206" s="11"/>
      <c r="HVH206" s="11"/>
      <c r="HVI206" s="11"/>
      <c r="HVJ206" s="11"/>
      <c r="HVK206" s="11"/>
      <c r="HVL206" s="11"/>
      <c r="HVM206" s="11"/>
      <c r="HVN206" s="11"/>
      <c r="HVO206" s="11"/>
      <c r="HVP206" s="11"/>
      <c r="HVQ206" s="11"/>
      <c r="HVR206" s="11"/>
      <c r="HVS206" s="11"/>
      <c r="HVT206" s="11"/>
      <c r="HVU206" s="10"/>
      <c r="HVV206" s="10"/>
      <c r="HVW206" s="11"/>
      <c r="HVX206" s="11"/>
      <c r="HVY206" s="11"/>
      <c r="HVZ206" s="11"/>
      <c r="HWA206" s="11"/>
      <c r="HWB206" s="11"/>
      <c r="HWC206" s="11"/>
      <c r="HWD206" s="11"/>
      <c r="HWE206" s="11"/>
      <c r="HWF206" s="11"/>
      <c r="HWG206" s="11"/>
      <c r="HWH206" s="11"/>
      <c r="HWI206" s="11"/>
      <c r="HWJ206" s="11"/>
      <c r="HWK206" s="10"/>
      <c r="HWL206" s="10"/>
      <c r="HWM206" s="11"/>
      <c r="HWN206" s="11"/>
      <c r="HWO206" s="11"/>
      <c r="HWP206" s="11"/>
      <c r="HWQ206" s="11"/>
      <c r="HWR206" s="11"/>
      <c r="HWS206" s="11"/>
      <c r="HWT206" s="11"/>
      <c r="HWU206" s="11"/>
      <c r="HWV206" s="11"/>
      <c r="HWW206" s="11"/>
      <c r="HWX206" s="11"/>
      <c r="HWY206" s="11"/>
      <c r="HWZ206" s="11"/>
      <c r="HXA206" s="10"/>
      <c r="HXB206" s="10"/>
      <c r="HXC206" s="11"/>
      <c r="HXD206" s="11"/>
      <c r="HXE206" s="11"/>
      <c r="HXF206" s="11"/>
      <c r="HXG206" s="11"/>
      <c r="HXH206" s="11"/>
      <c r="HXI206" s="11"/>
      <c r="HXJ206" s="11"/>
      <c r="HXK206" s="11"/>
      <c r="HXL206" s="11"/>
      <c r="HXM206" s="11"/>
      <c r="HXN206" s="11"/>
      <c r="HXO206" s="11"/>
      <c r="HXP206" s="11"/>
      <c r="HXQ206" s="10"/>
      <c r="HXR206" s="10"/>
      <c r="HXS206" s="11"/>
      <c r="HXT206" s="11"/>
      <c r="HXU206" s="11"/>
      <c r="HXV206" s="11"/>
      <c r="HXW206" s="11"/>
      <c r="HXX206" s="11"/>
      <c r="HXY206" s="11"/>
      <c r="HXZ206" s="11"/>
      <c r="HYA206" s="11"/>
      <c r="HYB206" s="11"/>
      <c r="HYC206" s="11"/>
      <c r="HYD206" s="11"/>
      <c r="HYE206" s="11"/>
      <c r="HYF206" s="11"/>
      <c r="HYG206" s="10"/>
      <c r="HYH206" s="10"/>
      <c r="HYI206" s="11"/>
      <c r="HYJ206" s="11"/>
      <c r="HYK206" s="11"/>
      <c r="HYL206" s="11"/>
      <c r="HYM206" s="11"/>
      <c r="HYN206" s="11"/>
      <c r="HYO206" s="11"/>
      <c r="HYP206" s="11"/>
      <c r="HYQ206" s="11"/>
      <c r="HYR206" s="11"/>
      <c r="HYS206" s="11"/>
      <c r="HYT206" s="11"/>
      <c r="HYU206" s="11"/>
      <c r="HYV206" s="11"/>
      <c r="HYW206" s="10"/>
      <c r="HYX206" s="10"/>
      <c r="HYY206" s="11"/>
      <c r="HYZ206" s="11"/>
      <c r="HZA206" s="11"/>
      <c r="HZB206" s="11"/>
      <c r="HZC206" s="11"/>
      <c r="HZD206" s="11"/>
      <c r="HZE206" s="11"/>
      <c r="HZF206" s="11"/>
      <c r="HZG206" s="11"/>
      <c r="HZH206" s="11"/>
      <c r="HZI206" s="11"/>
      <c r="HZJ206" s="11"/>
      <c r="HZK206" s="11"/>
      <c r="HZL206" s="11"/>
      <c r="HZM206" s="10"/>
      <c r="HZN206" s="10"/>
      <c r="HZO206" s="11"/>
      <c r="HZP206" s="11"/>
      <c r="HZQ206" s="11"/>
      <c r="HZR206" s="11"/>
      <c r="HZS206" s="11"/>
      <c r="HZT206" s="11"/>
      <c r="HZU206" s="11"/>
      <c r="HZV206" s="11"/>
      <c r="HZW206" s="11"/>
      <c r="HZX206" s="11"/>
      <c r="HZY206" s="11"/>
      <c r="HZZ206" s="11"/>
      <c r="IAA206" s="11"/>
      <c r="IAB206" s="11"/>
      <c r="IAC206" s="10"/>
      <c r="IAD206" s="10"/>
      <c r="IAE206" s="11"/>
      <c r="IAF206" s="11"/>
      <c r="IAG206" s="11"/>
      <c r="IAH206" s="11"/>
      <c r="IAI206" s="11"/>
      <c r="IAJ206" s="11"/>
      <c r="IAK206" s="11"/>
      <c r="IAL206" s="11"/>
      <c r="IAM206" s="11"/>
      <c r="IAN206" s="11"/>
      <c r="IAO206" s="11"/>
      <c r="IAP206" s="11"/>
      <c r="IAQ206" s="11"/>
      <c r="IAR206" s="11"/>
      <c r="IAS206" s="10"/>
      <c r="IAT206" s="10"/>
      <c r="IAU206" s="11"/>
      <c r="IAV206" s="11"/>
      <c r="IAW206" s="11"/>
      <c r="IAX206" s="11"/>
      <c r="IAY206" s="11"/>
      <c r="IAZ206" s="11"/>
      <c r="IBA206" s="11"/>
      <c r="IBB206" s="11"/>
      <c r="IBC206" s="11"/>
      <c r="IBD206" s="11"/>
      <c r="IBE206" s="11"/>
      <c r="IBF206" s="11"/>
      <c r="IBG206" s="11"/>
      <c r="IBH206" s="11"/>
      <c r="IBI206" s="10"/>
      <c r="IBJ206" s="10"/>
      <c r="IBK206" s="11"/>
      <c r="IBL206" s="11"/>
      <c r="IBM206" s="11"/>
      <c r="IBN206" s="11"/>
      <c r="IBO206" s="11"/>
      <c r="IBP206" s="11"/>
      <c r="IBQ206" s="11"/>
      <c r="IBR206" s="11"/>
      <c r="IBS206" s="11"/>
      <c r="IBT206" s="11"/>
      <c r="IBU206" s="11"/>
      <c r="IBV206" s="11"/>
      <c r="IBW206" s="11"/>
      <c r="IBX206" s="11"/>
      <c r="IBY206" s="10"/>
      <c r="IBZ206" s="10"/>
      <c r="ICA206" s="11"/>
      <c r="ICB206" s="11"/>
      <c r="ICC206" s="11"/>
      <c r="ICD206" s="11"/>
      <c r="ICE206" s="11"/>
      <c r="ICF206" s="11"/>
      <c r="ICG206" s="11"/>
      <c r="ICH206" s="11"/>
      <c r="ICI206" s="11"/>
      <c r="ICJ206" s="11"/>
      <c r="ICK206" s="11"/>
      <c r="ICL206" s="11"/>
      <c r="ICM206" s="11"/>
      <c r="ICN206" s="11"/>
      <c r="ICO206" s="10"/>
      <c r="ICP206" s="10"/>
      <c r="ICQ206" s="11"/>
      <c r="ICR206" s="11"/>
      <c r="ICS206" s="11"/>
      <c r="ICT206" s="11"/>
      <c r="ICU206" s="11"/>
      <c r="ICV206" s="11"/>
      <c r="ICW206" s="11"/>
      <c r="ICX206" s="11"/>
      <c r="ICY206" s="11"/>
      <c r="ICZ206" s="11"/>
      <c r="IDA206" s="11"/>
      <c r="IDB206" s="11"/>
      <c r="IDC206" s="11"/>
      <c r="IDD206" s="11"/>
      <c r="IDE206" s="10"/>
      <c r="IDF206" s="10"/>
      <c r="IDG206" s="11"/>
      <c r="IDH206" s="11"/>
      <c r="IDI206" s="11"/>
      <c r="IDJ206" s="11"/>
      <c r="IDK206" s="11"/>
      <c r="IDL206" s="11"/>
      <c r="IDM206" s="11"/>
      <c r="IDN206" s="11"/>
      <c r="IDO206" s="11"/>
      <c r="IDP206" s="11"/>
      <c r="IDQ206" s="11"/>
      <c r="IDR206" s="11"/>
      <c r="IDS206" s="11"/>
      <c r="IDT206" s="11"/>
      <c r="IDU206" s="10"/>
      <c r="IDV206" s="10"/>
      <c r="IDW206" s="11"/>
      <c r="IDX206" s="11"/>
      <c r="IDY206" s="11"/>
      <c r="IDZ206" s="11"/>
      <c r="IEA206" s="11"/>
      <c r="IEB206" s="11"/>
      <c r="IEC206" s="11"/>
      <c r="IED206" s="11"/>
      <c r="IEE206" s="11"/>
      <c r="IEF206" s="11"/>
      <c r="IEG206" s="11"/>
      <c r="IEH206" s="11"/>
      <c r="IEI206" s="11"/>
      <c r="IEJ206" s="11"/>
      <c r="IEK206" s="10"/>
      <c r="IEL206" s="10"/>
      <c r="IEM206" s="11"/>
      <c r="IEN206" s="11"/>
      <c r="IEO206" s="11"/>
      <c r="IEP206" s="11"/>
      <c r="IEQ206" s="11"/>
      <c r="IER206" s="11"/>
      <c r="IES206" s="11"/>
      <c r="IET206" s="11"/>
      <c r="IEU206" s="11"/>
      <c r="IEV206" s="11"/>
      <c r="IEW206" s="11"/>
      <c r="IEX206" s="11"/>
      <c r="IEY206" s="11"/>
      <c r="IEZ206" s="11"/>
      <c r="IFA206" s="10"/>
      <c r="IFB206" s="10"/>
      <c r="IFC206" s="11"/>
      <c r="IFD206" s="11"/>
      <c r="IFE206" s="11"/>
      <c r="IFF206" s="11"/>
      <c r="IFG206" s="11"/>
      <c r="IFH206" s="11"/>
      <c r="IFI206" s="11"/>
      <c r="IFJ206" s="11"/>
      <c r="IFK206" s="11"/>
      <c r="IFL206" s="11"/>
      <c r="IFM206" s="11"/>
      <c r="IFN206" s="11"/>
      <c r="IFO206" s="11"/>
      <c r="IFP206" s="11"/>
      <c r="IFQ206" s="10"/>
      <c r="IFR206" s="10"/>
      <c r="IFS206" s="11"/>
      <c r="IFT206" s="11"/>
      <c r="IFU206" s="11"/>
      <c r="IFV206" s="11"/>
      <c r="IFW206" s="11"/>
      <c r="IFX206" s="11"/>
      <c r="IFY206" s="11"/>
      <c r="IFZ206" s="11"/>
      <c r="IGA206" s="11"/>
      <c r="IGB206" s="11"/>
      <c r="IGC206" s="11"/>
      <c r="IGD206" s="11"/>
      <c r="IGE206" s="11"/>
      <c r="IGF206" s="11"/>
      <c r="IGG206" s="10"/>
      <c r="IGH206" s="10"/>
      <c r="IGI206" s="11"/>
      <c r="IGJ206" s="11"/>
      <c r="IGK206" s="11"/>
      <c r="IGL206" s="11"/>
      <c r="IGM206" s="11"/>
      <c r="IGN206" s="11"/>
      <c r="IGO206" s="11"/>
      <c r="IGP206" s="11"/>
      <c r="IGQ206" s="11"/>
      <c r="IGR206" s="11"/>
      <c r="IGS206" s="11"/>
      <c r="IGT206" s="11"/>
      <c r="IGU206" s="11"/>
      <c r="IGV206" s="11"/>
      <c r="IGW206" s="10"/>
      <c r="IGX206" s="10"/>
      <c r="IGY206" s="11"/>
      <c r="IGZ206" s="11"/>
      <c r="IHA206" s="11"/>
      <c r="IHB206" s="11"/>
      <c r="IHC206" s="11"/>
      <c r="IHD206" s="11"/>
      <c r="IHE206" s="11"/>
      <c r="IHF206" s="11"/>
      <c r="IHG206" s="11"/>
      <c r="IHH206" s="11"/>
      <c r="IHI206" s="11"/>
      <c r="IHJ206" s="11"/>
      <c r="IHK206" s="11"/>
      <c r="IHL206" s="11"/>
      <c r="IHM206" s="10"/>
      <c r="IHN206" s="10"/>
      <c r="IHO206" s="11"/>
      <c r="IHP206" s="11"/>
      <c r="IHQ206" s="11"/>
      <c r="IHR206" s="11"/>
      <c r="IHS206" s="11"/>
      <c r="IHT206" s="11"/>
      <c r="IHU206" s="11"/>
      <c r="IHV206" s="11"/>
      <c r="IHW206" s="11"/>
      <c r="IHX206" s="11"/>
      <c r="IHY206" s="11"/>
      <c r="IHZ206" s="11"/>
      <c r="IIA206" s="11"/>
      <c r="IIB206" s="11"/>
      <c r="IIC206" s="10"/>
      <c r="IID206" s="10"/>
      <c r="IIE206" s="11"/>
      <c r="IIF206" s="11"/>
      <c r="IIG206" s="11"/>
      <c r="IIH206" s="11"/>
      <c r="III206" s="11"/>
      <c r="IIJ206" s="11"/>
      <c r="IIK206" s="11"/>
      <c r="IIL206" s="11"/>
      <c r="IIM206" s="11"/>
      <c r="IIN206" s="11"/>
      <c r="IIO206" s="11"/>
      <c r="IIP206" s="11"/>
      <c r="IIQ206" s="11"/>
      <c r="IIR206" s="11"/>
      <c r="IIS206" s="10"/>
      <c r="IIT206" s="10"/>
      <c r="IIU206" s="11"/>
      <c r="IIV206" s="11"/>
      <c r="IIW206" s="11"/>
      <c r="IIX206" s="11"/>
      <c r="IIY206" s="11"/>
      <c r="IIZ206" s="11"/>
      <c r="IJA206" s="11"/>
      <c r="IJB206" s="11"/>
      <c r="IJC206" s="11"/>
      <c r="IJD206" s="11"/>
      <c r="IJE206" s="11"/>
      <c r="IJF206" s="11"/>
      <c r="IJG206" s="11"/>
      <c r="IJH206" s="11"/>
      <c r="IJI206" s="10"/>
      <c r="IJJ206" s="10"/>
      <c r="IJK206" s="11"/>
      <c r="IJL206" s="11"/>
      <c r="IJM206" s="11"/>
      <c r="IJN206" s="11"/>
      <c r="IJO206" s="11"/>
      <c r="IJP206" s="11"/>
      <c r="IJQ206" s="11"/>
      <c r="IJR206" s="11"/>
      <c r="IJS206" s="11"/>
      <c r="IJT206" s="11"/>
      <c r="IJU206" s="11"/>
      <c r="IJV206" s="11"/>
      <c r="IJW206" s="11"/>
      <c r="IJX206" s="11"/>
      <c r="IJY206" s="10"/>
      <c r="IJZ206" s="10"/>
      <c r="IKA206" s="11"/>
      <c r="IKB206" s="11"/>
      <c r="IKC206" s="11"/>
      <c r="IKD206" s="11"/>
      <c r="IKE206" s="11"/>
      <c r="IKF206" s="11"/>
      <c r="IKG206" s="11"/>
      <c r="IKH206" s="11"/>
      <c r="IKI206" s="11"/>
      <c r="IKJ206" s="11"/>
      <c r="IKK206" s="11"/>
      <c r="IKL206" s="11"/>
      <c r="IKM206" s="11"/>
      <c r="IKN206" s="11"/>
      <c r="IKO206" s="10"/>
      <c r="IKP206" s="10"/>
      <c r="IKQ206" s="11"/>
      <c r="IKR206" s="11"/>
      <c r="IKS206" s="11"/>
      <c r="IKT206" s="11"/>
      <c r="IKU206" s="11"/>
      <c r="IKV206" s="11"/>
      <c r="IKW206" s="11"/>
      <c r="IKX206" s="11"/>
      <c r="IKY206" s="11"/>
      <c r="IKZ206" s="11"/>
      <c r="ILA206" s="11"/>
      <c r="ILB206" s="11"/>
      <c r="ILC206" s="11"/>
      <c r="ILD206" s="11"/>
      <c r="ILE206" s="10"/>
      <c r="ILF206" s="10"/>
      <c r="ILG206" s="11"/>
      <c r="ILH206" s="11"/>
      <c r="ILI206" s="11"/>
      <c r="ILJ206" s="11"/>
      <c r="ILK206" s="11"/>
      <c r="ILL206" s="11"/>
      <c r="ILM206" s="11"/>
      <c r="ILN206" s="11"/>
      <c r="ILO206" s="11"/>
      <c r="ILP206" s="11"/>
      <c r="ILQ206" s="11"/>
      <c r="ILR206" s="11"/>
      <c r="ILS206" s="11"/>
      <c r="ILT206" s="11"/>
      <c r="ILU206" s="10"/>
      <c r="ILV206" s="10"/>
      <c r="ILW206" s="11"/>
      <c r="ILX206" s="11"/>
      <c r="ILY206" s="11"/>
      <c r="ILZ206" s="11"/>
      <c r="IMA206" s="11"/>
      <c r="IMB206" s="11"/>
      <c r="IMC206" s="11"/>
      <c r="IMD206" s="11"/>
      <c r="IME206" s="11"/>
      <c r="IMF206" s="11"/>
      <c r="IMG206" s="11"/>
      <c r="IMH206" s="11"/>
      <c r="IMI206" s="11"/>
      <c r="IMJ206" s="11"/>
      <c r="IMK206" s="10"/>
      <c r="IML206" s="10"/>
      <c r="IMM206" s="11"/>
      <c r="IMN206" s="11"/>
      <c r="IMO206" s="11"/>
      <c r="IMP206" s="11"/>
      <c r="IMQ206" s="11"/>
      <c r="IMR206" s="11"/>
      <c r="IMS206" s="11"/>
      <c r="IMT206" s="11"/>
      <c r="IMU206" s="11"/>
      <c r="IMV206" s="11"/>
      <c r="IMW206" s="11"/>
      <c r="IMX206" s="11"/>
      <c r="IMY206" s="11"/>
      <c r="IMZ206" s="11"/>
      <c r="INA206" s="10"/>
      <c r="INB206" s="10"/>
      <c r="INC206" s="11"/>
      <c r="IND206" s="11"/>
      <c r="INE206" s="11"/>
      <c r="INF206" s="11"/>
      <c r="ING206" s="11"/>
      <c r="INH206" s="11"/>
      <c r="INI206" s="11"/>
      <c r="INJ206" s="11"/>
      <c r="INK206" s="11"/>
      <c r="INL206" s="11"/>
      <c r="INM206" s="11"/>
      <c r="INN206" s="11"/>
      <c r="INO206" s="11"/>
      <c r="INP206" s="11"/>
      <c r="INQ206" s="10"/>
      <c r="INR206" s="10"/>
      <c r="INS206" s="11"/>
      <c r="INT206" s="11"/>
      <c r="INU206" s="11"/>
      <c r="INV206" s="11"/>
      <c r="INW206" s="11"/>
      <c r="INX206" s="11"/>
      <c r="INY206" s="11"/>
      <c r="INZ206" s="11"/>
      <c r="IOA206" s="11"/>
      <c r="IOB206" s="11"/>
      <c r="IOC206" s="11"/>
      <c r="IOD206" s="11"/>
      <c r="IOE206" s="11"/>
      <c r="IOF206" s="11"/>
      <c r="IOG206" s="10"/>
      <c r="IOH206" s="10"/>
      <c r="IOI206" s="11"/>
      <c r="IOJ206" s="11"/>
      <c r="IOK206" s="11"/>
      <c r="IOL206" s="11"/>
      <c r="IOM206" s="11"/>
      <c r="ION206" s="11"/>
      <c r="IOO206" s="11"/>
      <c r="IOP206" s="11"/>
      <c r="IOQ206" s="11"/>
      <c r="IOR206" s="11"/>
      <c r="IOS206" s="11"/>
      <c r="IOT206" s="11"/>
      <c r="IOU206" s="11"/>
      <c r="IOV206" s="11"/>
      <c r="IOW206" s="10"/>
      <c r="IOX206" s="10"/>
      <c r="IOY206" s="11"/>
      <c r="IOZ206" s="11"/>
      <c r="IPA206" s="11"/>
      <c r="IPB206" s="11"/>
      <c r="IPC206" s="11"/>
      <c r="IPD206" s="11"/>
      <c r="IPE206" s="11"/>
      <c r="IPF206" s="11"/>
      <c r="IPG206" s="11"/>
      <c r="IPH206" s="11"/>
      <c r="IPI206" s="11"/>
      <c r="IPJ206" s="11"/>
      <c r="IPK206" s="11"/>
      <c r="IPL206" s="11"/>
      <c r="IPM206" s="10"/>
      <c r="IPN206" s="10"/>
      <c r="IPO206" s="11"/>
      <c r="IPP206" s="11"/>
      <c r="IPQ206" s="11"/>
      <c r="IPR206" s="11"/>
      <c r="IPS206" s="11"/>
      <c r="IPT206" s="11"/>
      <c r="IPU206" s="11"/>
      <c r="IPV206" s="11"/>
      <c r="IPW206" s="11"/>
      <c r="IPX206" s="11"/>
      <c r="IPY206" s="11"/>
      <c r="IPZ206" s="11"/>
      <c r="IQA206" s="11"/>
      <c r="IQB206" s="11"/>
      <c r="IQC206" s="10"/>
      <c r="IQD206" s="10"/>
      <c r="IQE206" s="11"/>
      <c r="IQF206" s="11"/>
      <c r="IQG206" s="11"/>
      <c r="IQH206" s="11"/>
      <c r="IQI206" s="11"/>
      <c r="IQJ206" s="11"/>
      <c r="IQK206" s="11"/>
      <c r="IQL206" s="11"/>
      <c r="IQM206" s="11"/>
      <c r="IQN206" s="11"/>
      <c r="IQO206" s="11"/>
      <c r="IQP206" s="11"/>
      <c r="IQQ206" s="11"/>
      <c r="IQR206" s="11"/>
      <c r="IQS206" s="10"/>
      <c r="IQT206" s="10"/>
      <c r="IQU206" s="11"/>
      <c r="IQV206" s="11"/>
      <c r="IQW206" s="11"/>
      <c r="IQX206" s="11"/>
      <c r="IQY206" s="11"/>
      <c r="IQZ206" s="11"/>
      <c r="IRA206" s="11"/>
      <c r="IRB206" s="11"/>
      <c r="IRC206" s="11"/>
      <c r="IRD206" s="11"/>
      <c r="IRE206" s="11"/>
      <c r="IRF206" s="11"/>
      <c r="IRG206" s="11"/>
      <c r="IRH206" s="11"/>
      <c r="IRI206" s="10"/>
      <c r="IRJ206" s="10"/>
      <c r="IRK206" s="11"/>
      <c r="IRL206" s="11"/>
      <c r="IRM206" s="11"/>
      <c r="IRN206" s="11"/>
      <c r="IRO206" s="11"/>
      <c r="IRP206" s="11"/>
      <c r="IRQ206" s="11"/>
      <c r="IRR206" s="11"/>
      <c r="IRS206" s="11"/>
      <c r="IRT206" s="11"/>
      <c r="IRU206" s="11"/>
      <c r="IRV206" s="11"/>
      <c r="IRW206" s="11"/>
      <c r="IRX206" s="11"/>
      <c r="IRY206" s="10"/>
      <c r="IRZ206" s="10"/>
      <c r="ISA206" s="11"/>
      <c r="ISB206" s="11"/>
      <c r="ISC206" s="11"/>
      <c r="ISD206" s="11"/>
      <c r="ISE206" s="11"/>
      <c r="ISF206" s="11"/>
      <c r="ISG206" s="11"/>
      <c r="ISH206" s="11"/>
      <c r="ISI206" s="11"/>
      <c r="ISJ206" s="11"/>
      <c r="ISK206" s="11"/>
      <c r="ISL206" s="11"/>
      <c r="ISM206" s="11"/>
      <c r="ISN206" s="11"/>
      <c r="ISO206" s="10"/>
      <c r="ISP206" s="10"/>
      <c r="ISQ206" s="11"/>
      <c r="ISR206" s="11"/>
      <c r="ISS206" s="11"/>
      <c r="IST206" s="11"/>
      <c r="ISU206" s="11"/>
      <c r="ISV206" s="11"/>
      <c r="ISW206" s="11"/>
      <c r="ISX206" s="11"/>
      <c r="ISY206" s="11"/>
      <c r="ISZ206" s="11"/>
      <c r="ITA206" s="11"/>
      <c r="ITB206" s="11"/>
      <c r="ITC206" s="11"/>
      <c r="ITD206" s="11"/>
      <c r="ITE206" s="10"/>
      <c r="ITF206" s="10"/>
      <c r="ITG206" s="11"/>
      <c r="ITH206" s="11"/>
      <c r="ITI206" s="11"/>
      <c r="ITJ206" s="11"/>
      <c r="ITK206" s="11"/>
      <c r="ITL206" s="11"/>
      <c r="ITM206" s="11"/>
      <c r="ITN206" s="11"/>
      <c r="ITO206" s="11"/>
      <c r="ITP206" s="11"/>
      <c r="ITQ206" s="11"/>
      <c r="ITR206" s="11"/>
      <c r="ITS206" s="11"/>
      <c r="ITT206" s="11"/>
      <c r="ITU206" s="10"/>
      <c r="ITV206" s="10"/>
      <c r="ITW206" s="11"/>
      <c r="ITX206" s="11"/>
      <c r="ITY206" s="11"/>
      <c r="ITZ206" s="11"/>
      <c r="IUA206" s="11"/>
      <c r="IUB206" s="11"/>
      <c r="IUC206" s="11"/>
      <c r="IUD206" s="11"/>
      <c r="IUE206" s="11"/>
      <c r="IUF206" s="11"/>
      <c r="IUG206" s="11"/>
      <c r="IUH206" s="11"/>
      <c r="IUI206" s="11"/>
      <c r="IUJ206" s="11"/>
      <c r="IUK206" s="10"/>
      <c r="IUL206" s="10"/>
      <c r="IUM206" s="11"/>
      <c r="IUN206" s="11"/>
      <c r="IUO206" s="11"/>
      <c r="IUP206" s="11"/>
      <c r="IUQ206" s="11"/>
      <c r="IUR206" s="11"/>
      <c r="IUS206" s="11"/>
      <c r="IUT206" s="11"/>
      <c r="IUU206" s="11"/>
      <c r="IUV206" s="11"/>
      <c r="IUW206" s="11"/>
      <c r="IUX206" s="11"/>
      <c r="IUY206" s="11"/>
      <c r="IUZ206" s="11"/>
      <c r="IVA206" s="10"/>
      <c r="IVB206" s="10"/>
      <c r="IVC206" s="11"/>
      <c r="IVD206" s="11"/>
      <c r="IVE206" s="11"/>
      <c r="IVF206" s="11"/>
      <c r="IVG206" s="11"/>
      <c r="IVH206" s="11"/>
      <c r="IVI206" s="11"/>
      <c r="IVJ206" s="11"/>
      <c r="IVK206" s="11"/>
      <c r="IVL206" s="11"/>
      <c r="IVM206" s="11"/>
      <c r="IVN206" s="11"/>
      <c r="IVO206" s="11"/>
      <c r="IVP206" s="11"/>
      <c r="IVQ206" s="10"/>
      <c r="IVR206" s="10"/>
      <c r="IVS206" s="11"/>
      <c r="IVT206" s="11"/>
      <c r="IVU206" s="11"/>
      <c r="IVV206" s="11"/>
      <c r="IVW206" s="11"/>
      <c r="IVX206" s="11"/>
      <c r="IVY206" s="11"/>
      <c r="IVZ206" s="11"/>
      <c r="IWA206" s="11"/>
      <c r="IWB206" s="11"/>
      <c r="IWC206" s="11"/>
      <c r="IWD206" s="11"/>
      <c r="IWE206" s="11"/>
      <c r="IWF206" s="11"/>
      <c r="IWG206" s="10"/>
      <c r="IWH206" s="10"/>
      <c r="IWI206" s="11"/>
      <c r="IWJ206" s="11"/>
      <c r="IWK206" s="11"/>
      <c r="IWL206" s="11"/>
      <c r="IWM206" s="11"/>
      <c r="IWN206" s="11"/>
      <c r="IWO206" s="11"/>
      <c r="IWP206" s="11"/>
      <c r="IWQ206" s="11"/>
      <c r="IWR206" s="11"/>
      <c r="IWS206" s="11"/>
      <c r="IWT206" s="11"/>
      <c r="IWU206" s="11"/>
      <c r="IWV206" s="11"/>
      <c r="IWW206" s="10"/>
      <c r="IWX206" s="10"/>
      <c r="IWY206" s="11"/>
      <c r="IWZ206" s="11"/>
      <c r="IXA206" s="11"/>
      <c r="IXB206" s="11"/>
      <c r="IXC206" s="11"/>
      <c r="IXD206" s="11"/>
      <c r="IXE206" s="11"/>
      <c r="IXF206" s="11"/>
      <c r="IXG206" s="11"/>
      <c r="IXH206" s="11"/>
      <c r="IXI206" s="11"/>
      <c r="IXJ206" s="11"/>
      <c r="IXK206" s="11"/>
      <c r="IXL206" s="11"/>
      <c r="IXM206" s="10"/>
      <c r="IXN206" s="10"/>
      <c r="IXO206" s="11"/>
      <c r="IXP206" s="11"/>
      <c r="IXQ206" s="11"/>
      <c r="IXR206" s="11"/>
      <c r="IXS206" s="11"/>
      <c r="IXT206" s="11"/>
      <c r="IXU206" s="11"/>
      <c r="IXV206" s="11"/>
      <c r="IXW206" s="11"/>
      <c r="IXX206" s="11"/>
      <c r="IXY206" s="11"/>
      <c r="IXZ206" s="11"/>
      <c r="IYA206" s="11"/>
      <c r="IYB206" s="11"/>
      <c r="IYC206" s="10"/>
      <c r="IYD206" s="10"/>
      <c r="IYE206" s="11"/>
      <c r="IYF206" s="11"/>
      <c r="IYG206" s="11"/>
      <c r="IYH206" s="11"/>
      <c r="IYI206" s="11"/>
      <c r="IYJ206" s="11"/>
      <c r="IYK206" s="11"/>
      <c r="IYL206" s="11"/>
      <c r="IYM206" s="11"/>
      <c r="IYN206" s="11"/>
      <c r="IYO206" s="11"/>
      <c r="IYP206" s="11"/>
      <c r="IYQ206" s="11"/>
      <c r="IYR206" s="11"/>
      <c r="IYS206" s="10"/>
      <c r="IYT206" s="10"/>
      <c r="IYU206" s="11"/>
      <c r="IYV206" s="11"/>
      <c r="IYW206" s="11"/>
      <c r="IYX206" s="11"/>
      <c r="IYY206" s="11"/>
      <c r="IYZ206" s="11"/>
      <c r="IZA206" s="11"/>
      <c r="IZB206" s="11"/>
      <c r="IZC206" s="11"/>
      <c r="IZD206" s="11"/>
      <c r="IZE206" s="11"/>
      <c r="IZF206" s="11"/>
      <c r="IZG206" s="11"/>
      <c r="IZH206" s="11"/>
      <c r="IZI206" s="10"/>
      <c r="IZJ206" s="10"/>
      <c r="IZK206" s="11"/>
      <c r="IZL206" s="11"/>
      <c r="IZM206" s="11"/>
      <c r="IZN206" s="11"/>
      <c r="IZO206" s="11"/>
      <c r="IZP206" s="11"/>
      <c r="IZQ206" s="11"/>
      <c r="IZR206" s="11"/>
      <c r="IZS206" s="11"/>
      <c r="IZT206" s="11"/>
      <c r="IZU206" s="11"/>
      <c r="IZV206" s="11"/>
      <c r="IZW206" s="11"/>
      <c r="IZX206" s="11"/>
      <c r="IZY206" s="10"/>
      <c r="IZZ206" s="10"/>
      <c r="JAA206" s="11"/>
      <c r="JAB206" s="11"/>
      <c r="JAC206" s="11"/>
      <c r="JAD206" s="11"/>
      <c r="JAE206" s="11"/>
      <c r="JAF206" s="11"/>
      <c r="JAG206" s="11"/>
      <c r="JAH206" s="11"/>
      <c r="JAI206" s="11"/>
      <c r="JAJ206" s="11"/>
      <c r="JAK206" s="11"/>
      <c r="JAL206" s="11"/>
      <c r="JAM206" s="11"/>
      <c r="JAN206" s="11"/>
      <c r="JAO206" s="10"/>
      <c r="JAP206" s="10"/>
      <c r="JAQ206" s="11"/>
      <c r="JAR206" s="11"/>
      <c r="JAS206" s="11"/>
      <c r="JAT206" s="11"/>
      <c r="JAU206" s="11"/>
      <c r="JAV206" s="11"/>
      <c r="JAW206" s="11"/>
      <c r="JAX206" s="11"/>
      <c r="JAY206" s="11"/>
      <c r="JAZ206" s="11"/>
      <c r="JBA206" s="11"/>
      <c r="JBB206" s="11"/>
      <c r="JBC206" s="11"/>
      <c r="JBD206" s="11"/>
      <c r="JBE206" s="10"/>
      <c r="JBF206" s="10"/>
      <c r="JBG206" s="11"/>
      <c r="JBH206" s="11"/>
      <c r="JBI206" s="11"/>
      <c r="JBJ206" s="11"/>
      <c r="JBK206" s="11"/>
      <c r="JBL206" s="11"/>
      <c r="JBM206" s="11"/>
      <c r="JBN206" s="11"/>
      <c r="JBO206" s="11"/>
      <c r="JBP206" s="11"/>
      <c r="JBQ206" s="11"/>
      <c r="JBR206" s="11"/>
      <c r="JBS206" s="11"/>
      <c r="JBT206" s="11"/>
      <c r="JBU206" s="10"/>
      <c r="JBV206" s="10"/>
      <c r="JBW206" s="11"/>
      <c r="JBX206" s="11"/>
      <c r="JBY206" s="11"/>
      <c r="JBZ206" s="11"/>
      <c r="JCA206" s="11"/>
      <c r="JCB206" s="11"/>
      <c r="JCC206" s="11"/>
      <c r="JCD206" s="11"/>
      <c r="JCE206" s="11"/>
      <c r="JCF206" s="11"/>
      <c r="JCG206" s="11"/>
      <c r="JCH206" s="11"/>
      <c r="JCI206" s="11"/>
      <c r="JCJ206" s="11"/>
      <c r="JCK206" s="10"/>
      <c r="JCL206" s="10"/>
      <c r="JCM206" s="11"/>
      <c r="JCN206" s="11"/>
      <c r="JCO206" s="11"/>
      <c r="JCP206" s="11"/>
      <c r="JCQ206" s="11"/>
      <c r="JCR206" s="11"/>
      <c r="JCS206" s="11"/>
      <c r="JCT206" s="11"/>
      <c r="JCU206" s="11"/>
      <c r="JCV206" s="11"/>
      <c r="JCW206" s="11"/>
      <c r="JCX206" s="11"/>
      <c r="JCY206" s="11"/>
      <c r="JCZ206" s="11"/>
      <c r="JDA206" s="10"/>
      <c r="JDB206" s="10"/>
      <c r="JDC206" s="11"/>
      <c r="JDD206" s="11"/>
      <c r="JDE206" s="11"/>
      <c r="JDF206" s="11"/>
      <c r="JDG206" s="11"/>
      <c r="JDH206" s="11"/>
      <c r="JDI206" s="11"/>
      <c r="JDJ206" s="11"/>
      <c r="JDK206" s="11"/>
      <c r="JDL206" s="11"/>
      <c r="JDM206" s="11"/>
      <c r="JDN206" s="11"/>
      <c r="JDO206" s="11"/>
      <c r="JDP206" s="11"/>
      <c r="JDQ206" s="10"/>
      <c r="JDR206" s="10"/>
      <c r="JDS206" s="11"/>
      <c r="JDT206" s="11"/>
      <c r="JDU206" s="11"/>
      <c r="JDV206" s="11"/>
      <c r="JDW206" s="11"/>
      <c r="JDX206" s="11"/>
      <c r="JDY206" s="11"/>
      <c r="JDZ206" s="11"/>
      <c r="JEA206" s="11"/>
      <c r="JEB206" s="11"/>
      <c r="JEC206" s="11"/>
      <c r="JED206" s="11"/>
      <c r="JEE206" s="11"/>
      <c r="JEF206" s="11"/>
      <c r="JEG206" s="10"/>
      <c r="JEH206" s="10"/>
      <c r="JEI206" s="11"/>
      <c r="JEJ206" s="11"/>
      <c r="JEK206" s="11"/>
      <c r="JEL206" s="11"/>
      <c r="JEM206" s="11"/>
      <c r="JEN206" s="11"/>
      <c r="JEO206" s="11"/>
      <c r="JEP206" s="11"/>
      <c r="JEQ206" s="11"/>
      <c r="JER206" s="11"/>
      <c r="JES206" s="11"/>
      <c r="JET206" s="11"/>
      <c r="JEU206" s="11"/>
      <c r="JEV206" s="11"/>
      <c r="JEW206" s="10"/>
      <c r="JEX206" s="10"/>
      <c r="JEY206" s="11"/>
      <c r="JEZ206" s="11"/>
      <c r="JFA206" s="11"/>
      <c r="JFB206" s="11"/>
      <c r="JFC206" s="11"/>
      <c r="JFD206" s="11"/>
      <c r="JFE206" s="11"/>
      <c r="JFF206" s="11"/>
      <c r="JFG206" s="11"/>
      <c r="JFH206" s="11"/>
      <c r="JFI206" s="11"/>
      <c r="JFJ206" s="11"/>
      <c r="JFK206" s="11"/>
      <c r="JFL206" s="11"/>
      <c r="JFM206" s="10"/>
      <c r="JFN206" s="10"/>
      <c r="JFO206" s="11"/>
      <c r="JFP206" s="11"/>
      <c r="JFQ206" s="11"/>
      <c r="JFR206" s="11"/>
      <c r="JFS206" s="11"/>
      <c r="JFT206" s="11"/>
      <c r="JFU206" s="11"/>
      <c r="JFV206" s="11"/>
      <c r="JFW206" s="11"/>
      <c r="JFX206" s="11"/>
      <c r="JFY206" s="11"/>
      <c r="JFZ206" s="11"/>
      <c r="JGA206" s="11"/>
      <c r="JGB206" s="11"/>
      <c r="JGC206" s="10"/>
      <c r="JGD206" s="10"/>
      <c r="JGE206" s="11"/>
      <c r="JGF206" s="11"/>
      <c r="JGG206" s="11"/>
      <c r="JGH206" s="11"/>
      <c r="JGI206" s="11"/>
      <c r="JGJ206" s="11"/>
      <c r="JGK206" s="11"/>
      <c r="JGL206" s="11"/>
      <c r="JGM206" s="11"/>
      <c r="JGN206" s="11"/>
      <c r="JGO206" s="11"/>
      <c r="JGP206" s="11"/>
      <c r="JGQ206" s="11"/>
      <c r="JGR206" s="11"/>
      <c r="JGS206" s="10"/>
      <c r="JGT206" s="10"/>
      <c r="JGU206" s="11"/>
      <c r="JGV206" s="11"/>
      <c r="JGW206" s="11"/>
      <c r="JGX206" s="11"/>
      <c r="JGY206" s="11"/>
      <c r="JGZ206" s="11"/>
      <c r="JHA206" s="11"/>
      <c r="JHB206" s="11"/>
      <c r="JHC206" s="11"/>
      <c r="JHD206" s="11"/>
      <c r="JHE206" s="11"/>
      <c r="JHF206" s="11"/>
      <c r="JHG206" s="11"/>
      <c r="JHH206" s="11"/>
      <c r="JHI206" s="10"/>
      <c r="JHJ206" s="10"/>
      <c r="JHK206" s="11"/>
      <c r="JHL206" s="11"/>
      <c r="JHM206" s="11"/>
      <c r="JHN206" s="11"/>
      <c r="JHO206" s="11"/>
      <c r="JHP206" s="11"/>
      <c r="JHQ206" s="11"/>
      <c r="JHR206" s="11"/>
      <c r="JHS206" s="11"/>
      <c r="JHT206" s="11"/>
      <c r="JHU206" s="11"/>
      <c r="JHV206" s="11"/>
      <c r="JHW206" s="11"/>
      <c r="JHX206" s="11"/>
      <c r="JHY206" s="10"/>
      <c r="JHZ206" s="10"/>
      <c r="JIA206" s="11"/>
      <c r="JIB206" s="11"/>
      <c r="JIC206" s="11"/>
      <c r="JID206" s="11"/>
      <c r="JIE206" s="11"/>
      <c r="JIF206" s="11"/>
      <c r="JIG206" s="11"/>
      <c r="JIH206" s="11"/>
      <c r="JII206" s="11"/>
      <c r="JIJ206" s="11"/>
      <c r="JIK206" s="11"/>
      <c r="JIL206" s="11"/>
      <c r="JIM206" s="11"/>
      <c r="JIN206" s="11"/>
      <c r="JIO206" s="10"/>
      <c r="JIP206" s="10"/>
      <c r="JIQ206" s="11"/>
      <c r="JIR206" s="11"/>
      <c r="JIS206" s="11"/>
      <c r="JIT206" s="11"/>
      <c r="JIU206" s="11"/>
      <c r="JIV206" s="11"/>
      <c r="JIW206" s="11"/>
      <c r="JIX206" s="11"/>
      <c r="JIY206" s="11"/>
      <c r="JIZ206" s="11"/>
      <c r="JJA206" s="11"/>
      <c r="JJB206" s="11"/>
      <c r="JJC206" s="11"/>
      <c r="JJD206" s="11"/>
      <c r="JJE206" s="10"/>
      <c r="JJF206" s="10"/>
      <c r="JJG206" s="11"/>
      <c r="JJH206" s="11"/>
      <c r="JJI206" s="11"/>
      <c r="JJJ206" s="11"/>
      <c r="JJK206" s="11"/>
      <c r="JJL206" s="11"/>
      <c r="JJM206" s="11"/>
      <c r="JJN206" s="11"/>
      <c r="JJO206" s="11"/>
      <c r="JJP206" s="11"/>
      <c r="JJQ206" s="11"/>
      <c r="JJR206" s="11"/>
      <c r="JJS206" s="11"/>
      <c r="JJT206" s="11"/>
      <c r="JJU206" s="10"/>
      <c r="JJV206" s="10"/>
      <c r="JJW206" s="11"/>
      <c r="JJX206" s="11"/>
      <c r="JJY206" s="11"/>
      <c r="JJZ206" s="11"/>
      <c r="JKA206" s="11"/>
      <c r="JKB206" s="11"/>
      <c r="JKC206" s="11"/>
      <c r="JKD206" s="11"/>
      <c r="JKE206" s="11"/>
      <c r="JKF206" s="11"/>
      <c r="JKG206" s="11"/>
      <c r="JKH206" s="11"/>
      <c r="JKI206" s="11"/>
      <c r="JKJ206" s="11"/>
      <c r="JKK206" s="10"/>
      <c r="JKL206" s="10"/>
      <c r="JKM206" s="11"/>
      <c r="JKN206" s="11"/>
      <c r="JKO206" s="11"/>
      <c r="JKP206" s="11"/>
      <c r="JKQ206" s="11"/>
      <c r="JKR206" s="11"/>
      <c r="JKS206" s="11"/>
      <c r="JKT206" s="11"/>
      <c r="JKU206" s="11"/>
      <c r="JKV206" s="11"/>
      <c r="JKW206" s="11"/>
      <c r="JKX206" s="11"/>
      <c r="JKY206" s="11"/>
      <c r="JKZ206" s="11"/>
      <c r="JLA206" s="10"/>
      <c r="JLB206" s="10"/>
      <c r="JLC206" s="11"/>
      <c r="JLD206" s="11"/>
      <c r="JLE206" s="11"/>
      <c r="JLF206" s="11"/>
      <c r="JLG206" s="11"/>
      <c r="JLH206" s="11"/>
      <c r="JLI206" s="11"/>
      <c r="JLJ206" s="11"/>
      <c r="JLK206" s="11"/>
      <c r="JLL206" s="11"/>
      <c r="JLM206" s="11"/>
      <c r="JLN206" s="11"/>
      <c r="JLO206" s="11"/>
      <c r="JLP206" s="11"/>
      <c r="JLQ206" s="10"/>
      <c r="JLR206" s="10"/>
      <c r="JLS206" s="11"/>
      <c r="JLT206" s="11"/>
      <c r="JLU206" s="11"/>
      <c r="JLV206" s="11"/>
      <c r="JLW206" s="11"/>
      <c r="JLX206" s="11"/>
      <c r="JLY206" s="11"/>
      <c r="JLZ206" s="11"/>
      <c r="JMA206" s="11"/>
      <c r="JMB206" s="11"/>
      <c r="JMC206" s="11"/>
      <c r="JMD206" s="11"/>
      <c r="JME206" s="11"/>
      <c r="JMF206" s="11"/>
      <c r="JMG206" s="10"/>
      <c r="JMH206" s="10"/>
      <c r="JMI206" s="11"/>
      <c r="JMJ206" s="11"/>
      <c r="JMK206" s="11"/>
      <c r="JML206" s="11"/>
      <c r="JMM206" s="11"/>
      <c r="JMN206" s="11"/>
      <c r="JMO206" s="11"/>
      <c r="JMP206" s="11"/>
      <c r="JMQ206" s="11"/>
      <c r="JMR206" s="11"/>
      <c r="JMS206" s="11"/>
      <c r="JMT206" s="11"/>
      <c r="JMU206" s="11"/>
      <c r="JMV206" s="11"/>
      <c r="JMW206" s="10"/>
      <c r="JMX206" s="10"/>
      <c r="JMY206" s="11"/>
      <c r="JMZ206" s="11"/>
      <c r="JNA206" s="11"/>
      <c r="JNB206" s="11"/>
      <c r="JNC206" s="11"/>
      <c r="JND206" s="11"/>
      <c r="JNE206" s="11"/>
      <c r="JNF206" s="11"/>
      <c r="JNG206" s="11"/>
      <c r="JNH206" s="11"/>
      <c r="JNI206" s="11"/>
      <c r="JNJ206" s="11"/>
      <c r="JNK206" s="11"/>
      <c r="JNL206" s="11"/>
      <c r="JNM206" s="10"/>
      <c r="JNN206" s="10"/>
      <c r="JNO206" s="11"/>
      <c r="JNP206" s="11"/>
      <c r="JNQ206" s="11"/>
      <c r="JNR206" s="11"/>
      <c r="JNS206" s="11"/>
      <c r="JNT206" s="11"/>
      <c r="JNU206" s="11"/>
      <c r="JNV206" s="11"/>
      <c r="JNW206" s="11"/>
      <c r="JNX206" s="11"/>
      <c r="JNY206" s="11"/>
      <c r="JNZ206" s="11"/>
      <c r="JOA206" s="11"/>
      <c r="JOB206" s="11"/>
      <c r="JOC206" s="10"/>
      <c r="JOD206" s="10"/>
      <c r="JOE206" s="11"/>
      <c r="JOF206" s="11"/>
      <c r="JOG206" s="11"/>
      <c r="JOH206" s="11"/>
      <c r="JOI206" s="11"/>
      <c r="JOJ206" s="11"/>
      <c r="JOK206" s="11"/>
      <c r="JOL206" s="11"/>
      <c r="JOM206" s="11"/>
      <c r="JON206" s="11"/>
      <c r="JOO206" s="11"/>
      <c r="JOP206" s="11"/>
      <c r="JOQ206" s="11"/>
      <c r="JOR206" s="11"/>
      <c r="JOS206" s="10"/>
      <c r="JOT206" s="10"/>
      <c r="JOU206" s="11"/>
      <c r="JOV206" s="11"/>
      <c r="JOW206" s="11"/>
      <c r="JOX206" s="11"/>
      <c r="JOY206" s="11"/>
      <c r="JOZ206" s="11"/>
      <c r="JPA206" s="11"/>
      <c r="JPB206" s="11"/>
      <c r="JPC206" s="11"/>
      <c r="JPD206" s="11"/>
      <c r="JPE206" s="11"/>
      <c r="JPF206" s="11"/>
      <c r="JPG206" s="11"/>
      <c r="JPH206" s="11"/>
      <c r="JPI206" s="10"/>
      <c r="JPJ206" s="10"/>
      <c r="JPK206" s="11"/>
      <c r="JPL206" s="11"/>
      <c r="JPM206" s="11"/>
      <c r="JPN206" s="11"/>
      <c r="JPO206" s="11"/>
      <c r="JPP206" s="11"/>
      <c r="JPQ206" s="11"/>
      <c r="JPR206" s="11"/>
      <c r="JPS206" s="11"/>
      <c r="JPT206" s="11"/>
      <c r="JPU206" s="11"/>
      <c r="JPV206" s="11"/>
      <c r="JPW206" s="11"/>
      <c r="JPX206" s="11"/>
      <c r="JPY206" s="10"/>
      <c r="JPZ206" s="10"/>
      <c r="JQA206" s="11"/>
      <c r="JQB206" s="11"/>
      <c r="JQC206" s="11"/>
      <c r="JQD206" s="11"/>
      <c r="JQE206" s="11"/>
      <c r="JQF206" s="11"/>
      <c r="JQG206" s="11"/>
      <c r="JQH206" s="11"/>
      <c r="JQI206" s="11"/>
      <c r="JQJ206" s="11"/>
      <c r="JQK206" s="11"/>
      <c r="JQL206" s="11"/>
      <c r="JQM206" s="11"/>
      <c r="JQN206" s="11"/>
      <c r="JQO206" s="10"/>
      <c r="JQP206" s="10"/>
      <c r="JQQ206" s="11"/>
      <c r="JQR206" s="11"/>
      <c r="JQS206" s="11"/>
      <c r="JQT206" s="11"/>
      <c r="JQU206" s="11"/>
      <c r="JQV206" s="11"/>
      <c r="JQW206" s="11"/>
      <c r="JQX206" s="11"/>
      <c r="JQY206" s="11"/>
      <c r="JQZ206" s="11"/>
      <c r="JRA206" s="11"/>
      <c r="JRB206" s="11"/>
      <c r="JRC206" s="11"/>
      <c r="JRD206" s="11"/>
      <c r="JRE206" s="10"/>
      <c r="JRF206" s="10"/>
      <c r="JRG206" s="11"/>
      <c r="JRH206" s="11"/>
      <c r="JRI206" s="11"/>
      <c r="JRJ206" s="11"/>
      <c r="JRK206" s="11"/>
      <c r="JRL206" s="11"/>
      <c r="JRM206" s="11"/>
      <c r="JRN206" s="11"/>
      <c r="JRO206" s="11"/>
      <c r="JRP206" s="11"/>
      <c r="JRQ206" s="11"/>
      <c r="JRR206" s="11"/>
      <c r="JRS206" s="11"/>
      <c r="JRT206" s="11"/>
      <c r="JRU206" s="10"/>
      <c r="JRV206" s="10"/>
      <c r="JRW206" s="11"/>
      <c r="JRX206" s="11"/>
      <c r="JRY206" s="11"/>
      <c r="JRZ206" s="11"/>
      <c r="JSA206" s="11"/>
      <c r="JSB206" s="11"/>
      <c r="JSC206" s="11"/>
      <c r="JSD206" s="11"/>
      <c r="JSE206" s="11"/>
      <c r="JSF206" s="11"/>
      <c r="JSG206" s="11"/>
      <c r="JSH206" s="11"/>
      <c r="JSI206" s="11"/>
      <c r="JSJ206" s="11"/>
      <c r="JSK206" s="10"/>
      <c r="JSL206" s="10"/>
      <c r="JSM206" s="11"/>
      <c r="JSN206" s="11"/>
      <c r="JSO206" s="11"/>
      <c r="JSP206" s="11"/>
      <c r="JSQ206" s="11"/>
      <c r="JSR206" s="11"/>
      <c r="JSS206" s="11"/>
      <c r="JST206" s="11"/>
      <c r="JSU206" s="11"/>
      <c r="JSV206" s="11"/>
      <c r="JSW206" s="11"/>
      <c r="JSX206" s="11"/>
      <c r="JSY206" s="11"/>
      <c r="JSZ206" s="11"/>
      <c r="JTA206" s="10"/>
      <c r="JTB206" s="10"/>
      <c r="JTC206" s="11"/>
      <c r="JTD206" s="11"/>
      <c r="JTE206" s="11"/>
      <c r="JTF206" s="11"/>
      <c r="JTG206" s="11"/>
      <c r="JTH206" s="11"/>
      <c r="JTI206" s="11"/>
      <c r="JTJ206" s="11"/>
      <c r="JTK206" s="11"/>
      <c r="JTL206" s="11"/>
      <c r="JTM206" s="11"/>
      <c r="JTN206" s="11"/>
      <c r="JTO206" s="11"/>
      <c r="JTP206" s="11"/>
      <c r="JTQ206" s="10"/>
      <c r="JTR206" s="10"/>
      <c r="JTS206" s="11"/>
      <c r="JTT206" s="11"/>
      <c r="JTU206" s="11"/>
      <c r="JTV206" s="11"/>
      <c r="JTW206" s="11"/>
      <c r="JTX206" s="11"/>
      <c r="JTY206" s="11"/>
      <c r="JTZ206" s="11"/>
      <c r="JUA206" s="11"/>
      <c r="JUB206" s="11"/>
      <c r="JUC206" s="11"/>
      <c r="JUD206" s="11"/>
      <c r="JUE206" s="11"/>
      <c r="JUF206" s="11"/>
      <c r="JUG206" s="10"/>
      <c r="JUH206" s="10"/>
      <c r="JUI206" s="11"/>
      <c r="JUJ206" s="11"/>
      <c r="JUK206" s="11"/>
      <c r="JUL206" s="11"/>
      <c r="JUM206" s="11"/>
      <c r="JUN206" s="11"/>
      <c r="JUO206" s="11"/>
      <c r="JUP206" s="11"/>
      <c r="JUQ206" s="11"/>
      <c r="JUR206" s="11"/>
      <c r="JUS206" s="11"/>
      <c r="JUT206" s="11"/>
      <c r="JUU206" s="11"/>
      <c r="JUV206" s="11"/>
      <c r="JUW206" s="10"/>
      <c r="JUX206" s="10"/>
      <c r="JUY206" s="11"/>
      <c r="JUZ206" s="11"/>
      <c r="JVA206" s="11"/>
      <c r="JVB206" s="11"/>
      <c r="JVC206" s="11"/>
      <c r="JVD206" s="11"/>
      <c r="JVE206" s="11"/>
      <c r="JVF206" s="11"/>
      <c r="JVG206" s="11"/>
      <c r="JVH206" s="11"/>
      <c r="JVI206" s="11"/>
      <c r="JVJ206" s="11"/>
      <c r="JVK206" s="11"/>
      <c r="JVL206" s="11"/>
      <c r="JVM206" s="10"/>
      <c r="JVN206" s="10"/>
      <c r="JVO206" s="11"/>
      <c r="JVP206" s="11"/>
      <c r="JVQ206" s="11"/>
      <c r="JVR206" s="11"/>
      <c r="JVS206" s="11"/>
      <c r="JVT206" s="11"/>
      <c r="JVU206" s="11"/>
      <c r="JVV206" s="11"/>
      <c r="JVW206" s="11"/>
      <c r="JVX206" s="11"/>
      <c r="JVY206" s="11"/>
      <c r="JVZ206" s="11"/>
      <c r="JWA206" s="11"/>
      <c r="JWB206" s="11"/>
      <c r="JWC206" s="10"/>
      <c r="JWD206" s="10"/>
      <c r="JWE206" s="11"/>
      <c r="JWF206" s="11"/>
      <c r="JWG206" s="11"/>
      <c r="JWH206" s="11"/>
      <c r="JWI206" s="11"/>
      <c r="JWJ206" s="11"/>
      <c r="JWK206" s="11"/>
      <c r="JWL206" s="11"/>
      <c r="JWM206" s="11"/>
      <c r="JWN206" s="11"/>
      <c r="JWO206" s="11"/>
      <c r="JWP206" s="11"/>
      <c r="JWQ206" s="11"/>
      <c r="JWR206" s="11"/>
      <c r="JWS206" s="10"/>
      <c r="JWT206" s="10"/>
      <c r="JWU206" s="11"/>
      <c r="JWV206" s="11"/>
      <c r="JWW206" s="11"/>
      <c r="JWX206" s="11"/>
      <c r="JWY206" s="11"/>
      <c r="JWZ206" s="11"/>
      <c r="JXA206" s="11"/>
      <c r="JXB206" s="11"/>
      <c r="JXC206" s="11"/>
      <c r="JXD206" s="11"/>
      <c r="JXE206" s="11"/>
      <c r="JXF206" s="11"/>
      <c r="JXG206" s="11"/>
      <c r="JXH206" s="11"/>
      <c r="JXI206" s="10"/>
      <c r="JXJ206" s="10"/>
      <c r="JXK206" s="11"/>
      <c r="JXL206" s="11"/>
      <c r="JXM206" s="11"/>
      <c r="JXN206" s="11"/>
      <c r="JXO206" s="11"/>
      <c r="JXP206" s="11"/>
      <c r="JXQ206" s="11"/>
      <c r="JXR206" s="11"/>
      <c r="JXS206" s="11"/>
      <c r="JXT206" s="11"/>
      <c r="JXU206" s="11"/>
      <c r="JXV206" s="11"/>
      <c r="JXW206" s="11"/>
      <c r="JXX206" s="11"/>
      <c r="JXY206" s="10"/>
      <c r="JXZ206" s="10"/>
      <c r="JYA206" s="11"/>
      <c r="JYB206" s="11"/>
      <c r="JYC206" s="11"/>
      <c r="JYD206" s="11"/>
      <c r="JYE206" s="11"/>
      <c r="JYF206" s="11"/>
      <c r="JYG206" s="11"/>
      <c r="JYH206" s="11"/>
      <c r="JYI206" s="11"/>
      <c r="JYJ206" s="11"/>
      <c r="JYK206" s="11"/>
      <c r="JYL206" s="11"/>
      <c r="JYM206" s="11"/>
      <c r="JYN206" s="11"/>
      <c r="JYO206" s="10"/>
      <c r="JYP206" s="10"/>
      <c r="JYQ206" s="11"/>
      <c r="JYR206" s="11"/>
      <c r="JYS206" s="11"/>
      <c r="JYT206" s="11"/>
      <c r="JYU206" s="11"/>
      <c r="JYV206" s="11"/>
      <c r="JYW206" s="11"/>
      <c r="JYX206" s="11"/>
      <c r="JYY206" s="11"/>
      <c r="JYZ206" s="11"/>
      <c r="JZA206" s="11"/>
      <c r="JZB206" s="11"/>
      <c r="JZC206" s="11"/>
      <c r="JZD206" s="11"/>
      <c r="JZE206" s="10"/>
      <c r="JZF206" s="10"/>
      <c r="JZG206" s="11"/>
      <c r="JZH206" s="11"/>
      <c r="JZI206" s="11"/>
      <c r="JZJ206" s="11"/>
      <c r="JZK206" s="11"/>
      <c r="JZL206" s="11"/>
      <c r="JZM206" s="11"/>
      <c r="JZN206" s="11"/>
      <c r="JZO206" s="11"/>
      <c r="JZP206" s="11"/>
      <c r="JZQ206" s="11"/>
      <c r="JZR206" s="11"/>
      <c r="JZS206" s="11"/>
      <c r="JZT206" s="11"/>
      <c r="JZU206" s="10"/>
      <c r="JZV206" s="10"/>
      <c r="JZW206" s="11"/>
      <c r="JZX206" s="11"/>
      <c r="JZY206" s="11"/>
      <c r="JZZ206" s="11"/>
      <c r="KAA206" s="11"/>
      <c r="KAB206" s="11"/>
      <c r="KAC206" s="11"/>
      <c r="KAD206" s="11"/>
      <c r="KAE206" s="11"/>
      <c r="KAF206" s="11"/>
      <c r="KAG206" s="11"/>
      <c r="KAH206" s="11"/>
      <c r="KAI206" s="11"/>
      <c r="KAJ206" s="11"/>
      <c r="KAK206" s="10"/>
      <c r="KAL206" s="10"/>
      <c r="KAM206" s="11"/>
      <c r="KAN206" s="11"/>
      <c r="KAO206" s="11"/>
      <c r="KAP206" s="11"/>
      <c r="KAQ206" s="11"/>
      <c r="KAR206" s="11"/>
      <c r="KAS206" s="11"/>
      <c r="KAT206" s="11"/>
      <c r="KAU206" s="11"/>
      <c r="KAV206" s="11"/>
      <c r="KAW206" s="11"/>
      <c r="KAX206" s="11"/>
      <c r="KAY206" s="11"/>
      <c r="KAZ206" s="11"/>
      <c r="KBA206" s="10"/>
      <c r="KBB206" s="10"/>
      <c r="KBC206" s="11"/>
      <c r="KBD206" s="11"/>
      <c r="KBE206" s="11"/>
      <c r="KBF206" s="11"/>
      <c r="KBG206" s="11"/>
      <c r="KBH206" s="11"/>
      <c r="KBI206" s="11"/>
      <c r="KBJ206" s="11"/>
      <c r="KBK206" s="11"/>
      <c r="KBL206" s="11"/>
      <c r="KBM206" s="11"/>
      <c r="KBN206" s="11"/>
      <c r="KBO206" s="11"/>
      <c r="KBP206" s="11"/>
      <c r="KBQ206" s="10"/>
      <c r="KBR206" s="10"/>
      <c r="KBS206" s="11"/>
      <c r="KBT206" s="11"/>
      <c r="KBU206" s="11"/>
      <c r="KBV206" s="11"/>
      <c r="KBW206" s="11"/>
      <c r="KBX206" s="11"/>
      <c r="KBY206" s="11"/>
      <c r="KBZ206" s="11"/>
      <c r="KCA206" s="11"/>
      <c r="KCB206" s="11"/>
      <c r="KCC206" s="11"/>
      <c r="KCD206" s="11"/>
      <c r="KCE206" s="11"/>
      <c r="KCF206" s="11"/>
      <c r="KCG206" s="10"/>
      <c r="KCH206" s="10"/>
      <c r="KCI206" s="11"/>
      <c r="KCJ206" s="11"/>
      <c r="KCK206" s="11"/>
      <c r="KCL206" s="11"/>
      <c r="KCM206" s="11"/>
      <c r="KCN206" s="11"/>
      <c r="KCO206" s="11"/>
      <c r="KCP206" s="11"/>
      <c r="KCQ206" s="11"/>
      <c r="KCR206" s="11"/>
      <c r="KCS206" s="11"/>
      <c r="KCT206" s="11"/>
      <c r="KCU206" s="11"/>
      <c r="KCV206" s="11"/>
      <c r="KCW206" s="10"/>
      <c r="KCX206" s="10"/>
      <c r="KCY206" s="11"/>
      <c r="KCZ206" s="11"/>
      <c r="KDA206" s="11"/>
      <c r="KDB206" s="11"/>
      <c r="KDC206" s="11"/>
      <c r="KDD206" s="11"/>
      <c r="KDE206" s="11"/>
      <c r="KDF206" s="11"/>
      <c r="KDG206" s="11"/>
      <c r="KDH206" s="11"/>
      <c r="KDI206" s="11"/>
      <c r="KDJ206" s="11"/>
      <c r="KDK206" s="11"/>
      <c r="KDL206" s="11"/>
      <c r="KDM206" s="10"/>
      <c r="KDN206" s="10"/>
      <c r="KDO206" s="11"/>
      <c r="KDP206" s="11"/>
      <c r="KDQ206" s="11"/>
      <c r="KDR206" s="11"/>
      <c r="KDS206" s="11"/>
      <c r="KDT206" s="11"/>
      <c r="KDU206" s="11"/>
      <c r="KDV206" s="11"/>
      <c r="KDW206" s="11"/>
      <c r="KDX206" s="11"/>
      <c r="KDY206" s="11"/>
      <c r="KDZ206" s="11"/>
      <c r="KEA206" s="11"/>
      <c r="KEB206" s="11"/>
      <c r="KEC206" s="10"/>
      <c r="KED206" s="10"/>
      <c r="KEE206" s="11"/>
      <c r="KEF206" s="11"/>
      <c r="KEG206" s="11"/>
      <c r="KEH206" s="11"/>
      <c r="KEI206" s="11"/>
      <c r="KEJ206" s="11"/>
      <c r="KEK206" s="11"/>
      <c r="KEL206" s="11"/>
      <c r="KEM206" s="11"/>
      <c r="KEN206" s="11"/>
      <c r="KEO206" s="11"/>
      <c r="KEP206" s="11"/>
      <c r="KEQ206" s="11"/>
      <c r="KER206" s="11"/>
      <c r="KES206" s="10"/>
      <c r="KET206" s="10"/>
      <c r="KEU206" s="11"/>
      <c r="KEV206" s="11"/>
      <c r="KEW206" s="11"/>
      <c r="KEX206" s="11"/>
      <c r="KEY206" s="11"/>
      <c r="KEZ206" s="11"/>
      <c r="KFA206" s="11"/>
      <c r="KFB206" s="11"/>
      <c r="KFC206" s="11"/>
      <c r="KFD206" s="11"/>
      <c r="KFE206" s="11"/>
      <c r="KFF206" s="11"/>
      <c r="KFG206" s="11"/>
      <c r="KFH206" s="11"/>
      <c r="KFI206" s="10"/>
      <c r="KFJ206" s="10"/>
      <c r="KFK206" s="11"/>
      <c r="KFL206" s="11"/>
      <c r="KFM206" s="11"/>
      <c r="KFN206" s="11"/>
      <c r="KFO206" s="11"/>
      <c r="KFP206" s="11"/>
      <c r="KFQ206" s="11"/>
      <c r="KFR206" s="11"/>
      <c r="KFS206" s="11"/>
      <c r="KFT206" s="11"/>
      <c r="KFU206" s="11"/>
      <c r="KFV206" s="11"/>
      <c r="KFW206" s="11"/>
      <c r="KFX206" s="11"/>
      <c r="KFY206" s="10"/>
      <c r="KFZ206" s="10"/>
      <c r="KGA206" s="11"/>
      <c r="KGB206" s="11"/>
      <c r="KGC206" s="11"/>
      <c r="KGD206" s="11"/>
      <c r="KGE206" s="11"/>
      <c r="KGF206" s="11"/>
      <c r="KGG206" s="11"/>
      <c r="KGH206" s="11"/>
      <c r="KGI206" s="11"/>
      <c r="KGJ206" s="11"/>
      <c r="KGK206" s="11"/>
      <c r="KGL206" s="11"/>
      <c r="KGM206" s="11"/>
      <c r="KGN206" s="11"/>
      <c r="KGO206" s="10"/>
      <c r="KGP206" s="10"/>
      <c r="KGQ206" s="11"/>
      <c r="KGR206" s="11"/>
      <c r="KGS206" s="11"/>
      <c r="KGT206" s="11"/>
      <c r="KGU206" s="11"/>
      <c r="KGV206" s="11"/>
      <c r="KGW206" s="11"/>
      <c r="KGX206" s="11"/>
      <c r="KGY206" s="11"/>
      <c r="KGZ206" s="11"/>
      <c r="KHA206" s="11"/>
      <c r="KHB206" s="11"/>
      <c r="KHC206" s="11"/>
      <c r="KHD206" s="11"/>
      <c r="KHE206" s="10"/>
      <c r="KHF206" s="10"/>
      <c r="KHG206" s="11"/>
      <c r="KHH206" s="11"/>
      <c r="KHI206" s="11"/>
      <c r="KHJ206" s="11"/>
      <c r="KHK206" s="11"/>
      <c r="KHL206" s="11"/>
      <c r="KHM206" s="11"/>
      <c r="KHN206" s="11"/>
      <c r="KHO206" s="11"/>
      <c r="KHP206" s="11"/>
      <c r="KHQ206" s="11"/>
      <c r="KHR206" s="11"/>
      <c r="KHS206" s="11"/>
      <c r="KHT206" s="11"/>
      <c r="KHU206" s="10"/>
      <c r="KHV206" s="10"/>
      <c r="KHW206" s="11"/>
      <c r="KHX206" s="11"/>
      <c r="KHY206" s="11"/>
      <c r="KHZ206" s="11"/>
      <c r="KIA206" s="11"/>
      <c r="KIB206" s="11"/>
      <c r="KIC206" s="11"/>
      <c r="KID206" s="11"/>
      <c r="KIE206" s="11"/>
      <c r="KIF206" s="11"/>
      <c r="KIG206" s="11"/>
      <c r="KIH206" s="11"/>
      <c r="KII206" s="11"/>
      <c r="KIJ206" s="11"/>
      <c r="KIK206" s="10"/>
      <c r="KIL206" s="10"/>
      <c r="KIM206" s="11"/>
      <c r="KIN206" s="11"/>
      <c r="KIO206" s="11"/>
      <c r="KIP206" s="11"/>
      <c r="KIQ206" s="11"/>
      <c r="KIR206" s="11"/>
      <c r="KIS206" s="11"/>
      <c r="KIT206" s="11"/>
      <c r="KIU206" s="11"/>
      <c r="KIV206" s="11"/>
      <c r="KIW206" s="11"/>
      <c r="KIX206" s="11"/>
      <c r="KIY206" s="11"/>
      <c r="KIZ206" s="11"/>
      <c r="KJA206" s="10"/>
      <c r="KJB206" s="10"/>
      <c r="KJC206" s="11"/>
      <c r="KJD206" s="11"/>
      <c r="KJE206" s="11"/>
      <c r="KJF206" s="11"/>
      <c r="KJG206" s="11"/>
      <c r="KJH206" s="11"/>
      <c r="KJI206" s="11"/>
      <c r="KJJ206" s="11"/>
      <c r="KJK206" s="11"/>
      <c r="KJL206" s="11"/>
      <c r="KJM206" s="11"/>
      <c r="KJN206" s="11"/>
      <c r="KJO206" s="11"/>
      <c r="KJP206" s="11"/>
      <c r="KJQ206" s="10"/>
      <c r="KJR206" s="10"/>
      <c r="KJS206" s="11"/>
      <c r="KJT206" s="11"/>
      <c r="KJU206" s="11"/>
      <c r="KJV206" s="11"/>
      <c r="KJW206" s="11"/>
      <c r="KJX206" s="11"/>
      <c r="KJY206" s="11"/>
      <c r="KJZ206" s="11"/>
      <c r="KKA206" s="11"/>
      <c r="KKB206" s="11"/>
      <c r="KKC206" s="11"/>
      <c r="KKD206" s="11"/>
      <c r="KKE206" s="11"/>
      <c r="KKF206" s="11"/>
      <c r="KKG206" s="10"/>
      <c r="KKH206" s="10"/>
      <c r="KKI206" s="11"/>
      <c r="KKJ206" s="11"/>
      <c r="KKK206" s="11"/>
      <c r="KKL206" s="11"/>
      <c r="KKM206" s="11"/>
      <c r="KKN206" s="11"/>
      <c r="KKO206" s="11"/>
      <c r="KKP206" s="11"/>
      <c r="KKQ206" s="11"/>
      <c r="KKR206" s="11"/>
      <c r="KKS206" s="11"/>
      <c r="KKT206" s="11"/>
      <c r="KKU206" s="11"/>
      <c r="KKV206" s="11"/>
      <c r="KKW206" s="10"/>
      <c r="KKX206" s="10"/>
      <c r="KKY206" s="11"/>
      <c r="KKZ206" s="11"/>
      <c r="KLA206" s="11"/>
      <c r="KLB206" s="11"/>
      <c r="KLC206" s="11"/>
      <c r="KLD206" s="11"/>
      <c r="KLE206" s="11"/>
      <c r="KLF206" s="11"/>
      <c r="KLG206" s="11"/>
      <c r="KLH206" s="11"/>
      <c r="KLI206" s="11"/>
      <c r="KLJ206" s="11"/>
      <c r="KLK206" s="11"/>
      <c r="KLL206" s="11"/>
      <c r="KLM206" s="10"/>
      <c r="KLN206" s="10"/>
      <c r="KLO206" s="11"/>
      <c r="KLP206" s="11"/>
      <c r="KLQ206" s="11"/>
      <c r="KLR206" s="11"/>
      <c r="KLS206" s="11"/>
      <c r="KLT206" s="11"/>
      <c r="KLU206" s="11"/>
      <c r="KLV206" s="11"/>
      <c r="KLW206" s="11"/>
      <c r="KLX206" s="11"/>
      <c r="KLY206" s="11"/>
      <c r="KLZ206" s="11"/>
      <c r="KMA206" s="11"/>
      <c r="KMB206" s="11"/>
      <c r="KMC206" s="10"/>
      <c r="KMD206" s="10"/>
      <c r="KME206" s="11"/>
      <c r="KMF206" s="11"/>
      <c r="KMG206" s="11"/>
      <c r="KMH206" s="11"/>
      <c r="KMI206" s="11"/>
      <c r="KMJ206" s="11"/>
      <c r="KMK206" s="11"/>
      <c r="KML206" s="11"/>
      <c r="KMM206" s="11"/>
      <c r="KMN206" s="11"/>
      <c r="KMO206" s="11"/>
      <c r="KMP206" s="11"/>
      <c r="KMQ206" s="11"/>
      <c r="KMR206" s="11"/>
      <c r="KMS206" s="10"/>
      <c r="KMT206" s="10"/>
      <c r="KMU206" s="11"/>
      <c r="KMV206" s="11"/>
      <c r="KMW206" s="11"/>
      <c r="KMX206" s="11"/>
      <c r="KMY206" s="11"/>
      <c r="KMZ206" s="11"/>
      <c r="KNA206" s="11"/>
      <c r="KNB206" s="11"/>
      <c r="KNC206" s="11"/>
      <c r="KND206" s="11"/>
      <c r="KNE206" s="11"/>
      <c r="KNF206" s="11"/>
      <c r="KNG206" s="11"/>
      <c r="KNH206" s="11"/>
      <c r="KNI206" s="10"/>
      <c r="KNJ206" s="10"/>
      <c r="KNK206" s="11"/>
      <c r="KNL206" s="11"/>
      <c r="KNM206" s="11"/>
      <c r="KNN206" s="11"/>
      <c r="KNO206" s="11"/>
      <c r="KNP206" s="11"/>
      <c r="KNQ206" s="11"/>
      <c r="KNR206" s="11"/>
      <c r="KNS206" s="11"/>
      <c r="KNT206" s="11"/>
      <c r="KNU206" s="11"/>
      <c r="KNV206" s="11"/>
      <c r="KNW206" s="11"/>
      <c r="KNX206" s="11"/>
      <c r="KNY206" s="10"/>
      <c r="KNZ206" s="10"/>
      <c r="KOA206" s="11"/>
      <c r="KOB206" s="11"/>
      <c r="KOC206" s="11"/>
      <c r="KOD206" s="11"/>
      <c r="KOE206" s="11"/>
      <c r="KOF206" s="11"/>
      <c r="KOG206" s="11"/>
      <c r="KOH206" s="11"/>
      <c r="KOI206" s="11"/>
      <c r="KOJ206" s="11"/>
      <c r="KOK206" s="11"/>
      <c r="KOL206" s="11"/>
      <c r="KOM206" s="11"/>
      <c r="KON206" s="11"/>
      <c r="KOO206" s="10"/>
      <c r="KOP206" s="10"/>
      <c r="KOQ206" s="11"/>
      <c r="KOR206" s="11"/>
      <c r="KOS206" s="11"/>
      <c r="KOT206" s="11"/>
      <c r="KOU206" s="11"/>
      <c r="KOV206" s="11"/>
      <c r="KOW206" s="11"/>
      <c r="KOX206" s="11"/>
      <c r="KOY206" s="11"/>
      <c r="KOZ206" s="11"/>
      <c r="KPA206" s="11"/>
      <c r="KPB206" s="11"/>
      <c r="KPC206" s="11"/>
      <c r="KPD206" s="11"/>
      <c r="KPE206" s="10"/>
      <c r="KPF206" s="10"/>
      <c r="KPG206" s="11"/>
      <c r="KPH206" s="11"/>
      <c r="KPI206" s="11"/>
      <c r="KPJ206" s="11"/>
      <c r="KPK206" s="11"/>
      <c r="KPL206" s="11"/>
      <c r="KPM206" s="11"/>
      <c r="KPN206" s="11"/>
      <c r="KPO206" s="11"/>
      <c r="KPP206" s="11"/>
      <c r="KPQ206" s="11"/>
      <c r="KPR206" s="11"/>
      <c r="KPS206" s="11"/>
      <c r="KPT206" s="11"/>
      <c r="KPU206" s="10"/>
      <c r="KPV206" s="10"/>
      <c r="KPW206" s="11"/>
      <c r="KPX206" s="11"/>
      <c r="KPY206" s="11"/>
      <c r="KPZ206" s="11"/>
      <c r="KQA206" s="11"/>
      <c r="KQB206" s="11"/>
      <c r="KQC206" s="11"/>
      <c r="KQD206" s="11"/>
      <c r="KQE206" s="11"/>
      <c r="KQF206" s="11"/>
      <c r="KQG206" s="11"/>
      <c r="KQH206" s="11"/>
      <c r="KQI206" s="11"/>
      <c r="KQJ206" s="11"/>
      <c r="KQK206" s="10"/>
      <c r="KQL206" s="10"/>
      <c r="KQM206" s="11"/>
      <c r="KQN206" s="11"/>
      <c r="KQO206" s="11"/>
      <c r="KQP206" s="11"/>
      <c r="KQQ206" s="11"/>
      <c r="KQR206" s="11"/>
      <c r="KQS206" s="11"/>
      <c r="KQT206" s="11"/>
      <c r="KQU206" s="11"/>
      <c r="KQV206" s="11"/>
      <c r="KQW206" s="11"/>
      <c r="KQX206" s="11"/>
      <c r="KQY206" s="11"/>
      <c r="KQZ206" s="11"/>
      <c r="KRA206" s="10"/>
      <c r="KRB206" s="10"/>
      <c r="KRC206" s="11"/>
      <c r="KRD206" s="11"/>
      <c r="KRE206" s="11"/>
      <c r="KRF206" s="11"/>
      <c r="KRG206" s="11"/>
      <c r="KRH206" s="11"/>
      <c r="KRI206" s="11"/>
      <c r="KRJ206" s="11"/>
      <c r="KRK206" s="11"/>
      <c r="KRL206" s="11"/>
      <c r="KRM206" s="11"/>
      <c r="KRN206" s="11"/>
      <c r="KRO206" s="11"/>
      <c r="KRP206" s="11"/>
      <c r="KRQ206" s="10"/>
      <c r="KRR206" s="10"/>
      <c r="KRS206" s="11"/>
      <c r="KRT206" s="11"/>
      <c r="KRU206" s="11"/>
      <c r="KRV206" s="11"/>
      <c r="KRW206" s="11"/>
      <c r="KRX206" s="11"/>
      <c r="KRY206" s="11"/>
      <c r="KRZ206" s="11"/>
      <c r="KSA206" s="11"/>
      <c r="KSB206" s="11"/>
      <c r="KSC206" s="11"/>
      <c r="KSD206" s="11"/>
      <c r="KSE206" s="11"/>
      <c r="KSF206" s="11"/>
      <c r="KSG206" s="10"/>
      <c r="KSH206" s="10"/>
      <c r="KSI206" s="11"/>
      <c r="KSJ206" s="11"/>
      <c r="KSK206" s="11"/>
      <c r="KSL206" s="11"/>
      <c r="KSM206" s="11"/>
      <c r="KSN206" s="11"/>
      <c r="KSO206" s="11"/>
      <c r="KSP206" s="11"/>
      <c r="KSQ206" s="11"/>
      <c r="KSR206" s="11"/>
      <c r="KSS206" s="11"/>
      <c r="KST206" s="11"/>
      <c r="KSU206" s="11"/>
      <c r="KSV206" s="11"/>
      <c r="KSW206" s="10"/>
      <c r="KSX206" s="10"/>
      <c r="KSY206" s="11"/>
      <c r="KSZ206" s="11"/>
      <c r="KTA206" s="11"/>
      <c r="KTB206" s="11"/>
      <c r="KTC206" s="11"/>
      <c r="KTD206" s="11"/>
      <c r="KTE206" s="11"/>
      <c r="KTF206" s="11"/>
      <c r="KTG206" s="11"/>
      <c r="KTH206" s="11"/>
      <c r="KTI206" s="11"/>
      <c r="KTJ206" s="11"/>
      <c r="KTK206" s="11"/>
      <c r="KTL206" s="11"/>
      <c r="KTM206" s="10"/>
      <c r="KTN206" s="10"/>
      <c r="KTO206" s="11"/>
      <c r="KTP206" s="11"/>
      <c r="KTQ206" s="11"/>
      <c r="KTR206" s="11"/>
      <c r="KTS206" s="11"/>
      <c r="KTT206" s="11"/>
      <c r="KTU206" s="11"/>
      <c r="KTV206" s="11"/>
      <c r="KTW206" s="11"/>
      <c r="KTX206" s="11"/>
      <c r="KTY206" s="11"/>
      <c r="KTZ206" s="11"/>
      <c r="KUA206" s="11"/>
      <c r="KUB206" s="11"/>
      <c r="KUC206" s="10"/>
      <c r="KUD206" s="10"/>
      <c r="KUE206" s="11"/>
      <c r="KUF206" s="11"/>
      <c r="KUG206" s="11"/>
      <c r="KUH206" s="11"/>
      <c r="KUI206" s="11"/>
      <c r="KUJ206" s="11"/>
      <c r="KUK206" s="11"/>
      <c r="KUL206" s="11"/>
      <c r="KUM206" s="11"/>
      <c r="KUN206" s="11"/>
      <c r="KUO206" s="11"/>
      <c r="KUP206" s="11"/>
      <c r="KUQ206" s="11"/>
      <c r="KUR206" s="11"/>
      <c r="KUS206" s="10"/>
      <c r="KUT206" s="10"/>
      <c r="KUU206" s="11"/>
      <c r="KUV206" s="11"/>
      <c r="KUW206" s="11"/>
      <c r="KUX206" s="11"/>
      <c r="KUY206" s="11"/>
      <c r="KUZ206" s="11"/>
      <c r="KVA206" s="11"/>
      <c r="KVB206" s="11"/>
      <c r="KVC206" s="11"/>
      <c r="KVD206" s="11"/>
      <c r="KVE206" s="11"/>
      <c r="KVF206" s="11"/>
      <c r="KVG206" s="11"/>
      <c r="KVH206" s="11"/>
      <c r="KVI206" s="10"/>
      <c r="KVJ206" s="10"/>
      <c r="KVK206" s="11"/>
      <c r="KVL206" s="11"/>
      <c r="KVM206" s="11"/>
      <c r="KVN206" s="11"/>
      <c r="KVO206" s="11"/>
      <c r="KVP206" s="11"/>
      <c r="KVQ206" s="11"/>
      <c r="KVR206" s="11"/>
      <c r="KVS206" s="11"/>
      <c r="KVT206" s="11"/>
      <c r="KVU206" s="11"/>
      <c r="KVV206" s="11"/>
      <c r="KVW206" s="11"/>
      <c r="KVX206" s="11"/>
      <c r="KVY206" s="10"/>
      <c r="KVZ206" s="10"/>
      <c r="KWA206" s="11"/>
      <c r="KWB206" s="11"/>
      <c r="KWC206" s="11"/>
      <c r="KWD206" s="11"/>
      <c r="KWE206" s="11"/>
      <c r="KWF206" s="11"/>
      <c r="KWG206" s="11"/>
      <c r="KWH206" s="11"/>
      <c r="KWI206" s="11"/>
      <c r="KWJ206" s="11"/>
      <c r="KWK206" s="11"/>
      <c r="KWL206" s="11"/>
      <c r="KWM206" s="11"/>
      <c r="KWN206" s="11"/>
      <c r="KWO206" s="10"/>
      <c r="KWP206" s="10"/>
      <c r="KWQ206" s="11"/>
      <c r="KWR206" s="11"/>
      <c r="KWS206" s="11"/>
      <c r="KWT206" s="11"/>
      <c r="KWU206" s="11"/>
      <c r="KWV206" s="11"/>
      <c r="KWW206" s="11"/>
      <c r="KWX206" s="11"/>
      <c r="KWY206" s="11"/>
      <c r="KWZ206" s="11"/>
      <c r="KXA206" s="11"/>
      <c r="KXB206" s="11"/>
      <c r="KXC206" s="11"/>
      <c r="KXD206" s="11"/>
      <c r="KXE206" s="10"/>
      <c r="KXF206" s="10"/>
      <c r="KXG206" s="11"/>
      <c r="KXH206" s="11"/>
      <c r="KXI206" s="11"/>
      <c r="KXJ206" s="11"/>
      <c r="KXK206" s="11"/>
      <c r="KXL206" s="11"/>
      <c r="KXM206" s="11"/>
      <c r="KXN206" s="11"/>
      <c r="KXO206" s="11"/>
      <c r="KXP206" s="11"/>
      <c r="KXQ206" s="11"/>
      <c r="KXR206" s="11"/>
      <c r="KXS206" s="11"/>
      <c r="KXT206" s="11"/>
      <c r="KXU206" s="10"/>
      <c r="KXV206" s="10"/>
      <c r="KXW206" s="11"/>
      <c r="KXX206" s="11"/>
      <c r="KXY206" s="11"/>
      <c r="KXZ206" s="11"/>
      <c r="KYA206" s="11"/>
      <c r="KYB206" s="11"/>
      <c r="KYC206" s="11"/>
      <c r="KYD206" s="11"/>
      <c r="KYE206" s="11"/>
      <c r="KYF206" s="11"/>
      <c r="KYG206" s="11"/>
      <c r="KYH206" s="11"/>
      <c r="KYI206" s="11"/>
      <c r="KYJ206" s="11"/>
      <c r="KYK206" s="10"/>
      <c r="KYL206" s="10"/>
      <c r="KYM206" s="11"/>
      <c r="KYN206" s="11"/>
      <c r="KYO206" s="11"/>
      <c r="KYP206" s="11"/>
      <c r="KYQ206" s="11"/>
      <c r="KYR206" s="11"/>
      <c r="KYS206" s="11"/>
      <c r="KYT206" s="11"/>
      <c r="KYU206" s="11"/>
      <c r="KYV206" s="11"/>
      <c r="KYW206" s="11"/>
      <c r="KYX206" s="11"/>
      <c r="KYY206" s="11"/>
      <c r="KYZ206" s="11"/>
      <c r="KZA206" s="10"/>
      <c r="KZB206" s="10"/>
      <c r="KZC206" s="11"/>
      <c r="KZD206" s="11"/>
      <c r="KZE206" s="11"/>
      <c r="KZF206" s="11"/>
      <c r="KZG206" s="11"/>
      <c r="KZH206" s="11"/>
      <c r="KZI206" s="11"/>
      <c r="KZJ206" s="11"/>
      <c r="KZK206" s="11"/>
      <c r="KZL206" s="11"/>
      <c r="KZM206" s="11"/>
      <c r="KZN206" s="11"/>
      <c r="KZO206" s="11"/>
      <c r="KZP206" s="11"/>
      <c r="KZQ206" s="10"/>
      <c r="KZR206" s="10"/>
      <c r="KZS206" s="11"/>
      <c r="KZT206" s="11"/>
      <c r="KZU206" s="11"/>
      <c r="KZV206" s="11"/>
      <c r="KZW206" s="11"/>
      <c r="KZX206" s="11"/>
      <c r="KZY206" s="11"/>
      <c r="KZZ206" s="11"/>
      <c r="LAA206" s="11"/>
      <c r="LAB206" s="11"/>
      <c r="LAC206" s="11"/>
      <c r="LAD206" s="11"/>
      <c r="LAE206" s="11"/>
      <c r="LAF206" s="11"/>
      <c r="LAG206" s="10"/>
      <c r="LAH206" s="10"/>
      <c r="LAI206" s="11"/>
      <c r="LAJ206" s="11"/>
      <c r="LAK206" s="11"/>
      <c r="LAL206" s="11"/>
      <c r="LAM206" s="11"/>
      <c r="LAN206" s="11"/>
      <c r="LAO206" s="11"/>
      <c r="LAP206" s="11"/>
      <c r="LAQ206" s="11"/>
      <c r="LAR206" s="11"/>
      <c r="LAS206" s="11"/>
      <c r="LAT206" s="11"/>
      <c r="LAU206" s="11"/>
      <c r="LAV206" s="11"/>
      <c r="LAW206" s="10"/>
      <c r="LAX206" s="10"/>
      <c r="LAY206" s="11"/>
      <c r="LAZ206" s="11"/>
      <c r="LBA206" s="11"/>
      <c r="LBB206" s="11"/>
      <c r="LBC206" s="11"/>
      <c r="LBD206" s="11"/>
      <c r="LBE206" s="11"/>
      <c r="LBF206" s="11"/>
      <c r="LBG206" s="11"/>
      <c r="LBH206" s="11"/>
      <c r="LBI206" s="11"/>
      <c r="LBJ206" s="11"/>
      <c r="LBK206" s="11"/>
      <c r="LBL206" s="11"/>
      <c r="LBM206" s="10"/>
      <c r="LBN206" s="10"/>
      <c r="LBO206" s="11"/>
      <c r="LBP206" s="11"/>
      <c r="LBQ206" s="11"/>
      <c r="LBR206" s="11"/>
      <c r="LBS206" s="11"/>
      <c r="LBT206" s="11"/>
      <c r="LBU206" s="11"/>
      <c r="LBV206" s="11"/>
      <c r="LBW206" s="11"/>
      <c r="LBX206" s="11"/>
      <c r="LBY206" s="11"/>
      <c r="LBZ206" s="11"/>
      <c r="LCA206" s="11"/>
      <c r="LCB206" s="11"/>
      <c r="LCC206" s="10"/>
      <c r="LCD206" s="10"/>
      <c r="LCE206" s="11"/>
      <c r="LCF206" s="11"/>
      <c r="LCG206" s="11"/>
      <c r="LCH206" s="11"/>
      <c r="LCI206" s="11"/>
      <c r="LCJ206" s="11"/>
      <c r="LCK206" s="11"/>
      <c r="LCL206" s="11"/>
      <c r="LCM206" s="11"/>
      <c r="LCN206" s="11"/>
      <c r="LCO206" s="11"/>
      <c r="LCP206" s="11"/>
      <c r="LCQ206" s="11"/>
      <c r="LCR206" s="11"/>
      <c r="LCS206" s="10"/>
      <c r="LCT206" s="10"/>
      <c r="LCU206" s="11"/>
      <c r="LCV206" s="11"/>
      <c r="LCW206" s="11"/>
      <c r="LCX206" s="11"/>
      <c r="LCY206" s="11"/>
      <c r="LCZ206" s="11"/>
      <c r="LDA206" s="11"/>
      <c r="LDB206" s="11"/>
      <c r="LDC206" s="11"/>
      <c r="LDD206" s="11"/>
      <c r="LDE206" s="11"/>
      <c r="LDF206" s="11"/>
      <c r="LDG206" s="11"/>
      <c r="LDH206" s="11"/>
      <c r="LDI206" s="10"/>
      <c r="LDJ206" s="10"/>
      <c r="LDK206" s="11"/>
      <c r="LDL206" s="11"/>
      <c r="LDM206" s="11"/>
      <c r="LDN206" s="11"/>
      <c r="LDO206" s="11"/>
      <c r="LDP206" s="11"/>
      <c r="LDQ206" s="11"/>
      <c r="LDR206" s="11"/>
      <c r="LDS206" s="11"/>
      <c r="LDT206" s="11"/>
      <c r="LDU206" s="11"/>
      <c r="LDV206" s="11"/>
      <c r="LDW206" s="11"/>
      <c r="LDX206" s="11"/>
      <c r="LDY206" s="10"/>
      <c r="LDZ206" s="10"/>
      <c r="LEA206" s="11"/>
      <c r="LEB206" s="11"/>
      <c r="LEC206" s="11"/>
      <c r="LED206" s="11"/>
      <c r="LEE206" s="11"/>
      <c r="LEF206" s="11"/>
      <c r="LEG206" s="11"/>
      <c r="LEH206" s="11"/>
      <c r="LEI206" s="11"/>
      <c r="LEJ206" s="11"/>
      <c r="LEK206" s="11"/>
      <c r="LEL206" s="11"/>
      <c r="LEM206" s="11"/>
      <c r="LEN206" s="11"/>
      <c r="LEO206" s="10"/>
      <c r="LEP206" s="10"/>
      <c r="LEQ206" s="11"/>
      <c r="LER206" s="11"/>
      <c r="LES206" s="11"/>
      <c r="LET206" s="11"/>
      <c r="LEU206" s="11"/>
      <c r="LEV206" s="11"/>
      <c r="LEW206" s="11"/>
      <c r="LEX206" s="11"/>
      <c r="LEY206" s="11"/>
      <c r="LEZ206" s="11"/>
      <c r="LFA206" s="11"/>
      <c r="LFB206" s="11"/>
      <c r="LFC206" s="11"/>
      <c r="LFD206" s="11"/>
      <c r="LFE206" s="10"/>
      <c r="LFF206" s="10"/>
      <c r="LFG206" s="11"/>
      <c r="LFH206" s="11"/>
      <c r="LFI206" s="11"/>
      <c r="LFJ206" s="11"/>
      <c r="LFK206" s="11"/>
      <c r="LFL206" s="11"/>
      <c r="LFM206" s="11"/>
      <c r="LFN206" s="11"/>
      <c r="LFO206" s="11"/>
      <c r="LFP206" s="11"/>
      <c r="LFQ206" s="11"/>
      <c r="LFR206" s="11"/>
      <c r="LFS206" s="11"/>
      <c r="LFT206" s="11"/>
      <c r="LFU206" s="10"/>
      <c r="LFV206" s="10"/>
      <c r="LFW206" s="11"/>
      <c r="LFX206" s="11"/>
      <c r="LFY206" s="11"/>
      <c r="LFZ206" s="11"/>
      <c r="LGA206" s="11"/>
      <c r="LGB206" s="11"/>
      <c r="LGC206" s="11"/>
      <c r="LGD206" s="11"/>
      <c r="LGE206" s="11"/>
      <c r="LGF206" s="11"/>
      <c r="LGG206" s="11"/>
      <c r="LGH206" s="11"/>
      <c r="LGI206" s="11"/>
      <c r="LGJ206" s="11"/>
      <c r="LGK206" s="10"/>
      <c r="LGL206" s="10"/>
      <c r="LGM206" s="11"/>
      <c r="LGN206" s="11"/>
      <c r="LGO206" s="11"/>
      <c r="LGP206" s="11"/>
      <c r="LGQ206" s="11"/>
      <c r="LGR206" s="11"/>
      <c r="LGS206" s="11"/>
      <c r="LGT206" s="11"/>
      <c r="LGU206" s="11"/>
      <c r="LGV206" s="11"/>
      <c r="LGW206" s="11"/>
      <c r="LGX206" s="11"/>
      <c r="LGY206" s="11"/>
      <c r="LGZ206" s="11"/>
      <c r="LHA206" s="10"/>
      <c r="LHB206" s="10"/>
      <c r="LHC206" s="11"/>
      <c r="LHD206" s="11"/>
      <c r="LHE206" s="11"/>
      <c r="LHF206" s="11"/>
      <c r="LHG206" s="11"/>
      <c r="LHH206" s="11"/>
      <c r="LHI206" s="11"/>
      <c r="LHJ206" s="11"/>
      <c r="LHK206" s="11"/>
      <c r="LHL206" s="11"/>
      <c r="LHM206" s="11"/>
      <c r="LHN206" s="11"/>
      <c r="LHO206" s="11"/>
      <c r="LHP206" s="11"/>
      <c r="LHQ206" s="10"/>
      <c r="LHR206" s="10"/>
      <c r="LHS206" s="11"/>
      <c r="LHT206" s="11"/>
      <c r="LHU206" s="11"/>
      <c r="LHV206" s="11"/>
      <c r="LHW206" s="11"/>
      <c r="LHX206" s="11"/>
      <c r="LHY206" s="11"/>
      <c r="LHZ206" s="11"/>
      <c r="LIA206" s="11"/>
      <c r="LIB206" s="11"/>
      <c r="LIC206" s="11"/>
      <c r="LID206" s="11"/>
      <c r="LIE206" s="11"/>
      <c r="LIF206" s="11"/>
      <c r="LIG206" s="10"/>
      <c r="LIH206" s="10"/>
      <c r="LII206" s="11"/>
      <c r="LIJ206" s="11"/>
      <c r="LIK206" s="11"/>
      <c r="LIL206" s="11"/>
      <c r="LIM206" s="11"/>
      <c r="LIN206" s="11"/>
      <c r="LIO206" s="11"/>
      <c r="LIP206" s="11"/>
      <c r="LIQ206" s="11"/>
      <c r="LIR206" s="11"/>
      <c r="LIS206" s="11"/>
      <c r="LIT206" s="11"/>
      <c r="LIU206" s="11"/>
      <c r="LIV206" s="11"/>
      <c r="LIW206" s="10"/>
      <c r="LIX206" s="10"/>
      <c r="LIY206" s="11"/>
      <c r="LIZ206" s="11"/>
      <c r="LJA206" s="11"/>
      <c r="LJB206" s="11"/>
      <c r="LJC206" s="11"/>
      <c r="LJD206" s="11"/>
      <c r="LJE206" s="11"/>
      <c r="LJF206" s="11"/>
      <c r="LJG206" s="11"/>
      <c r="LJH206" s="11"/>
      <c r="LJI206" s="11"/>
      <c r="LJJ206" s="11"/>
      <c r="LJK206" s="11"/>
      <c r="LJL206" s="11"/>
      <c r="LJM206" s="10"/>
      <c r="LJN206" s="10"/>
      <c r="LJO206" s="11"/>
      <c r="LJP206" s="11"/>
      <c r="LJQ206" s="11"/>
      <c r="LJR206" s="11"/>
      <c r="LJS206" s="11"/>
      <c r="LJT206" s="11"/>
      <c r="LJU206" s="11"/>
      <c r="LJV206" s="11"/>
      <c r="LJW206" s="11"/>
      <c r="LJX206" s="11"/>
      <c r="LJY206" s="11"/>
      <c r="LJZ206" s="11"/>
      <c r="LKA206" s="11"/>
      <c r="LKB206" s="11"/>
      <c r="LKC206" s="10"/>
      <c r="LKD206" s="10"/>
      <c r="LKE206" s="11"/>
      <c r="LKF206" s="11"/>
      <c r="LKG206" s="11"/>
      <c r="LKH206" s="11"/>
      <c r="LKI206" s="11"/>
      <c r="LKJ206" s="11"/>
      <c r="LKK206" s="11"/>
      <c r="LKL206" s="11"/>
      <c r="LKM206" s="11"/>
      <c r="LKN206" s="11"/>
      <c r="LKO206" s="11"/>
      <c r="LKP206" s="11"/>
      <c r="LKQ206" s="11"/>
      <c r="LKR206" s="11"/>
      <c r="LKS206" s="10"/>
      <c r="LKT206" s="10"/>
      <c r="LKU206" s="11"/>
      <c r="LKV206" s="11"/>
      <c r="LKW206" s="11"/>
      <c r="LKX206" s="11"/>
      <c r="LKY206" s="11"/>
      <c r="LKZ206" s="11"/>
      <c r="LLA206" s="11"/>
      <c r="LLB206" s="11"/>
      <c r="LLC206" s="11"/>
      <c r="LLD206" s="11"/>
      <c r="LLE206" s="11"/>
      <c r="LLF206" s="11"/>
      <c r="LLG206" s="11"/>
      <c r="LLH206" s="11"/>
      <c r="LLI206" s="10"/>
      <c r="LLJ206" s="10"/>
      <c r="LLK206" s="11"/>
      <c r="LLL206" s="11"/>
      <c r="LLM206" s="11"/>
      <c r="LLN206" s="11"/>
      <c r="LLO206" s="11"/>
      <c r="LLP206" s="11"/>
      <c r="LLQ206" s="11"/>
      <c r="LLR206" s="11"/>
      <c r="LLS206" s="11"/>
      <c r="LLT206" s="11"/>
      <c r="LLU206" s="11"/>
      <c r="LLV206" s="11"/>
      <c r="LLW206" s="11"/>
      <c r="LLX206" s="11"/>
      <c r="LLY206" s="10"/>
      <c r="LLZ206" s="10"/>
      <c r="LMA206" s="11"/>
      <c r="LMB206" s="11"/>
      <c r="LMC206" s="11"/>
      <c r="LMD206" s="11"/>
      <c r="LME206" s="11"/>
      <c r="LMF206" s="11"/>
      <c r="LMG206" s="11"/>
      <c r="LMH206" s="11"/>
      <c r="LMI206" s="11"/>
      <c r="LMJ206" s="11"/>
      <c r="LMK206" s="11"/>
      <c r="LML206" s="11"/>
      <c r="LMM206" s="11"/>
      <c r="LMN206" s="11"/>
      <c r="LMO206" s="10"/>
      <c r="LMP206" s="10"/>
      <c r="LMQ206" s="11"/>
      <c r="LMR206" s="11"/>
      <c r="LMS206" s="11"/>
      <c r="LMT206" s="11"/>
      <c r="LMU206" s="11"/>
      <c r="LMV206" s="11"/>
      <c r="LMW206" s="11"/>
      <c r="LMX206" s="11"/>
      <c r="LMY206" s="11"/>
      <c r="LMZ206" s="11"/>
      <c r="LNA206" s="11"/>
      <c r="LNB206" s="11"/>
      <c r="LNC206" s="11"/>
      <c r="LND206" s="11"/>
      <c r="LNE206" s="10"/>
      <c r="LNF206" s="10"/>
      <c r="LNG206" s="11"/>
      <c r="LNH206" s="11"/>
      <c r="LNI206" s="11"/>
      <c r="LNJ206" s="11"/>
      <c r="LNK206" s="11"/>
      <c r="LNL206" s="11"/>
      <c r="LNM206" s="11"/>
      <c r="LNN206" s="11"/>
      <c r="LNO206" s="11"/>
      <c r="LNP206" s="11"/>
      <c r="LNQ206" s="11"/>
      <c r="LNR206" s="11"/>
      <c r="LNS206" s="11"/>
      <c r="LNT206" s="11"/>
      <c r="LNU206" s="10"/>
      <c r="LNV206" s="10"/>
      <c r="LNW206" s="11"/>
      <c r="LNX206" s="11"/>
      <c r="LNY206" s="11"/>
      <c r="LNZ206" s="11"/>
      <c r="LOA206" s="11"/>
      <c r="LOB206" s="11"/>
      <c r="LOC206" s="11"/>
      <c r="LOD206" s="11"/>
      <c r="LOE206" s="11"/>
      <c r="LOF206" s="11"/>
      <c r="LOG206" s="11"/>
      <c r="LOH206" s="11"/>
      <c r="LOI206" s="11"/>
      <c r="LOJ206" s="11"/>
      <c r="LOK206" s="10"/>
      <c r="LOL206" s="10"/>
      <c r="LOM206" s="11"/>
      <c r="LON206" s="11"/>
      <c r="LOO206" s="11"/>
      <c r="LOP206" s="11"/>
      <c r="LOQ206" s="11"/>
      <c r="LOR206" s="11"/>
      <c r="LOS206" s="11"/>
      <c r="LOT206" s="11"/>
      <c r="LOU206" s="11"/>
      <c r="LOV206" s="11"/>
      <c r="LOW206" s="11"/>
      <c r="LOX206" s="11"/>
      <c r="LOY206" s="11"/>
      <c r="LOZ206" s="11"/>
      <c r="LPA206" s="10"/>
      <c r="LPB206" s="10"/>
      <c r="LPC206" s="11"/>
      <c r="LPD206" s="11"/>
      <c r="LPE206" s="11"/>
      <c r="LPF206" s="11"/>
      <c r="LPG206" s="11"/>
      <c r="LPH206" s="11"/>
      <c r="LPI206" s="11"/>
      <c r="LPJ206" s="11"/>
      <c r="LPK206" s="11"/>
      <c r="LPL206" s="11"/>
      <c r="LPM206" s="11"/>
      <c r="LPN206" s="11"/>
      <c r="LPO206" s="11"/>
      <c r="LPP206" s="11"/>
      <c r="LPQ206" s="10"/>
      <c r="LPR206" s="10"/>
      <c r="LPS206" s="11"/>
      <c r="LPT206" s="11"/>
      <c r="LPU206" s="11"/>
      <c r="LPV206" s="11"/>
      <c r="LPW206" s="11"/>
      <c r="LPX206" s="11"/>
      <c r="LPY206" s="11"/>
      <c r="LPZ206" s="11"/>
      <c r="LQA206" s="11"/>
      <c r="LQB206" s="11"/>
      <c r="LQC206" s="11"/>
      <c r="LQD206" s="11"/>
      <c r="LQE206" s="11"/>
      <c r="LQF206" s="11"/>
      <c r="LQG206" s="10"/>
      <c r="LQH206" s="10"/>
      <c r="LQI206" s="11"/>
      <c r="LQJ206" s="11"/>
      <c r="LQK206" s="11"/>
      <c r="LQL206" s="11"/>
      <c r="LQM206" s="11"/>
      <c r="LQN206" s="11"/>
      <c r="LQO206" s="11"/>
      <c r="LQP206" s="11"/>
      <c r="LQQ206" s="11"/>
      <c r="LQR206" s="11"/>
      <c r="LQS206" s="11"/>
      <c r="LQT206" s="11"/>
      <c r="LQU206" s="11"/>
      <c r="LQV206" s="11"/>
      <c r="LQW206" s="10"/>
      <c r="LQX206" s="10"/>
      <c r="LQY206" s="11"/>
      <c r="LQZ206" s="11"/>
      <c r="LRA206" s="11"/>
      <c r="LRB206" s="11"/>
      <c r="LRC206" s="11"/>
      <c r="LRD206" s="11"/>
      <c r="LRE206" s="11"/>
      <c r="LRF206" s="11"/>
      <c r="LRG206" s="11"/>
      <c r="LRH206" s="11"/>
      <c r="LRI206" s="11"/>
      <c r="LRJ206" s="11"/>
      <c r="LRK206" s="11"/>
      <c r="LRL206" s="11"/>
      <c r="LRM206" s="10"/>
      <c r="LRN206" s="10"/>
      <c r="LRO206" s="11"/>
      <c r="LRP206" s="11"/>
      <c r="LRQ206" s="11"/>
      <c r="LRR206" s="11"/>
      <c r="LRS206" s="11"/>
      <c r="LRT206" s="11"/>
      <c r="LRU206" s="11"/>
      <c r="LRV206" s="11"/>
      <c r="LRW206" s="11"/>
      <c r="LRX206" s="11"/>
      <c r="LRY206" s="11"/>
      <c r="LRZ206" s="11"/>
      <c r="LSA206" s="11"/>
      <c r="LSB206" s="11"/>
      <c r="LSC206" s="10"/>
      <c r="LSD206" s="10"/>
      <c r="LSE206" s="11"/>
      <c r="LSF206" s="11"/>
      <c r="LSG206" s="11"/>
      <c r="LSH206" s="11"/>
      <c r="LSI206" s="11"/>
      <c r="LSJ206" s="11"/>
      <c r="LSK206" s="11"/>
      <c r="LSL206" s="11"/>
      <c r="LSM206" s="11"/>
      <c r="LSN206" s="11"/>
      <c r="LSO206" s="11"/>
      <c r="LSP206" s="11"/>
      <c r="LSQ206" s="11"/>
      <c r="LSR206" s="11"/>
      <c r="LSS206" s="10"/>
      <c r="LST206" s="10"/>
      <c r="LSU206" s="11"/>
      <c r="LSV206" s="11"/>
      <c r="LSW206" s="11"/>
      <c r="LSX206" s="11"/>
      <c r="LSY206" s="11"/>
      <c r="LSZ206" s="11"/>
      <c r="LTA206" s="11"/>
      <c r="LTB206" s="11"/>
      <c r="LTC206" s="11"/>
      <c r="LTD206" s="11"/>
      <c r="LTE206" s="11"/>
      <c r="LTF206" s="11"/>
      <c r="LTG206" s="11"/>
      <c r="LTH206" s="11"/>
      <c r="LTI206" s="10"/>
      <c r="LTJ206" s="10"/>
      <c r="LTK206" s="11"/>
      <c r="LTL206" s="11"/>
      <c r="LTM206" s="11"/>
      <c r="LTN206" s="11"/>
      <c r="LTO206" s="11"/>
      <c r="LTP206" s="11"/>
      <c r="LTQ206" s="11"/>
      <c r="LTR206" s="11"/>
      <c r="LTS206" s="11"/>
      <c r="LTT206" s="11"/>
      <c r="LTU206" s="11"/>
      <c r="LTV206" s="11"/>
      <c r="LTW206" s="11"/>
      <c r="LTX206" s="11"/>
      <c r="LTY206" s="10"/>
      <c r="LTZ206" s="10"/>
      <c r="LUA206" s="11"/>
      <c r="LUB206" s="11"/>
      <c r="LUC206" s="11"/>
      <c r="LUD206" s="11"/>
      <c r="LUE206" s="11"/>
      <c r="LUF206" s="11"/>
      <c r="LUG206" s="11"/>
      <c r="LUH206" s="11"/>
      <c r="LUI206" s="11"/>
      <c r="LUJ206" s="11"/>
      <c r="LUK206" s="11"/>
      <c r="LUL206" s="11"/>
      <c r="LUM206" s="11"/>
      <c r="LUN206" s="11"/>
      <c r="LUO206" s="10"/>
      <c r="LUP206" s="10"/>
      <c r="LUQ206" s="11"/>
      <c r="LUR206" s="11"/>
      <c r="LUS206" s="11"/>
      <c r="LUT206" s="11"/>
      <c r="LUU206" s="11"/>
      <c r="LUV206" s="11"/>
      <c r="LUW206" s="11"/>
      <c r="LUX206" s="11"/>
      <c r="LUY206" s="11"/>
      <c r="LUZ206" s="11"/>
      <c r="LVA206" s="11"/>
      <c r="LVB206" s="11"/>
      <c r="LVC206" s="11"/>
      <c r="LVD206" s="11"/>
      <c r="LVE206" s="10"/>
      <c r="LVF206" s="10"/>
      <c r="LVG206" s="11"/>
      <c r="LVH206" s="11"/>
      <c r="LVI206" s="11"/>
      <c r="LVJ206" s="11"/>
      <c r="LVK206" s="11"/>
      <c r="LVL206" s="11"/>
      <c r="LVM206" s="11"/>
      <c r="LVN206" s="11"/>
      <c r="LVO206" s="11"/>
      <c r="LVP206" s="11"/>
      <c r="LVQ206" s="11"/>
      <c r="LVR206" s="11"/>
      <c r="LVS206" s="11"/>
      <c r="LVT206" s="11"/>
      <c r="LVU206" s="10"/>
      <c r="LVV206" s="10"/>
      <c r="LVW206" s="11"/>
      <c r="LVX206" s="11"/>
      <c r="LVY206" s="11"/>
      <c r="LVZ206" s="11"/>
      <c r="LWA206" s="11"/>
      <c r="LWB206" s="11"/>
      <c r="LWC206" s="11"/>
      <c r="LWD206" s="11"/>
      <c r="LWE206" s="11"/>
      <c r="LWF206" s="11"/>
      <c r="LWG206" s="11"/>
      <c r="LWH206" s="11"/>
      <c r="LWI206" s="11"/>
      <c r="LWJ206" s="11"/>
      <c r="LWK206" s="10"/>
      <c r="LWL206" s="10"/>
      <c r="LWM206" s="11"/>
      <c r="LWN206" s="11"/>
      <c r="LWO206" s="11"/>
      <c r="LWP206" s="11"/>
      <c r="LWQ206" s="11"/>
      <c r="LWR206" s="11"/>
      <c r="LWS206" s="11"/>
      <c r="LWT206" s="11"/>
      <c r="LWU206" s="11"/>
      <c r="LWV206" s="11"/>
      <c r="LWW206" s="11"/>
      <c r="LWX206" s="11"/>
      <c r="LWY206" s="11"/>
      <c r="LWZ206" s="11"/>
      <c r="LXA206" s="10"/>
      <c r="LXB206" s="10"/>
      <c r="LXC206" s="11"/>
      <c r="LXD206" s="11"/>
      <c r="LXE206" s="11"/>
      <c r="LXF206" s="11"/>
      <c r="LXG206" s="11"/>
      <c r="LXH206" s="11"/>
      <c r="LXI206" s="11"/>
      <c r="LXJ206" s="11"/>
      <c r="LXK206" s="11"/>
      <c r="LXL206" s="11"/>
      <c r="LXM206" s="11"/>
      <c r="LXN206" s="11"/>
      <c r="LXO206" s="11"/>
      <c r="LXP206" s="11"/>
      <c r="LXQ206" s="10"/>
      <c r="LXR206" s="10"/>
      <c r="LXS206" s="11"/>
      <c r="LXT206" s="11"/>
      <c r="LXU206" s="11"/>
      <c r="LXV206" s="11"/>
      <c r="LXW206" s="11"/>
      <c r="LXX206" s="11"/>
      <c r="LXY206" s="11"/>
      <c r="LXZ206" s="11"/>
      <c r="LYA206" s="11"/>
      <c r="LYB206" s="11"/>
      <c r="LYC206" s="11"/>
      <c r="LYD206" s="11"/>
      <c r="LYE206" s="11"/>
      <c r="LYF206" s="11"/>
      <c r="LYG206" s="10"/>
      <c r="LYH206" s="10"/>
      <c r="LYI206" s="11"/>
      <c r="LYJ206" s="11"/>
      <c r="LYK206" s="11"/>
      <c r="LYL206" s="11"/>
      <c r="LYM206" s="11"/>
      <c r="LYN206" s="11"/>
      <c r="LYO206" s="11"/>
      <c r="LYP206" s="11"/>
      <c r="LYQ206" s="11"/>
      <c r="LYR206" s="11"/>
      <c r="LYS206" s="11"/>
      <c r="LYT206" s="11"/>
      <c r="LYU206" s="11"/>
      <c r="LYV206" s="11"/>
      <c r="LYW206" s="10"/>
      <c r="LYX206" s="10"/>
      <c r="LYY206" s="11"/>
      <c r="LYZ206" s="11"/>
      <c r="LZA206" s="11"/>
      <c r="LZB206" s="11"/>
      <c r="LZC206" s="11"/>
      <c r="LZD206" s="11"/>
      <c r="LZE206" s="11"/>
      <c r="LZF206" s="11"/>
      <c r="LZG206" s="11"/>
      <c r="LZH206" s="11"/>
      <c r="LZI206" s="11"/>
      <c r="LZJ206" s="11"/>
      <c r="LZK206" s="11"/>
      <c r="LZL206" s="11"/>
      <c r="LZM206" s="10"/>
      <c r="LZN206" s="10"/>
      <c r="LZO206" s="11"/>
      <c r="LZP206" s="11"/>
      <c r="LZQ206" s="11"/>
      <c r="LZR206" s="11"/>
      <c r="LZS206" s="11"/>
      <c r="LZT206" s="11"/>
      <c r="LZU206" s="11"/>
      <c r="LZV206" s="11"/>
      <c r="LZW206" s="11"/>
      <c r="LZX206" s="11"/>
      <c r="LZY206" s="11"/>
      <c r="LZZ206" s="11"/>
      <c r="MAA206" s="11"/>
      <c r="MAB206" s="11"/>
      <c r="MAC206" s="10"/>
      <c r="MAD206" s="10"/>
      <c r="MAE206" s="11"/>
      <c r="MAF206" s="11"/>
      <c r="MAG206" s="11"/>
      <c r="MAH206" s="11"/>
      <c r="MAI206" s="11"/>
      <c r="MAJ206" s="11"/>
      <c r="MAK206" s="11"/>
      <c r="MAL206" s="11"/>
      <c r="MAM206" s="11"/>
      <c r="MAN206" s="11"/>
      <c r="MAO206" s="11"/>
      <c r="MAP206" s="11"/>
      <c r="MAQ206" s="11"/>
      <c r="MAR206" s="11"/>
      <c r="MAS206" s="10"/>
      <c r="MAT206" s="10"/>
      <c r="MAU206" s="11"/>
      <c r="MAV206" s="11"/>
      <c r="MAW206" s="11"/>
      <c r="MAX206" s="11"/>
      <c r="MAY206" s="11"/>
      <c r="MAZ206" s="11"/>
      <c r="MBA206" s="11"/>
      <c r="MBB206" s="11"/>
      <c r="MBC206" s="11"/>
      <c r="MBD206" s="11"/>
      <c r="MBE206" s="11"/>
      <c r="MBF206" s="11"/>
      <c r="MBG206" s="11"/>
      <c r="MBH206" s="11"/>
      <c r="MBI206" s="10"/>
      <c r="MBJ206" s="10"/>
      <c r="MBK206" s="11"/>
      <c r="MBL206" s="11"/>
      <c r="MBM206" s="11"/>
      <c r="MBN206" s="11"/>
      <c r="MBO206" s="11"/>
      <c r="MBP206" s="11"/>
      <c r="MBQ206" s="11"/>
      <c r="MBR206" s="11"/>
      <c r="MBS206" s="11"/>
      <c r="MBT206" s="11"/>
      <c r="MBU206" s="11"/>
      <c r="MBV206" s="11"/>
      <c r="MBW206" s="11"/>
      <c r="MBX206" s="11"/>
      <c r="MBY206" s="10"/>
      <c r="MBZ206" s="10"/>
      <c r="MCA206" s="11"/>
      <c r="MCB206" s="11"/>
      <c r="MCC206" s="11"/>
      <c r="MCD206" s="11"/>
      <c r="MCE206" s="11"/>
      <c r="MCF206" s="11"/>
      <c r="MCG206" s="11"/>
      <c r="MCH206" s="11"/>
      <c r="MCI206" s="11"/>
      <c r="MCJ206" s="11"/>
      <c r="MCK206" s="11"/>
      <c r="MCL206" s="11"/>
      <c r="MCM206" s="11"/>
      <c r="MCN206" s="11"/>
      <c r="MCO206" s="10"/>
      <c r="MCP206" s="10"/>
      <c r="MCQ206" s="11"/>
      <c r="MCR206" s="11"/>
      <c r="MCS206" s="11"/>
      <c r="MCT206" s="11"/>
      <c r="MCU206" s="11"/>
      <c r="MCV206" s="11"/>
      <c r="MCW206" s="11"/>
      <c r="MCX206" s="11"/>
      <c r="MCY206" s="11"/>
      <c r="MCZ206" s="11"/>
      <c r="MDA206" s="11"/>
      <c r="MDB206" s="11"/>
      <c r="MDC206" s="11"/>
      <c r="MDD206" s="11"/>
      <c r="MDE206" s="10"/>
      <c r="MDF206" s="10"/>
      <c r="MDG206" s="11"/>
      <c r="MDH206" s="11"/>
      <c r="MDI206" s="11"/>
      <c r="MDJ206" s="11"/>
      <c r="MDK206" s="11"/>
      <c r="MDL206" s="11"/>
      <c r="MDM206" s="11"/>
      <c r="MDN206" s="11"/>
      <c r="MDO206" s="11"/>
      <c r="MDP206" s="11"/>
      <c r="MDQ206" s="11"/>
      <c r="MDR206" s="11"/>
      <c r="MDS206" s="11"/>
      <c r="MDT206" s="11"/>
      <c r="MDU206" s="10"/>
      <c r="MDV206" s="10"/>
      <c r="MDW206" s="11"/>
      <c r="MDX206" s="11"/>
      <c r="MDY206" s="11"/>
      <c r="MDZ206" s="11"/>
      <c r="MEA206" s="11"/>
      <c r="MEB206" s="11"/>
      <c r="MEC206" s="11"/>
      <c r="MED206" s="11"/>
      <c r="MEE206" s="11"/>
      <c r="MEF206" s="11"/>
      <c r="MEG206" s="11"/>
      <c r="MEH206" s="11"/>
      <c r="MEI206" s="11"/>
      <c r="MEJ206" s="11"/>
      <c r="MEK206" s="10"/>
      <c r="MEL206" s="10"/>
      <c r="MEM206" s="11"/>
      <c r="MEN206" s="11"/>
      <c r="MEO206" s="11"/>
      <c r="MEP206" s="11"/>
      <c r="MEQ206" s="11"/>
      <c r="MER206" s="11"/>
      <c r="MES206" s="11"/>
      <c r="MET206" s="11"/>
      <c r="MEU206" s="11"/>
      <c r="MEV206" s="11"/>
      <c r="MEW206" s="11"/>
      <c r="MEX206" s="11"/>
      <c r="MEY206" s="11"/>
      <c r="MEZ206" s="11"/>
      <c r="MFA206" s="10"/>
      <c r="MFB206" s="10"/>
      <c r="MFC206" s="11"/>
      <c r="MFD206" s="11"/>
      <c r="MFE206" s="11"/>
      <c r="MFF206" s="11"/>
      <c r="MFG206" s="11"/>
      <c r="MFH206" s="11"/>
      <c r="MFI206" s="11"/>
      <c r="MFJ206" s="11"/>
      <c r="MFK206" s="11"/>
      <c r="MFL206" s="11"/>
      <c r="MFM206" s="11"/>
      <c r="MFN206" s="11"/>
      <c r="MFO206" s="11"/>
      <c r="MFP206" s="11"/>
      <c r="MFQ206" s="10"/>
      <c r="MFR206" s="10"/>
      <c r="MFS206" s="11"/>
      <c r="MFT206" s="11"/>
      <c r="MFU206" s="11"/>
      <c r="MFV206" s="11"/>
      <c r="MFW206" s="11"/>
      <c r="MFX206" s="11"/>
      <c r="MFY206" s="11"/>
      <c r="MFZ206" s="11"/>
      <c r="MGA206" s="11"/>
      <c r="MGB206" s="11"/>
      <c r="MGC206" s="11"/>
      <c r="MGD206" s="11"/>
      <c r="MGE206" s="11"/>
      <c r="MGF206" s="11"/>
      <c r="MGG206" s="10"/>
      <c r="MGH206" s="10"/>
      <c r="MGI206" s="11"/>
      <c r="MGJ206" s="11"/>
      <c r="MGK206" s="11"/>
      <c r="MGL206" s="11"/>
      <c r="MGM206" s="11"/>
      <c r="MGN206" s="11"/>
      <c r="MGO206" s="11"/>
      <c r="MGP206" s="11"/>
      <c r="MGQ206" s="11"/>
      <c r="MGR206" s="11"/>
      <c r="MGS206" s="11"/>
      <c r="MGT206" s="11"/>
      <c r="MGU206" s="11"/>
      <c r="MGV206" s="11"/>
      <c r="MGW206" s="10"/>
      <c r="MGX206" s="10"/>
      <c r="MGY206" s="11"/>
      <c r="MGZ206" s="11"/>
      <c r="MHA206" s="11"/>
      <c r="MHB206" s="11"/>
      <c r="MHC206" s="11"/>
      <c r="MHD206" s="11"/>
      <c r="MHE206" s="11"/>
      <c r="MHF206" s="11"/>
      <c r="MHG206" s="11"/>
      <c r="MHH206" s="11"/>
      <c r="MHI206" s="11"/>
      <c r="MHJ206" s="11"/>
      <c r="MHK206" s="11"/>
      <c r="MHL206" s="11"/>
      <c r="MHM206" s="10"/>
      <c r="MHN206" s="10"/>
      <c r="MHO206" s="11"/>
      <c r="MHP206" s="11"/>
      <c r="MHQ206" s="11"/>
      <c r="MHR206" s="11"/>
      <c r="MHS206" s="11"/>
      <c r="MHT206" s="11"/>
      <c r="MHU206" s="11"/>
      <c r="MHV206" s="11"/>
      <c r="MHW206" s="11"/>
      <c r="MHX206" s="11"/>
      <c r="MHY206" s="11"/>
      <c r="MHZ206" s="11"/>
      <c r="MIA206" s="11"/>
      <c r="MIB206" s="11"/>
      <c r="MIC206" s="10"/>
      <c r="MID206" s="10"/>
      <c r="MIE206" s="11"/>
      <c r="MIF206" s="11"/>
      <c r="MIG206" s="11"/>
      <c r="MIH206" s="11"/>
      <c r="MII206" s="11"/>
      <c r="MIJ206" s="11"/>
      <c r="MIK206" s="11"/>
      <c r="MIL206" s="11"/>
      <c r="MIM206" s="11"/>
      <c r="MIN206" s="11"/>
      <c r="MIO206" s="11"/>
      <c r="MIP206" s="11"/>
      <c r="MIQ206" s="11"/>
      <c r="MIR206" s="11"/>
      <c r="MIS206" s="10"/>
      <c r="MIT206" s="10"/>
      <c r="MIU206" s="11"/>
      <c r="MIV206" s="11"/>
      <c r="MIW206" s="11"/>
      <c r="MIX206" s="11"/>
      <c r="MIY206" s="11"/>
      <c r="MIZ206" s="11"/>
      <c r="MJA206" s="11"/>
      <c r="MJB206" s="11"/>
      <c r="MJC206" s="11"/>
      <c r="MJD206" s="11"/>
      <c r="MJE206" s="11"/>
      <c r="MJF206" s="11"/>
      <c r="MJG206" s="11"/>
      <c r="MJH206" s="11"/>
      <c r="MJI206" s="10"/>
      <c r="MJJ206" s="10"/>
      <c r="MJK206" s="11"/>
      <c r="MJL206" s="11"/>
      <c r="MJM206" s="11"/>
      <c r="MJN206" s="11"/>
      <c r="MJO206" s="11"/>
      <c r="MJP206" s="11"/>
      <c r="MJQ206" s="11"/>
      <c r="MJR206" s="11"/>
      <c r="MJS206" s="11"/>
      <c r="MJT206" s="11"/>
      <c r="MJU206" s="11"/>
      <c r="MJV206" s="11"/>
      <c r="MJW206" s="11"/>
      <c r="MJX206" s="11"/>
      <c r="MJY206" s="10"/>
      <c r="MJZ206" s="10"/>
      <c r="MKA206" s="11"/>
      <c r="MKB206" s="11"/>
      <c r="MKC206" s="11"/>
      <c r="MKD206" s="11"/>
      <c r="MKE206" s="11"/>
      <c r="MKF206" s="11"/>
      <c r="MKG206" s="11"/>
      <c r="MKH206" s="11"/>
      <c r="MKI206" s="11"/>
      <c r="MKJ206" s="11"/>
      <c r="MKK206" s="11"/>
      <c r="MKL206" s="11"/>
      <c r="MKM206" s="11"/>
      <c r="MKN206" s="11"/>
      <c r="MKO206" s="10"/>
      <c r="MKP206" s="10"/>
      <c r="MKQ206" s="11"/>
      <c r="MKR206" s="11"/>
      <c r="MKS206" s="11"/>
      <c r="MKT206" s="11"/>
      <c r="MKU206" s="11"/>
      <c r="MKV206" s="11"/>
      <c r="MKW206" s="11"/>
      <c r="MKX206" s="11"/>
      <c r="MKY206" s="11"/>
      <c r="MKZ206" s="11"/>
      <c r="MLA206" s="11"/>
      <c r="MLB206" s="11"/>
      <c r="MLC206" s="11"/>
      <c r="MLD206" s="11"/>
      <c r="MLE206" s="10"/>
      <c r="MLF206" s="10"/>
      <c r="MLG206" s="11"/>
      <c r="MLH206" s="11"/>
      <c r="MLI206" s="11"/>
      <c r="MLJ206" s="11"/>
      <c r="MLK206" s="11"/>
      <c r="MLL206" s="11"/>
      <c r="MLM206" s="11"/>
      <c r="MLN206" s="11"/>
      <c r="MLO206" s="11"/>
      <c r="MLP206" s="11"/>
      <c r="MLQ206" s="11"/>
      <c r="MLR206" s="11"/>
      <c r="MLS206" s="11"/>
      <c r="MLT206" s="11"/>
      <c r="MLU206" s="10"/>
      <c r="MLV206" s="10"/>
      <c r="MLW206" s="11"/>
      <c r="MLX206" s="11"/>
      <c r="MLY206" s="11"/>
      <c r="MLZ206" s="11"/>
      <c r="MMA206" s="11"/>
      <c r="MMB206" s="11"/>
      <c r="MMC206" s="11"/>
      <c r="MMD206" s="11"/>
      <c r="MME206" s="11"/>
      <c r="MMF206" s="11"/>
      <c r="MMG206" s="11"/>
      <c r="MMH206" s="11"/>
      <c r="MMI206" s="11"/>
      <c r="MMJ206" s="11"/>
      <c r="MMK206" s="10"/>
      <c r="MML206" s="10"/>
      <c r="MMM206" s="11"/>
      <c r="MMN206" s="11"/>
      <c r="MMO206" s="11"/>
      <c r="MMP206" s="11"/>
      <c r="MMQ206" s="11"/>
      <c r="MMR206" s="11"/>
      <c r="MMS206" s="11"/>
      <c r="MMT206" s="11"/>
      <c r="MMU206" s="11"/>
      <c r="MMV206" s="11"/>
      <c r="MMW206" s="11"/>
      <c r="MMX206" s="11"/>
      <c r="MMY206" s="11"/>
      <c r="MMZ206" s="11"/>
      <c r="MNA206" s="10"/>
      <c r="MNB206" s="10"/>
      <c r="MNC206" s="11"/>
      <c r="MND206" s="11"/>
      <c r="MNE206" s="11"/>
      <c r="MNF206" s="11"/>
      <c r="MNG206" s="11"/>
      <c r="MNH206" s="11"/>
      <c r="MNI206" s="11"/>
      <c r="MNJ206" s="11"/>
      <c r="MNK206" s="11"/>
      <c r="MNL206" s="11"/>
      <c r="MNM206" s="11"/>
      <c r="MNN206" s="11"/>
      <c r="MNO206" s="11"/>
      <c r="MNP206" s="11"/>
      <c r="MNQ206" s="10"/>
      <c r="MNR206" s="10"/>
      <c r="MNS206" s="11"/>
      <c r="MNT206" s="11"/>
      <c r="MNU206" s="11"/>
      <c r="MNV206" s="11"/>
      <c r="MNW206" s="11"/>
      <c r="MNX206" s="11"/>
      <c r="MNY206" s="11"/>
      <c r="MNZ206" s="11"/>
      <c r="MOA206" s="11"/>
      <c r="MOB206" s="11"/>
      <c r="MOC206" s="11"/>
      <c r="MOD206" s="11"/>
      <c r="MOE206" s="11"/>
      <c r="MOF206" s="11"/>
      <c r="MOG206" s="10"/>
      <c r="MOH206" s="10"/>
      <c r="MOI206" s="11"/>
      <c r="MOJ206" s="11"/>
      <c r="MOK206" s="11"/>
      <c r="MOL206" s="11"/>
      <c r="MOM206" s="11"/>
      <c r="MON206" s="11"/>
      <c r="MOO206" s="11"/>
      <c r="MOP206" s="11"/>
      <c r="MOQ206" s="11"/>
      <c r="MOR206" s="11"/>
      <c r="MOS206" s="11"/>
      <c r="MOT206" s="11"/>
      <c r="MOU206" s="11"/>
      <c r="MOV206" s="11"/>
      <c r="MOW206" s="10"/>
      <c r="MOX206" s="10"/>
      <c r="MOY206" s="11"/>
      <c r="MOZ206" s="11"/>
      <c r="MPA206" s="11"/>
      <c r="MPB206" s="11"/>
      <c r="MPC206" s="11"/>
      <c r="MPD206" s="11"/>
      <c r="MPE206" s="11"/>
      <c r="MPF206" s="11"/>
      <c r="MPG206" s="11"/>
      <c r="MPH206" s="11"/>
      <c r="MPI206" s="11"/>
      <c r="MPJ206" s="11"/>
      <c r="MPK206" s="11"/>
      <c r="MPL206" s="11"/>
      <c r="MPM206" s="10"/>
      <c r="MPN206" s="10"/>
      <c r="MPO206" s="11"/>
      <c r="MPP206" s="11"/>
      <c r="MPQ206" s="11"/>
      <c r="MPR206" s="11"/>
      <c r="MPS206" s="11"/>
      <c r="MPT206" s="11"/>
      <c r="MPU206" s="11"/>
      <c r="MPV206" s="11"/>
      <c r="MPW206" s="11"/>
      <c r="MPX206" s="11"/>
      <c r="MPY206" s="11"/>
      <c r="MPZ206" s="11"/>
      <c r="MQA206" s="11"/>
      <c r="MQB206" s="11"/>
      <c r="MQC206" s="10"/>
      <c r="MQD206" s="10"/>
      <c r="MQE206" s="11"/>
      <c r="MQF206" s="11"/>
      <c r="MQG206" s="11"/>
      <c r="MQH206" s="11"/>
      <c r="MQI206" s="11"/>
      <c r="MQJ206" s="11"/>
      <c r="MQK206" s="11"/>
      <c r="MQL206" s="11"/>
      <c r="MQM206" s="11"/>
      <c r="MQN206" s="11"/>
      <c r="MQO206" s="11"/>
      <c r="MQP206" s="11"/>
      <c r="MQQ206" s="11"/>
      <c r="MQR206" s="11"/>
      <c r="MQS206" s="10"/>
      <c r="MQT206" s="10"/>
      <c r="MQU206" s="11"/>
      <c r="MQV206" s="11"/>
      <c r="MQW206" s="11"/>
      <c r="MQX206" s="11"/>
      <c r="MQY206" s="11"/>
      <c r="MQZ206" s="11"/>
      <c r="MRA206" s="11"/>
      <c r="MRB206" s="11"/>
      <c r="MRC206" s="11"/>
      <c r="MRD206" s="11"/>
      <c r="MRE206" s="11"/>
      <c r="MRF206" s="11"/>
      <c r="MRG206" s="11"/>
      <c r="MRH206" s="11"/>
      <c r="MRI206" s="10"/>
      <c r="MRJ206" s="10"/>
      <c r="MRK206" s="11"/>
      <c r="MRL206" s="11"/>
      <c r="MRM206" s="11"/>
      <c r="MRN206" s="11"/>
      <c r="MRO206" s="11"/>
      <c r="MRP206" s="11"/>
      <c r="MRQ206" s="11"/>
      <c r="MRR206" s="11"/>
      <c r="MRS206" s="11"/>
      <c r="MRT206" s="11"/>
      <c r="MRU206" s="11"/>
      <c r="MRV206" s="11"/>
      <c r="MRW206" s="11"/>
      <c r="MRX206" s="11"/>
      <c r="MRY206" s="10"/>
      <c r="MRZ206" s="10"/>
      <c r="MSA206" s="11"/>
      <c r="MSB206" s="11"/>
      <c r="MSC206" s="11"/>
      <c r="MSD206" s="11"/>
      <c r="MSE206" s="11"/>
      <c r="MSF206" s="11"/>
      <c r="MSG206" s="11"/>
      <c r="MSH206" s="11"/>
      <c r="MSI206" s="11"/>
      <c r="MSJ206" s="11"/>
      <c r="MSK206" s="11"/>
      <c r="MSL206" s="11"/>
      <c r="MSM206" s="11"/>
      <c r="MSN206" s="11"/>
      <c r="MSO206" s="10"/>
      <c r="MSP206" s="10"/>
      <c r="MSQ206" s="11"/>
      <c r="MSR206" s="11"/>
      <c r="MSS206" s="11"/>
      <c r="MST206" s="11"/>
      <c r="MSU206" s="11"/>
      <c r="MSV206" s="11"/>
      <c r="MSW206" s="11"/>
      <c r="MSX206" s="11"/>
      <c r="MSY206" s="11"/>
      <c r="MSZ206" s="11"/>
      <c r="MTA206" s="11"/>
      <c r="MTB206" s="11"/>
      <c r="MTC206" s="11"/>
      <c r="MTD206" s="11"/>
      <c r="MTE206" s="10"/>
      <c r="MTF206" s="10"/>
      <c r="MTG206" s="11"/>
      <c r="MTH206" s="11"/>
      <c r="MTI206" s="11"/>
      <c r="MTJ206" s="11"/>
      <c r="MTK206" s="11"/>
      <c r="MTL206" s="11"/>
      <c r="MTM206" s="11"/>
      <c r="MTN206" s="11"/>
      <c r="MTO206" s="11"/>
      <c r="MTP206" s="11"/>
      <c r="MTQ206" s="11"/>
      <c r="MTR206" s="11"/>
      <c r="MTS206" s="11"/>
      <c r="MTT206" s="11"/>
      <c r="MTU206" s="10"/>
      <c r="MTV206" s="10"/>
      <c r="MTW206" s="11"/>
      <c r="MTX206" s="11"/>
      <c r="MTY206" s="11"/>
      <c r="MTZ206" s="11"/>
      <c r="MUA206" s="11"/>
      <c r="MUB206" s="11"/>
      <c r="MUC206" s="11"/>
      <c r="MUD206" s="11"/>
      <c r="MUE206" s="11"/>
      <c r="MUF206" s="11"/>
      <c r="MUG206" s="11"/>
      <c r="MUH206" s="11"/>
      <c r="MUI206" s="11"/>
      <c r="MUJ206" s="11"/>
      <c r="MUK206" s="10"/>
      <c r="MUL206" s="10"/>
      <c r="MUM206" s="11"/>
      <c r="MUN206" s="11"/>
      <c r="MUO206" s="11"/>
      <c r="MUP206" s="11"/>
      <c r="MUQ206" s="11"/>
      <c r="MUR206" s="11"/>
      <c r="MUS206" s="11"/>
      <c r="MUT206" s="11"/>
      <c r="MUU206" s="11"/>
      <c r="MUV206" s="11"/>
      <c r="MUW206" s="11"/>
      <c r="MUX206" s="11"/>
      <c r="MUY206" s="11"/>
      <c r="MUZ206" s="11"/>
      <c r="MVA206" s="10"/>
      <c r="MVB206" s="10"/>
      <c r="MVC206" s="11"/>
      <c r="MVD206" s="11"/>
      <c r="MVE206" s="11"/>
      <c r="MVF206" s="11"/>
      <c r="MVG206" s="11"/>
      <c r="MVH206" s="11"/>
      <c r="MVI206" s="11"/>
      <c r="MVJ206" s="11"/>
      <c r="MVK206" s="11"/>
      <c r="MVL206" s="11"/>
      <c r="MVM206" s="11"/>
      <c r="MVN206" s="11"/>
      <c r="MVO206" s="11"/>
      <c r="MVP206" s="11"/>
      <c r="MVQ206" s="10"/>
      <c r="MVR206" s="10"/>
      <c r="MVS206" s="11"/>
      <c r="MVT206" s="11"/>
      <c r="MVU206" s="11"/>
      <c r="MVV206" s="11"/>
      <c r="MVW206" s="11"/>
      <c r="MVX206" s="11"/>
      <c r="MVY206" s="11"/>
      <c r="MVZ206" s="11"/>
      <c r="MWA206" s="11"/>
      <c r="MWB206" s="11"/>
      <c r="MWC206" s="11"/>
      <c r="MWD206" s="11"/>
      <c r="MWE206" s="11"/>
      <c r="MWF206" s="11"/>
      <c r="MWG206" s="10"/>
      <c r="MWH206" s="10"/>
      <c r="MWI206" s="11"/>
      <c r="MWJ206" s="11"/>
      <c r="MWK206" s="11"/>
      <c r="MWL206" s="11"/>
      <c r="MWM206" s="11"/>
      <c r="MWN206" s="11"/>
      <c r="MWO206" s="11"/>
      <c r="MWP206" s="11"/>
      <c r="MWQ206" s="11"/>
      <c r="MWR206" s="11"/>
      <c r="MWS206" s="11"/>
      <c r="MWT206" s="11"/>
      <c r="MWU206" s="11"/>
      <c r="MWV206" s="11"/>
      <c r="MWW206" s="10"/>
      <c r="MWX206" s="10"/>
      <c r="MWY206" s="11"/>
      <c r="MWZ206" s="11"/>
      <c r="MXA206" s="11"/>
      <c r="MXB206" s="11"/>
      <c r="MXC206" s="11"/>
      <c r="MXD206" s="11"/>
      <c r="MXE206" s="11"/>
      <c r="MXF206" s="11"/>
      <c r="MXG206" s="11"/>
      <c r="MXH206" s="11"/>
      <c r="MXI206" s="11"/>
      <c r="MXJ206" s="11"/>
      <c r="MXK206" s="11"/>
      <c r="MXL206" s="11"/>
      <c r="MXM206" s="10"/>
      <c r="MXN206" s="10"/>
      <c r="MXO206" s="11"/>
      <c r="MXP206" s="11"/>
      <c r="MXQ206" s="11"/>
      <c r="MXR206" s="11"/>
      <c r="MXS206" s="11"/>
      <c r="MXT206" s="11"/>
      <c r="MXU206" s="11"/>
      <c r="MXV206" s="11"/>
      <c r="MXW206" s="11"/>
      <c r="MXX206" s="11"/>
      <c r="MXY206" s="11"/>
      <c r="MXZ206" s="11"/>
      <c r="MYA206" s="11"/>
      <c r="MYB206" s="11"/>
      <c r="MYC206" s="10"/>
      <c r="MYD206" s="10"/>
      <c r="MYE206" s="11"/>
      <c r="MYF206" s="11"/>
      <c r="MYG206" s="11"/>
      <c r="MYH206" s="11"/>
      <c r="MYI206" s="11"/>
      <c r="MYJ206" s="11"/>
      <c r="MYK206" s="11"/>
      <c r="MYL206" s="11"/>
      <c r="MYM206" s="11"/>
      <c r="MYN206" s="11"/>
      <c r="MYO206" s="11"/>
      <c r="MYP206" s="11"/>
      <c r="MYQ206" s="11"/>
      <c r="MYR206" s="11"/>
      <c r="MYS206" s="10"/>
      <c r="MYT206" s="10"/>
      <c r="MYU206" s="11"/>
      <c r="MYV206" s="11"/>
      <c r="MYW206" s="11"/>
      <c r="MYX206" s="11"/>
      <c r="MYY206" s="11"/>
      <c r="MYZ206" s="11"/>
      <c r="MZA206" s="11"/>
      <c r="MZB206" s="11"/>
      <c r="MZC206" s="11"/>
      <c r="MZD206" s="11"/>
      <c r="MZE206" s="11"/>
      <c r="MZF206" s="11"/>
      <c r="MZG206" s="11"/>
      <c r="MZH206" s="11"/>
      <c r="MZI206" s="10"/>
      <c r="MZJ206" s="10"/>
      <c r="MZK206" s="11"/>
      <c r="MZL206" s="11"/>
      <c r="MZM206" s="11"/>
      <c r="MZN206" s="11"/>
      <c r="MZO206" s="11"/>
      <c r="MZP206" s="11"/>
      <c r="MZQ206" s="11"/>
      <c r="MZR206" s="11"/>
      <c r="MZS206" s="11"/>
      <c r="MZT206" s="11"/>
      <c r="MZU206" s="11"/>
      <c r="MZV206" s="11"/>
      <c r="MZW206" s="11"/>
      <c r="MZX206" s="11"/>
      <c r="MZY206" s="10"/>
      <c r="MZZ206" s="10"/>
      <c r="NAA206" s="11"/>
      <c r="NAB206" s="11"/>
      <c r="NAC206" s="11"/>
      <c r="NAD206" s="11"/>
      <c r="NAE206" s="11"/>
      <c r="NAF206" s="11"/>
      <c r="NAG206" s="11"/>
      <c r="NAH206" s="11"/>
      <c r="NAI206" s="11"/>
      <c r="NAJ206" s="11"/>
      <c r="NAK206" s="11"/>
      <c r="NAL206" s="11"/>
      <c r="NAM206" s="11"/>
      <c r="NAN206" s="11"/>
      <c r="NAO206" s="10"/>
      <c r="NAP206" s="10"/>
      <c r="NAQ206" s="11"/>
      <c r="NAR206" s="11"/>
      <c r="NAS206" s="11"/>
      <c r="NAT206" s="11"/>
      <c r="NAU206" s="11"/>
      <c r="NAV206" s="11"/>
      <c r="NAW206" s="11"/>
      <c r="NAX206" s="11"/>
      <c r="NAY206" s="11"/>
      <c r="NAZ206" s="11"/>
      <c r="NBA206" s="11"/>
      <c r="NBB206" s="11"/>
      <c r="NBC206" s="11"/>
      <c r="NBD206" s="11"/>
      <c r="NBE206" s="10"/>
      <c r="NBF206" s="10"/>
      <c r="NBG206" s="11"/>
      <c r="NBH206" s="11"/>
      <c r="NBI206" s="11"/>
      <c r="NBJ206" s="11"/>
      <c r="NBK206" s="11"/>
      <c r="NBL206" s="11"/>
      <c r="NBM206" s="11"/>
      <c r="NBN206" s="11"/>
      <c r="NBO206" s="11"/>
      <c r="NBP206" s="11"/>
      <c r="NBQ206" s="11"/>
      <c r="NBR206" s="11"/>
      <c r="NBS206" s="11"/>
      <c r="NBT206" s="11"/>
      <c r="NBU206" s="10"/>
      <c r="NBV206" s="10"/>
      <c r="NBW206" s="11"/>
      <c r="NBX206" s="11"/>
      <c r="NBY206" s="11"/>
      <c r="NBZ206" s="11"/>
      <c r="NCA206" s="11"/>
      <c r="NCB206" s="11"/>
      <c r="NCC206" s="11"/>
      <c r="NCD206" s="11"/>
      <c r="NCE206" s="11"/>
      <c r="NCF206" s="11"/>
      <c r="NCG206" s="11"/>
      <c r="NCH206" s="11"/>
      <c r="NCI206" s="11"/>
      <c r="NCJ206" s="11"/>
      <c r="NCK206" s="10"/>
      <c r="NCL206" s="10"/>
      <c r="NCM206" s="11"/>
      <c r="NCN206" s="11"/>
      <c r="NCO206" s="11"/>
      <c r="NCP206" s="11"/>
      <c r="NCQ206" s="11"/>
      <c r="NCR206" s="11"/>
      <c r="NCS206" s="11"/>
      <c r="NCT206" s="11"/>
      <c r="NCU206" s="11"/>
      <c r="NCV206" s="11"/>
      <c r="NCW206" s="11"/>
      <c r="NCX206" s="11"/>
      <c r="NCY206" s="11"/>
      <c r="NCZ206" s="11"/>
      <c r="NDA206" s="10"/>
      <c r="NDB206" s="10"/>
      <c r="NDC206" s="11"/>
      <c r="NDD206" s="11"/>
      <c r="NDE206" s="11"/>
      <c r="NDF206" s="11"/>
      <c r="NDG206" s="11"/>
      <c r="NDH206" s="11"/>
      <c r="NDI206" s="11"/>
      <c r="NDJ206" s="11"/>
      <c r="NDK206" s="11"/>
      <c r="NDL206" s="11"/>
      <c r="NDM206" s="11"/>
      <c r="NDN206" s="11"/>
      <c r="NDO206" s="11"/>
      <c r="NDP206" s="11"/>
      <c r="NDQ206" s="10"/>
      <c r="NDR206" s="10"/>
      <c r="NDS206" s="11"/>
      <c r="NDT206" s="11"/>
      <c r="NDU206" s="11"/>
      <c r="NDV206" s="11"/>
      <c r="NDW206" s="11"/>
      <c r="NDX206" s="11"/>
      <c r="NDY206" s="11"/>
      <c r="NDZ206" s="11"/>
      <c r="NEA206" s="11"/>
      <c r="NEB206" s="11"/>
      <c r="NEC206" s="11"/>
      <c r="NED206" s="11"/>
      <c r="NEE206" s="11"/>
      <c r="NEF206" s="11"/>
      <c r="NEG206" s="10"/>
      <c r="NEH206" s="10"/>
      <c r="NEI206" s="11"/>
      <c r="NEJ206" s="11"/>
      <c r="NEK206" s="11"/>
      <c r="NEL206" s="11"/>
      <c r="NEM206" s="11"/>
      <c r="NEN206" s="11"/>
      <c r="NEO206" s="11"/>
      <c r="NEP206" s="11"/>
      <c r="NEQ206" s="11"/>
      <c r="NER206" s="11"/>
      <c r="NES206" s="11"/>
      <c r="NET206" s="11"/>
      <c r="NEU206" s="11"/>
      <c r="NEV206" s="11"/>
      <c r="NEW206" s="10"/>
      <c r="NEX206" s="10"/>
      <c r="NEY206" s="11"/>
      <c r="NEZ206" s="11"/>
      <c r="NFA206" s="11"/>
      <c r="NFB206" s="11"/>
      <c r="NFC206" s="11"/>
      <c r="NFD206" s="11"/>
      <c r="NFE206" s="11"/>
      <c r="NFF206" s="11"/>
      <c r="NFG206" s="11"/>
      <c r="NFH206" s="11"/>
      <c r="NFI206" s="11"/>
      <c r="NFJ206" s="11"/>
      <c r="NFK206" s="11"/>
      <c r="NFL206" s="11"/>
      <c r="NFM206" s="10"/>
      <c r="NFN206" s="10"/>
      <c r="NFO206" s="11"/>
      <c r="NFP206" s="11"/>
      <c r="NFQ206" s="11"/>
      <c r="NFR206" s="11"/>
      <c r="NFS206" s="11"/>
      <c r="NFT206" s="11"/>
      <c r="NFU206" s="11"/>
      <c r="NFV206" s="11"/>
      <c r="NFW206" s="11"/>
      <c r="NFX206" s="11"/>
      <c r="NFY206" s="11"/>
      <c r="NFZ206" s="11"/>
      <c r="NGA206" s="11"/>
      <c r="NGB206" s="11"/>
      <c r="NGC206" s="10"/>
      <c r="NGD206" s="10"/>
      <c r="NGE206" s="11"/>
      <c r="NGF206" s="11"/>
      <c r="NGG206" s="11"/>
      <c r="NGH206" s="11"/>
      <c r="NGI206" s="11"/>
      <c r="NGJ206" s="11"/>
      <c r="NGK206" s="11"/>
      <c r="NGL206" s="11"/>
      <c r="NGM206" s="11"/>
      <c r="NGN206" s="11"/>
      <c r="NGO206" s="11"/>
      <c r="NGP206" s="11"/>
      <c r="NGQ206" s="11"/>
      <c r="NGR206" s="11"/>
      <c r="NGS206" s="10"/>
      <c r="NGT206" s="10"/>
      <c r="NGU206" s="11"/>
      <c r="NGV206" s="11"/>
      <c r="NGW206" s="11"/>
      <c r="NGX206" s="11"/>
      <c r="NGY206" s="11"/>
      <c r="NGZ206" s="11"/>
      <c r="NHA206" s="11"/>
      <c r="NHB206" s="11"/>
      <c r="NHC206" s="11"/>
      <c r="NHD206" s="11"/>
      <c r="NHE206" s="11"/>
      <c r="NHF206" s="11"/>
      <c r="NHG206" s="11"/>
      <c r="NHH206" s="11"/>
      <c r="NHI206" s="10"/>
      <c r="NHJ206" s="10"/>
      <c r="NHK206" s="11"/>
      <c r="NHL206" s="11"/>
      <c r="NHM206" s="11"/>
      <c r="NHN206" s="11"/>
      <c r="NHO206" s="11"/>
      <c r="NHP206" s="11"/>
      <c r="NHQ206" s="11"/>
      <c r="NHR206" s="11"/>
      <c r="NHS206" s="11"/>
      <c r="NHT206" s="11"/>
      <c r="NHU206" s="11"/>
      <c r="NHV206" s="11"/>
      <c r="NHW206" s="11"/>
      <c r="NHX206" s="11"/>
      <c r="NHY206" s="10"/>
      <c r="NHZ206" s="10"/>
      <c r="NIA206" s="11"/>
      <c r="NIB206" s="11"/>
      <c r="NIC206" s="11"/>
      <c r="NID206" s="11"/>
      <c r="NIE206" s="11"/>
      <c r="NIF206" s="11"/>
      <c r="NIG206" s="11"/>
      <c r="NIH206" s="11"/>
      <c r="NII206" s="11"/>
      <c r="NIJ206" s="11"/>
      <c r="NIK206" s="11"/>
      <c r="NIL206" s="11"/>
      <c r="NIM206" s="11"/>
      <c r="NIN206" s="11"/>
      <c r="NIO206" s="10"/>
      <c r="NIP206" s="10"/>
      <c r="NIQ206" s="11"/>
      <c r="NIR206" s="11"/>
      <c r="NIS206" s="11"/>
      <c r="NIT206" s="11"/>
      <c r="NIU206" s="11"/>
      <c r="NIV206" s="11"/>
      <c r="NIW206" s="11"/>
      <c r="NIX206" s="11"/>
      <c r="NIY206" s="11"/>
      <c r="NIZ206" s="11"/>
      <c r="NJA206" s="11"/>
      <c r="NJB206" s="11"/>
      <c r="NJC206" s="11"/>
      <c r="NJD206" s="11"/>
      <c r="NJE206" s="10"/>
      <c r="NJF206" s="10"/>
      <c r="NJG206" s="11"/>
      <c r="NJH206" s="11"/>
      <c r="NJI206" s="11"/>
      <c r="NJJ206" s="11"/>
      <c r="NJK206" s="11"/>
      <c r="NJL206" s="11"/>
      <c r="NJM206" s="11"/>
      <c r="NJN206" s="11"/>
      <c r="NJO206" s="11"/>
      <c r="NJP206" s="11"/>
      <c r="NJQ206" s="11"/>
      <c r="NJR206" s="11"/>
      <c r="NJS206" s="11"/>
      <c r="NJT206" s="11"/>
      <c r="NJU206" s="10"/>
      <c r="NJV206" s="10"/>
      <c r="NJW206" s="11"/>
      <c r="NJX206" s="11"/>
      <c r="NJY206" s="11"/>
      <c r="NJZ206" s="11"/>
      <c r="NKA206" s="11"/>
      <c r="NKB206" s="11"/>
      <c r="NKC206" s="11"/>
      <c r="NKD206" s="11"/>
      <c r="NKE206" s="11"/>
      <c r="NKF206" s="11"/>
      <c r="NKG206" s="11"/>
      <c r="NKH206" s="11"/>
      <c r="NKI206" s="11"/>
      <c r="NKJ206" s="11"/>
      <c r="NKK206" s="10"/>
      <c r="NKL206" s="10"/>
      <c r="NKM206" s="11"/>
      <c r="NKN206" s="11"/>
      <c r="NKO206" s="11"/>
      <c r="NKP206" s="11"/>
      <c r="NKQ206" s="11"/>
      <c r="NKR206" s="11"/>
      <c r="NKS206" s="11"/>
      <c r="NKT206" s="11"/>
      <c r="NKU206" s="11"/>
      <c r="NKV206" s="11"/>
      <c r="NKW206" s="11"/>
      <c r="NKX206" s="11"/>
      <c r="NKY206" s="11"/>
      <c r="NKZ206" s="11"/>
      <c r="NLA206" s="10"/>
      <c r="NLB206" s="10"/>
      <c r="NLC206" s="11"/>
      <c r="NLD206" s="11"/>
      <c r="NLE206" s="11"/>
      <c r="NLF206" s="11"/>
      <c r="NLG206" s="11"/>
      <c r="NLH206" s="11"/>
      <c r="NLI206" s="11"/>
      <c r="NLJ206" s="11"/>
      <c r="NLK206" s="11"/>
      <c r="NLL206" s="11"/>
      <c r="NLM206" s="11"/>
      <c r="NLN206" s="11"/>
      <c r="NLO206" s="11"/>
      <c r="NLP206" s="11"/>
      <c r="NLQ206" s="10"/>
      <c r="NLR206" s="10"/>
      <c r="NLS206" s="11"/>
      <c r="NLT206" s="11"/>
      <c r="NLU206" s="11"/>
      <c r="NLV206" s="11"/>
      <c r="NLW206" s="11"/>
      <c r="NLX206" s="11"/>
      <c r="NLY206" s="11"/>
      <c r="NLZ206" s="11"/>
      <c r="NMA206" s="11"/>
      <c r="NMB206" s="11"/>
      <c r="NMC206" s="11"/>
      <c r="NMD206" s="11"/>
      <c r="NME206" s="11"/>
      <c r="NMF206" s="11"/>
      <c r="NMG206" s="10"/>
      <c r="NMH206" s="10"/>
      <c r="NMI206" s="11"/>
      <c r="NMJ206" s="11"/>
      <c r="NMK206" s="11"/>
      <c r="NML206" s="11"/>
      <c r="NMM206" s="11"/>
      <c r="NMN206" s="11"/>
      <c r="NMO206" s="11"/>
      <c r="NMP206" s="11"/>
      <c r="NMQ206" s="11"/>
      <c r="NMR206" s="11"/>
      <c r="NMS206" s="11"/>
      <c r="NMT206" s="11"/>
      <c r="NMU206" s="11"/>
      <c r="NMV206" s="11"/>
      <c r="NMW206" s="10"/>
      <c r="NMX206" s="10"/>
      <c r="NMY206" s="11"/>
      <c r="NMZ206" s="11"/>
      <c r="NNA206" s="11"/>
      <c r="NNB206" s="11"/>
      <c r="NNC206" s="11"/>
      <c r="NND206" s="11"/>
      <c r="NNE206" s="11"/>
      <c r="NNF206" s="11"/>
      <c r="NNG206" s="11"/>
      <c r="NNH206" s="11"/>
      <c r="NNI206" s="11"/>
      <c r="NNJ206" s="11"/>
      <c r="NNK206" s="11"/>
      <c r="NNL206" s="11"/>
      <c r="NNM206" s="10"/>
      <c r="NNN206" s="10"/>
      <c r="NNO206" s="11"/>
      <c r="NNP206" s="11"/>
      <c r="NNQ206" s="11"/>
      <c r="NNR206" s="11"/>
      <c r="NNS206" s="11"/>
      <c r="NNT206" s="11"/>
      <c r="NNU206" s="11"/>
      <c r="NNV206" s="11"/>
      <c r="NNW206" s="11"/>
      <c r="NNX206" s="11"/>
      <c r="NNY206" s="11"/>
      <c r="NNZ206" s="11"/>
      <c r="NOA206" s="11"/>
      <c r="NOB206" s="11"/>
      <c r="NOC206" s="10"/>
      <c r="NOD206" s="10"/>
      <c r="NOE206" s="11"/>
      <c r="NOF206" s="11"/>
      <c r="NOG206" s="11"/>
      <c r="NOH206" s="11"/>
      <c r="NOI206" s="11"/>
      <c r="NOJ206" s="11"/>
      <c r="NOK206" s="11"/>
      <c r="NOL206" s="11"/>
      <c r="NOM206" s="11"/>
      <c r="NON206" s="11"/>
      <c r="NOO206" s="11"/>
      <c r="NOP206" s="11"/>
      <c r="NOQ206" s="11"/>
      <c r="NOR206" s="11"/>
      <c r="NOS206" s="10"/>
      <c r="NOT206" s="10"/>
      <c r="NOU206" s="11"/>
      <c r="NOV206" s="11"/>
      <c r="NOW206" s="11"/>
      <c r="NOX206" s="11"/>
      <c r="NOY206" s="11"/>
      <c r="NOZ206" s="11"/>
      <c r="NPA206" s="11"/>
      <c r="NPB206" s="11"/>
      <c r="NPC206" s="11"/>
      <c r="NPD206" s="11"/>
      <c r="NPE206" s="11"/>
      <c r="NPF206" s="11"/>
      <c r="NPG206" s="11"/>
      <c r="NPH206" s="11"/>
      <c r="NPI206" s="10"/>
      <c r="NPJ206" s="10"/>
      <c r="NPK206" s="11"/>
      <c r="NPL206" s="11"/>
      <c r="NPM206" s="11"/>
      <c r="NPN206" s="11"/>
      <c r="NPO206" s="11"/>
      <c r="NPP206" s="11"/>
      <c r="NPQ206" s="11"/>
      <c r="NPR206" s="11"/>
      <c r="NPS206" s="11"/>
      <c r="NPT206" s="11"/>
      <c r="NPU206" s="11"/>
      <c r="NPV206" s="11"/>
      <c r="NPW206" s="11"/>
      <c r="NPX206" s="11"/>
      <c r="NPY206" s="10"/>
      <c r="NPZ206" s="10"/>
      <c r="NQA206" s="11"/>
      <c r="NQB206" s="11"/>
      <c r="NQC206" s="11"/>
      <c r="NQD206" s="11"/>
      <c r="NQE206" s="11"/>
      <c r="NQF206" s="11"/>
      <c r="NQG206" s="11"/>
      <c r="NQH206" s="11"/>
      <c r="NQI206" s="11"/>
      <c r="NQJ206" s="11"/>
      <c r="NQK206" s="11"/>
      <c r="NQL206" s="11"/>
      <c r="NQM206" s="11"/>
      <c r="NQN206" s="11"/>
      <c r="NQO206" s="10"/>
      <c r="NQP206" s="10"/>
      <c r="NQQ206" s="11"/>
      <c r="NQR206" s="11"/>
      <c r="NQS206" s="11"/>
      <c r="NQT206" s="11"/>
      <c r="NQU206" s="11"/>
      <c r="NQV206" s="11"/>
      <c r="NQW206" s="11"/>
      <c r="NQX206" s="11"/>
      <c r="NQY206" s="11"/>
      <c r="NQZ206" s="11"/>
      <c r="NRA206" s="11"/>
      <c r="NRB206" s="11"/>
      <c r="NRC206" s="11"/>
      <c r="NRD206" s="11"/>
      <c r="NRE206" s="10"/>
      <c r="NRF206" s="10"/>
      <c r="NRG206" s="11"/>
      <c r="NRH206" s="11"/>
      <c r="NRI206" s="11"/>
      <c r="NRJ206" s="11"/>
      <c r="NRK206" s="11"/>
      <c r="NRL206" s="11"/>
      <c r="NRM206" s="11"/>
      <c r="NRN206" s="11"/>
      <c r="NRO206" s="11"/>
      <c r="NRP206" s="11"/>
      <c r="NRQ206" s="11"/>
      <c r="NRR206" s="11"/>
      <c r="NRS206" s="11"/>
      <c r="NRT206" s="11"/>
      <c r="NRU206" s="10"/>
      <c r="NRV206" s="10"/>
      <c r="NRW206" s="11"/>
      <c r="NRX206" s="11"/>
      <c r="NRY206" s="11"/>
      <c r="NRZ206" s="11"/>
      <c r="NSA206" s="11"/>
      <c r="NSB206" s="11"/>
      <c r="NSC206" s="11"/>
      <c r="NSD206" s="11"/>
      <c r="NSE206" s="11"/>
      <c r="NSF206" s="11"/>
      <c r="NSG206" s="11"/>
      <c r="NSH206" s="11"/>
      <c r="NSI206" s="11"/>
      <c r="NSJ206" s="11"/>
      <c r="NSK206" s="10"/>
      <c r="NSL206" s="10"/>
      <c r="NSM206" s="11"/>
      <c r="NSN206" s="11"/>
      <c r="NSO206" s="11"/>
      <c r="NSP206" s="11"/>
      <c r="NSQ206" s="11"/>
      <c r="NSR206" s="11"/>
      <c r="NSS206" s="11"/>
      <c r="NST206" s="11"/>
      <c r="NSU206" s="11"/>
      <c r="NSV206" s="11"/>
      <c r="NSW206" s="11"/>
      <c r="NSX206" s="11"/>
      <c r="NSY206" s="11"/>
      <c r="NSZ206" s="11"/>
      <c r="NTA206" s="10"/>
      <c r="NTB206" s="10"/>
      <c r="NTC206" s="11"/>
      <c r="NTD206" s="11"/>
      <c r="NTE206" s="11"/>
      <c r="NTF206" s="11"/>
      <c r="NTG206" s="11"/>
      <c r="NTH206" s="11"/>
      <c r="NTI206" s="11"/>
      <c r="NTJ206" s="11"/>
      <c r="NTK206" s="11"/>
      <c r="NTL206" s="11"/>
      <c r="NTM206" s="11"/>
      <c r="NTN206" s="11"/>
      <c r="NTO206" s="11"/>
      <c r="NTP206" s="11"/>
      <c r="NTQ206" s="10"/>
      <c r="NTR206" s="10"/>
      <c r="NTS206" s="11"/>
      <c r="NTT206" s="11"/>
      <c r="NTU206" s="11"/>
      <c r="NTV206" s="11"/>
      <c r="NTW206" s="11"/>
      <c r="NTX206" s="11"/>
      <c r="NTY206" s="11"/>
      <c r="NTZ206" s="11"/>
      <c r="NUA206" s="11"/>
      <c r="NUB206" s="11"/>
      <c r="NUC206" s="11"/>
      <c r="NUD206" s="11"/>
      <c r="NUE206" s="11"/>
      <c r="NUF206" s="11"/>
      <c r="NUG206" s="10"/>
      <c r="NUH206" s="10"/>
      <c r="NUI206" s="11"/>
      <c r="NUJ206" s="11"/>
      <c r="NUK206" s="11"/>
      <c r="NUL206" s="11"/>
      <c r="NUM206" s="11"/>
      <c r="NUN206" s="11"/>
      <c r="NUO206" s="11"/>
      <c r="NUP206" s="11"/>
      <c r="NUQ206" s="11"/>
      <c r="NUR206" s="11"/>
      <c r="NUS206" s="11"/>
      <c r="NUT206" s="11"/>
      <c r="NUU206" s="11"/>
      <c r="NUV206" s="11"/>
      <c r="NUW206" s="10"/>
      <c r="NUX206" s="10"/>
      <c r="NUY206" s="11"/>
      <c r="NUZ206" s="11"/>
      <c r="NVA206" s="11"/>
      <c r="NVB206" s="11"/>
      <c r="NVC206" s="11"/>
      <c r="NVD206" s="11"/>
      <c r="NVE206" s="11"/>
      <c r="NVF206" s="11"/>
      <c r="NVG206" s="11"/>
      <c r="NVH206" s="11"/>
      <c r="NVI206" s="11"/>
      <c r="NVJ206" s="11"/>
      <c r="NVK206" s="11"/>
      <c r="NVL206" s="11"/>
      <c r="NVM206" s="10"/>
      <c r="NVN206" s="10"/>
      <c r="NVO206" s="11"/>
      <c r="NVP206" s="11"/>
      <c r="NVQ206" s="11"/>
      <c r="NVR206" s="11"/>
      <c r="NVS206" s="11"/>
      <c r="NVT206" s="11"/>
      <c r="NVU206" s="11"/>
      <c r="NVV206" s="11"/>
      <c r="NVW206" s="11"/>
      <c r="NVX206" s="11"/>
      <c r="NVY206" s="11"/>
      <c r="NVZ206" s="11"/>
      <c r="NWA206" s="11"/>
      <c r="NWB206" s="11"/>
      <c r="NWC206" s="10"/>
      <c r="NWD206" s="10"/>
      <c r="NWE206" s="11"/>
      <c r="NWF206" s="11"/>
      <c r="NWG206" s="11"/>
      <c r="NWH206" s="11"/>
      <c r="NWI206" s="11"/>
      <c r="NWJ206" s="11"/>
      <c r="NWK206" s="11"/>
      <c r="NWL206" s="11"/>
      <c r="NWM206" s="11"/>
      <c r="NWN206" s="11"/>
      <c r="NWO206" s="11"/>
      <c r="NWP206" s="11"/>
      <c r="NWQ206" s="11"/>
      <c r="NWR206" s="11"/>
      <c r="NWS206" s="10"/>
      <c r="NWT206" s="10"/>
      <c r="NWU206" s="11"/>
      <c r="NWV206" s="11"/>
      <c r="NWW206" s="11"/>
      <c r="NWX206" s="11"/>
      <c r="NWY206" s="11"/>
      <c r="NWZ206" s="11"/>
      <c r="NXA206" s="11"/>
      <c r="NXB206" s="11"/>
      <c r="NXC206" s="11"/>
      <c r="NXD206" s="11"/>
      <c r="NXE206" s="11"/>
      <c r="NXF206" s="11"/>
      <c r="NXG206" s="11"/>
      <c r="NXH206" s="11"/>
      <c r="NXI206" s="10"/>
      <c r="NXJ206" s="10"/>
      <c r="NXK206" s="11"/>
      <c r="NXL206" s="11"/>
      <c r="NXM206" s="11"/>
      <c r="NXN206" s="11"/>
      <c r="NXO206" s="11"/>
      <c r="NXP206" s="11"/>
      <c r="NXQ206" s="11"/>
      <c r="NXR206" s="11"/>
      <c r="NXS206" s="11"/>
      <c r="NXT206" s="11"/>
      <c r="NXU206" s="11"/>
      <c r="NXV206" s="11"/>
      <c r="NXW206" s="11"/>
      <c r="NXX206" s="11"/>
      <c r="NXY206" s="10"/>
      <c r="NXZ206" s="10"/>
      <c r="NYA206" s="11"/>
      <c r="NYB206" s="11"/>
      <c r="NYC206" s="11"/>
      <c r="NYD206" s="11"/>
      <c r="NYE206" s="11"/>
      <c r="NYF206" s="11"/>
      <c r="NYG206" s="11"/>
      <c r="NYH206" s="11"/>
      <c r="NYI206" s="11"/>
      <c r="NYJ206" s="11"/>
      <c r="NYK206" s="11"/>
      <c r="NYL206" s="11"/>
      <c r="NYM206" s="11"/>
      <c r="NYN206" s="11"/>
      <c r="NYO206" s="10"/>
      <c r="NYP206" s="10"/>
      <c r="NYQ206" s="11"/>
      <c r="NYR206" s="11"/>
      <c r="NYS206" s="11"/>
      <c r="NYT206" s="11"/>
      <c r="NYU206" s="11"/>
      <c r="NYV206" s="11"/>
      <c r="NYW206" s="11"/>
      <c r="NYX206" s="11"/>
      <c r="NYY206" s="11"/>
      <c r="NYZ206" s="11"/>
      <c r="NZA206" s="11"/>
      <c r="NZB206" s="11"/>
      <c r="NZC206" s="11"/>
      <c r="NZD206" s="11"/>
      <c r="NZE206" s="10"/>
      <c r="NZF206" s="10"/>
      <c r="NZG206" s="11"/>
      <c r="NZH206" s="11"/>
      <c r="NZI206" s="11"/>
      <c r="NZJ206" s="11"/>
      <c r="NZK206" s="11"/>
      <c r="NZL206" s="11"/>
      <c r="NZM206" s="11"/>
      <c r="NZN206" s="11"/>
      <c r="NZO206" s="11"/>
      <c r="NZP206" s="11"/>
      <c r="NZQ206" s="11"/>
      <c r="NZR206" s="11"/>
      <c r="NZS206" s="11"/>
      <c r="NZT206" s="11"/>
      <c r="NZU206" s="10"/>
      <c r="NZV206" s="10"/>
      <c r="NZW206" s="11"/>
      <c r="NZX206" s="11"/>
      <c r="NZY206" s="11"/>
      <c r="NZZ206" s="11"/>
      <c r="OAA206" s="11"/>
      <c r="OAB206" s="11"/>
      <c r="OAC206" s="11"/>
      <c r="OAD206" s="11"/>
      <c r="OAE206" s="11"/>
      <c r="OAF206" s="11"/>
      <c r="OAG206" s="11"/>
      <c r="OAH206" s="11"/>
      <c r="OAI206" s="11"/>
      <c r="OAJ206" s="11"/>
      <c r="OAK206" s="10"/>
      <c r="OAL206" s="10"/>
      <c r="OAM206" s="11"/>
      <c r="OAN206" s="11"/>
      <c r="OAO206" s="11"/>
      <c r="OAP206" s="11"/>
      <c r="OAQ206" s="11"/>
      <c r="OAR206" s="11"/>
      <c r="OAS206" s="11"/>
      <c r="OAT206" s="11"/>
      <c r="OAU206" s="11"/>
      <c r="OAV206" s="11"/>
      <c r="OAW206" s="11"/>
      <c r="OAX206" s="11"/>
      <c r="OAY206" s="11"/>
      <c r="OAZ206" s="11"/>
      <c r="OBA206" s="10"/>
      <c r="OBB206" s="10"/>
      <c r="OBC206" s="11"/>
      <c r="OBD206" s="11"/>
      <c r="OBE206" s="11"/>
      <c r="OBF206" s="11"/>
      <c r="OBG206" s="11"/>
      <c r="OBH206" s="11"/>
      <c r="OBI206" s="11"/>
      <c r="OBJ206" s="11"/>
      <c r="OBK206" s="11"/>
      <c r="OBL206" s="11"/>
      <c r="OBM206" s="11"/>
      <c r="OBN206" s="11"/>
      <c r="OBO206" s="11"/>
      <c r="OBP206" s="11"/>
      <c r="OBQ206" s="10"/>
      <c r="OBR206" s="10"/>
      <c r="OBS206" s="11"/>
      <c r="OBT206" s="11"/>
      <c r="OBU206" s="11"/>
      <c r="OBV206" s="11"/>
      <c r="OBW206" s="11"/>
      <c r="OBX206" s="11"/>
      <c r="OBY206" s="11"/>
      <c r="OBZ206" s="11"/>
      <c r="OCA206" s="11"/>
      <c r="OCB206" s="11"/>
      <c r="OCC206" s="11"/>
      <c r="OCD206" s="11"/>
      <c r="OCE206" s="11"/>
      <c r="OCF206" s="11"/>
      <c r="OCG206" s="10"/>
      <c r="OCH206" s="10"/>
      <c r="OCI206" s="11"/>
      <c r="OCJ206" s="11"/>
      <c r="OCK206" s="11"/>
      <c r="OCL206" s="11"/>
      <c r="OCM206" s="11"/>
      <c r="OCN206" s="11"/>
      <c r="OCO206" s="11"/>
      <c r="OCP206" s="11"/>
      <c r="OCQ206" s="11"/>
      <c r="OCR206" s="11"/>
      <c r="OCS206" s="11"/>
      <c r="OCT206" s="11"/>
      <c r="OCU206" s="11"/>
      <c r="OCV206" s="11"/>
      <c r="OCW206" s="10"/>
      <c r="OCX206" s="10"/>
      <c r="OCY206" s="11"/>
      <c r="OCZ206" s="11"/>
      <c r="ODA206" s="11"/>
      <c r="ODB206" s="11"/>
      <c r="ODC206" s="11"/>
      <c r="ODD206" s="11"/>
      <c r="ODE206" s="11"/>
      <c r="ODF206" s="11"/>
      <c r="ODG206" s="11"/>
      <c r="ODH206" s="11"/>
      <c r="ODI206" s="11"/>
      <c r="ODJ206" s="11"/>
      <c r="ODK206" s="11"/>
      <c r="ODL206" s="11"/>
      <c r="ODM206" s="10"/>
      <c r="ODN206" s="10"/>
      <c r="ODO206" s="11"/>
      <c r="ODP206" s="11"/>
      <c r="ODQ206" s="11"/>
      <c r="ODR206" s="11"/>
      <c r="ODS206" s="11"/>
      <c r="ODT206" s="11"/>
      <c r="ODU206" s="11"/>
      <c r="ODV206" s="11"/>
      <c r="ODW206" s="11"/>
      <c r="ODX206" s="11"/>
      <c r="ODY206" s="11"/>
      <c r="ODZ206" s="11"/>
      <c r="OEA206" s="11"/>
      <c r="OEB206" s="11"/>
      <c r="OEC206" s="10"/>
      <c r="OED206" s="10"/>
      <c r="OEE206" s="11"/>
      <c r="OEF206" s="11"/>
      <c r="OEG206" s="11"/>
      <c r="OEH206" s="11"/>
      <c r="OEI206" s="11"/>
      <c r="OEJ206" s="11"/>
      <c r="OEK206" s="11"/>
      <c r="OEL206" s="11"/>
      <c r="OEM206" s="11"/>
      <c r="OEN206" s="11"/>
      <c r="OEO206" s="11"/>
      <c r="OEP206" s="11"/>
      <c r="OEQ206" s="11"/>
      <c r="OER206" s="11"/>
      <c r="OES206" s="10"/>
      <c r="OET206" s="10"/>
      <c r="OEU206" s="11"/>
      <c r="OEV206" s="11"/>
      <c r="OEW206" s="11"/>
      <c r="OEX206" s="11"/>
      <c r="OEY206" s="11"/>
      <c r="OEZ206" s="11"/>
      <c r="OFA206" s="11"/>
      <c r="OFB206" s="11"/>
      <c r="OFC206" s="11"/>
      <c r="OFD206" s="11"/>
      <c r="OFE206" s="11"/>
      <c r="OFF206" s="11"/>
      <c r="OFG206" s="11"/>
      <c r="OFH206" s="11"/>
      <c r="OFI206" s="10"/>
      <c r="OFJ206" s="10"/>
      <c r="OFK206" s="11"/>
      <c r="OFL206" s="11"/>
      <c r="OFM206" s="11"/>
      <c r="OFN206" s="11"/>
      <c r="OFO206" s="11"/>
      <c r="OFP206" s="11"/>
      <c r="OFQ206" s="11"/>
      <c r="OFR206" s="11"/>
      <c r="OFS206" s="11"/>
      <c r="OFT206" s="11"/>
      <c r="OFU206" s="11"/>
      <c r="OFV206" s="11"/>
      <c r="OFW206" s="11"/>
      <c r="OFX206" s="11"/>
      <c r="OFY206" s="10"/>
      <c r="OFZ206" s="10"/>
      <c r="OGA206" s="11"/>
      <c r="OGB206" s="11"/>
      <c r="OGC206" s="11"/>
      <c r="OGD206" s="11"/>
      <c r="OGE206" s="11"/>
      <c r="OGF206" s="11"/>
      <c r="OGG206" s="11"/>
      <c r="OGH206" s="11"/>
      <c r="OGI206" s="11"/>
      <c r="OGJ206" s="11"/>
      <c r="OGK206" s="11"/>
      <c r="OGL206" s="11"/>
      <c r="OGM206" s="11"/>
      <c r="OGN206" s="11"/>
      <c r="OGO206" s="10"/>
      <c r="OGP206" s="10"/>
      <c r="OGQ206" s="11"/>
      <c r="OGR206" s="11"/>
      <c r="OGS206" s="11"/>
      <c r="OGT206" s="11"/>
      <c r="OGU206" s="11"/>
      <c r="OGV206" s="11"/>
      <c r="OGW206" s="11"/>
      <c r="OGX206" s="11"/>
      <c r="OGY206" s="11"/>
      <c r="OGZ206" s="11"/>
      <c r="OHA206" s="11"/>
      <c r="OHB206" s="11"/>
      <c r="OHC206" s="11"/>
      <c r="OHD206" s="11"/>
      <c r="OHE206" s="10"/>
      <c r="OHF206" s="10"/>
      <c r="OHG206" s="11"/>
      <c r="OHH206" s="11"/>
      <c r="OHI206" s="11"/>
      <c r="OHJ206" s="11"/>
      <c r="OHK206" s="11"/>
      <c r="OHL206" s="11"/>
      <c r="OHM206" s="11"/>
      <c r="OHN206" s="11"/>
      <c r="OHO206" s="11"/>
      <c r="OHP206" s="11"/>
      <c r="OHQ206" s="11"/>
      <c r="OHR206" s="11"/>
      <c r="OHS206" s="11"/>
      <c r="OHT206" s="11"/>
      <c r="OHU206" s="10"/>
      <c r="OHV206" s="10"/>
      <c r="OHW206" s="11"/>
      <c r="OHX206" s="11"/>
      <c r="OHY206" s="11"/>
      <c r="OHZ206" s="11"/>
      <c r="OIA206" s="11"/>
      <c r="OIB206" s="11"/>
      <c r="OIC206" s="11"/>
      <c r="OID206" s="11"/>
      <c r="OIE206" s="11"/>
      <c r="OIF206" s="11"/>
      <c r="OIG206" s="11"/>
      <c r="OIH206" s="11"/>
      <c r="OII206" s="11"/>
      <c r="OIJ206" s="11"/>
      <c r="OIK206" s="10"/>
      <c r="OIL206" s="10"/>
      <c r="OIM206" s="11"/>
      <c r="OIN206" s="11"/>
      <c r="OIO206" s="11"/>
      <c r="OIP206" s="11"/>
      <c r="OIQ206" s="11"/>
      <c r="OIR206" s="11"/>
      <c r="OIS206" s="11"/>
      <c r="OIT206" s="11"/>
      <c r="OIU206" s="11"/>
      <c r="OIV206" s="11"/>
      <c r="OIW206" s="11"/>
      <c r="OIX206" s="11"/>
      <c r="OIY206" s="11"/>
      <c r="OIZ206" s="11"/>
      <c r="OJA206" s="10"/>
      <c r="OJB206" s="10"/>
      <c r="OJC206" s="11"/>
      <c r="OJD206" s="11"/>
      <c r="OJE206" s="11"/>
      <c r="OJF206" s="11"/>
      <c r="OJG206" s="11"/>
      <c r="OJH206" s="11"/>
      <c r="OJI206" s="11"/>
      <c r="OJJ206" s="11"/>
      <c r="OJK206" s="11"/>
      <c r="OJL206" s="11"/>
      <c r="OJM206" s="11"/>
      <c r="OJN206" s="11"/>
      <c r="OJO206" s="11"/>
      <c r="OJP206" s="11"/>
      <c r="OJQ206" s="10"/>
      <c r="OJR206" s="10"/>
      <c r="OJS206" s="11"/>
      <c r="OJT206" s="11"/>
      <c r="OJU206" s="11"/>
      <c r="OJV206" s="11"/>
      <c r="OJW206" s="11"/>
      <c r="OJX206" s="11"/>
      <c r="OJY206" s="11"/>
      <c r="OJZ206" s="11"/>
      <c r="OKA206" s="11"/>
      <c r="OKB206" s="11"/>
      <c r="OKC206" s="11"/>
      <c r="OKD206" s="11"/>
      <c r="OKE206" s="11"/>
      <c r="OKF206" s="11"/>
      <c r="OKG206" s="10"/>
      <c r="OKH206" s="10"/>
      <c r="OKI206" s="11"/>
      <c r="OKJ206" s="11"/>
      <c r="OKK206" s="11"/>
      <c r="OKL206" s="11"/>
      <c r="OKM206" s="11"/>
      <c r="OKN206" s="11"/>
      <c r="OKO206" s="11"/>
      <c r="OKP206" s="11"/>
      <c r="OKQ206" s="11"/>
      <c r="OKR206" s="11"/>
      <c r="OKS206" s="11"/>
      <c r="OKT206" s="11"/>
      <c r="OKU206" s="11"/>
      <c r="OKV206" s="11"/>
      <c r="OKW206" s="10"/>
      <c r="OKX206" s="10"/>
      <c r="OKY206" s="11"/>
      <c r="OKZ206" s="11"/>
      <c r="OLA206" s="11"/>
      <c r="OLB206" s="11"/>
      <c r="OLC206" s="11"/>
      <c r="OLD206" s="11"/>
      <c r="OLE206" s="11"/>
      <c r="OLF206" s="11"/>
      <c r="OLG206" s="11"/>
      <c r="OLH206" s="11"/>
      <c r="OLI206" s="11"/>
      <c r="OLJ206" s="11"/>
      <c r="OLK206" s="11"/>
      <c r="OLL206" s="11"/>
      <c r="OLM206" s="10"/>
      <c r="OLN206" s="10"/>
      <c r="OLO206" s="11"/>
      <c r="OLP206" s="11"/>
      <c r="OLQ206" s="11"/>
      <c r="OLR206" s="11"/>
      <c r="OLS206" s="11"/>
      <c r="OLT206" s="11"/>
      <c r="OLU206" s="11"/>
      <c r="OLV206" s="11"/>
      <c r="OLW206" s="11"/>
      <c r="OLX206" s="11"/>
      <c r="OLY206" s="11"/>
      <c r="OLZ206" s="11"/>
      <c r="OMA206" s="11"/>
      <c r="OMB206" s="11"/>
      <c r="OMC206" s="10"/>
      <c r="OMD206" s="10"/>
      <c r="OME206" s="11"/>
      <c r="OMF206" s="11"/>
      <c r="OMG206" s="11"/>
      <c r="OMH206" s="11"/>
      <c r="OMI206" s="11"/>
      <c r="OMJ206" s="11"/>
      <c r="OMK206" s="11"/>
      <c r="OML206" s="11"/>
      <c r="OMM206" s="11"/>
      <c r="OMN206" s="11"/>
      <c r="OMO206" s="11"/>
      <c r="OMP206" s="11"/>
      <c r="OMQ206" s="11"/>
      <c r="OMR206" s="11"/>
      <c r="OMS206" s="10"/>
      <c r="OMT206" s="10"/>
      <c r="OMU206" s="11"/>
      <c r="OMV206" s="11"/>
      <c r="OMW206" s="11"/>
      <c r="OMX206" s="11"/>
      <c r="OMY206" s="11"/>
      <c r="OMZ206" s="11"/>
      <c r="ONA206" s="11"/>
      <c r="ONB206" s="11"/>
      <c r="ONC206" s="11"/>
      <c r="OND206" s="11"/>
      <c r="ONE206" s="11"/>
      <c r="ONF206" s="11"/>
      <c r="ONG206" s="11"/>
      <c r="ONH206" s="11"/>
      <c r="ONI206" s="10"/>
      <c r="ONJ206" s="10"/>
      <c r="ONK206" s="11"/>
      <c r="ONL206" s="11"/>
      <c r="ONM206" s="11"/>
      <c r="ONN206" s="11"/>
      <c r="ONO206" s="11"/>
      <c r="ONP206" s="11"/>
      <c r="ONQ206" s="11"/>
      <c r="ONR206" s="11"/>
      <c r="ONS206" s="11"/>
      <c r="ONT206" s="11"/>
      <c r="ONU206" s="11"/>
      <c r="ONV206" s="11"/>
      <c r="ONW206" s="11"/>
      <c r="ONX206" s="11"/>
      <c r="ONY206" s="10"/>
      <c r="ONZ206" s="10"/>
      <c r="OOA206" s="11"/>
      <c r="OOB206" s="11"/>
      <c r="OOC206" s="11"/>
      <c r="OOD206" s="11"/>
      <c r="OOE206" s="11"/>
      <c r="OOF206" s="11"/>
      <c r="OOG206" s="11"/>
      <c r="OOH206" s="11"/>
      <c r="OOI206" s="11"/>
      <c r="OOJ206" s="11"/>
      <c r="OOK206" s="11"/>
      <c r="OOL206" s="11"/>
      <c r="OOM206" s="11"/>
      <c r="OON206" s="11"/>
      <c r="OOO206" s="10"/>
      <c r="OOP206" s="10"/>
      <c r="OOQ206" s="11"/>
      <c r="OOR206" s="11"/>
      <c r="OOS206" s="11"/>
      <c r="OOT206" s="11"/>
      <c r="OOU206" s="11"/>
      <c r="OOV206" s="11"/>
      <c r="OOW206" s="11"/>
      <c r="OOX206" s="11"/>
      <c r="OOY206" s="11"/>
      <c r="OOZ206" s="11"/>
      <c r="OPA206" s="11"/>
      <c r="OPB206" s="11"/>
      <c r="OPC206" s="11"/>
      <c r="OPD206" s="11"/>
      <c r="OPE206" s="10"/>
      <c r="OPF206" s="10"/>
      <c r="OPG206" s="11"/>
      <c r="OPH206" s="11"/>
      <c r="OPI206" s="11"/>
      <c r="OPJ206" s="11"/>
      <c r="OPK206" s="11"/>
      <c r="OPL206" s="11"/>
      <c r="OPM206" s="11"/>
      <c r="OPN206" s="11"/>
      <c r="OPO206" s="11"/>
      <c r="OPP206" s="11"/>
      <c r="OPQ206" s="11"/>
      <c r="OPR206" s="11"/>
      <c r="OPS206" s="11"/>
      <c r="OPT206" s="11"/>
      <c r="OPU206" s="10"/>
      <c r="OPV206" s="10"/>
      <c r="OPW206" s="11"/>
      <c r="OPX206" s="11"/>
      <c r="OPY206" s="11"/>
      <c r="OPZ206" s="11"/>
      <c r="OQA206" s="11"/>
      <c r="OQB206" s="11"/>
      <c r="OQC206" s="11"/>
      <c r="OQD206" s="11"/>
      <c r="OQE206" s="11"/>
      <c r="OQF206" s="11"/>
      <c r="OQG206" s="11"/>
      <c r="OQH206" s="11"/>
      <c r="OQI206" s="11"/>
      <c r="OQJ206" s="11"/>
      <c r="OQK206" s="10"/>
      <c r="OQL206" s="10"/>
      <c r="OQM206" s="11"/>
      <c r="OQN206" s="11"/>
      <c r="OQO206" s="11"/>
      <c r="OQP206" s="11"/>
      <c r="OQQ206" s="11"/>
      <c r="OQR206" s="11"/>
      <c r="OQS206" s="11"/>
      <c r="OQT206" s="11"/>
      <c r="OQU206" s="11"/>
      <c r="OQV206" s="11"/>
      <c r="OQW206" s="11"/>
      <c r="OQX206" s="11"/>
      <c r="OQY206" s="11"/>
      <c r="OQZ206" s="11"/>
      <c r="ORA206" s="10"/>
      <c r="ORB206" s="10"/>
      <c r="ORC206" s="11"/>
      <c r="ORD206" s="11"/>
      <c r="ORE206" s="11"/>
      <c r="ORF206" s="11"/>
      <c r="ORG206" s="11"/>
      <c r="ORH206" s="11"/>
      <c r="ORI206" s="11"/>
      <c r="ORJ206" s="11"/>
      <c r="ORK206" s="11"/>
      <c r="ORL206" s="11"/>
      <c r="ORM206" s="11"/>
      <c r="ORN206" s="11"/>
      <c r="ORO206" s="11"/>
      <c r="ORP206" s="11"/>
      <c r="ORQ206" s="10"/>
      <c r="ORR206" s="10"/>
      <c r="ORS206" s="11"/>
      <c r="ORT206" s="11"/>
      <c r="ORU206" s="11"/>
      <c r="ORV206" s="11"/>
      <c r="ORW206" s="11"/>
      <c r="ORX206" s="11"/>
      <c r="ORY206" s="11"/>
      <c r="ORZ206" s="11"/>
      <c r="OSA206" s="11"/>
      <c r="OSB206" s="11"/>
      <c r="OSC206" s="11"/>
      <c r="OSD206" s="11"/>
      <c r="OSE206" s="11"/>
      <c r="OSF206" s="11"/>
      <c r="OSG206" s="10"/>
      <c r="OSH206" s="10"/>
      <c r="OSI206" s="11"/>
      <c r="OSJ206" s="11"/>
      <c r="OSK206" s="11"/>
      <c r="OSL206" s="11"/>
      <c r="OSM206" s="11"/>
      <c r="OSN206" s="11"/>
      <c r="OSO206" s="11"/>
      <c r="OSP206" s="11"/>
      <c r="OSQ206" s="11"/>
      <c r="OSR206" s="11"/>
      <c r="OSS206" s="11"/>
      <c r="OST206" s="11"/>
      <c r="OSU206" s="11"/>
      <c r="OSV206" s="11"/>
      <c r="OSW206" s="10"/>
      <c r="OSX206" s="10"/>
      <c r="OSY206" s="11"/>
      <c r="OSZ206" s="11"/>
      <c r="OTA206" s="11"/>
      <c r="OTB206" s="11"/>
      <c r="OTC206" s="11"/>
      <c r="OTD206" s="11"/>
      <c r="OTE206" s="11"/>
      <c r="OTF206" s="11"/>
      <c r="OTG206" s="11"/>
      <c r="OTH206" s="11"/>
      <c r="OTI206" s="11"/>
      <c r="OTJ206" s="11"/>
      <c r="OTK206" s="11"/>
      <c r="OTL206" s="11"/>
      <c r="OTM206" s="10"/>
      <c r="OTN206" s="10"/>
      <c r="OTO206" s="11"/>
      <c r="OTP206" s="11"/>
      <c r="OTQ206" s="11"/>
      <c r="OTR206" s="11"/>
      <c r="OTS206" s="11"/>
      <c r="OTT206" s="11"/>
      <c r="OTU206" s="11"/>
      <c r="OTV206" s="11"/>
      <c r="OTW206" s="11"/>
      <c r="OTX206" s="11"/>
      <c r="OTY206" s="11"/>
      <c r="OTZ206" s="11"/>
      <c r="OUA206" s="11"/>
      <c r="OUB206" s="11"/>
      <c r="OUC206" s="10"/>
      <c r="OUD206" s="10"/>
      <c r="OUE206" s="11"/>
      <c r="OUF206" s="11"/>
      <c r="OUG206" s="11"/>
      <c r="OUH206" s="11"/>
      <c r="OUI206" s="11"/>
      <c r="OUJ206" s="11"/>
      <c r="OUK206" s="11"/>
      <c r="OUL206" s="11"/>
      <c r="OUM206" s="11"/>
      <c r="OUN206" s="11"/>
      <c r="OUO206" s="11"/>
      <c r="OUP206" s="11"/>
      <c r="OUQ206" s="11"/>
      <c r="OUR206" s="11"/>
      <c r="OUS206" s="10"/>
      <c r="OUT206" s="10"/>
      <c r="OUU206" s="11"/>
      <c r="OUV206" s="11"/>
      <c r="OUW206" s="11"/>
      <c r="OUX206" s="11"/>
      <c r="OUY206" s="11"/>
      <c r="OUZ206" s="11"/>
      <c r="OVA206" s="11"/>
      <c r="OVB206" s="11"/>
      <c r="OVC206" s="11"/>
      <c r="OVD206" s="11"/>
      <c r="OVE206" s="11"/>
      <c r="OVF206" s="11"/>
      <c r="OVG206" s="11"/>
      <c r="OVH206" s="11"/>
      <c r="OVI206" s="10"/>
      <c r="OVJ206" s="10"/>
      <c r="OVK206" s="11"/>
      <c r="OVL206" s="11"/>
      <c r="OVM206" s="11"/>
      <c r="OVN206" s="11"/>
      <c r="OVO206" s="11"/>
      <c r="OVP206" s="11"/>
      <c r="OVQ206" s="11"/>
      <c r="OVR206" s="11"/>
      <c r="OVS206" s="11"/>
      <c r="OVT206" s="11"/>
      <c r="OVU206" s="11"/>
      <c r="OVV206" s="11"/>
      <c r="OVW206" s="11"/>
      <c r="OVX206" s="11"/>
      <c r="OVY206" s="10"/>
      <c r="OVZ206" s="10"/>
      <c r="OWA206" s="11"/>
      <c r="OWB206" s="11"/>
      <c r="OWC206" s="11"/>
      <c r="OWD206" s="11"/>
      <c r="OWE206" s="11"/>
      <c r="OWF206" s="11"/>
      <c r="OWG206" s="11"/>
      <c r="OWH206" s="11"/>
      <c r="OWI206" s="11"/>
      <c r="OWJ206" s="11"/>
      <c r="OWK206" s="11"/>
      <c r="OWL206" s="11"/>
      <c r="OWM206" s="11"/>
      <c r="OWN206" s="11"/>
      <c r="OWO206" s="10"/>
      <c r="OWP206" s="10"/>
      <c r="OWQ206" s="11"/>
      <c r="OWR206" s="11"/>
      <c r="OWS206" s="11"/>
      <c r="OWT206" s="11"/>
      <c r="OWU206" s="11"/>
      <c r="OWV206" s="11"/>
      <c r="OWW206" s="11"/>
      <c r="OWX206" s="11"/>
      <c r="OWY206" s="11"/>
      <c r="OWZ206" s="11"/>
      <c r="OXA206" s="11"/>
      <c r="OXB206" s="11"/>
      <c r="OXC206" s="11"/>
      <c r="OXD206" s="11"/>
      <c r="OXE206" s="10"/>
      <c r="OXF206" s="10"/>
      <c r="OXG206" s="11"/>
      <c r="OXH206" s="11"/>
      <c r="OXI206" s="11"/>
      <c r="OXJ206" s="11"/>
      <c r="OXK206" s="11"/>
      <c r="OXL206" s="11"/>
      <c r="OXM206" s="11"/>
      <c r="OXN206" s="11"/>
      <c r="OXO206" s="11"/>
      <c r="OXP206" s="11"/>
      <c r="OXQ206" s="11"/>
      <c r="OXR206" s="11"/>
      <c r="OXS206" s="11"/>
      <c r="OXT206" s="11"/>
      <c r="OXU206" s="10"/>
      <c r="OXV206" s="10"/>
      <c r="OXW206" s="11"/>
      <c r="OXX206" s="11"/>
      <c r="OXY206" s="11"/>
      <c r="OXZ206" s="11"/>
      <c r="OYA206" s="11"/>
      <c r="OYB206" s="11"/>
      <c r="OYC206" s="11"/>
      <c r="OYD206" s="11"/>
      <c r="OYE206" s="11"/>
      <c r="OYF206" s="11"/>
      <c r="OYG206" s="11"/>
      <c r="OYH206" s="11"/>
      <c r="OYI206" s="11"/>
      <c r="OYJ206" s="11"/>
      <c r="OYK206" s="10"/>
      <c r="OYL206" s="10"/>
      <c r="OYM206" s="11"/>
      <c r="OYN206" s="11"/>
      <c r="OYO206" s="11"/>
      <c r="OYP206" s="11"/>
      <c r="OYQ206" s="11"/>
      <c r="OYR206" s="11"/>
      <c r="OYS206" s="11"/>
      <c r="OYT206" s="11"/>
      <c r="OYU206" s="11"/>
      <c r="OYV206" s="11"/>
      <c r="OYW206" s="11"/>
      <c r="OYX206" s="11"/>
      <c r="OYY206" s="11"/>
      <c r="OYZ206" s="11"/>
      <c r="OZA206" s="10"/>
      <c r="OZB206" s="10"/>
      <c r="OZC206" s="11"/>
      <c r="OZD206" s="11"/>
      <c r="OZE206" s="11"/>
      <c r="OZF206" s="11"/>
      <c r="OZG206" s="11"/>
      <c r="OZH206" s="11"/>
      <c r="OZI206" s="11"/>
      <c r="OZJ206" s="11"/>
      <c r="OZK206" s="11"/>
      <c r="OZL206" s="11"/>
      <c r="OZM206" s="11"/>
      <c r="OZN206" s="11"/>
      <c r="OZO206" s="11"/>
      <c r="OZP206" s="11"/>
      <c r="OZQ206" s="10"/>
      <c r="OZR206" s="10"/>
      <c r="OZS206" s="11"/>
      <c r="OZT206" s="11"/>
      <c r="OZU206" s="11"/>
      <c r="OZV206" s="11"/>
      <c r="OZW206" s="11"/>
      <c r="OZX206" s="11"/>
      <c r="OZY206" s="11"/>
      <c r="OZZ206" s="11"/>
      <c r="PAA206" s="11"/>
      <c r="PAB206" s="11"/>
      <c r="PAC206" s="11"/>
      <c r="PAD206" s="11"/>
      <c r="PAE206" s="11"/>
      <c r="PAF206" s="11"/>
      <c r="PAG206" s="10"/>
      <c r="PAH206" s="10"/>
      <c r="PAI206" s="11"/>
      <c r="PAJ206" s="11"/>
      <c r="PAK206" s="11"/>
      <c r="PAL206" s="11"/>
      <c r="PAM206" s="11"/>
      <c r="PAN206" s="11"/>
      <c r="PAO206" s="11"/>
      <c r="PAP206" s="11"/>
      <c r="PAQ206" s="11"/>
      <c r="PAR206" s="11"/>
      <c r="PAS206" s="11"/>
      <c r="PAT206" s="11"/>
      <c r="PAU206" s="11"/>
      <c r="PAV206" s="11"/>
      <c r="PAW206" s="10"/>
      <c r="PAX206" s="10"/>
      <c r="PAY206" s="11"/>
      <c r="PAZ206" s="11"/>
      <c r="PBA206" s="11"/>
      <c r="PBB206" s="11"/>
      <c r="PBC206" s="11"/>
      <c r="PBD206" s="11"/>
      <c r="PBE206" s="11"/>
      <c r="PBF206" s="11"/>
      <c r="PBG206" s="11"/>
      <c r="PBH206" s="11"/>
      <c r="PBI206" s="11"/>
      <c r="PBJ206" s="11"/>
      <c r="PBK206" s="11"/>
      <c r="PBL206" s="11"/>
      <c r="PBM206" s="10"/>
      <c r="PBN206" s="10"/>
      <c r="PBO206" s="11"/>
      <c r="PBP206" s="11"/>
      <c r="PBQ206" s="11"/>
      <c r="PBR206" s="11"/>
      <c r="PBS206" s="11"/>
      <c r="PBT206" s="11"/>
      <c r="PBU206" s="11"/>
      <c r="PBV206" s="11"/>
      <c r="PBW206" s="11"/>
      <c r="PBX206" s="11"/>
      <c r="PBY206" s="11"/>
      <c r="PBZ206" s="11"/>
      <c r="PCA206" s="11"/>
      <c r="PCB206" s="11"/>
      <c r="PCC206" s="10"/>
      <c r="PCD206" s="10"/>
      <c r="PCE206" s="11"/>
      <c r="PCF206" s="11"/>
      <c r="PCG206" s="11"/>
      <c r="PCH206" s="11"/>
      <c r="PCI206" s="11"/>
      <c r="PCJ206" s="11"/>
      <c r="PCK206" s="11"/>
      <c r="PCL206" s="11"/>
      <c r="PCM206" s="11"/>
      <c r="PCN206" s="11"/>
      <c r="PCO206" s="11"/>
      <c r="PCP206" s="11"/>
      <c r="PCQ206" s="11"/>
      <c r="PCR206" s="11"/>
      <c r="PCS206" s="10"/>
      <c r="PCT206" s="10"/>
      <c r="PCU206" s="11"/>
      <c r="PCV206" s="11"/>
      <c r="PCW206" s="11"/>
      <c r="PCX206" s="11"/>
      <c r="PCY206" s="11"/>
      <c r="PCZ206" s="11"/>
      <c r="PDA206" s="11"/>
      <c r="PDB206" s="11"/>
      <c r="PDC206" s="11"/>
      <c r="PDD206" s="11"/>
      <c r="PDE206" s="11"/>
      <c r="PDF206" s="11"/>
      <c r="PDG206" s="11"/>
      <c r="PDH206" s="11"/>
      <c r="PDI206" s="10"/>
      <c r="PDJ206" s="10"/>
      <c r="PDK206" s="11"/>
      <c r="PDL206" s="11"/>
      <c r="PDM206" s="11"/>
      <c r="PDN206" s="11"/>
      <c r="PDO206" s="11"/>
      <c r="PDP206" s="11"/>
      <c r="PDQ206" s="11"/>
      <c r="PDR206" s="11"/>
      <c r="PDS206" s="11"/>
      <c r="PDT206" s="11"/>
      <c r="PDU206" s="11"/>
      <c r="PDV206" s="11"/>
      <c r="PDW206" s="11"/>
      <c r="PDX206" s="11"/>
      <c r="PDY206" s="10"/>
      <c r="PDZ206" s="10"/>
      <c r="PEA206" s="11"/>
      <c r="PEB206" s="11"/>
      <c r="PEC206" s="11"/>
      <c r="PED206" s="11"/>
      <c r="PEE206" s="11"/>
      <c r="PEF206" s="11"/>
      <c r="PEG206" s="11"/>
      <c r="PEH206" s="11"/>
      <c r="PEI206" s="11"/>
      <c r="PEJ206" s="11"/>
      <c r="PEK206" s="11"/>
      <c r="PEL206" s="11"/>
      <c r="PEM206" s="11"/>
      <c r="PEN206" s="11"/>
      <c r="PEO206" s="10"/>
      <c r="PEP206" s="10"/>
      <c r="PEQ206" s="11"/>
      <c r="PER206" s="11"/>
      <c r="PES206" s="11"/>
      <c r="PET206" s="11"/>
      <c r="PEU206" s="11"/>
      <c r="PEV206" s="11"/>
      <c r="PEW206" s="11"/>
      <c r="PEX206" s="11"/>
      <c r="PEY206" s="11"/>
      <c r="PEZ206" s="11"/>
      <c r="PFA206" s="11"/>
      <c r="PFB206" s="11"/>
      <c r="PFC206" s="11"/>
      <c r="PFD206" s="11"/>
      <c r="PFE206" s="10"/>
      <c r="PFF206" s="10"/>
      <c r="PFG206" s="11"/>
      <c r="PFH206" s="11"/>
      <c r="PFI206" s="11"/>
      <c r="PFJ206" s="11"/>
      <c r="PFK206" s="11"/>
      <c r="PFL206" s="11"/>
      <c r="PFM206" s="11"/>
      <c r="PFN206" s="11"/>
      <c r="PFO206" s="11"/>
      <c r="PFP206" s="11"/>
      <c r="PFQ206" s="11"/>
      <c r="PFR206" s="11"/>
      <c r="PFS206" s="11"/>
      <c r="PFT206" s="11"/>
      <c r="PFU206" s="10"/>
      <c r="PFV206" s="10"/>
      <c r="PFW206" s="11"/>
      <c r="PFX206" s="11"/>
      <c r="PFY206" s="11"/>
      <c r="PFZ206" s="11"/>
      <c r="PGA206" s="11"/>
      <c r="PGB206" s="11"/>
      <c r="PGC206" s="11"/>
      <c r="PGD206" s="11"/>
      <c r="PGE206" s="11"/>
      <c r="PGF206" s="11"/>
      <c r="PGG206" s="11"/>
      <c r="PGH206" s="11"/>
      <c r="PGI206" s="11"/>
      <c r="PGJ206" s="11"/>
      <c r="PGK206" s="10"/>
      <c r="PGL206" s="10"/>
      <c r="PGM206" s="11"/>
      <c r="PGN206" s="11"/>
      <c r="PGO206" s="11"/>
      <c r="PGP206" s="11"/>
      <c r="PGQ206" s="11"/>
      <c r="PGR206" s="11"/>
      <c r="PGS206" s="11"/>
      <c r="PGT206" s="11"/>
      <c r="PGU206" s="11"/>
      <c r="PGV206" s="11"/>
      <c r="PGW206" s="11"/>
      <c r="PGX206" s="11"/>
      <c r="PGY206" s="11"/>
      <c r="PGZ206" s="11"/>
      <c r="PHA206" s="10"/>
      <c r="PHB206" s="10"/>
      <c r="PHC206" s="11"/>
      <c r="PHD206" s="11"/>
      <c r="PHE206" s="11"/>
      <c r="PHF206" s="11"/>
      <c r="PHG206" s="11"/>
      <c r="PHH206" s="11"/>
      <c r="PHI206" s="11"/>
      <c r="PHJ206" s="11"/>
      <c r="PHK206" s="11"/>
      <c r="PHL206" s="11"/>
      <c r="PHM206" s="11"/>
      <c r="PHN206" s="11"/>
      <c r="PHO206" s="11"/>
      <c r="PHP206" s="11"/>
      <c r="PHQ206" s="10"/>
      <c r="PHR206" s="10"/>
      <c r="PHS206" s="11"/>
      <c r="PHT206" s="11"/>
      <c r="PHU206" s="11"/>
      <c r="PHV206" s="11"/>
      <c r="PHW206" s="11"/>
      <c r="PHX206" s="11"/>
      <c r="PHY206" s="11"/>
      <c r="PHZ206" s="11"/>
      <c r="PIA206" s="11"/>
      <c r="PIB206" s="11"/>
      <c r="PIC206" s="11"/>
      <c r="PID206" s="11"/>
      <c r="PIE206" s="11"/>
      <c r="PIF206" s="11"/>
      <c r="PIG206" s="10"/>
      <c r="PIH206" s="10"/>
      <c r="PII206" s="11"/>
      <c r="PIJ206" s="11"/>
      <c r="PIK206" s="11"/>
      <c r="PIL206" s="11"/>
      <c r="PIM206" s="11"/>
      <c r="PIN206" s="11"/>
      <c r="PIO206" s="11"/>
      <c r="PIP206" s="11"/>
      <c r="PIQ206" s="11"/>
      <c r="PIR206" s="11"/>
      <c r="PIS206" s="11"/>
      <c r="PIT206" s="11"/>
      <c r="PIU206" s="11"/>
      <c r="PIV206" s="11"/>
      <c r="PIW206" s="10"/>
      <c r="PIX206" s="10"/>
      <c r="PIY206" s="11"/>
      <c r="PIZ206" s="11"/>
      <c r="PJA206" s="11"/>
      <c r="PJB206" s="11"/>
      <c r="PJC206" s="11"/>
      <c r="PJD206" s="11"/>
      <c r="PJE206" s="11"/>
      <c r="PJF206" s="11"/>
      <c r="PJG206" s="11"/>
      <c r="PJH206" s="11"/>
      <c r="PJI206" s="11"/>
      <c r="PJJ206" s="11"/>
      <c r="PJK206" s="11"/>
      <c r="PJL206" s="11"/>
      <c r="PJM206" s="10"/>
      <c r="PJN206" s="10"/>
      <c r="PJO206" s="11"/>
      <c r="PJP206" s="11"/>
      <c r="PJQ206" s="11"/>
      <c r="PJR206" s="11"/>
      <c r="PJS206" s="11"/>
      <c r="PJT206" s="11"/>
      <c r="PJU206" s="11"/>
      <c r="PJV206" s="11"/>
      <c r="PJW206" s="11"/>
      <c r="PJX206" s="11"/>
      <c r="PJY206" s="11"/>
      <c r="PJZ206" s="11"/>
      <c r="PKA206" s="11"/>
      <c r="PKB206" s="11"/>
      <c r="PKC206" s="10"/>
      <c r="PKD206" s="10"/>
      <c r="PKE206" s="11"/>
      <c r="PKF206" s="11"/>
      <c r="PKG206" s="11"/>
      <c r="PKH206" s="11"/>
      <c r="PKI206" s="11"/>
      <c r="PKJ206" s="11"/>
      <c r="PKK206" s="11"/>
      <c r="PKL206" s="11"/>
      <c r="PKM206" s="11"/>
      <c r="PKN206" s="11"/>
      <c r="PKO206" s="11"/>
      <c r="PKP206" s="11"/>
      <c r="PKQ206" s="11"/>
      <c r="PKR206" s="11"/>
      <c r="PKS206" s="10"/>
      <c r="PKT206" s="10"/>
      <c r="PKU206" s="11"/>
      <c r="PKV206" s="11"/>
      <c r="PKW206" s="11"/>
      <c r="PKX206" s="11"/>
      <c r="PKY206" s="11"/>
      <c r="PKZ206" s="11"/>
      <c r="PLA206" s="11"/>
      <c r="PLB206" s="11"/>
      <c r="PLC206" s="11"/>
      <c r="PLD206" s="11"/>
      <c r="PLE206" s="11"/>
      <c r="PLF206" s="11"/>
      <c r="PLG206" s="11"/>
      <c r="PLH206" s="11"/>
      <c r="PLI206" s="10"/>
      <c r="PLJ206" s="10"/>
      <c r="PLK206" s="11"/>
      <c r="PLL206" s="11"/>
      <c r="PLM206" s="11"/>
      <c r="PLN206" s="11"/>
      <c r="PLO206" s="11"/>
      <c r="PLP206" s="11"/>
      <c r="PLQ206" s="11"/>
      <c r="PLR206" s="11"/>
      <c r="PLS206" s="11"/>
      <c r="PLT206" s="11"/>
      <c r="PLU206" s="11"/>
      <c r="PLV206" s="11"/>
      <c r="PLW206" s="11"/>
      <c r="PLX206" s="11"/>
      <c r="PLY206" s="10"/>
      <c r="PLZ206" s="10"/>
      <c r="PMA206" s="11"/>
      <c r="PMB206" s="11"/>
      <c r="PMC206" s="11"/>
      <c r="PMD206" s="11"/>
      <c r="PME206" s="11"/>
      <c r="PMF206" s="11"/>
      <c r="PMG206" s="11"/>
      <c r="PMH206" s="11"/>
      <c r="PMI206" s="11"/>
      <c r="PMJ206" s="11"/>
      <c r="PMK206" s="11"/>
      <c r="PML206" s="11"/>
      <c r="PMM206" s="11"/>
      <c r="PMN206" s="11"/>
      <c r="PMO206" s="10"/>
      <c r="PMP206" s="10"/>
      <c r="PMQ206" s="11"/>
      <c r="PMR206" s="11"/>
      <c r="PMS206" s="11"/>
      <c r="PMT206" s="11"/>
      <c r="PMU206" s="11"/>
      <c r="PMV206" s="11"/>
      <c r="PMW206" s="11"/>
      <c r="PMX206" s="11"/>
      <c r="PMY206" s="11"/>
      <c r="PMZ206" s="11"/>
      <c r="PNA206" s="11"/>
      <c r="PNB206" s="11"/>
      <c r="PNC206" s="11"/>
      <c r="PND206" s="11"/>
      <c r="PNE206" s="10"/>
      <c r="PNF206" s="10"/>
      <c r="PNG206" s="11"/>
      <c r="PNH206" s="11"/>
      <c r="PNI206" s="11"/>
      <c r="PNJ206" s="11"/>
      <c r="PNK206" s="11"/>
      <c r="PNL206" s="11"/>
      <c r="PNM206" s="11"/>
      <c r="PNN206" s="11"/>
      <c r="PNO206" s="11"/>
      <c r="PNP206" s="11"/>
      <c r="PNQ206" s="11"/>
      <c r="PNR206" s="11"/>
      <c r="PNS206" s="11"/>
      <c r="PNT206" s="11"/>
      <c r="PNU206" s="10"/>
      <c r="PNV206" s="10"/>
      <c r="PNW206" s="11"/>
      <c r="PNX206" s="11"/>
      <c r="PNY206" s="11"/>
      <c r="PNZ206" s="11"/>
      <c r="POA206" s="11"/>
      <c r="POB206" s="11"/>
      <c r="POC206" s="11"/>
      <c r="POD206" s="11"/>
      <c r="POE206" s="11"/>
      <c r="POF206" s="11"/>
      <c r="POG206" s="11"/>
      <c r="POH206" s="11"/>
      <c r="POI206" s="11"/>
      <c r="POJ206" s="11"/>
      <c r="POK206" s="10"/>
      <c r="POL206" s="10"/>
      <c r="POM206" s="11"/>
      <c r="PON206" s="11"/>
      <c r="POO206" s="11"/>
      <c r="POP206" s="11"/>
      <c r="POQ206" s="11"/>
      <c r="POR206" s="11"/>
      <c r="POS206" s="11"/>
      <c r="POT206" s="11"/>
      <c r="POU206" s="11"/>
      <c r="POV206" s="11"/>
      <c r="POW206" s="11"/>
      <c r="POX206" s="11"/>
      <c r="POY206" s="11"/>
      <c r="POZ206" s="11"/>
      <c r="PPA206" s="10"/>
      <c r="PPB206" s="10"/>
      <c r="PPC206" s="11"/>
      <c r="PPD206" s="11"/>
      <c r="PPE206" s="11"/>
      <c r="PPF206" s="11"/>
      <c r="PPG206" s="11"/>
      <c r="PPH206" s="11"/>
      <c r="PPI206" s="11"/>
      <c r="PPJ206" s="11"/>
      <c r="PPK206" s="11"/>
      <c r="PPL206" s="11"/>
      <c r="PPM206" s="11"/>
      <c r="PPN206" s="11"/>
      <c r="PPO206" s="11"/>
      <c r="PPP206" s="11"/>
      <c r="PPQ206" s="10"/>
      <c r="PPR206" s="10"/>
      <c r="PPS206" s="11"/>
      <c r="PPT206" s="11"/>
      <c r="PPU206" s="11"/>
      <c r="PPV206" s="11"/>
      <c r="PPW206" s="11"/>
      <c r="PPX206" s="11"/>
      <c r="PPY206" s="11"/>
      <c r="PPZ206" s="11"/>
      <c r="PQA206" s="11"/>
      <c r="PQB206" s="11"/>
      <c r="PQC206" s="11"/>
      <c r="PQD206" s="11"/>
      <c r="PQE206" s="11"/>
      <c r="PQF206" s="11"/>
      <c r="PQG206" s="10"/>
      <c r="PQH206" s="10"/>
      <c r="PQI206" s="11"/>
      <c r="PQJ206" s="11"/>
      <c r="PQK206" s="11"/>
      <c r="PQL206" s="11"/>
      <c r="PQM206" s="11"/>
      <c r="PQN206" s="11"/>
      <c r="PQO206" s="11"/>
      <c r="PQP206" s="11"/>
      <c r="PQQ206" s="11"/>
      <c r="PQR206" s="11"/>
      <c r="PQS206" s="11"/>
      <c r="PQT206" s="11"/>
      <c r="PQU206" s="11"/>
      <c r="PQV206" s="11"/>
      <c r="PQW206" s="10"/>
      <c r="PQX206" s="10"/>
      <c r="PQY206" s="11"/>
      <c r="PQZ206" s="11"/>
      <c r="PRA206" s="11"/>
      <c r="PRB206" s="11"/>
      <c r="PRC206" s="11"/>
      <c r="PRD206" s="11"/>
      <c r="PRE206" s="11"/>
      <c r="PRF206" s="11"/>
      <c r="PRG206" s="11"/>
      <c r="PRH206" s="11"/>
      <c r="PRI206" s="11"/>
      <c r="PRJ206" s="11"/>
      <c r="PRK206" s="11"/>
      <c r="PRL206" s="11"/>
      <c r="PRM206" s="10"/>
      <c r="PRN206" s="10"/>
      <c r="PRO206" s="11"/>
      <c r="PRP206" s="11"/>
      <c r="PRQ206" s="11"/>
      <c r="PRR206" s="11"/>
      <c r="PRS206" s="11"/>
      <c r="PRT206" s="11"/>
      <c r="PRU206" s="11"/>
      <c r="PRV206" s="11"/>
      <c r="PRW206" s="11"/>
      <c r="PRX206" s="11"/>
      <c r="PRY206" s="11"/>
      <c r="PRZ206" s="11"/>
      <c r="PSA206" s="11"/>
      <c r="PSB206" s="11"/>
      <c r="PSC206" s="10"/>
      <c r="PSD206" s="10"/>
      <c r="PSE206" s="11"/>
      <c r="PSF206" s="11"/>
      <c r="PSG206" s="11"/>
      <c r="PSH206" s="11"/>
      <c r="PSI206" s="11"/>
      <c r="PSJ206" s="11"/>
      <c r="PSK206" s="11"/>
      <c r="PSL206" s="11"/>
      <c r="PSM206" s="11"/>
      <c r="PSN206" s="11"/>
      <c r="PSO206" s="11"/>
      <c r="PSP206" s="11"/>
      <c r="PSQ206" s="11"/>
      <c r="PSR206" s="11"/>
      <c r="PSS206" s="10"/>
      <c r="PST206" s="10"/>
      <c r="PSU206" s="11"/>
      <c r="PSV206" s="11"/>
      <c r="PSW206" s="11"/>
      <c r="PSX206" s="11"/>
      <c r="PSY206" s="11"/>
      <c r="PSZ206" s="11"/>
      <c r="PTA206" s="11"/>
      <c r="PTB206" s="11"/>
      <c r="PTC206" s="11"/>
      <c r="PTD206" s="11"/>
      <c r="PTE206" s="11"/>
      <c r="PTF206" s="11"/>
      <c r="PTG206" s="11"/>
      <c r="PTH206" s="11"/>
      <c r="PTI206" s="10"/>
      <c r="PTJ206" s="10"/>
      <c r="PTK206" s="11"/>
      <c r="PTL206" s="11"/>
      <c r="PTM206" s="11"/>
      <c r="PTN206" s="11"/>
      <c r="PTO206" s="11"/>
      <c r="PTP206" s="11"/>
      <c r="PTQ206" s="11"/>
      <c r="PTR206" s="11"/>
      <c r="PTS206" s="11"/>
      <c r="PTT206" s="11"/>
      <c r="PTU206" s="11"/>
      <c r="PTV206" s="11"/>
      <c r="PTW206" s="11"/>
      <c r="PTX206" s="11"/>
      <c r="PTY206" s="10"/>
      <c r="PTZ206" s="10"/>
      <c r="PUA206" s="11"/>
      <c r="PUB206" s="11"/>
      <c r="PUC206" s="11"/>
      <c r="PUD206" s="11"/>
      <c r="PUE206" s="11"/>
      <c r="PUF206" s="11"/>
      <c r="PUG206" s="11"/>
      <c r="PUH206" s="11"/>
      <c r="PUI206" s="11"/>
      <c r="PUJ206" s="11"/>
      <c r="PUK206" s="11"/>
      <c r="PUL206" s="11"/>
      <c r="PUM206" s="11"/>
      <c r="PUN206" s="11"/>
      <c r="PUO206" s="10"/>
      <c r="PUP206" s="10"/>
      <c r="PUQ206" s="11"/>
      <c r="PUR206" s="11"/>
      <c r="PUS206" s="11"/>
      <c r="PUT206" s="11"/>
      <c r="PUU206" s="11"/>
      <c r="PUV206" s="11"/>
      <c r="PUW206" s="11"/>
      <c r="PUX206" s="11"/>
      <c r="PUY206" s="11"/>
      <c r="PUZ206" s="11"/>
      <c r="PVA206" s="11"/>
      <c r="PVB206" s="11"/>
      <c r="PVC206" s="11"/>
      <c r="PVD206" s="11"/>
      <c r="PVE206" s="10"/>
      <c r="PVF206" s="10"/>
      <c r="PVG206" s="11"/>
      <c r="PVH206" s="11"/>
      <c r="PVI206" s="11"/>
      <c r="PVJ206" s="11"/>
      <c r="PVK206" s="11"/>
      <c r="PVL206" s="11"/>
      <c r="PVM206" s="11"/>
      <c r="PVN206" s="11"/>
      <c r="PVO206" s="11"/>
      <c r="PVP206" s="11"/>
      <c r="PVQ206" s="11"/>
      <c r="PVR206" s="11"/>
      <c r="PVS206" s="11"/>
      <c r="PVT206" s="11"/>
      <c r="PVU206" s="10"/>
      <c r="PVV206" s="10"/>
      <c r="PVW206" s="11"/>
      <c r="PVX206" s="11"/>
      <c r="PVY206" s="11"/>
      <c r="PVZ206" s="11"/>
      <c r="PWA206" s="11"/>
      <c r="PWB206" s="11"/>
      <c r="PWC206" s="11"/>
      <c r="PWD206" s="11"/>
      <c r="PWE206" s="11"/>
      <c r="PWF206" s="11"/>
      <c r="PWG206" s="11"/>
      <c r="PWH206" s="11"/>
      <c r="PWI206" s="11"/>
      <c r="PWJ206" s="11"/>
      <c r="PWK206" s="10"/>
      <c r="PWL206" s="10"/>
      <c r="PWM206" s="11"/>
      <c r="PWN206" s="11"/>
      <c r="PWO206" s="11"/>
      <c r="PWP206" s="11"/>
      <c r="PWQ206" s="11"/>
      <c r="PWR206" s="11"/>
      <c r="PWS206" s="11"/>
      <c r="PWT206" s="11"/>
      <c r="PWU206" s="11"/>
      <c r="PWV206" s="11"/>
      <c r="PWW206" s="11"/>
      <c r="PWX206" s="11"/>
      <c r="PWY206" s="11"/>
      <c r="PWZ206" s="11"/>
      <c r="PXA206" s="10"/>
      <c r="PXB206" s="10"/>
      <c r="PXC206" s="11"/>
      <c r="PXD206" s="11"/>
      <c r="PXE206" s="11"/>
      <c r="PXF206" s="11"/>
      <c r="PXG206" s="11"/>
      <c r="PXH206" s="11"/>
      <c r="PXI206" s="11"/>
      <c r="PXJ206" s="11"/>
      <c r="PXK206" s="11"/>
      <c r="PXL206" s="11"/>
      <c r="PXM206" s="11"/>
      <c r="PXN206" s="11"/>
      <c r="PXO206" s="11"/>
      <c r="PXP206" s="11"/>
      <c r="PXQ206" s="10"/>
      <c r="PXR206" s="10"/>
      <c r="PXS206" s="11"/>
      <c r="PXT206" s="11"/>
      <c r="PXU206" s="11"/>
      <c r="PXV206" s="11"/>
      <c r="PXW206" s="11"/>
      <c r="PXX206" s="11"/>
      <c r="PXY206" s="11"/>
      <c r="PXZ206" s="11"/>
      <c r="PYA206" s="11"/>
      <c r="PYB206" s="11"/>
      <c r="PYC206" s="11"/>
      <c r="PYD206" s="11"/>
      <c r="PYE206" s="11"/>
      <c r="PYF206" s="11"/>
      <c r="PYG206" s="10"/>
      <c r="PYH206" s="10"/>
      <c r="PYI206" s="11"/>
      <c r="PYJ206" s="11"/>
      <c r="PYK206" s="11"/>
      <c r="PYL206" s="11"/>
      <c r="PYM206" s="11"/>
      <c r="PYN206" s="11"/>
      <c r="PYO206" s="11"/>
      <c r="PYP206" s="11"/>
      <c r="PYQ206" s="11"/>
      <c r="PYR206" s="11"/>
      <c r="PYS206" s="11"/>
      <c r="PYT206" s="11"/>
      <c r="PYU206" s="11"/>
      <c r="PYV206" s="11"/>
      <c r="PYW206" s="10"/>
      <c r="PYX206" s="10"/>
      <c r="PYY206" s="11"/>
      <c r="PYZ206" s="11"/>
      <c r="PZA206" s="11"/>
      <c r="PZB206" s="11"/>
      <c r="PZC206" s="11"/>
      <c r="PZD206" s="11"/>
      <c r="PZE206" s="11"/>
      <c r="PZF206" s="11"/>
      <c r="PZG206" s="11"/>
      <c r="PZH206" s="11"/>
      <c r="PZI206" s="11"/>
      <c r="PZJ206" s="11"/>
      <c r="PZK206" s="11"/>
      <c r="PZL206" s="11"/>
      <c r="PZM206" s="10"/>
      <c r="PZN206" s="10"/>
      <c r="PZO206" s="11"/>
      <c r="PZP206" s="11"/>
      <c r="PZQ206" s="11"/>
      <c r="PZR206" s="11"/>
      <c r="PZS206" s="11"/>
      <c r="PZT206" s="11"/>
      <c r="PZU206" s="11"/>
      <c r="PZV206" s="11"/>
      <c r="PZW206" s="11"/>
      <c r="PZX206" s="11"/>
      <c r="PZY206" s="11"/>
      <c r="PZZ206" s="11"/>
      <c r="QAA206" s="11"/>
      <c r="QAB206" s="11"/>
      <c r="QAC206" s="10"/>
      <c r="QAD206" s="10"/>
      <c r="QAE206" s="11"/>
      <c r="QAF206" s="11"/>
      <c r="QAG206" s="11"/>
      <c r="QAH206" s="11"/>
      <c r="QAI206" s="11"/>
      <c r="QAJ206" s="11"/>
      <c r="QAK206" s="11"/>
      <c r="QAL206" s="11"/>
      <c r="QAM206" s="11"/>
      <c r="QAN206" s="11"/>
      <c r="QAO206" s="11"/>
      <c r="QAP206" s="11"/>
      <c r="QAQ206" s="11"/>
      <c r="QAR206" s="11"/>
      <c r="QAS206" s="10"/>
      <c r="QAT206" s="10"/>
      <c r="QAU206" s="11"/>
      <c r="QAV206" s="11"/>
      <c r="QAW206" s="11"/>
      <c r="QAX206" s="11"/>
      <c r="QAY206" s="11"/>
      <c r="QAZ206" s="11"/>
      <c r="QBA206" s="11"/>
      <c r="QBB206" s="11"/>
      <c r="QBC206" s="11"/>
      <c r="QBD206" s="11"/>
      <c r="QBE206" s="11"/>
      <c r="QBF206" s="11"/>
      <c r="QBG206" s="11"/>
      <c r="QBH206" s="11"/>
      <c r="QBI206" s="10"/>
      <c r="QBJ206" s="10"/>
      <c r="QBK206" s="11"/>
      <c r="QBL206" s="11"/>
      <c r="QBM206" s="11"/>
      <c r="QBN206" s="11"/>
      <c r="QBO206" s="11"/>
      <c r="QBP206" s="11"/>
      <c r="QBQ206" s="11"/>
      <c r="QBR206" s="11"/>
      <c r="QBS206" s="11"/>
      <c r="QBT206" s="11"/>
      <c r="QBU206" s="11"/>
      <c r="QBV206" s="11"/>
      <c r="QBW206" s="11"/>
      <c r="QBX206" s="11"/>
      <c r="QBY206" s="10"/>
      <c r="QBZ206" s="10"/>
      <c r="QCA206" s="11"/>
      <c r="QCB206" s="11"/>
      <c r="QCC206" s="11"/>
      <c r="QCD206" s="11"/>
      <c r="QCE206" s="11"/>
      <c r="QCF206" s="11"/>
      <c r="QCG206" s="11"/>
      <c r="QCH206" s="11"/>
      <c r="QCI206" s="11"/>
      <c r="QCJ206" s="11"/>
      <c r="QCK206" s="11"/>
      <c r="QCL206" s="11"/>
      <c r="QCM206" s="11"/>
      <c r="QCN206" s="11"/>
      <c r="QCO206" s="10"/>
      <c r="QCP206" s="10"/>
      <c r="QCQ206" s="11"/>
      <c r="QCR206" s="11"/>
      <c r="QCS206" s="11"/>
      <c r="QCT206" s="11"/>
      <c r="QCU206" s="11"/>
      <c r="QCV206" s="11"/>
      <c r="QCW206" s="11"/>
      <c r="QCX206" s="11"/>
      <c r="QCY206" s="11"/>
      <c r="QCZ206" s="11"/>
      <c r="QDA206" s="11"/>
      <c r="QDB206" s="11"/>
      <c r="QDC206" s="11"/>
      <c r="QDD206" s="11"/>
      <c r="QDE206" s="10"/>
      <c r="QDF206" s="10"/>
      <c r="QDG206" s="11"/>
      <c r="QDH206" s="11"/>
      <c r="QDI206" s="11"/>
      <c r="QDJ206" s="11"/>
      <c r="QDK206" s="11"/>
      <c r="QDL206" s="11"/>
      <c r="QDM206" s="11"/>
      <c r="QDN206" s="11"/>
      <c r="QDO206" s="11"/>
      <c r="QDP206" s="11"/>
      <c r="QDQ206" s="11"/>
      <c r="QDR206" s="11"/>
      <c r="QDS206" s="11"/>
      <c r="QDT206" s="11"/>
      <c r="QDU206" s="10"/>
      <c r="QDV206" s="10"/>
      <c r="QDW206" s="11"/>
      <c r="QDX206" s="11"/>
      <c r="QDY206" s="11"/>
      <c r="QDZ206" s="11"/>
      <c r="QEA206" s="11"/>
      <c r="QEB206" s="11"/>
      <c r="QEC206" s="11"/>
      <c r="QED206" s="11"/>
      <c r="QEE206" s="11"/>
      <c r="QEF206" s="11"/>
      <c r="QEG206" s="11"/>
      <c r="QEH206" s="11"/>
      <c r="QEI206" s="11"/>
      <c r="QEJ206" s="11"/>
      <c r="QEK206" s="10"/>
      <c r="QEL206" s="10"/>
      <c r="QEM206" s="11"/>
      <c r="QEN206" s="11"/>
      <c r="QEO206" s="11"/>
      <c r="QEP206" s="11"/>
      <c r="QEQ206" s="11"/>
      <c r="QER206" s="11"/>
      <c r="QES206" s="11"/>
      <c r="QET206" s="11"/>
      <c r="QEU206" s="11"/>
      <c r="QEV206" s="11"/>
      <c r="QEW206" s="11"/>
      <c r="QEX206" s="11"/>
      <c r="QEY206" s="11"/>
      <c r="QEZ206" s="11"/>
      <c r="QFA206" s="10"/>
      <c r="QFB206" s="10"/>
      <c r="QFC206" s="11"/>
      <c r="QFD206" s="11"/>
      <c r="QFE206" s="11"/>
      <c r="QFF206" s="11"/>
      <c r="QFG206" s="11"/>
      <c r="QFH206" s="11"/>
      <c r="QFI206" s="11"/>
      <c r="QFJ206" s="11"/>
      <c r="QFK206" s="11"/>
      <c r="QFL206" s="11"/>
      <c r="QFM206" s="11"/>
      <c r="QFN206" s="11"/>
      <c r="QFO206" s="11"/>
      <c r="QFP206" s="11"/>
      <c r="QFQ206" s="10"/>
      <c r="QFR206" s="10"/>
      <c r="QFS206" s="11"/>
      <c r="QFT206" s="11"/>
      <c r="QFU206" s="11"/>
      <c r="QFV206" s="11"/>
      <c r="QFW206" s="11"/>
      <c r="QFX206" s="11"/>
      <c r="QFY206" s="11"/>
      <c r="QFZ206" s="11"/>
      <c r="QGA206" s="11"/>
      <c r="QGB206" s="11"/>
      <c r="QGC206" s="11"/>
      <c r="QGD206" s="11"/>
      <c r="QGE206" s="11"/>
      <c r="QGF206" s="11"/>
      <c r="QGG206" s="10"/>
      <c r="QGH206" s="10"/>
      <c r="QGI206" s="11"/>
      <c r="QGJ206" s="11"/>
      <c r="QGK206" s="11"/>
      <c r="QGL206" s="11"/>
      <c r="QGM206" s="11"/>
      <c r="QGN206" s="11"/>
      <c r="QGO206" s="11"/>
      <c r="QGP206" s="11"/>
      <c r="QGQ206" s="11"/>
      <c r="QGR206" s="11"/>
      <c r="QGS206" s="11"/>
      <c r="QGT206" s="11"/>
      <c r="QGU206" s="11"/>
      <c r="QGV206" s="11"/>
      <c r="QGW206" s="10"/>
      <c r="QGX206" s="10"/>
      <c r="QGY206" s="11"/>
      <c r="QGZ206" s="11"/>
      <c r="QHA206" s="11"/>
      <c r="QHB206" s="11"/>
      <c r="QHC206" s="11"/>
      <c r="QHD206" s="11"/>
      <c r="QHE206" s="11"/>
      <c r="QHF206" s="11"/>
      <c r="QHG206" s="11"/>
      <c r="QHH206" s="11"/>
      <c r="QHI206" s="11"/>
      <c r="QHJ206" s="11"/>
      <c r="QHK206" s="11"/>
      <c r="QHL206" s="11"/>
      <c r="QHM206" s="10"/>
      <c r="QHN206" s="10"/>
      <c r="QHO206" s="11"/>
      <c r="QHP206" s="11"/>
      <c r="QHQ206" s="11"/>
      <c r="QHR206" s="11"/>
      <c r="QHS206" s="11"/>
      <c r="QHT206" s="11"/>
      <c r="QHU206" s="11"/>
      <c r="QHV206" s="11"/>
      <c r="QHW206" s="11"/>
      <c r="QHX206" s="11"/>
      <c r="QHY206" s="11"/>
      <c r="QHZ206" s="11"/>
      <c r="QIA206" s="11"/>
      <c r="QIB206" s="11"/>
      <c r="QIC206" s="10"/>
      <c r="QID206" s="10"/>
      <c r="QIE206" s="11"/>
      <c r="QIF206" s="11"/>
      <c r="QIG206" s="11"/>
      <c r="QIH206" s="11"/>
      <c r="QII206" s="11"/>
      <c r="QIJ206" s="11"/>
      <c r="QIK206" s="11"/>
      <c r="QIL206" s="11"/>
      <c r="QIM206" s="11"/>
      <c r="QIN206" s="11"/>
      <c r="QIO206" s="11"/>
      <c r="QIP206" s="11"/>
      <c r="QIQ206" s="11"/>
      <c r="QIR206" s="11"/>
      <c r="QIS206" s="10"/>
      <c r="QIT206" s="10"/>
      <c r="QIU206" s="11"/>
      <c r="QIV206" s="11"/>
      <c r="QIW206" s="11"/>
      <c r="QIX206" s="11"/>
      <c r="QIY206" s="11"/>
      <c r="QIZ206" s="11"/>
      <c r="QJA206" s="11"/>
      <c r="QJB206" s="11"/>
      <c r="QJC206" s="11"/>
      <c r="QJD206" s="11"/>
      <c r="QJE206" s="11"/>
      <c r="QJF206" s="11"/>
      <c r="QJG206" s="11"/>
      <c r="QJH206" s="11"/>
      <c r="QJI206" s="10"/>
      <c r="QJJ206" s="10"/>
      <c r="QJK206" s="11"/>
      <c r="QJL206" s="11"/>
      <c r="QJM206" s="11"/>
      <c r="QJN206" s="11"/>
      <c r="QJO206" s="11"/>
      <c r="QJP206" s="11"/>
      <c r="QJQ206" s="11"/>
      <c r="QJR206" s="11"/>
      <c r="QJS206" s="11"/>
      <c r="QJT206" s="11"/>
      <c r="QJU206" s="11"/>
      <c r="QJV206" s="11"/>
      <c r="QJW206" s="11"/>
      <c r="QJX206" s="11"/>
      <c r="QJY206" s="10"/>
      <c r="QJZ206" s="10"/>
      <c r="QKA206" s="11"/>
      <c r="QKB206" s="11"/>
      <c r="QKC206" s="11"/>
      <c r="QKD206" s="11"/>
      <c r="QKE206" s="11"/>
      <c r="QKF206" s="11"/>
      <c r="QKG206" s="11"/>
      <c r="QKH206" s="11"/>
      <c r="QKI206" s="11"/>
      <c r="QKJ206" s="11"/>
      <c r="QKK206" s="11"/>
      <c r="QKL206" s="11"/>
      <c r="QKM206" s="11"/>
      <c r="QKN206" s="11"/>
      <c r="QKO206" s="10"/>
      <c r="QKP206" s="10"/>
      <c r="QKQ206" s="11"/>
      <c r="QKR206" s="11"/>
      <c r="QKS206" s="11"/>
      <c r="QKT206" s="11"/>
      <c r="QKU206" s="11"/>
      <c r="QKV206" s="11"/>
      <c r="QKW206" s="11"/>
      <c r="QKX206" s="11"/>
      <c r="QKY206" s="11"/>
      <c r="QKZ206" s="11"/>
      <c r="QLA206" s="11"/>
      <c r="QLB206" s="11"/>
      <c r="QLC206" s="11"/>
      <c r="QLD206" s="11"/>
      <c r="QLE206" s="10"/>
      <c r="QLF206" s="10"/>
      <c r="QLG206" s="11"/>
      <c r="QLH206" s="11"/>
      <c r="QLI206" s="11"/>
      <c r="QLJ206" s="11"/>
      <c r="QLK206" s="11"/>
      <c r="QLL206" s="11"/>
      <c r="QLM206" s="11"/>
      <c r="QLN206" s="11"/>
      <c r="QLO206" s="11"/>
      <c r="QLP206" s="11"/>
      <c r="QLQ206" s="11"/>
      <c r="QLR206" s="11"/>
      <c r="QLS206" s="11"/>
      <c r="QLT206" s="11"/>
      <c r="QLU206" s="10"/>
      <c r="QLV206" s="10"/>
      <c r="QLW206" s="11"/>
      <c r="QLX206" s="11"/>
      <c r="QLY206" s="11"/>
      <c r="QLZ206" s="11"/>
      <c r="QMA206" s="11"/>
      <c r="QMB206" s="11"/>
      <c r="QMC206" s="11"/>
      <c r="QMD206" s="11"/>
      <c r="QME206" s="11"/>
      <c r="QMF206" s="11"/>
      <c r="QMG206" s="11"/>
      <c r="QMH206" s="11"/>
      <c r="QMI206" s="11"/>
      <c r="QMJ206" s="11"/>
      <c r="QMK206" s="10"/>
      <c r="QML206" s="10"/>
      <c r="QMM206" s="11"/>
      <c r="QMN206" s="11"/>
      <c r="QMO206" s="11"/>
      <c r="QMP206" s="11"/>
      <c r="QMQ206" s="11"/>
      <c r="QMR206" s="11"/>
      <c r="QMS206" s="11"/>
      <c r="QMT206" s="11"/>
      <c r="QMU206" s="11"/>
      <c r="QMV206" s="11"/>
      <c r="QMW206" s="11"/>
      <c r="QMX206" s="11"/>
      <c r="QMY206" s="11"/>
      <c r="QMZ206" s="11"/>
      <c r="QNA206" s="10"/>
      <c r="QNB206" s="10"/>
      <c r="QNC206" s="11"/>
      <c r="QND206" s="11"/>
      <c r="QNE206" s="11"/>
      <c r="QNF206" s="11"/>
      <c r="QNG206" s="11"/>
      <c r="QNH206" s="11"/>
      <c r="QNI206" s="11"/>
      <c r="QNJ206" s="11"/>
      <c r="QNK206" s="11"/>
      <c r="QNL206" s="11"/>
      <c r="QNM206" s="11"/>
      <c r="QNN206" s="11"/>
      <c r="QNO206" s="11"/>
      <c r="QNP206" s="11"/>
      <c r="QNQ206" s="10"/>
      <c r="QNR206" s="10"/>
      <c r="QNS206" s="11"/>
      <c r="QNT206" s="11"/>
      <c r="QNU206" s="11"/>
      <c r="QNV206" s="11"/>
      <c r="QNW206" s="11"/>
      <c r="QNX206" s="11"/>
      <c r="QNY206" s="11"/>
      <c r="QNZ206" s="11"/>
      <c r="QOA206" s="11"/>
      <c r="QOB206" s="11"/>
      <c r="QOC206" s="11"/>
      <c r="QOD206" s="11"/>
      <c r="QOE206" s="11"/>
      <c r="QOF206" s="11"/>
      <c r="QOG206" s="10"/>
      <c r="QOH206" s="10"/>
      <c r="QOI206" s="11"/>
      <c r="QOJ206" s="11"/>
      <c r="QOK206" s="11"/>
      <c r="QOL206" s="11"/>
      <c r="QOM206" s="11"/>
      <c r="QON206" s="11"/>
      <c r="QOO206" s="11"/>
      <c r="QOP206" s="11"/>
      <c r="QOQ206" s="11"/>
      <c r="QOR206" s="11"/>
      <c r="QOS206" s="11"/>
      <c r="QOT206" s="11"/>
      <c r="QOU206" s="11"/>
      <c r="QOV206" s="11"/>
      <c r="QOW206" s="10"/>
      <c r="QOX206" s="10"/>
      <c r="QOY206" s="11"/>
      <c r="QOZ206" s="11"/>
      <c r="QPA206" s="11"/>
      <c r="QPB206" s="11"/>
      <c r="QPC206" s="11"/>
      <c r="QPD206" s="11"/>
      <c r="QPE206" s="11"/>
      <c r="QPF206" s="11"/>
      <c r="QPG206" s="11"/>
      <c r="QPH206" s="11"/>
      <c r="QPI206" s="11"/>
      <c r="QPJ206" s="11"/>
      <c r="QPK206" s="11"/>
      <c r="QPL206" s="11"/>
      <c r="QPM206" s="10"/>
      <c r="QPN206" s="10"/>
      <c r="QPO206" s="11"/>
      <c r="QPP206" s="11"/>
      <c r="QPQ206" s="11"/>
      <c r="QPR206" s="11"/>
      <c r="QPS206" s="11"/>
      <c r="QPT206" s="11"/>
      <c r="QPU206" s="11"/>
      <c r="QPV206" s="11"/>
      <c r="QPW206" s="11"/>
      <c r="QPX206" s="11"/>
      <c r="QPY206" s="11"/>
      <c r="QPZ206" s="11"/>
      <c r="QQA206" s="11"/>
      <c r="QQB206" s="11"/>
      <c r="QQC206" s="10"/>
      <c r="QQD206" s="10"/>
      <c r="QQE206" s="11"/>
      <c r="QQF206" s="11"/>
      <c r="QQG206" s="11"/>
      <c r="QQH206" s="11"/>
      <c r="QQI206" s="11"/>
      <c r="QQJ206" s="11"/>
      <c r="QQK206" s="11"/>
      <c r="QQL206" s="11"/>
      <c r="QQM206" s="11"/>
      <c r="QQN206" s="11"/>
      <c r="QQO206" s="11"/>
      <c r="QQP206" s="11"/>
      <c r="QQQ206" s="11"/>
      <c r="QQR206" s="11"/>
      <c r="QQS206" s="10"/>
      <c r="QQT206" s="10"/>
      <c r="QQU206" s="11"/>
      <c r="QQV206" s="11"/>
      <c r="QQW206" s="11"/>
      <c r="QQX206" s="11"/>
      <c r="QQY206" s="11"/>
      <c r="QQZ206" s="11"/>
      <c r="QRA206" s="11"/>
      <c r="QRB206" s="11"/>
      <c r="QRC206" s="11"/>
      <c r="QRD206" s="11"/>
      <c r="QRE206" s="11"/>
      <c r="QRF206" s="11"/>
      <c r="QRG206" s="11"/>
      <c r="QRH206" s="11"/>
      <c r="QRI206" s="10"/>
      <c r="QRJ206" s="10"/>
      <c r="QRK206" s="11"/>
      <c r="QRL206" s="11"/>
      <c r="QRM206" s="11"/>
      <c r="QRN206" s="11"/>
      <c r="QRO206" s="11"/>
      <c r="QRP206" s="11"/>
      <c r="QRQ206" s="11"/>
      <c r="QRR206" s="11"/>
      <c r="QRS206" s="11"/>
      <c r="QRT206" s="11"/>
      <c r="QRU206" s="11"/>
      <c r="QRV206" s="11"/>
      <c r="QRW206" s="11"/>
      <c r="QRX206" s="11"/>
      <c r="QRY206" s="10"/>
      <c r="QRZ206" s="10"/>
      <c r="QSA206" s="11"/>
      <c r="QSB206" s="11"/>
      <c r="QSC206" s="11"/>
      <c r="QSD206" s="11"/>
      <c r="QSE206" s="11"/>
      <c r="QSF206" s="11"/>
      <c r="QSG206" s="11"/>
      <c r="QSH206" s="11"/>
      <c r="QSI206" s="11"/>
      <c r="QSJ206" s="11"/>
      <c r="QSK206" s="11"/>
      <c r="QSL206" s="11"/>
      <c r="QSM206" s="11"/>
      <c r="QSN206" s="11"/>
      <c r="QSO206" s="10"/>
      <c r="QSP206" s="10"/>
      <c r="QSQ206" s="11"/>
      <c r="QSR206" s="11"/>
      <c r="QSS206" s="11"/>
      <c r="QST206" s="11"/>
      <c r="QSU206" s="11"/>
      <c r="QSV206" s="11"/>
      <c r="QSW206" s="11"/>
      <c r="QSX206" s="11"/>
      <c r="QSY206" s="11"/>
      <c r="QSZ206" s="11"/>
      <c r="QTA206" s="11"/>
      <c r="QTB206" s="11"/>
      <c r="QTC206" s="11"/>
      <c r="QTD206" s="11"/>
      <c r="QTE206" s="10"/>
      <c r="QTF206" s="10"/>
      <c r="QTG206" s="11"/>
      <c r="QTH206" s="11"/>
      <c r="QTI206" s="11"/>
      <c r="QTJ206" s="11"/>
      <c r="QTK206" s="11"/>
      <c r="QTL206" s="11"/>
      <c r="QTM206" s="11"/>
      <c r="QTN206" s="11"/>
      <c r="QTO206" s="11"/>
      <c r="QTP206" s="11"/>
      <c r="QTQ206" s="11"/>
      <c r="QTR206" s="11"/>
      <c r="QTS206" s="11"/>
      <c r="QTT206" s="11"/>
      <c r="QTU206" s="10"/>
      <c r="QTV206" s="10"/>
      <c r="QTW206" s="11"/>
      <c r="QTX206" s="11"/>
      <c r="QTY206" s="11"/>
      <c r="QTZ206" s="11"/>
      <c r="QUA206" s="11"/>
      <c r="QUB206" s="11"/>
      <c r="QUC206" s="11"/>
      <c r="QUD206" s="11"/>
      <c r="QUE206" s="11"/>
      <c r="QUF206" s="11"/>
      <c r="QUG206" s="11"/>
      <c r="QUH206" s="11"/>
      <c r="QUI206" s="11"/>
      <c r="QUJ206" s="11"/>
      <c r="QUK206" s="10"/>
      <c r="QUL206" s="10"/>
      <c r="QUM206" s="11"/>
      <c r="QUN206" s="11"/>
      <c r="QUO206" s="11"/>
      <c r="QUP206" s="11"/>
      <c r="QUQ206" s="11"/>
      <c r="QUR206" s="11"/>
      <c r="QUS206" s="11"/>
      <c r="QUT206" s="11"/>
      <c r="QUU206" s="11"/>
      <c r="QUV206" s="11"/>
      <c r="QUW206" s="11"/>
      <c r="QUX206" s="11"/>
      <c r="QUY206" s="11"/>
      <c r="QUZ206" s="11"/>
      <c r="QVA206" s="10"/>
      <c r="QVB206" s="10"/>
      <c r="QVC206" s="11"/>
      <c r="QVD206" s="11"/>
      <c r="QVE206" s="11"/>
      <c r="QVF206" s="11"/>
      <c r="QVG206" s="11"/>
      <c r="QVH206" s="11"/>
      <c r="QVI206" s="11"/>
      <c r="QVJ206" s="11"/>
      <c r="QVK206" s="11"/>
      <c r="QVL206" s="11"/>
      <c r="QVM206" s="11"/>
      <c r="QVN206" s="11"/>
      <c r="QVO206" s="11"/>
      <c r="QVP206" s="11"/>
      <c r="QVQ206" s="10"/>
      <c r="QVR206" s="10"/>
      <c r="QVS206" s="11"/>
      <c r="QVT206" s="11"/>
      <c r="QVU206" s="11"/>
      <c r="QVV206" s="11"/>
      <c r="QVW206" s="11"/>
      <c r="QVX206" s="11"/>
      <c r="QVY206" s="11"/>
      <c r="QVZ206" s="11"/>
      <c r="QWA206" s="11"/>
      <c r="QWB206" s="11"/>
      <c r="QWC206" s="11"/>
      <c r="QWD206" s="11"/>
      <c r="QWE206" s="11"/>
      <c r="QWF206" s="11"/>
      <c r="QWG206" s="10"/>
      <c r="QWH206" s="10"/>
      <c r="QWI206" s="11"/>
      <c r="QWJ206" s="11"/>
      <c r="QWK206" s="11"/>
      <c r="QWL206" s="11"/>
      <c r="QWM206" s="11"/>
      <c r="QWN206" s="11"/>
      <c r="QWO206" s="11"/>
      <c r="QWP206" s="11"/>
      <c r="QWQ206" s="11"/>
      <c r="QWR206" s="11"/>
      <c r="QWS206" s="11"/>
      <c r="QWT206" s="11"/>
      <c r="QWU206" s="11"/>
      <c r="QWV206" s="11"/>
      <c r="QWW206" s="10"/>
      <c r="QWX206" s="10"/>
      <c r="QWY206" s="11"/>
      <c r="QWZ206" s="11"/>
      <c r="QXA206" s="11"/>
      <c r="QXB206" s="11"/>
      <c r="QXC206" s="11"/>
      <c r="QXD206" s="11"/>
      <c r="QXE206" s="11"/>
      <c r="QXF206" s="11"/>
      <c r="QXG206" s="11"/>
      <c r="QXH206" s="11"/>
      <c r="QXI206" s="11"/>
      <c r="QXJ206" s="11"/>
      <c r="QXK206" s="11"/>
      <c r="QXL206" s="11"/>
      <c r="QXM206" s="10"/>
      <c r="QXN206" s="10"/>
      <c r="QXO206" s="11"/>
      <c r="QXP206" s="11"/>
      <c r="QXQ206" s="11"/>
      <c r="QXR206" s="11"/>
      <c r="QXS206" s="11"/>
      <c r="QXT206" s="11"/>
      <c r="QXU206" s="11"/>
      <c r="QXV206" s="11"/>
      <c r="QXW206" s="11"/>
      <c r="QXX206" s="11"/>
      <c r="QXY206" s="11"/>
      <c r="QXZ206" s="11"/>
      <c r="QYA206" s="11"/>
      <c r="QYB206" s="11"/>
      <c r="QYC206" s="10"/>
      <c r="QYD206" s="10"/>
      <c r="QYE206" s="11"/>
      <c r="QYF206" s="11"/>
      <c r="QYG206" s="11"/>
      <c r="QYH206" s="11"/>
      <c r="QYI206" s="11"/>
      <c r="QYJ206" s="11"/>
      <c r="QYK206" s="11"/>
      <c r="QYL206" s="11"/>
      <c r="QYM206" s="11"/>
      <c r="QYN206" s="11"/>
      <c r="QYO206" s="11"/>
      <c r="QYP206" s="11"/>
      <c r="QYQ206" s="11"/>
      <c r="QYR206" s="11"/>
      <c r="QYS206" s="10"/>
      <c r="QYT206" s="10"/>
      <c r="QYU206" s="11"/>
      <c r="QYV206" s="11"/>
      <c r="QYW206" s="11"/>
      <c r="QYX206" s="11"/>
      <c r="QYY206" s="11"/>
      <c r="QYZ206" s="11"/>
      <c r="QZA206" s="11"/>
      <c r="QZB206" s="11"/>
      <c r="QZC206" s="11"/>
      <c r="QZD206" s="11"/>
      <c r="QZE206" s="11"/>
      <c r="QZF206" s="11"/>
      <c r="QZG206" s="11"/>
      <c r="QZH206" s="11"/>
      <c r="QZI206" s="10"/>
      <c r="QZJ206" s="10"/>
      <c r="QZK206" s="11"/>
      <c r="QZL206" s="11"/>
      <c r="QZM206" s="11"/>
      <c r="QZN206" s="11"/>
      <c r="QZO206" s="11"/>
      <c r="QZP206" s="11"/>
      <c r="QZQ206" s="11"/>
      <c r="QZR206" s="11"/>
      <c r="QZS206" s="11"/>
      <c r="QZT206" s="11"/>
      <c r="QZU206" s="11"/>
      <c r="QZV206" s="11"/>
      <c r="QZW206" s="11"/>
      <c r="QZX206" s="11"/>
      <c r="QZY206" s="10"/>
      <c r="QZZ206" s="10"/>
      <c r="RAA206" s="11"/>
      <c r="RAB206" s="11"/>
      <c r="RAC206" s="11"/>
      <c r="RAD206" s="11"/>
      <c r="RAE206" s="11"/>
      <c r="RAF206" s="11"/>
      <c r="RAG206" s="11"/>
      <c r="RAH206" s="11"/>
      <c r="RAI206" s="11"/>
      <c r="RAJ206" s="11"/>
      <c r="RAK206" s="11"/>
      <c r="RAL206" s="11"/>
      <c r="RAM206" s="11"/>
      <c r="RAN206" s="11"/>
      <c r="RAO206" s="10"/>
      <c r="RAP206" s="10"/>
      <c r="RAQ206" s="11"/>
      <c r="RAR206" s="11"/>
      <c r="RAS206" s="11"/>
      <c r="RAT206" s="11"/>
      <c r="RAU206" s="11"/>
      <c r="RAV206" s="11"/>
      <c r="RAW206" s="11"/>
      <c r="RAX206" s="11"/>
      <c r="RAY206" s="11"/>
      <c r="RAZ206" s="11"/>
      <c r="RBA206" s="11"/>
      <c r="RBB206" s="11"/>
      <c r="RBC206" s="11"/>
      <c r="RBD206" s="11"/>
      <c r="RBE206" s="10"/>
      <c r="RBF206" s="10"/>
      <c r="RBG206" s="11"/>
      <c r="RBH206" s="11"/>
      <c r="RBI206" s="11"/>
      <c r="RBJ206" s="11"/>
      <c r="RBK206" s="11"/>
      <c r="RBL206" s="11"/>
      <c r="RBM206" s="11"/>
      <c r="RBN206" s="11"/>
      <c r="RBO206" s="11"/>
      <c r="RBP206" s="11"/>
      <c r="RBQ206" s="11"/>
      <c r="RBR206" s="11"/>
      <c r="RBS206" s="11"/>
      <c r="RBT206" s="11"/>
      <c r="RBU206" s="10"/>
      <c r="RBV206" s="10"/>
      <c r="RBW206" s="11"/>
      <c r="RBX206" s="11"/>
      <c r="RBY206" s="11"/>
      <c r="RBZ206" s="11"/>
      <c r="RCA206" s="11"/>
      <c r="RCB206" s="11"/>
      <c r="RCC206" s="11"/>
      <c r="RCD206" s="11"/>
      <c r="RCE206" s="11"/>
      <c r="RCF206" s="11"/>
      <c r="RCG206" s="11"/>
      <c r="RCH206" s="11"/>
      <c r="RCI206" s="11"/>
      <c r="RCJ206" s="11"/>
      <c r="RCK206" s="10"/>
      <c r="RCL206" s="10"/>
      <c r="RCM206" s="11"/>
      <c r="RCN206" s="11"/>
      <c r="RCO206" s="11"/>
      <c r="RCP206" s="11"/>
      <c r="RCQ206" s="11"/>
      <c r="RCR206" s="11"/>
      <c r="RCS206" s="11"/>
      <c r="RCT206" s="11"/>
      <c r="RCU206" s="11"/>
      <c r="RCV206" s="11"/>
      <c r="RCW206" s="11"/>
      <c r="RCX206" s="11"/>
      <c r="RCY206" s="11"/>
      <c r="RCZ206" s="11"/>
      <c r="RDA206" s="10"/>
      <c r="RDB206" s="10"/>
      <c r="RDC206" s="11"/>
      <c r="RDD206" s="11"/>
      <c r="RDE206" s="11"/>
      <c r="RDF206" s="11"/>
      <c r="RDG206" s="11"/>
      <c r="RDH206" s="11"/>
      <c r="RDI206" s="11"/>
      <c r="RDJ206" s="11"/>
      <c r="RDK206" s="11"/>
      <c r="RDL206" s="11"/>
      <c r="RDM206" s="11"/>
      <c r="RDN206" s="11"/>
      <c r="RDO206" s="11"/>
      <c r="RDP206" s="11"/>
      <c r="RDQ206" s="10"/>
      <c r="RDR206" s="10"/>
      <c r="RDS206" s="11"/>
      <c r="RDT206" s="11"/>
      <c r="RDU206" s="11"/>
      <c r="RDV206" s="11"/>
      <c r="RDW206" s="11"/>
      <c r="RDX206" s="11"/>
      <c r="RDY206" s="11"/>
      <c r="RDZ206" s="11"/>
      <c r="REA206" s="11"/>
      <c r="REB206" s="11"/>
      <c r="REC206" s="11"/>
      <c r="RED206" s="11"/>
      <c r="REE206" s="11"/>
      <c r="REF206" s="11"/>
      <c r="REG206" s="10"/>
      <c r="REH206" s="10"/>
      <c r="REI206" s="11"/>
      <c r="REJ206" s="11"/>
      <c r="REK206" s="11"/>
      <c r="REL206" s="11"/>
      <c r="REM206" s="11"/>
      <c r="REN206" s="11"/>
      <c r="REO206" s="11"/>
      <c r="REP206" s="11"/>
      <c r="REQ206" s="11"/>
      <c r="RER206" s="11"/>
      <c r="RES206" s="11"/>
      <c r="RET206" s="11"/>
      <c r="REU206" s="11"/>
      <c r="REV206" s="11"/>
      <c r="REW206" s="10"/>
      <c r="REX206" s="10"/>
      <c r="REY206" s="11"/>
      <c r="REZ206" s="11"/>
      <c r="RFA206" s="11"/>
      <c r="RFB206" s="11"/>
      <c r="RFC206" s="11"/>
      <c r="RFD206" s="11"/>
      <c r="RFE206" s="11"/>
      <c r="RFF206" s="11"/>
      <c r="RFG206" s="11"/>
      <c r="RFH206" s="11"/>
      <c r="RFI206" s="11"/>
      <c r="RFJ206" s="11"/>
      <c r="RFK206" s="11"/>
      <c r="RFL206" s="11"/>
      <c r="RFM206" s="10"/>
      <c r="RFN206" s="10"/>
      <c r="RFO206" s="11"/>
      <c r="RFP206" s="11"/>
      <c r="RFQ206" s="11"/>
      <c r="RFR206" s="11"/>
      <c r="RFS206" s="11"/>
      <c r="RFT206" s="11"/>
      <c r="RFU206" s="11"/>
      <c r="RFV206" s="11"/>
      <c r="RFW206" s="11"/>
      <c r="RFX206" s="11"/>
      <c r="RFY206" s="11"/>
      <c r="RFZ206" s="11"/>
      <c r="RGA206" s="11"/>
      <c r="RGB206" s="11"/>
      <c r="RGC206" s="10"/>
      <c r="RGD206" s="10"/>
      <c r="RGE206" s="11"/>
      <c r="RGF206" s="11"/>
      <c r="RGG206" s="11"/>
      <c r="RGH206" s="11"/>
      <c r="RGI206" s="11"/>
      <c r="RGJ206" s="11"/>
      <c r="RGK206" s="11"/>
      <c r="RGL206" s="11"/>
      <c r="RGM206" s="11"/>
      <c r="RGN206" s="11"/>
      <c r="RGO206" s="11"/>
      <c r="RGP206" s="11"/>
      <c r="RGQ206" s="11"/>
      <c r="RGR206" s="11"/>
      <c r="RGS206" s="10"/>
      <c r="RGT206" s="10"/>
      <c r="RGU206" s="11"/>
      <c r="RGV206" s="11"/>
      <c r="RGW206" s="11"/>
      <c r="RGX206" s="11"/>
      <c r="RGY206" s="11"/>
      <c r="RGZ206" s="11"/>
      <c r="RHA206" s="11"/>
      <c r="RHB206" s="11"/>
      <c r="RHC206" s="11"/>
      <c r="RHD206" s="11"/>
      <c r="RHE206" s="11"/>
      <c r="RHF206" s="11"/>
      <c r="RHG206" s="11"/>
      <c r="RHH206" s="11"/>
      <c r="RHI206" s="10"/>
      <c r="RHJ206" s="10"/>
      <c r="RHK206" s="11"/>
      <c r="RHL206" s="11"/>
      <c r="RHM206" s="11"/>
      <c r="RHN206" s="11"/>
      <c r="RHO206" s="11"/>
      <c r="RHP206" s="11"/>
      <c r="RHQ206" s="11"/>
      <c r="RHR206" s="11"/>
      <c r="RHS206" s="11"/>
      <c r="RHT206" s="11"/>
      <c r="RHU206" s="11"/>
      <c r="RHV206" s="11"/>
      <c r="RHW206" s="11"/>
      <c r="RHX206" s="11"/>
      <c r="RHY206" s="10"/>
      <c r="RHZ206" s="10"/>
      <c r="RIA206" s="11"/>
      <c r="RIB206" s="11"/>
      <c r="RIC206" s="11"/>
      <c r="RID206" s="11"/>
      <c r="RIE206" s="11"/>
      <c r="RIF206" s="11"/>
      <c r="RIG206" s="11"/>
      <c r="RIH206" s="11"/>
      <c r="RII206" s="11"/>
      <c r="RIJ206" s="11"/>
      <c r="RIK206" s="11"/>
      <c r="RIL206" s="11"/>
      <c r="RIM206" s="11"/>
      <c r="RIN206" s="11"/>
      <c r="RIO206" s="10"/>
      <c r="RIP206" s="10"/>
      <c r="RIQ206" s="11"/>
      <c r="RIR206" s="11"/>
      <c r="RIS206" s="11"/>
      <c r="RIT206" s="11"/>
      <c r="RIU206" s="11"/>
      <c r="RIV206" s="11"/>
      <c r="RIW206" s="11"/>
      <c r="RIX206" s="11"/>
      <c r="RIY206" s="11"/>
      <c r="RIZ206" s="11"/>
      <c r="RJA206" s="11"/>
      <c r="RJB206" s="11"/>
      <c r="RJC206" s="11"/>
      <c r="RJD206" s="11"/>
      <c r="RJE206" s="10"/>
      <c r="RJF206" s="10"/>
      <c r="RJG206" s="11"/>
      <c r="RJH206" s="11"/>
      <c r="RJI206" s="11"/>
      <c r="RJJ206" s="11"/>
      <c r="RJK206" s="11"/>
      <c r="RJL206" s="11"/>
      <c r="RJM206" s="11"/>
      <c r="RJN206" s="11"/>
      <c r="RJO206" s="11"/>
      <c r="RJP206" s="11"/>
      <c r="RJQ206" s="11"/>
      <c r="RJR206" s="11"/>
      <c r="RJS206" s="11"/>
      <c r="RJT206" s="11"/>
      <c r="RJU206" s="10"/>
      <c r="RJV206" s="10"/>
      <c r="RJW206" s="11"/>
      <c r="RJX206" s="11"/>
      <c r="RJY206" s="11"/>
      <c r="RJZ206" s="11"/>
      <c r="RKA206" s="11"/>
      <c r="RKB206" s="11"/>
      <c r="RKC206" s="11"/>
      <c r="RKD206" s="11"/>
      <c r="RKE206" s="11"/>
      <c r="RKF206" s="11"/>
      <c r="RKG206" s="11"/>
      <c r="RKH206" s="11"/>
      <c r="RKI206" s="11"/>
      <c r="RKJ206" s="11"/>
      <c r="RKK206" s="10"/>
      <c r="RKL206" s="10"/>
      <c r="RKM206" s="11"/>
      <c r="RKN206" s="11"/>
      <c r="RKO206" s="11"/>
      <c r="RKP206" s="11"/>
      <c r="RKQ206" s="11"/>
      <c r="RKR206" s="11"/>
      <c r="RKS206" s="11"/>
      <c r="RKT206" s="11"/>
      <c r="RKU206" s="11"/>
      <c r="RKV206" s="11"/>
      <c r="RKW206" s="11"/>
      <c r="RKX206" s="11"/>
      <c r="RKY206" s="11"/>
      <c r="RKZ206" s="11"/>
      <c r="RLA206" s="10"/>
      <c r="RLB206" s="10"/>
      <c r="RLC206" s="11"/>
      <c r="RLD206" s="11"/>
      <c r="RLE206" s="11"/>
      <c r="RLF206" s="11"/>
      <c r="RLG206" s="11"/>
      <c r="RLH206" s="11"/>
      <c r="RLI206" s="11"/>
      <c r="RLJ206" s="11"/>
      <c r="RLK206" s="11"/>
      <c r="RLL206" s="11"/>
      <c r="RLM206" s="11"/>
      <c r="RLN206" s="11"/>
      <c r="RLO206" s="11"/>
      <c r="RLP206" s="11"/>
      <c r="RLQ206" s="10"/>
      <c r="RLR206" s="10"/>
      <c r="RLS206" s="11"/>
      <c r="RLT206" s="11"/>
      <c r="RLU206" s="11"/>
      <c r="RLV206" s="11"/>
      <c r="RLW206" s="11"/>
      <c r="RLX206" s="11"/>
      <c r="RLY206" s="11"/>
      <c r="RLZ206" s="11"/>
      <c r="RMA206" s="11"/>
      <c r="RMB206" s="11"/>
      <c r="RMC206" s="11"/>
      <c r="RMD206" s="11"/>
      <c r="RME206" s="11"/>
      <c r="RMF206" s="11"/>
      <c r="RMG206" s="10"/>
      <c r="RMH206" s="10"/>
      <c r="RMI206" s="11"/>
      <c r="RMJ206" s="11"/>
      <c r="RMK206" s="11"/>
      <c r="RML206" s="11"/>
      <c r="RMM206" s="11"/>
      <c r="RMN206" s="11"/>
      <c r="RMO206" s="11"/>
      <c r="RMP206" s="11"/>
      <c r="RMQ206" s="11"/>
      <c r="RMR206" s="11"/>
      <c r="RMS206" s="11"/>
      <c r="RMT206" s="11"/>
      <c r="RMU206" s="11"/>
      <c r="RMV206" s="11"/>
      <c r="RMW206" s="10"/>
      <c r="RMX206" s="10"/>
      <c r="RMY206" s="11"/>
      <c r="RMZ206" s="11"/>
      <c r="RNA206" s="11"/>
      <c r="RNB206" s="11"/>
      <c r="RNC206" s="11"/>
      <c r="RND206" s="11"/>
      <c r="RNE206" s="11"/>
      <c r="RNF206" s="11"/>
      <c r="RNG206" s="11"/>
      <c r="RNH206" s="11"/>
      <c r="RNI206" s="11"/>
      <c r="RNJ206" s="11"/>
      <c r="RNK206" s="11"/>
      <c r="RNL206" s="11"/>
      <c r="RNM206" s="10"/>
      <c r="RNN206" s="10"/>
      <c r="RNO206" s="11"/>
      <c r="RNP206" s="11"/>
      <c r="RNQ206" s="11"/>
      <c r="RNR206" s="11"/>
      <c r="RNS206" s="11"/>
      <c r="RNT206" s="11"/>
      <c r="RNU206" s="11"/>
      <c r="RNV206" s="11"/>
      <c r="RNW206" s="11"/>
      <c r="RNX206" s="11"/>
      <c r="RNY206" s="11"/>
      <c r="RNZ206" s="11"/>
      <c r="ROA206" s="11"/>
      <c r="ROB206" s="11"/>
      <c r="ROC206" s="10"/>
      <c r="ROD206" s="10"/>
      <c r="ROE206" s="11"/>
      <c r="ROF206" s="11"/>
      <c r="ROG206" s="11"/>
      <c r="ROH206" s="11"/>
      <c r="ROI206" s="11"/>
      <c r="ROJ206" s="11"/>
      <c r="ROK206" s="11"/>
      <c r="ROL206" s="11"/>
      <c r="ROM206" s="11"/>
      <c r="RON206" s="11"/>
      <c r="ROO206" s="11"/>
      <c r="ROP206" s="11"/>
      <c r="ROQ206" s="11"/>
      <c r="ROR206" s="11"/>
      <c r="ROS206" s="10"/>
      <c r="ROT206" s="10"/>
      <c r="ROU206" s="11"/>
      <c r="ROV206" s="11"/>
      <c r="ROW206" s="11"/>
      <c r="ROX206" s="11"/>
      <c r="ROY206" s="11"/>
      <c r="ROZ206" s="11"/>
      <c r="RPA206" s="11"/>
      <c r="RPB206" s="11"/>
      <c r="RPC206" s="11"/>
      <c r="RPD206" s="11"/>
      <c r="RPE206" s="11"/>
      <c r="RPF206" s="11"/>
      <c r="RPG206" s="11"/>
      <c r="RPH206" s="11"/>
      <c r="RPI206" s="10"/>
      <c r="RPJ206" s="10"/>
      <c r="RPK206" s="11"/>
      <c r="RPL206" s="11"/>
      <c r="RPM206" s="11"/>
      <c r="RPN206" s="11"/>
      <c r="RPO206" s="11"/>
      <c r="RPP206" s="11"/>
      <c r="RPQ206" s="11"/>
      <c r="RPR206" s="11"/>
      <c r="RPS206" s="11"/>
      <c r="RPT206" s="11"/>
      <c r="RPU206" s="11"/>
      <c r="RPV206" s="11"/>
      <c r="RPW206" s="11"/>
      <c r="RPX206" s="11"/>
      <c r="RPY206" s="10"/>
      <c r="RPZ206" s="10"/>
      <c r="RQA206" s="11"/>
      <c r="RQB206" s="11"/>
      <c r="RQC206" s="11"/>
      <c r="RQD206" s="11"/>
      <c r="RQE206" s="11"/>
      <c r="RQF206" s="11"/>
      <c r="RQG206" s="11"/>
      <c r="RQH206" s="11"/>
      <c r="RQI206" s="11"/>
      <c r="RQJ206" s="11"/>
      <c r="RQK206" s="11"/>
      <c r="RQL206" s="11"/>
      <c r="RQM206" s="11"/>
      <c r="RQN206" s="11"/>
      <c r="RQO206" s="10"/>
      <c r="RQP206" s="10"/>
      <c r="RQQ206" s="11"/>
      <c r="RQR206" s="11"/>
      <c r="RQS206" s="11"/>
      <c r="RQT206" s="11"/>
      <c r="RQU206" s="11"/>
      <c r="RQV206" s="11"/>
      <c r="RQW206" s="11"/>
      <c r="RQX206" s="11"/>
      <c r="RQY206" s="11"/>
      <c r="RQZ206" s="11"/>
      <c r="RRA206" s="11"/>
      <c r="RRB206" s="11"/>
      <c r="RRC206" s="11"/>
      <c r="RRD206" s="11"/>
      <c r="RRE206" s="10"/>
      <c r="RRF206" s="10"/>
      <c r="RRG206" s="11"/>
      <c r="RRH206" s="11"/>
      <c r="RRI206" s="11"/>
      <c r="RRJ206" s="11"/>
      <c r="RRK206" s="11"/>
      <c r="RRL206" s="11"/>
      <c r="RRM206" s="11"/>
      <c r="RRN206" s="11"/>
      <c r="RRO206" s="11"/>
      <c r="RRP206" s="11"/>
      <c r="RRQ206" s="11"/>
      <c r="RRR206" s="11"/>
      <c r="RRS206" s="11"/>
      <c r="RRT206" s="11"/>
      <c r="RRU206" s="10"/>
      <c r="RRV206" s="10"/>
      <c r="RRW206" s="11"/>
      <c r="RRX206" s="11"/>
      <c r="RRY206" s="11"/>
      <c r="RRZ206" s="11"/>
      <c r="RSA206" s="11"/>
      <c r="RSB206" s="11"/>
      <c r="RSC206" s="11"/>
      <c r="RSD206" s="11"/>
      <c r="RSE206" s="11"/>
      <c r="RSF206" s="11"/>
      <c r="RSG206" s="11"/>
      <c r="RSH206" s="11"/>
      <c r="RSI206" s="11"/>
      <c r="RSJ206" s="11"/>
      <c r="RSK206" s="10"/>
      <c r="RSL206" s="10"/>
      <c r="RSM206" s="11"/>
      <c r="RSN206" s="11"/>
      <c r="RSO206" s="11"/>
      <c r="RSP206" s="11"/>
      <c r="RSQ206" s="11"/>
      <c r="RSR206" s="11"/>
      <c r="RSS206" s="11"/>
      <c r="RST206" s="11"/>
      <c r="RSU206" s="11"/>
      <c r="RSV206" s="11"/>
      <c r="RSW206" s="11"/>
      <c r="RSX206" s="11"/>
      <c r="RSY206" s="11"/>
      <c r="RSZ206" s="11"/>
      <c r="RTA206" s="10"/>
      <c r="RTB206" s="10"/>
      <c r="RTC206" s="11"/>
      <c r="RTD206" s="11"/>
      <c r="RTE206" s="11"/>
      <c r="RTF206" s="11"/>
      <c r="RTG206" s="11"/>
      <c r="RTH206" s="11"/>
      <c r="RTI206" s="11"/>
      <c r="RTJ206" s="11"/>
      <c r="RTK206" s="11"/>
      <c r="RTL206" s="11"/>
      <c r="RTM206" s="11"/>
      <c r="RTN206" s="11"/>
      <c r="RTO206" s="11"/>
      <c r="RTP206" s="11"/>
      <c r="RTQ206" s="10"/>
      <c r="RTR206" s="10"/>
      <c r="RTS206" s="11"/>
      <c r="RTT206" s="11"/>
      <c r="RTU206" s="11"/>
      <c r="RTV206" s="11"/>
      <c r="RTW206" s="11"/>
      <c r="RTX206" s="11"/>
      <c r="RTY206" s="11"/>
      <c r="RTZ206" s="11"/>
      <c r="RUA206" s="11"/>
      <c r="RUB206" s="11"/>
      <c r="RUC206" s="11"/>
      <c r="RUD206" s="11"/>
      <c r="RUE206" s="11"/>
      <c r="RUF206" s="11"/>
      <c r="RUG206" s="10"/>
      <c r="RUH206" s="10"/>
      <c r="RUI206" s="11"/>
      <c r="RUJ206" s="11"/>
      <c r="RUK206" s="11"/>
      <c r="RUL206" s="11"/>
      <c r="RUM206" s="11"/>
      <c r="RUN206" s="11"/>
      <c r="RUO206" s="11"/>
      <c r="RUP206" s="11"/>
      <c r="RUQ206" s="11"/>
      <c r="RUR206" s="11"/>
      <c r="RUS206" s="11"/>
      <c r="RUT206" s="11"/>
      <c r="RUU206" s="11"/>
      <c r="RUV206" s="11"/>
      <c r="RUW206" s="10"/>
      <c r="RUX206" s="10"/>
      <c r="RUY206" s="11"/>
      <c r="RUZ206" s="11"/>
      <c r="RVA206" s="11"/>
      <c r="RVB206" s="11"/>
      <c r="RVC206" s="11"/>
      <c r="RVD206" s="11"/>
      <c r="RVE206" s="11"/>
      <c r="RVF206" s="11"/>
      <c r="RVG206" s="11"/>
      <c r="RVH206" s="11"/>
      <c r="RVI206" s="11"/>
      <c r="RVJ206" s="11"/>
      <c r="RVK206" s="11"/>
      <c r="RVL206" s="11"/>
      <c r="RVM206" s="10"/>
      <c r="RVN206" s="10"/>
      <c r="RVO206" s="11"/>
      <c r="RVP206" s="11"/>
      <c r="RVQ206" s="11"/>
      <c r="RVR206" s="11"/>
      <c r="RVS206" s="11"/>
      <c r="RVT206" s="11"/>
      <c r="RVU206" s="11"/>
      <c r="RVV206" s="11"/>
      <c r="RVW206" s="11"/>
      <c r="RVX206" s="11"/>
      <c r="RVY206" s="11"/>
      <c r="RVZ206" s="11"/>
      <c r="RWA206" s="11"/>
      <c r="RWB206" s="11"/>
      <c r="RWC206" s="10"/>
      <c r="RWD206" s="10"/>
      <c r="RWE206" s="11"/>
      <c r="RWF206" s="11"/>
      <c r="RWG206" s="11"/>
      <c r="RWH206" s="11"/>
      <c r="RWI206" s="11"/>
      <c r="RWJ206" s="11"/>
      <c r="RWK206" s="11"/>
      <c r="RWL206" s="11"/>
      <c r="RWM206" s="11"/>
      <c r="RWN206" s="11"/>
      <c r="RWO206" s="11"/>
      <c r="RWP206" s="11"/>
      <c r="RWQ206" s="11"/>
      <c r="RWR206" s="11"/>
      <c r="RWS206" s="10"/>
      <c r="RWT206" s="10"/>
      <c r="RWU206" s="11"/>
      <c r="RWV206" s="11"/>
      <c r="RWW206" s="11"/>
      <c r="RWX206" s="11"/>
      <c r="RWY206" s="11"/>
      <c r="RWZ206" s="11"/>
      <c r="RXA206" s="11"/>
      <c r="RXB206" s="11"/>
      <c r="RXC206" s="11"/>
      <c r="RXD206" s="11"/>
      <c r="RXE206" s="11"/>
      <c r="RXF206" s="11"/>
      <c r="RXG206" s="11"/>
      <c r="RXH206" s="11"/>
      <c r="RXI206" s="10"/>
      <c r="RXJ206" s="10"/>
      <c r="RXK206" s="11"/>
      <c r="RXL206" s="11"/>
      <c r="RXM206" s="11"/>
      <c r="RXN206" s="11"/>
      <c r="RXO206" s="11"/>
      <c r="RXP206" s="11"/>
      <c r="RXQ206" s="11"/>
      <c r="RXR206" s="11"/>
      <c r="RXS206" s="11"/>
      <c r="RXT206" s="11"/>
      <c r="RXU206" s="11"/>
      <c r="RXV206" s="11"/>
      <c r="RXW206" s="11"/>
      <c r="RXX206" s="11"/>
      <c r="RXY206" s="10"/>
      <c r="RXZ206" s="10"/>
      <c r="RYA206" s="11"/>
      <c r="RYB206" s="11"/>
      <c r="RYC206" s="11"/>
      <c r="RYD206" s="11"/>
      <c r="RYE206" s="11"/>
      <c r="RYF206" s="11"/>
      <c r="RYG206" s="11"/>
      <c r="RYH206" s="11"/>
      <c r="RYI206" s="11"/>
      <c r="RYJ206" s="11"/>
      <c r="RYK206" s="11"/>
      <c r="RYL206" s="11"/>
      <c r="RYM206" s="11"/>
      <c r="RYN206" s="11"/>
      <c r="RYO206" s="10"/>
      <c r="RYP206" s="10"/>
      <c r="RYQ206" s="11"/>
      <c r="RYR206" s="11"/>
      <c r="RYS206" s="11"/>
      <c r="RYT206" s="11"/>
      <c r="RYU206" s="11"/>
      <c r="RYV206" s="11"/>
      <c r="RYW206" s="11"/>
      <c r="RYX206" s="11"/>
      <c r="RYY206" s="11"/>
      <c r="RYZ206" s="11"/>
      <c r="RZA206" s="11"/>
      <c r="RZB206" s="11"/>
      <c r="RZC206" s="11"/>
      <c r="RZD206" s="11"/>
      <c r="RZE206" s="10"/>
      <c r="RZF206" s="10"/>
      <c r="RZG206" s="11"/>
      <c r="RZH206" s="11"/>
      <c r="RZI206" s="11"/>
      <c r="RZJ206" s="11"/>
      <c r="RZK206" s="11"/>
      <c r="RZL206" s="11"/>
      <c r="RZM206" s="11"/>
      <c r="RZN206" s="11"/>
      <c r="RZO206" s="11"/>
      <c r="RZP206" s="11"/>
      <c r="RZQ206" s="11"/>
      <c r="RZR206" s="11"/>
      <c r="RZS206" s="11"/>
      <c r="RZT206" s="11"/>
      <c r="RZU206" s="10"/>
      <c r="RZV206" s="10"/>
      <c r="RZW206" s="11"/>
      <c r="RZX206" s="11"/>
      <c r="RZY206" s="11"/>
      <c r="RZZ206" s="11"/>
      <c r="SAA206" s="11"/>
      <c r="SAB206" s="11"/>
      <c r="SAC206" s="11"/>
      <c r="SAD206" s="11"/>
      <c r="SAE206" s="11"/>
      <c r="SAF206" s="11"/>
      <c r="SAG206" s="11"/>
      <c r="SAH206" s="11"/>
      <c r="SAI206" s="11"/>
      <c r="SAJ206" s="11"/>
      <c r="SAK206" s="10"/>
      <c r="SAL206" s="10"/>
      <c r="SAM206" s="11"/>
      <c r="SAN206" s="11"/>
      <c r="SAO206" s="11"/>
      <c r="SAP206" s="11"/>
      <c r="SAQ206" s="11"/>
      <c r="SAR206" s="11"/>
      <c r="SAS206" s="11"/>
      <c r="SAT206" s="11"/>
      <c r="SAU206" s="11"/>
      <c r="SAV206" s="11"/>
      <c r="SAW206" s="11"/>
      <c r="SAX206" s="11"/>
      <c r="SAY206" s="11"/>
      <c r="SAZ206" s="11"/>
      <c r="SBA206" s="10"/>
      <c r="SBB206" s="10"/>
      <c r="SBC206" s="11"/>
      <c r="SBD206" s="11"/>
      <c r="SBE206" s="11"/>
      <c r="SBF206" s="11"/>
      <c r="SBG206" s="11"/>
      <c r="SBH206" s="11"/>
      <c r="SBI206" s="11"/>
      <c r="SBJ206" s="11"/>
      <c r="SBK206" s="11"/>
      <c r="SBL206" s="11"/>
      <c r="SBM206" s="11"/>
      <c r="SBN206" s="11"/>
      <c r="SBO206" s="11"/>
      <c r="SBP206" s="11"/>
      <c r="SBQ206" s="10"/>
      <c r="SBR206" s="10"/>
      <c r="SBS206" s="11"/>
      <c r="SBT206" s="11"/>
      <c r="SBU206" s="11"/>
      <c r="SBV206" s="11"/>
      <c r="SBW206" s="11"/>
      <c r="SBX206" s="11"/>
      <c r="SBY206" s="11"/>
      <c r="SBZ206" s="11"/>
      <c r="SCA206" s="11"/>
      <c r="SCB206" s="11"/>
      <c r="SCC206" s="11"/>
      <c r="SCD206" s="11"/>
      <c r="SCE206" s="11"/>
      <c r="SCF206" s="11"/>
      <c r="SCG206" s="10"/>
      <c r="SCH206" s="10"/>
      <c r="SCI206" s="11"/>
      <c r="SCJ206" s="11"/>
      <c r="SCK206" s="11"/>
      <c r="SCL206" s="11"/>
      <c r="SCM206" s="11"/>
      <c r="SCN206" s="11"/>
      <c r="SCO206" s="11"/>
      <c r="SCP206" s="11"/>
      <c r="SCQ206" s="11"/>
      <c r="SCR206" s="11"/>
      <c r="SCS206" s="11"/>
      <c r="SCT206" s="11"/>
      <c r="SCU206" s="11"/>
      <c r="SCV206" s="11"/>
      <c r="SCW206" s="10"/>
      <c r="SCX206" s="10"/>
      <c r="SCY206" s="11"/>
      <c r="SCZ206" s="11"/>
      <c r="SDA206" s="11"/>
      <c r="SDB206" s="11"/>
      <c r="SDC206" s="11"/>
      <c r="SDD206" s="11"/>
      <c r="SDE206" s="11"/>
      <c r="SDF206" s="11"/>
      <c r="SDG206" s="11"/>
      <c r="SDH206" s="11"/>
      <c r="SDI206" s="11"/>
      <c r="SDJ206" s="11"/>
      <c r="SDK206" s="11"/>
      <c r="SDL206" s="11"/>
      <c r="SDM206" s="10"/>
      <c r="SDN206" s="10"/>
      <c r="SDO206" s="11"/>
      <c r="SDP206" s="11"/>
      <c r="SDQ206" s="11"/>
      <c r="SDR206" s="11"/>
      <c r="SDS206" s="11"/>
      <c r="SDT206" s="11"/>
      <c r="SDU206" s="11"/>
      <c r="SDV206" s="11"/>
      <c r="SDW206" s="11"/>
      <c r="SDX206" s="11"/>
      <c r="SDY206" s="11"/>
      <c r="SDZ206" s="11"/>
      <c r="SEA206" s="11"/>
      <c r="SEB206" s="11"/>
      <c r="SEC206" s="10"/>
      <c r="SED206" s="10"/>
      <c r="SEE206" s="11"/>
      <c r="SEF206" s="11"/>
      <c r="SEG206" s="11"/>
      <c r="SEH206" s="11"/>
      <c r="SEI206" s="11"/>
      <c r="SEJ206" s="11"/>
      <c r="SEK206" s="11"/>
      <c r="SEL206" s="11"/>
      <c r="SEM206" s="11"/>
      <c r="SEN206" s="11"/>
      <c r="SEO206" s="11"/>
      <c r="SEP206" s="11"/>
      <c r="SEQ206" s="11"/>
      <c r="SER206" s="11"/>
      <c r="SES206" s="10"/>
      <c r="SET206" s="10"/>
      <c r="SEU206" s="11"/>
      <c r="SEV206" s="11"/>
      <c r="SEW206" s="11"/>
      <c r="SEX206" s="11"/>
      <c r="SEY206" s="11"/>
      <c r="SEZ206" s="11"/>
      <c r="SFA206" s="11"/>
      <c r="SFB206" s="11"/>
      <c r="SFC206" s="11"/>
      <c r="SFD206" s="11"/>
      <c r="SFE206" s="11"/>
      <c r="SFF206" s="11"/>
      <c r="SFG206" s="11"/>
      <c r="SFH206" s="11"/>
      <c r="SFI206" s="10"/>
      <c r="SFJ206" s="10"/>
      <c r="SFK206" s="11"/>
      <c r="SFL206" s="11"/>
      <c r="SFM206" s="11"/>
      <c r="SFN206" s="11"/>
      <c r="SFO206" s="11"/>
      <c r="SFP206" s="11"/>
      <c r="SFQ206" s="11"/>
      <c r="SFR206" s="11"/>
      <c r="SFS206" s="11"/>
      <c r="SFT206" s="11"/>
      <c r="SFU206" s="11"/>
      <c r="SFV206" s="11"/>
      <c r="SFW206" s="11"/>
      <c r="SFX206" s="11"/>
      <c r="SFY206" s="10"/>
      <c r="SFZ206" s="10"/>
      <c r="SGA206" s="11"/>
      <c r="SGB206" s="11"/>
      <c r="SGC206" s="11"/>
      <c r="SGD206" s="11"/>
      <c r="SGE206" s="11"/>
      <c r="SGF206" s="11"/>
      <c r="SGG206" s="11"/>
      <c r="SGH206" s="11"/>
      <c r="SGI206" s="11"/>
      <c r="SGJ206" s="11"/>
      <c r="SGK206" s="11"/>
      <c r="SGL206" s="11"/>
      <c r="SGM206" s="11"/>
      <c r="SGN206" s="11"/>
      <c r="SGO206" s="10"/>
      <c r="SGP206" s="10"/>
      <c r="SGQ206" s="11"/>
      <c r="SGR206" s="11"/>
      <c r="SGS206" s="11"/>
      <c r="SGT206" s="11"/>
      <c r="SGU206" s="11"/>
      <c r="SGV206" s="11"/>
      <c r="SGW206" s="11"/>
      <c r="SGX206" s="11"/>
      <c r="SGY206" s="11"/>
      <c r="SGZ206" s="11"/>
      <c r="SHA206" s="11"/>
      <c r="SHB206" s="11"/>
      <c r="SHC206" s="11"/>
      <c r="SHD206" s="11"/>
      <c r="SHE206" s="10"/>
      <c r="SHF206" s="10"/>
      <c r="SHG206" s="11"/>
      <c r="SHH206" s="11"/>
      <c r="SHI206" s="11"/>
      <c r="SHJ206" s="11"/>
      <c r="SHK206" s="11"/>
      <c r="SHL206" s="11"/>
      <c r="SHM206" s="11"/>
      <c r="SHN206" s="11"/>
      <c r="SHO206" s="11"/>
      <c r="SHP206" s="11"/>
      <c r="SHQ206" s="11"/>
      <c r="SHR206" s="11"/>
      <c r="SHS206" s="11"/>
      <c r="SHT206" s="11"/>
      <c r="SHU206" s="10"/>
      <c r="SHV206" s="10"/>
      <c r="SHW206" s="11"/>
      <c r="SHX206" s="11"/>
      <c r="SHY206" s="11"/>
      <c r="SHZ206" s="11"/>
      <c r="SIA206" s="11"/>
      <c r="SIB206" s="11"/>
      <c r="SIC206" s="11"/>
      <c r="SID206" s="11"/>
      <c r="SIE206" s="11"/>
      <c r="SIF206" s="11"/>
      <c r="SIG206" s="11"/>
      <c r="SIH206" s="11"/>
      <c r="SII206" s="11"/>
      <c r="SIJ206" s="11"/>
      <c r="SIK206" s="10"/>
      <c r="SIL206" s="10"/>
      <c r="SIM206" s="11"/>
      <c r="SIN206" s="11"/>
      <c r="SIO206" s="11"/>
      <c r="SIP206" s="11"/>
      <c r="SIQ206" s="11"/>
      <c r="SIR206" s="11"/>
      <c r="SIS206" s="11"/>
      <c r="SIT206" s="11"/>
      <c r="SIU206" s="11"/>
      <c r="SIV206" s="11"/>
      <c r="SIW206" s="11"/>
      <c r="SIX206" s="11"/>
      <c r="SIY206" s="11"/>
      <c r="SIZ206" s="11"/>
      <c r="SJA206" s="10"/>
      <c r="SJB206" s="10"/>
      <c r="SJC206" s="11"/>
      <c r="SJD206" s="11"/>
      <c r="SJE206" s="11"/>
      <c r="SJF206" s="11"/>
      <c r="SJG206" s="11"/>
      <c r="SJH206" s="11"/>
      <c r="SJI206" s="11"/>
      <c r="SJJ206" s="11"/>
      <c r="SJK206" s="11"/>
      <c r="SJL206" s="11"/>
      <c r="SJM206" s="11"/>
      <c r="SJN206" s="11"/>
      <c r="SJO206" s="11"/>
      <c r="SJP206" s="11"/>
      <c r="SJQ206" s="10"/>
      <c r="SJR206" s="10"/>
      <c r="SJS206" s="11"/>
      <c r="SJT206" s="11"/>
      <c r="SJU206" s="11"/>
      <c r="SJV206" s="11"/>
      <c r="SJW206" s="11"/>
      <c r="SJX206" s="11"/>
      <c r="SJY206" s="11"/>
      <c r="SJZ206" s="11"/>
      <c r="SKA206" s="11"/>
      <c r="SKB206" s="11"/>
      <c r="SKC206" s="11"/>
      <c r="SKD206" s="11"/>
      <c r="SKE206" s="11"/>
      <c r="SKF206" s="11"/>
      <c r="SKG206" s="10"/>
      <c r="SKH206" s="10"/>
      <c r="SKI206" s="11"/>
      <c r="SKJ206" s="11"/>
      <c r="SKK206" s="11"/>
      <c r="SKL206" s="11"/>
      <c r="SKM206" s="11"/>
      <c r="SKN206" s="11"/>
      <c r="SKO206" s="11"/>
      <c r="SKP206" s="11"/>
      <c r="SKQ206" s="11"/>
      <c r="SKR206" s="11"/>
      <c r="SKS206" s="11"/>
      <c r="SKT206" s="11"/>
      <c r="SKU206" s="11"/>
      <c r="SKV206" s="11"/>
      <c r="SKW206" s="10"/>
      <c r="SKX206" s="10"/>
      <c r="SKY206" s="11"/>
      <c r="SKZ206" s="11"/>
      <c r="SLA206" s="11"/>
      <c r="SLB206" s="11"/>
      <c r="SLC206" s="11"/>
      <c r="SLD206" s="11"/>
      <c r="SLE206" s="11"/>
      <c r="SLF206" s="11"/>
      <c r="SLG206" s="11"/>
      <c r="SLH206" s="11"/>
      <c r="SLI206" s="11"/>
      <c r="SLJ206" s="11"/>
      <c r="SLK206" s="11"/>
      <c r="SLL206" s="11"/>
      <c r="SLM206" s="10"/>
      <c r="SLN206" s="10"/>
      <c r="SLO206" s="11"/>
      <c r="SLP206" s="11"/>
      <c r="SLQ206" s="11"/>
      <c r="SLR206" s="11"/>
      <c r="SLS206" s="11"/>
      <c r="SLT206" s="11"/>
      <c r="SLU206" s="11"/>
      <c r="SLV206" s="11"/>
      <c r="SLW206" s="11"/>
      <c r="SLX206" s="11"/>
      <c r="SLY206" s="11"/>
      <c r="SLZ206" s="11"/>
      <c r="SMA206" s="11"/>
      <c r="SMB206" s="11"/>
      <c r="SMC206" s="10"/>
      <c r="SMD206" s="10"/>
      <c r="SME206" s="11"/>
      <c r="SMF206" s="11"/>
      <c r="SMG206" s="11"/>
      <c r="SMH206" s="11"/>
      <c r="SMI206" s="11"/>
      <c r="SMJ206" s="11"/>
      <c r="SMK206" s="11"/>
      <c r="SML206" s="11"/>
      <c r="SMM206" s="11"/>
      <c r="SMN206" s="11"/>
      <c r="SMO206" s="11"/>
      <c r="SMP206" s="11"/>
      <c r="SMQ206" s="11"/>
      <c r="SMR206" s="11"/>
      <c r="SMS206" s="10"/>
      <c r="SMT206" s="10"/>
      <c r="SMU206" s="11"/>
      <c r="SMV206" s="11"/>
      <c r="SMW206" s="11"/>
      <c r="SMX206" s="11"/>
      <c r="SMY206" s="11"/>
      <c r="SMZ206" s="11"/>
      <c r="SNA206" s="11"/>
      <c r="SNB206" s="11"/>
      <c r="SNC206" s="11"/>
      <c r="SND206" s="11"/>
      <c r="SNE206" s="11"/>
      <c r="SNF206" s="11"/>
      <c r="SNG206" s="11"/>
      <c r="SNH206" s="11"/>
      <c r="SNI206" s="10"/>
      <c r="SNJ206" s="10"/>
      <c r="SNK206" s="11"/>
      <c r="SNL206" s="11"/>
      <c r="SNM206" s="11"/>
      <c r="SNN206" s="11"/>
      <c r="SNO206" s="11"/>
      <c r="SNP206" s="11"/>
      <c r="SNQ206" s="11"/>
      <c r="SNR206" s="11"/>
      <c r="SNS206" s="11"/>
      <c r="SNT206" s="11"/>
      <c r="SNU206" s="11"/>
      <c r="SNV206" s="11"/>
      <c r="SNW206" s="11"/>
      <c r="SNX206" s="11"/>
      <c r="SNY206" s="10"/>
      <c r="SNZ206" s="10"/>
      <c r="SOA206" s="11"/>
      <c r="SOB206" s="11"/>
      <c r="SOC206" s="11"/>
      <c r="SOD206" s="11"/>
      <c r="SOE206" s="11"/>
      <c r="SOF206" s="11"/>
      <c r="SOG206" s="11"/>
      <c r="SOH206" s="11"/>
      <c r="SOI206" s="11"/>
      <c r="SOJ206" s="11"/>
      <c r="SOK206" s="11"/>
      <c r="SOL206" s="11"/>
      <c r="SOM206" s="11"/>
      <c r="SON206" s="11"/>
      <c r="SOO206" s="10"/>
      <c r="SOP206" s="10"/>
      <c r="SOQ206" s="11"/>
      <c r="SOR206" s="11"/>
      <c r="SOS206" s="11"/>
      <c r="SOT206" s="11"/>
      <c r="SOU206" s="11"/>
      <c r="SOV206" s="11"/>
      <c r="SOW206" s="11"/>
      <c r="SOX206" s="11"/>
      <c r="SOY206" s="11"/>
      <c r="SOZ206" s="11"/>
      <c r="SPA206" s="11"/>
      <c r="SPB206" s="11"/>
      <c r="SPC206" s="11"/>
      <c r="SPD206" s="11"/>
      <c r="SPE206" s="10"/>
      <c r="SPF206" s="10"/>
      <c r="SPG206" s="11"/>
      <c r="SPH206" s="11"/>
      <c r="SPI206" s="11"/>
      <c r="SPJ206" s="11"/>
      <c r="SPK206" s="11"/>
      <c r="SPL206" s="11"/>
      <c r="SPM206" s="11"/>
      <c r="SPN206" s="11"/>
      <c r="SPO206" s="11"/>
      <c r="SPP206" s="11"/>
      <c r="SPQ206" s="11"/>
      <c r="SPR206" s="11"/>
      <c r="SPS206" s="11"/>
      <c r="SPT206" s="11"/>
      <c r="SPU206" s="10"/>
      <c r="SPV206" s="10"/>
      <c r="SPW206" s="11"/>
      <c r="SPX206" s="11"/>
      <c r="SPY206" s="11"/>
      <c r="SPZ206" s="11"/>
      <c r="SQA206" s="11"/>
      <c r="SQB206" s="11"/>
      <c r="SQC206" s="11"/>
      <c r="SQD206" s="11"/>
      <c r="SQE206" s="11"/>
      <c r="SQF206" s="11"/>
      <c r="SQG206" s="11"/>
      <c r="SQH206" s="11"/>
      <c r="SQI206" s="11"/>
      <c r="SQJ206" s="11"/>
      <c r="SQK206" s="10"/>
      <c r="SQL206" s="10"/>
      <c r="SQM206" s="11"/>
      <c r="SQN206" s="11"/>
      <c r="SQO206" s="11"/>
      <c r="SQP206" s="11"/>
      <c r="SQQ206" s="11"/>
      <c r="SQR206" s="11"/>
      <c r="SQS206" s="11"/>
      <c r="SQT206" s="11"/>
      <c r="SQU206" s="11"/>
      <c r="SQV206" s="11"/>
      <c r="SQW206" s="11"/>
      <c r="SQX206" s="11"/>
      <c r="SQY206" s="11"/>
      <c r="SQZ206" s="11"/>
      <c r="SRA206" s="10"/>
      <c r="SRB206" s="10"/>
      <c r="SRC206" s="11"/>
      <c r="SRD206" s="11"/>
      <c r="SRE206" s="11"/>
      <c r="SRF206" s="11"/>
      <c r="SRG206" s="11"/>
      <c r="SRH206" s="11"/>
      <c r="SRI206" s="11"/>
      <c r="SRJ206" s="11"/>
      <c r="SRK206" s="11"/>
      <c r="SRL206" s="11"/>
      <c r="SRM206" s="11"/>
      <c r="SRN206" s="11"/>
      <c r="SRO206" s="11"/>
      <c r="SRP206" s="11"/>
      <c r="SRQ206" s="10"/>
      <c r="SRR206" s="10"/>
      <c r="SRS206" s="11"/>
      <c r="SRT206" s="11"/>
      <c r="SRU206" s="11"/>
      <c r="SRV206" s="11"/>
      <c r="SRW206" s="11"/>
      <c r="SRX206" s="11"/>
      <c r="SRY206" s="11"/>
      <c r="SRZ206" s="11"/>
      <c r="SSA206" s="11"/>
      <c r="SSB206" s="11"/>
      <c r="SSC206" s="11"/>
      <c r="SSD206" s="11"/>
      <c r="SSE206" s="11"/>
      <c r="SSF206" s="11"/>
      <c r="SSG206" s="10"/>
      <c r="SSH206" s="10"/>
      <c r="SSI206" s="11"/>
      <c r="SSJ206" s="11"/>
      <c r="SSK206" s="11"/>
      <c r="SSL206" s="11"/>
      <c r="SSM206" s="11"/>
      <c r="SSN206" s="11"/>
      <c r="SSO206" s="11"/>
      <c r="SSP206" s="11"/>
      <c r="SSQ206" s="11"/>
      <c r="SSR206" s="11"/>
      <c r="SSS206" s="11"/>
      <c r="SST206" s="11"/>
      <c r="SSU206" s="11"/>
      <c r="SSV206" s="11"/>
      <c r="SSW206" s="10"/>
      <c r="SSX206" s="10"/>
      <c r="SSY206" s="11"/>
      <c r="SSZ206" s="11"/>
      <c r="STA206" s="11"/>
      <c r="STB206" s="11"/>
      <c r="STC206" s="11"/>
      <c r="STD206" s="11"/>
      <c r="STE206" s="11"/>
      <c r="STF206" s="11"/>
      <c r="STG206" s="11"/>
      <c r="STH206" s="11"/>
      <c r="STI206" s="11"/>
      <c r="STJ206" s="11"/>
      <c r="STK206" s="11"/>
      <c r="STL206" s="11"/>
      <c r="STM206" s="10"/>
      <c r="STN206" s="10"/>
      <c r="STO206" s="11"/>
      <c r="STP206" s="11"/>
      <c r="STQ206" s="11"/>
      <c r="STR206" s="11"/>
      <c r="STS206" s="11"/>
      <c r="STT206" s="11"/>
      <c r="STU206" s="11"/>
      <c r="STV206" s="11"/>
      <c r="STW206" s="11"/>
      <c r="STX206" s="11"/>
      <c r="STY206" s="11"/>
      <c r="STZ206" s="11"/>
      <c r="SUA206" s="11"/>
      <c r="SUB206" s="11"/>
      <c r="SUC206" s="10"/>
      <c r="SUD206" s="10"/>
      <c r="SUE206" s="11"/>
      <c r="SUF206" s="11"/>
      <c r="SUG206" s="11"/>
      <c r="SUH206" s="11"/>
      <c r="SUI206" s="11"/>
      <c r="SUJ206" s="11"/>
      <c r="SUK206" s="11"/>
      <c r="SUL206" s="11"/>
      <c r="SUM206" s="11"/>
      <c r="SUN206" s="11"/>
      <c r="SUO206" s="11"/>
      <c r="SUP206" s="11"/>
      <c r="SUQ206" s="11"/>
      <c r="SUR206" s="11"/>
      <c r="SUS206" s="10"/>
      <c r="SUT206" s="10"/>
      <c r="SUU206" s="11"/>
      <c r="SUV206" s="11"/>
      <c r="SUW206" s="11"/>
      <c r="SUX206" s="11"/>
      <c r="SUY206" s="11"/>
      <c r="SUZ206" s="11"/>
      <c r="SVA206" s="11"/>
      <c r="SVB206" s="11"/>
      <c r="SVC206" s="11"/>
      <c r="SVD206" s="11"/>
      <c r="SVE206" s="11"/>
      <c r="SVF206" s="11"/>
      <c r="SVG206" s="11"/>
      <c r="SVH206" s="11"/>
      <c r="SVI206" s="10"/>
      <c r="SVJ206" s="10"/>
      <c r="SVK206" s="11"/>
      <c r="SVL206" s="11"/>
      <c r="SVM206" s="11"/>
      <c r="SVN206" s="11"/>
      <c r="SVO206" s="11"/>
      <c r="SVP206" s="11"/>
      <c r="SVQ206" s="11"/>
      <c r="SVR206" s="11"/>
      <c r="SVS206" s="11"/>
      <c r="SVT206" s="11"/>
      <c r="SVU206" s="11"/>
      <c r="SVV206" s="11"/>
      <c r="SVW206" s="11"/>
      <c r="SVX206" s="11"/>
      <c r="SVY206" s="10"/>
      <c r="SVZ206" s="10"/>
      <c r="SWA206" s="11"/>
      <c r="SWB206" s="11"/>
      <c r="SWC206" s="11"/>
      <c r="SWD206" s="11"/>
      <c r="SWE206" s="11"/>
      <c r="SWF206" s="11"/>
      <c r="SWG206" s="11"/>
      <c r="SWH206" s="11"/>
      <c r="SWI206" s="11"/>
      <c r="SWJ206" s="11"/>
      <c r="SWK206" s="11"/>
      <c r="SWL206" s="11"/>
      <c r="SWM206" s="11"/>
      <c r="SWN206" s="11"/>
      <c r="SWO206" s="10"/>
      <c r="SWP206" s="10"/>
      <c r="SWQ206" s="11"/>
      <c r="SWR206" s="11"/>
      <c r="SWS206" s="11"/>
      <c r="SWT206" s="11"/>
      <c r="SWU206" s="11"/>
      <c r="SWV206" s="11"/>
      <c r="SWW206" s="11"/>
      <c r="SWX206" s="11"/>
      <c r="SWY206" s="11"/>
      <c r="SWZ206" s="11"/>
      <c r="SXA206" s="11"/>
      <c r="SXB206" s="11"/>
      <c r="SXC206" s="11"/>
      <c r="SXD206" s="11"/>
      <c r="SXE206" s="10"/>
      <c r="SXF206" s="10"/>
      <c r="SXG206" s="11"/>
      <c r="SXH206" s="11"/>
      <c r="SXI206" s="11"/>
      <c r="SXJ206" s="11"/>
      <c r="SXK206" s="11"/>
      <c r="SXL206" s="11"/>
      <c r="SXM206" s="11"/>
      <c r="SXN206" s="11"/>
      <c r="SXO206" s="11"/>
      <c r="SXP206" s="11"/>
      <c r="SXQ206" s="11"/>
      <c r="SXR206" s="11"/>
      <c r="SXS206" s="11"/>
      <c r="SXT206" s="11"/>
      <c r="SXU206" s="10"/>
      <c r="SXV206" s="10"/>
      <c r="SXW206" s="11"/>
      <c r="SXX206" s="11"/>
      <c r="SXY206" s="11"/>
      <c r="SXZ206" s="11"/>
      <c r="SYA206" s="11"/>
      <c r="SYB206" s="11"/>
      <c r="SYC206" s="11"/>
      <c r="SYD206" s="11"/>
      <c r="SYE206" s="11"/>
      <c r="SYF206" s="11"/>
      <c r="SYG206" s="11"/>
      <c r="SYH206" s="11"/>
      <c r="SYI206" s="11"/>
      <c r="SYJ206" s="11"/>
      <c r="SYK206" s="10"/>
      <c r="SYL206" s="10"/>
      <c r="SYM206" s="11"/>
      <c r="SYN206" s="11"/>
      <c r="SYO206" s="11"/>
      <c r="SYP206" s="11"/>
      <c r="SYQ206" s="11"/>
      <c r="SYR206" s="11"/>
      <c r="SYS206" s="11"/>
      <c r="SYT206" s="11"/>
      <c r="SYU206" s="11"/>
      <c r="SYV206" s="11"/>
      <c r="SYW206" s="11"/>
      <c r="SYX206" s="11"/>
      <c r="SYY206" s="11"/>
      <c r="SYZ206" s="11"/>
      <c r="SZA206" s="10"/>
      <c r="SZB206" s="10"/>
      <c r="SZC206" s="11"/>
      <c r="SZD206" s="11"/>
      <c r="SZE206" s="11"/>
      <c r="SZF206" s="11"/>
      <c r="SZG206" s="11"/>
      <c r="SZH206" s="11"/>
      <c r="SZI206" s="11"/>
      <c r="SZJ206" s="11"/>
      <c r="SZK206" s="11"/>
      <c r="SZL206" s="11"/>
      <c r="SZM206" s="11"/>
      <c r="SZN206" s="11"/>
      <c r="SZO206" s="11"/>
      <c r="SZP206" s="11"/>
      <c r="SZQ206" s="10"/>
      <c r="SZR206" s="10"/>
      <c r="SZS206" s="11"/>
      <c r="SZT206" s="11"/>
      <c r="SZU206" s="11"/>
      <c r="SZV206" s="11"/>
      <c r="SZW206" s="11"/>
      <c r="SZX206" s="11"/>
      <c r="SZY206" s="11"/>
      <c r="SZZ206" s="11"/>
      <c r="TAA206" s="11"/>
      <c r="TAB206" s="11"/>
      <c r="TAC206" s="11"/>
      <c r="TAD206" s="11"/>
      <c r="TAE206" s="11"/>
      <c r="TAF206" s="11"/>
      <c r="TAG206" s="10"/>
      <c r="TAH206" s="10"/>
      <c r="TAI206" s="11"/>
      <c r="TAJ206" s="11"/>
      <c r="TAK206" s="11"/>
      <c r="TAL206" s="11"/>
      <c r="TAM206" s="11"/>
      <c r="TAN206" s="11"/>
      <c r="TAO206" s="11"/>
      <c r="TAP206" s="11"/>
      <c r="TAQ206" s="11"/>
      <c r="TAR206" s="11"/>
      <c r="TAS206" s="11"/>
      <c r="TAT206" s="11"/>
      <c r="TAU206" s="11"/>
      <c r="TAV206" s="11"/>
      <c r="TAW206" s="10"/>
      <c r="TAX206" s="10"/>
      <c r="TAY206" s="11"/>
      <c r="TAZ206" s="11"/>
      <c r="TBA206" s="11"/>
      <c r="TBB206" s="11"/>
      <c r="TBC206" s="11"/>
      <c r="TBD206" s="11"/>
      <c r="TBE206" s="11"/>
      <c r="TBF206" s="11"/>
      <c r="TBG206" s="11"/>
      <c r="TBH206" s="11"/>
      <c r="TBI206" s="11"/>
      <c r="TBJ206" s="11"/>
      <c r="TBK206" s="11"/>
      <c r="TBL206" s="11"/>
      <c r="TBM206" s="10"/>
      <c r="TBN206" s="10"/>
      <c r="TBO206" s="11"/>
      <c r="TBP206" s="11"/>
      <c r="TBQ206" s="11"/>
      <c r="TBR206" s="11"/>
      <c r="TBS206" s="11"/>
      <c r="TBT206" s="11"/>
      <c r="TBU206" s="11"/>
      <c r="TBV206" s="11"/>
      <c r="TBW206" s="11"/>
      <c r="TBX206" s="11"/>
      <c r="TBY206" s="11"/>
      <c r="TBZ206" s="11"/>
      <c r="TCA206" s="11"/>
      <c r="TCB206" s="11"/>
      <c r="TCC206" s="10"/>
      <c r="TCD206" s="10"/>
      <c r="TCE206" s="11"/>
      <c r="TCF206" s="11"/>
      <c r="TCG206" s="11"/>
      <c r="TCH206" s="11"/>
      <c r="TCI206" s="11"/>
      <c r="TCJ206" s="11"/>
      <c r="TCK206" s="11"/>
      <c r="TCL206" s="11"/>
      <c r="TCM206" s="11"/>
      <c r="TCN206" s="11"/>
      <c r="TCO206" s="11"/>
      <c r="TCP206" s="11"/>
      <c r="TCQ206" s="11"/>
      <c r="TCR206" s="11"/>
      <c r="TCS206" s="10"/>
      <c r="TCT206" s="10"/>
      <c r="TCU206" s="11"/>
      <c r="TCV206" s="11"/>
      <c r="TCW206" s="11"/>
      <c r="TCX206" s="11"/>
      <c r="TCY206" s="11"/>
      <c r="TCZ206" s="11"/>
      <c r="TDA206" s="11"/>
      <c r="TDB206" s="11"/>
      <c r="TDC206" s="11"/>
      <c r="TDD206" s="11"/>
      <c r="TDE206" s="11"/>
      <c r="TDF206" s="11"/>
      <c r="TDG206" s="11"/>
      <c r="TDH206" s="11"/>
      <c r="TDI206" s="10"/>
      <c r="TDJ206" s="10"/>
      <c r="TDK206" s="11"/>
      <c r="TDL206" s="11"/>
      <c r="TDM206" s="11"/>
      <c r="TDN206" s="11"/>
      <c r="TDO206" s="11"/>
      <c r="TDP206" s="11"/>
      <c r="TDQ206" s="11"/>
      <c r="TDR206" s="11"/>
      <c r="TDS206" s="11"/>
      <c r="TDT206" s="11"/>
      <c r="TDU206" s="11"/>
      <c r="TDV206" s="11"/>
      <c r="TDW206" s="11"/>
      <c r="TDX206" s="11"/>
      <c r="TDY206" s="10"/>
      <c r="TDZ206" s="10"/>
      <c r="TEA206" s="11"/>
      <c r="TEB206" s="11"/>
      <c r="TEC206" s="11"/>
      <c r="TED206" s="11"/>
      <c r="TEE206" s="11"/>
      <c r="TEF206" s="11"/>
      <c r="TEG206" s="11"/>
      <c r="TEH206" s="11"/>
      <c r="TEI206" s="11"/>
      <c r="TEJ206" s="11"/>
      <c r="TEK206" s="11"/>
      <c r="TEL206" s="11"/>
      <c r="TEM206" s="11"/>
      <c r="TEN206" s="11"/>
      <c r="TEO206" s="10"/>
      <c r="TEP206" s="10"/>
      <c r="TEQ206" s="11"/>
      <c r="TER206" s="11"/>
      <c r="TES206" s="11"/>
      <c r="TET206" s="11"/>
      <c r="TEU206" s="11"/>
      <c r="TEV206" s="11"/>
      <c r="TEW206" s="11"/>
      <c r="TEX206" s="11"/>
      <c r="TEY206" s="11"/>
      <c r="TEZ206" s="11"/>
      <c r="TFA206" s="11"/>
      <c r="TFB206" s="11"/>
      <c r="TFC206" s="11"/>
      <c r="TFD206" s="11"/>
      <c r="TFE206" s="10"/>
      <c r="TFF206" s="10"/>
      <c r="TFG206" s="11"/>
      <c r="TFH206" s="11"/>
      <c r="TFI206" s="11"/>
      <c r="TFJ206" s="11"/>
      <c r="TFK206" s="11"/>
      <c r="TFL206" s="11"/>
      <c r="TFM206" s="11"/>
      <c r="TFN206" s="11"/>
      <c r="TFO206" s="11"/>
      <c r="TFP206" s="11"/>
      <c r="TFQ206" s="11"/>
      <c r="TFR206" s="11"/>
      <c r="TFS206" s="11"/>
      <c r="TFT206" s="11"/>
      <c r="TFU206" s="10"/>
      <c r="TFV206" s="10"/>
      <c r="TFW206" s="11"/>
      <c r="TFX206" s="11"/>
      <c r="TFY206" s="11"/>
      <c r="TFZ206" s="11"/>
      <c r="TGA206" s="11"/>
      <c r="TGB206" s="11"/>
      <c r="TGC206" s="11"/>
      <c r="TGD206" s="11"/>
      <c r="TGE206" s="11"/>
      <c r="TGF206" s="11"/>
      <c r="TGG206" s="11"/>
      <c r="TGH206" s="11"/>
      <c r="TGI206" s="11"/>
      <c r="TGJ206" s="11"/>
      <c r="TGK206" s="10"/>
      <c r="TGL206" s="10"/>
      <c r="TGM206" s="11"/>
      <c r="TGN206" s="11"/>
      <c r="TGO206" s="11"/>
      <c r="TGP206" s="11"/>
      <c r="TGQ206" s="11"/>
      <c r="TGR206" s="11"/>
      <c r="TGS206" s="11"/>
      <c r="TGT206" s="11"/>
      <c r="TGU206" s="11"/>
      <c r="TGV206" s="11"/>
      <c r="TGW206" s="11"/>
      <c r="TGX206" s="11"/>
      <c r="TGY206" s="11"/>
      <c r="TGZ206" s="11"/>
      <c r="THA206" s="10"/>
      <c r="THB206" s="10"/>
      <c r="THC206" s="11"/>
      <c r="THD206" s="11"/>
      <c r="THE206" s="11"/>
      <c r="THF206" s="11"/>
      <c r="THG206" s="11"/>
      <c r="THH206" s="11"/>
      <c r="THI206" s="11"/>
      <c r="THJ206" s="11"/>
      <c r="THK206" s="11"/>
      <c r="THL206" s="11"/>
      <c r="THM206" s="11"/>
      <c r="THN206" s="11"/>
      <c r="THO206" s="11"/>
      <c r="THP206" s="11"/>
      <c r="THQ206" s="10"/>
      <c r="THR206" s="10"/>
      <c r="THS206" s="11"/>
      <c r="THT206" s="11"/>
      <c r="THU206" s="11"/>
      <c r="THV206" s="11"/>
      <c r="THW206" s="11"/>
      <c r="THX206" s="11"/>
      <c r="THY206" s="11"/>
      <c r="THZ206" s="11"/>
      <c r="TIA206" s="11"/>
      <c r="TIB206" s="11"/>
      <c r="TIC206" s="11"/>
      <c r="TID206" s="11"/>
      <c r="TIE206" s="11"/>
      <c r="TIF206" s="11"/>
      <c r="TIG206" s="10"/>
      <c r="TIH206" s="10"/>
      <c r="TII206" s="11"/>
      <c r="TIJ206" s="11"/>
      <c r="TIK206" s="11"/>
      <c r="TIL206" s="11"/>
      <c r="TIM206" s="11"/>
      <c r="TIN206" s="11"/>
      <c r="TIO206" s="11"/>
      <c r="TIP206" s="11"/>
      <c r="TIQ206" s="11"/>
      <c r="TIR206" s="11"/>
      <c r="TIS206" s="11"/>
      <c r="TIT206" s="11"/>
      <c r="TIU206" s="11"/>
      <c r="TIV206" s="11"/>
      <c r="TIW206" s="10"/>
      <c r="TIX206" s="10"/>
      <c r="TIY206" s="11"/>
      <c r="TIZ206" s="11"/>
      <c r="TJA206" s="11"/>
      <c r="TJB206" s="11"/>
      <c r="TJC206" s="11"/>
      <c r="TJD206" s="11"/>
      <c r="TJE206" s="11"/>
      <c r="TJF206" s="11"/>
      <c r="TJG206" s="11"/>
      <c r="TJH206" s="11"/>
      <c r="TJI206" s="11"/>
      <c r="TJJ206" s="11"/>
      <c r="TJK206" s="11"/>
      <c r="TJL206" s="11"/>
      <c r="TJM206" s="10"/>
      <c r="TJN206" s="10"/>
      <c r="TJO206" s="11"/>
      <c r="TJP206" s="11"/>
      <c r="TJQ206" s="11"/>
      <c r="TJR206" s="11"/>
      <c r="TJS206" s="11"/>
      <c r="TJT206" s="11"/>
      <c r="TJU206" s="11"/>
      <c r="TJV206" s="11"/>
      <c r="TJW206" s="11"/>
      <c r="TJX206" s="11"/>
      <c r="TJY206" s="11"/>
      <c r="TJZ206" s="11"/>
      <c r="TKA206" s="11"/>
      <c r="TKB206" s="11"/>
      <c r="TKC206" s="10"/>
      <c r="TKD206" s="10"/>
      <c r="TKE206" s="11"/>
      <c r="TKF206" s="11"/>
      <c r="TKG206" s="11"/>
      <c r="TKH206" s="11"/>
      <c r="TKI206" s="11"/>
      <c r="TKJ206" s="11"/>
      <c r="TKK206" s="11"/>
      <c r="TKL206" s="11"/>
      <c r="TKM206" s="11"/>
      <c r="TKN206" s="11"/>
      <c r="TKO206" s="11"/>
      <c r="TKP206" s="11"/>
      <c r="TKQ206" s="11"/>
      <c r="TKR206" s="11"/>
      <c r="TKS206" s="10"/>
      <c r="TKT206" s="10"/>
      <c r="TKU206" s="11"/>
      <c r="TKV206" s="11"/>
      <c r="TKW206" s="11"/>
      <c r="TKX206" s="11"/>
      <c r="TKY206" s="11"/>
      <c r="TKZ206" s="11"/>
      <c r="TLA206" s="11"/>
      <c r="TLB206" s="11"/>
      <c r="TLC206" s="11"/>
      <c r="TLD206" s="11"/>
      <c r="TLE206" s="11"/>
      <c r="TLF206" s="11"/>
      <c r="TLG206" s="11"/>
      <c r="TLH206" s="11"/>
      <c r="TLI206" s="10"/>
      <c r="TLJ206" s="10"/>
      <c r="TLK206" s="11"/>
      <c r="TLL206" s="11"/>
      <c r="TLM206" s="11"/>
      <c r="TLN206" s="11"/>
      <c r="TLO206" s="11"/>
      <c r="TLP206" s="11"/>
      <c r="TLQ206" s="11"/>
      <c r="TLR206" s="11"/>
      <c r="TLS206" s="11"/>
      <c r="TLT206" s="11"/>
      <c r="TLU206" s="11"/>
      <c r="TLV206" s="11"/>
      <c r="TLW206" s="11"/>
      <c r="TLX206" s="11"/>
      <c r="TLY206" s="10"/>
      <c r="TLZ206" s="10"/>
      <c r="TMA206" s="11"/>
      <c r="TMB206" s="11"/>
      <c r="TMC206" s="11"/>
      <c r="TMD206" s="11"/>
      <c r="TME206" s="11"/>
      <c r="TMF206" s="11"/>
      <c r="TMG206" s="11"/>
      <c r="TMH206" s="11"/>
      <c r="TMI206" s="11"/>
      <c r="TMJ206" s="11"/>
      <c r="TMK206" s="11"/>
      <c r="TML206" s="11"/>
      <c r="TMM206" s="11"/>
      <c r="TMN206" s="11"/>
      <c r="TMO206" s="10"/>
      <c r="TMP206" s="10"/>
      <c r="TMQ206" s="11"/>
      <c r="TMR206" s="11"/>
      <c r="TMS206" s="11"/>
      <c r="TMT206" s="11"/>
      <c r="TMU206" s="11"/>
      <c r="TMV206" s="11"/>
      <c r="TMW206" s="11"/>
      <c r="TMX206" s="11"/>
      <c r="TMY206" s="11"/>
      <c r="TMZ206" s="11"/>
      <c r="TNA206" s="11"/>
      <c r="TNB206" s="11"/>
      <c r="TNC206" s="11"/>
      <c r="TND206" s="11"/>
      <c r="TNE206" s="10"/>
      <c r="TNF206" s="10"/>
      <c r="TNG206" s="11"/>
      <c r="TNH206" s="11"/>
      <c r="TNI206" s="11"/>
      <c r="TNJ206" s="11"/>
      <c r="TNK206" s="11"/>
      <c r="TNL206" s="11"/>
      <c r="TNM206" s="11"/>
      <c r="TNN206" s="11"/>
      <c r="TNO206" s="11"/>
      <c r="TNP206" s="11"/>
      <c r="TNQ206" s="11"/>
      <c r="TNR206" s="11"/>
      <c r="TNS206" s="11"/>
      <c r="TNT206" s="11"/>
      <c r="TNU206" s="10"/>
      <c r="TNV206" s="10"/>
      <c r="TNW206" s="11"/>
      <c r="TNX206" s="11"/>
      <c r="TNY206" s="11"/>
      <c r="TNZ206" s="11"/>
      <c r="TOA206" s="11"/>
      <c r="TOB206" s="11"/>
      <c r="TOC206" s="11"/>
      <c r="TOD206" s="11"/>
      <c r="TOE206" s="11"/>
      <c r="TOF206" s="11"/>
      <c r="TOG206" s="11"/>
      <c r="TOH206" s="11"/>
      <c r="TOI206" s="11"/>
      <c r="TOJ206" s="11"/>
      <c r="TOK206" s="10"/>
      <c r="TOL206" s="10"/>
      <c r="TOM206" s="11"/>
      <c r="TON206" s="11"/>
      <c r="TOO206" s="11"/>
      <c r="TOP206" s="11"/>
      <c r="TOQ206" s="11"/>
      <c r="TOR206" s="11"/>
      <c r="TOS206" s="11"/>
      <c r="TOT206" s="11"/>
      <c r="TOU206" s="11"/>
      <c r="TOV206" s="11"/>
      <c r="TOW206" s="11"/>
      <c r="TOX206" s="11"/>
      <c r="TOY206" s="11"/>
      <c r="TOZ206" s="11"/>
      <c r="TPA206" s="10"/>
      <c r="TPB206" s="10"/>
      <c r="TPC206" s="11"/>
      <c r="TPD206" s="11"/>
      <c r="TPE206" s="11"/>
      <c r="TPF206" s="11"/>
      <c r="TPG206" s="11"/>
      <c r="TPH206" s="11"/>
      <c r="TPI206" s="11"/>
      <c r="TPJ206" s="11"/>
      <c r="TPK206" s="11"/>
      <c r="TPL206" s="11"/>
      <c r="TPM206" s="11"/>
      <c r="TPN206" s="11"/>
      <c r="TPO206" s="11"/>
      <c r="TPP206" s="11"/>
      <c r="TPQ206" s="10"/>
      <c r="TPR206" s="10"/>
      <c r="TPS206" s="11"/>
      <c r="TPT206" s="11"/>
      <c r="TPU206" s="11"/>
      <c r="TPV206" s="11"/>
      <c r="TPW206" s="11"/>
      <c r="TPX206" s="11"/>
      <c r="TPY206" s="11"/>
      <c r="TPZ206" s="11"/>
      <c r="TQA206" s="11"/>
      <c r="TQB206" s="11"/>
      <c r="TQC206" s="11"/>
      <c r="TQD206" s="11"/>
      <c r="TQE206" s="11"/>
      <c r="TQF206" s="11"/>
      <c r="TQG206" s="10"/>
      <c r="TQH206" s="10"/>
      <c r="TQI206" s="11"/>
      <c r="TQJ206" s="11"/>
      <c r="TQK206" s="11"/>
      <c r="TQL206" s="11"/>
      <c r="TQM206" s="11"/>
      <c r="TQN206" s="11"/>
      <c r="TQO206" s="11"/>
      <c r="TQP206" s="11"/>
      <c r="TQQ206" s="11"/>
      <c r="TQR206" s="11"/>
      <c r="TQS206" s="11"/>
      <c r="TQT206" s="11"/>
      <c r="TQU206" s="11"/>
      <c r="TQV206" s="11"/>
      <c r="TQW206" s="10"/>
      <c r="TQX206" s="10"/>
      <c r="TQY206" s="11"/>
      <c r="TQZ206" s="11"/>
      <c r="TRA206" s="11"/>
      <c r="TRB206" s="11"/>
      <c r="TRC206" s="11"/>
      <c r="TRD206" s="11"/>
      <c r="TRE206" s="11"/>
      <c r="TRF206" s="11"/>
      <c r="TRG206" s="11"/>
      <c r="TRH206" s="11"/>
      <c r="TRI206" s="11"/>
      <c r="TRJ206" s="11"/>
      <c r="TRK206" s="11"/>
      <c r="TRL206" s="11"/>
      <c r="TRM206" s="10"/>
      <c r="TRN206" s="10"/>
      <c r="TRO206" s="11"/>
      <c r="TRP206" s="11"/>
      <c r="TRQ206" s="11"/>
      <c r="TRR206" s="11"/>
      <c r="TRS206" s="11"/>
      <c r="TRT206" s="11"/>
      <c r="TRU206" s="11"/>
      <c r="TRV206" s="11"/>
      <c r="TRW206" s="11"/>
      <c r="TRX206" s="11"/>
      <c r="TRY206" s="11"/>
      <c r="TRZ206" s="11"/>
      <c r="TSA206" s="11"/>
      <c r="TSB206" s="11"/>
      <c r="TSC206" s="10"/>
      <c r="TSD206" s="10"/>
      <c r="TSE206" s="11"/>
      <c r="TSF206" s="11"/>
      <c r="TSG206" s="11"/>
      <c r="TSH206" s="11"/>
      <c r="TSI206" s="11"/>
      <c r="TSJ206" s="11"/>
      <c r="TSK206" s="11"/>
      <c r="TSL206" s="11"/>
      <c r="TSM206" s="11"/>
      <c r="TSN206" s="11"/>
      <c r="TSO206" s="11"/>
      <c r="TSP206" s="11"/>
      <c r="TSQ206" s="11"/>
      <c r="TSR206" s="11"/>
      <c r="TSS206" s="10"/>
      <c r="TST206" s="10"/>
      <c r="TSU206" s="11"/>
      <c r="TSV206" s="11"/>
      <c r="TSW206" s="11"/>
      <c r="TSX206" s="11"/>
      <c r="TSY206" s="11"/>
      <c r="TSZ206" s="11"/>
      <c r="TTA206" s="11"/>
      <c r="TTB206" s="11"/>
      <c r="TTC206" s="11"/>
      <c r="TTD206" s="11"/>
      <c r="TTE206" s="11"/>
      <c r="TTF206" s="11"/>
      <c r="TTG206" s="11"/>
      <c r="TTH206" s="11"/>
      <c r="TTI206" s="10"/>
      <c r="TTJ206" s="10"/>
      <c r="TTK206" s="11"/>
      <c r="TTL206" s="11"/>
      <c r="TTM206" s="11"/>
      <c r="TTN206" s="11"/>
      <c r="TTO206" s="11"/>
      <c r="TTP206" s="11"/>
      <c r="TTQ206" s="11"/>
      <c r="TTR206" s="11"/>
      <c r="TTS206" s="11"/>
      <c r="TTT206" s="11"/>
      <c r="TTU206" s="11"/>
      <c r="TTV206" s="11"/>
      <c r="TTW206" s="11"/>
      <c r="TTX206" s="11"/>
      <c r="TTY206" s="10"/>
      <c r="TTZ206" s="10"/>
      <c r="TUA206" s="11"/>
      <c r="TUB206" s="11"/>
      <c r="TUC206" s="11"/>
      <c r="TUD206" s="11"/>
      <c r="TUE206" s="11"/>
      <c r="TUF206" s="11"/>
      <c r="TUG206" s="11"/>
      <c r="TUH206" s="11"/>
      <c r="TUI206" s="11"/>
      <c r="TUJ206" s="11"/>
      <c r="TUK206" s="11"/>
      <c r="TUL206" s="11"/>
      <c r="TUM206" s="11"/>
      <c r="TUN206" s="11"/>
      <c r="TUO206" s="10"/>
      <c r="TUP206" s="10"/>
      <c r="TUQ206" s="11"/>
      <c r="TUR206" s="11"/>
      <c r="TUS206" s="11"/>
      <c r="TUT206" s="11"/>
      <c r="TUU206" s="11"/>
      <c r="TUV206" s="11"/>
      <c r="TUW206" s="11"/>
      <c r="TUX206" s="11"/>
      <c r="TUY206" s="11"/>
      <c r="TUZ206" s="11"/>
      <c r="TVA206" s="11"/>
      <c r="TVB206" s="11"/>
      <c r="TVC206" s="11"/>
      <c r="TVD206" s="11"/>
      <c r="TVE206" s="10"/>
      <c r="TVF206" s="10"/>
      <c r="TVG206" s="11"/>
      <c r="TVH206" s="11"/>
      <c r="TVI206" s="11"/>
      <c r="TVJ206" s="11"/>
      <c r="TVK206" s="11"/>
      <c r="TVL206" s="11"/>
      <c r="TVM206" s="11"/>
      <c r="TVN206" s="11"/>
      <c r="TVO206" s="11"/>
      <c r="TVP206" s="11"/>
      <c r="TVQ206" s="11"/>
      <c r="TVR206" s="11"/>
      <c r="TVS206" s="11"/>
      <c r="TVT206" s="11"/>
      <c r="TVU206" s="10"/>
      <c r="TVV206" s="10"/>
      <c r="TVW206" s="11"/>
      <c r="TVX206" s="11"/>
      <c r="TVY206" s="11"/>
      <c r="TVZ206" s="11"/>
      <c r="TWA206" s="11"/>
      <c r="TWB206" s="11"/>
      <c r="TWC206" s="11"/>
      <c r="TWD206" s="11"/>
      <c r="TWE206" s="11"/>
      <c r="TWF206" s="11"/>
      <c r="TWG206" s="11"/>
      <c r="TWH206" s="11"/>
      <c r="TWI206" s="11"/>
      <c r="TWJ206" s="11"/>
      <c r="TWK206" s="10"/>
      <c r="TWL206" s="10"/>
      <c r="TWM206" s="11"/>
      <c r="TWN206" s="11"/>
      <c r="TWO206" s="11"/>
      <c r="TWP206" s="11"/>
      <c r="TWQ206" s="11"/>
      <c r="TWR206" s="11"/>
      <c r="TWS206" s="11"/>
      <c r="TWT206" s="11"/>
      <c r="TWU206" s="11"/>
      <c r="TWV206" s="11"/>
      <c r="TWW206" s="11"/>
      <c r="TWX206" s="11"/>
      <c r="TWY206" s="11"/>
      <c r="TWZ206" s="11"/>
      <c r="TXA206" s="10"/>
      <c r="TXB206" s="10"/>
      <c r="TXC206" s="11"/>
      <c r="TXD206" s="11"/>
      <c r="TXE206" s="11"/>
      <c r="TXF206" s="11"/>
      <c r="TXG206" s="11"/>
      <c r="TXH206" s="11"/>
      <c r="TXI206" s="11"/>
      <c r="TXJ206" s="11"/>
      <c r="TXK206" s="11"/>
      <c r="TXL206" s="11"/>
      <c r="TXM206" s="11"/>
      <c r="TXN206" s="11"/>
      <c r="TXO206" s="11"/>
      <c r="TXP206" s="11"/>
      <c r="TXQ206" s="10"/>
      <c r="TXR206" s="10"/>
      <c r="TXS206" s="11"/>
      <c r="TXT206" s="11"/>
      <c r="TXU206" s="11"/>
      <c r="TXV206" s="11"/>
      <c r="TXW206" s="11"/>
      <c r="TXX206" s="11"/>
      <c r="TXY206" s="11"/>
      <c r="TXZ206" s="11"/>
      <c r="TYA206" s="11"/>
      <c r="TYB206" s="11"/>
      <c r="TYC206" s="11"/>
      <c r="TYD206" s="11"/>
      <c r="TYE206" s="11"/>
      <c r="TYF206" s="11"/>
      <c r="TYG206" s="10"/>
      <c r="TYH206" s="10"/>
      <c r="TYI206" s="11"/>
      <c r="TYJ206" s="11"/>
      <c r="TYK206" s="11"/>
      <c r="TYL206" s="11"/>
      <c r="TYM206" s="11"/>
      <c r="TYN206" s="11"/>
      <c r="TYO206" s="11"/>
      <c r="TYP206" s="11"/>
      <c r="TYQ206" s="11"/>
      <c r="TYR206" s="11"/>
      <c r="TYS206" s="11"/>
      <c r="TYT206" s="11"/>
      <c r="TYU206" s="11"/>
      <c r="TYV206" s="11"/>
      <c r="TYW206" s="10"/>
      <c r="TYX206" s="10"/>
      <c r="TYY206" s="11"/>
      <c r="TYZ206" s="11"/>
      <c r="TZA206" s="11"/>
      <c r="TZB206" s="11"/>
      <c r="TZC206" s="11"/>
      <c r="TZD206" s="11"/>
      <c r="TZE206" s="11"/>
      <c r="TZF206" s="11"/>
      <c r="TZG206" s="11"/>
      <c r="TZH206" s="11"/>
      <c r="TZI206" s="11"/>
      <c r="TZJ206" s="11"/>
      <c r="TZK206" s="11"/>
      <c r="TZL206" s="11"/>
      <c r="TZM206" s="10"/>
      <c r="TZN206" s="10"/>
      <c r="TZO206" s="11"/>
      <c r="TZP206" s="11"/>
      <c r="TZQ206" s="11"/>
      <c r="TZR206" s="11"/>
      <c r="TZS206" s="11"/>
      <c r="TZT206" s="11"/>
      <c r="TZU206" s="11"/>
      <c r="TZV206" s="11"/>
      <c r="TZW206" s="11"/>
      <c r="TZX206" s="11"/>
      <c r="TZY206" s="11"/>
      <c r="TZZ206" s="11"/>
      <c r="UAA206" s="11"/>
      <c r="UAB206" s="11"/>
      <c r="UAC206" s="10"/>
      <c r="UAD206" s="10"/>
      <c r="UAE206" s="11"/>
      <c r="UAF206" s="11"/>
      <c r="UAG206" s="11"/>
      <c r="UAH206" s="11"/>
      <c r="UAI206" s="11"/>
      <c r="UAJ206" s="11"/>
      <c r="UAK206" s="11"/>
      <c r="UAL206" s="11"/>
      <c r="UAM206" s="11"/>
      <c r="UAN206" s="11"/>
      <c r="UAO206" s="11"/>
      <c r="UAP206" s="11"/>
      <c r="UAQ206" s="11"/>
      <c r="UAR206" s="11"/>
      <c r="UAS206" s="10"/>
      <c r="UAT206" s="10"/>
      <c r="UAU206" s="11"/>
      <c r="UAV206" s="11"/>
      <c r="UAW206" s="11"/>
      <c r="UAX206" s="11"/>
      <c r="UAY206" s="11"/>
      <c r="UAZ206" s="11"/>
      <c r="UBA206" s="11"/>
      <c r="UBB206" s="11"/>
      <c r="UBC206" s="11"/>
      <c r="UBD206" s="11"/>
      <c r="UBE206" s="11"/>
      <c r="UBF206" s="11"/>
      <c r="UBG206" s="11"/>
      <c r="UBH206" s="11"/>
      <c r="UBI206" s="10"/>
      <c r="UBJ206" s="10"/>
      <c r="UBK206" s="11"/>
      <c r="UBL206" s="11"/>
      <c r="UBM206" s="11"/>
      <c r="UBN206" s="11"/>
      <c r="UBO206" s="11"/>
      <c r="UBP206" s="11"/>
      <c r="UBQ206" s="11"/>
      <c r="UBR206" s="11"/>
      <c r="UBS206" s="11"/>
      <c r="UBT206" s="11"/>
      <c r="UBU206" s="11"/>
      <c r="UBV206" s="11"/>
      <c r="UBW206" s="11"/>
      <c r="UBX206" s="11"/>
      <c r="UBY206" s="10"/>
      <c r="UBZ206" s="10"/>
      <c r="UCA206" s="11"/>
      <c r="UCB206" s="11"/>
      <c r="UCC206" s="11"/>
      <c r="UCD206" s="11"/>
      <c r="UCE206" s="11"/>
      <c r="UCF206" s="11"/>
      <c r="UCG206" s="11"/>
      <c r="UCH206" s="11"/>
      <c r="UCI206" s="11"/>
      <c r="UCJ206" s="11"/>
      <c r="UCK206" s="11"/>
      <c r="UCL206" s="11"/>
      <c r="UCM206" s="11"/>
      <c r="UCN206" s="11"/>
      <c r="UCO206" s="10"/>
      <c r="UCP206" s="10"/>
      <c r="UCQ206" s="11"/>
      <c r="UCR206" s="11"/>
      <c r="UCS206" s="11"/>
      <c r="UCT206" s="11"/>
      <c r="UCU206" s="11"/>
      <c r="UCV206" s="11"/>
      <c r="UCW206" s="11"/>
      <c r="UCX206" s="11"/>
      <c r="UCY206" s="11"/>
      <c r="UCZ206" s="11"/>
      <c r="UDA206" s="11"/>
      <c r="UDB206" s="11"/>
      <c r="UDC206" s="11"/>
      <c r="UDD206" s="11"/>
      <c r="UDE206" s="10"/>
      <c r="UDF206" s="10"/>
      <c r="UDG206" s="11"/>
      <c r="UDH206" s="11"/>
      <c r="UDI206" s="11"/>
      <c r="UDJ206" s="11"/>
      <c r="UDK206" s="11"/>
      <c r="UDL206" s="11"/>
      <c r="UDM206" s="11"/>
      <c r="UDN206" s="11"/>
      <c r="UDO206" s="11"/>
      <c r="UDP206" s="11"/>
      <c r="UDQ206" s="11"/>
      <c r="UDR206" s="11"/>
      <c r="UDS206" s="11"/>
      <c r="UDT206" s="11"/>
      <c r="UDU206" s="10"/>
      <c r="UDV206" s="10"/>
      <c r="UDW206" s="11"/>
      <c r="UDX206" s="11"/>
      <c r="UDY206" s="11"/>
      <c r="UDZ206" s="11"/>
      <c r="UEA206" s="11"/>
      <c r="UEB206" s="11"/>
      <c r="UEC206" s="11"/>
      <c r="UED206" s="11"/>
      <c r="UEE206" s="11"/>
      <c r="UEF206" s="11"/>
      <c r="UEG206" s="11"/>
      <c r="UEH206" s="11"/>
      <c r="UEI206" s="11"/>
      <c r="UEJ206" s="11"/>
      <c r="UEK206" s="10"/>
      <c r="UEL206" s="10"/>
      <c r="UEM206" s="11"/>
      <c r="UEN206" s="11"/>
      <c r="UEO206" s="11"/>
      <c r="UEP206" s="11"/>
      <c r="UEQ206" s="11"/>
      <c r="UER206" s="11"/>
      <c r="UES206" s="11"/>
      <c r="UET206" s="11"/>
      <c r="UEU206" s="11"/>
      <c r="UEV206" s="11"/>
      <c r="UEW206" s="11"/>
      <c r="UEX206" s="11"/>
      <c r="UEY206" s="11"/>
      <c r="UEZ206" s="11"/>
      <c r="UFA206" s="10"/>
      <c r="UFB206" s="10"/>
      <c r="UFC206" s="11"/>
      <c r="UFD206" s="11"/>
      <c r="UFE206" s="11"/>
      <c r="UFF206" s="11"/>
      <c r="UFG206" s="11"/>
      <c r="UFH206" s="11"/>
      <c r="UFI206" s="11"/>
      <c r="UFJ206" s="11"/>
      <c r="UFK206" s="11"/>
      <c r="UFL206" s="11"/>
      <c r="UFM206" s="11"/>
      <c r="UFN206" s="11"/>
      <c r="UFO206" s="11"/>
      <c r="UFP206" s="11"/>
      <c r="UFQ206" s="10"/>
      <c r="UFR206" s="10"/>
      <c r="UFS206" s="11"/>
      <c r="UFT206" s="11"/>
      <c r="UFU206" s="11"/>
      <c r="UFV206" s="11"/>
      <c r="UFW206" s="11"/>
      <c r="UFX206" s="11"/>
      <c r="UFY206" s="11"/>
      <c r="UFZ206" s="11"/>
      <c r="UGA206" s="11"/>
      <c r="UGB206" s="11"/>
      <c r="UGC206" s="11"/>
      <c r="UGD206" s="11"/>
      <c r="UGE206" s="11"/>
      <c r="UGF206" s="11"/>
      <c r="UGG206" s="10"/>
      <c r="UGH206" s="10"/>
      <c r="UGI206" s="11"/>
      <c r="UGJ206" s="11"/>
      <c r="UGK206" s="11"/>
      <c r="UGL206" s="11"/>
      <c r="UGM206" s="11"/>
      <c r="UGN206" s="11"/>
      <c r="UGO206" s="11"/>
      <c r="UGP206" s="11"/>
      <c r="UGQ206" s="11"/>
      <c r="UGR206" s="11"/>
      <c r="UGS206" s="11"/>
      <c r="UGT206" s="11"/>
      <c r="UGU206" s="11"/>
      <c r="UGV206" s="11"/>
      <c r="UGW206" s="10"/>
      <c r="UGX206" s="10"/>
      <c r="UGY206" s="11"/>
      <c r="UGZ206" s="11"/>
      <c r="UHA206" s="11"/>
      <c r="UHB206" s="11"/>
      <c r="UHC206" s="11"/>
      <c r="UHD206" s="11"/>
      <c r="UHE206" s="11"/>
      <c r="UHF206" s="11"/>
      <c r="UHG206" s="11"/>
      <c r="UHH206" s="11"/>
      <c r="UHI206" s="11"/>
      <c r="UHJ206" s="11"/>
      <c r="UHK206" s="11"/>
      <c r="UHL206" s="11"/>
      <c r="UHM206" s="10"/>
      <c r="UHN206" s="10"/>
      <c r="UHO206" s="11"/>
      <c r="UHP206" s="11"/>
      <c r="UHQ206" s="11"/>
      <c r="UHR206" s="11"/>
      <c r="UHS206" s="11"/>
      <c r="UHT206" s="11"/>
      <c r="UHU206" s="11"/>
      <c r="UHV206" s="11"/>
      <c r="UHW206" s="11"/>
      <c r="UHX206" s="11"/>
      <c r="UHY206" s="11"/>
      <c r="UHZ206" s="11"/>
      <c r="UIA206" s="11"/>
      <c r="UIB206" s="11"/>
      <c r="UIC206" s="10"/>
      <c r="UID206" s="10"/>
      <c r="UIE206" s="11"/>
      <c r="UIF206" s="11"/>
      <c r="UIG206" s="11"/>
      <c r="UIH206" s="11"/>
      <c r="UII206" s="11"/>
      <c r="UIJ206" s="11"/>
      <c r="UIK206" s="11"/>
      <c r="UIL206" s="11"/>
      <c r="UIM206" s="11"/>
      <c r="UIN206" s="11"/>
      <c r="UIO206" s="11"/>
      <c r="UIP206" s="11"/>
      <c r="UIQ206" s="11"/>
      <c r="UIR206" s="11"/>
      <c r="UIS206" s="10"/>
      <c r="UIT206" s="10"/>
      <c r="UIU206" s="11"/>
      <c r="UIV206" s="11"/>
      <c r="UIW206" s="11"/>
      <c r="UIX206" s="11"/>
      <c r="UIY206" s="11"/>
      <c r="UIZ206" s="11"/>
      <c r="UJA206" s="11"/>
      <c r="UJB206" s="11"/>
      <c r="UJC206" s="11"/>
      <c r="UJD206" s="11"/>
      <c r="UJE206" s="11"/>
      <c r="UJF206" s="11"/>
      <c r="UJG206" s="11"/>
      <c r="UJH206" s="11"/>
      <c r="UJI206" s="10"/>
      <c r="UJJ206" s="10"/>
      <c r="UJK206" s="11"/>
      <c r="UJL206" s="11"/>
      <c r="UJM206" s="11"/>
      <c r="UJN206" s="11"/>
      <c r="UJO206" s="11"/>
      <c r="UJP206" s="11"/>
      <c r="UJQ206" s="11"/>
      <c r="UJR206" s="11"/>
      <c r="UJS206" s="11"/>
      <c r="UJT206" s="11"/>
      <c r="UJU206" s="11"/>
      <c r="UJV206" s="11"/>
      <c r="UJW206" s="11"/>
      <c r="UJX206" s="11"/>
      <c r="UJY206" s="10"/>
      <c r="UJZ206" s="10"/>
      <c r="UKA206" s="11"/>
      <c r="UKB206" s="11"/>
      <c r="UKC206" s="11"/>
      <c r="UKD206" s="11"/>
      <c r="UKE206" s="11"/>
      <c r="UKF206" s="11"/>
      <c r="UKG206" s="11"/>
      <c r="UKH206" s="11"/>
      <c r="UKI206" s="11"/>
      <c r="UKJ206" s="11"/>
      <c r="UKK206" s="11"/>
      <c r="UKL206" s="11"/>
      <c r="UKM206" s="11"/>
      <c r="UKN206" s="11"/>
      <c r="UKO206" s="10"/>
      <c r="UKP206" s="10"/>
      <c r="UKQ206" s="11"/>
      <c r="UKR206" s="11"/>
      <c r="UKS206" s="11"/>
      <c r="UKT206" s="11"/>
      <c r="UKU206" s="11"/>
      <c r="UKV206" s="11"/>
      <c r="UKW206" s="11"/>
      <c r="UKX206" s="11"/>
      <c r="UKY206" s="11"/>
      <c r="UKZ206" s="11"/>
      <c r="ULA206" s="11"/>
      <c r="ULB206" s="11"/>
      <c r="ULC206" s="11"/>
      <c r="ULD206" s="11"/>
      <c r="ULE206" s="10"/>
      <c r="ULF206" s="10"/>
      <c r="ULG206" s="11"/>
      <c r="ULH206" s="11"/>
      <c r="ULI206" s="11"/>
      <c r="ULJ206" s="11"/>
      <c r="ULK206" s="11"/>
      <c r="ULL206" s="11"/>
      <c r="ULM206" s="11"/>
      <c r="ULN206" s="11"/>
      <c r="ULO206" s="11"/>
      <c r="ULP206" s="11"/>
      <c r="ULQ206" s="11"/>
      <c r="ULR206" s="11"/>
      <c r="ULS206" s="11"/>
      <c r="ULT206" s="11"/>
      <c r="ULU206" s="10"/>
      <c r="ULV206" s="10"/>
      <c r="ULW206" s="11"/>
      <c r="ULX206" s="11"/>
      <c r="ULY206" s="11"/>
      <c r="ULZ206" s="11"/>
      <c r="UMA206" s="11"/>
      <c r="UMB206" s="11"/>
      <c r="UMC206" s="11"/>
      <c r="UMD206" s="11"/>
      <c r="UME206" s="11"/>
      <c r="UMF206" s="11"/>
      <c r="UMG206" s="11"/>
      <c r="UMH206" s="11"/>
      <c r="UMI206" s="11"/>
      <c r="UMJ206" s="11"/>
      <c r="UMK206" s="10"/>
      <c r="UML206" s="10"/>
      <c r="UMM206" s="11"/>
      <c r="UMN206" s="11"/>
      <c r="UMO206" s="11"/>
      <c r="UMP206" s="11"/>
      <c r="UMQ206" s="11"/>
      <c r="UMR206" s="11"/>
      <c r="UMS206" s="11"/>
      <c r="UMT206" s="11"/>
      <c r="UMU206" s="11"/>
      <c r="UMV206" s="11"/>
      <c r="UMW206" s="11"/>
      <c r="UMX206" s="11"/>
      <c r="UMY206" s="11"/>
      <c r="UMZ206" s="11"/>
      <c r="UNA206" s="10"/>
      <c r="UNB206" s="10"/>
      <c r="UNC206" s="11"/>
      <c r="UND206" s="11"/>
      <c r="UNE206" s="11"/>
      <c r="UNF206" s="11"/>
      <c r="UNG206" s="11"/>
      <c r="UNH206" s="11"/>
      <c r="UNI206" s="11"/>
      <c r="UNJ206" s="11"/>
      <c r="UNK206" s="11"/>
      <c r="UNL206" s="11"/>
      <c r="UNM206" s="11"/>
      <c r="UNN206" s="11"/>
      <c r="UNO206" s="11"/>
      <c r="UNP206" s="11"/>
      <c r="UNQ206" s="10"/>
      <c r="UNR206" s="10"/>
      <c r="UNS206" s="11"/>
      <c r="UNT206" s="11"/>
      <c r="UNU206" s="11"/>
      <c r="UNV206" s="11"/>
      <c r="UNW206" s="11"/>
      <c r="UNX206" s="11"/>
      <c r="UNY206" s="11"/>
      <c r="UNZ206" s="11"/>
      <c r="UOA206" s="11"/>
      <c r="UOB206" s="11"/>
      <c r="UOC206" s="11"/>
      <c r="UOD206" s="11"/>
      <c r="UOE206" s="11"/>
      <c r="UOF206" s="11"/>
      <c r="UOG206" s="10"/>
      <c r="UOH206" s="10"/>
      <c r="UOI206" s="11"/>
      <c r="UOJ206" s="11"/>
      <c r="UOK206" s="11"/>
      <c r="UOL206" s="11"/>
      <c r="UOM206" s="11"/>
      <c r="UON206" s="11"/>
      <c r="UOO206" s="11"/>
      <c r="UOP206" s="11"/>
      <c r="UOQ206" s="11"/>
      <c r="UOR206" s="11"/>
      <c r="UOS206" s="11"/>
      <c r="UOT206" s="11"/>
      <c r="UOU206" s="11"/>
      <c r="UOV206" s="11"/>
      <c r="UOW206" s="10"/>
      <c r="UOX206" s="10"/>
      <c r="UOY206" s="11"/>
      <c r="UOZ206" s="11"/>
      <c r="UPA206" s="11"/>
      <c r="UPB206" s="11"/>
      <c r="UPC206" s="11"/>
      <c r="UPD206" s="11"/>
      <c r="UPE206" s="11"/>
      <c r="UPF206" s="11"/>
      <c r="UPG206" s="11"/>
      <c r="UPH206" s="11"/>
      <c r="UPI206" s="11"/>
      <c r="UPJ206" s="11"/>
      <c r="UPK206" s="11"/>
      <c r="UPL206" s="11"/>
      <c r="UPM206" s="10"/>
      <c r="UPN206" s="10"/>
      <c r="UPO206" s="11"/>
      <c r="UPP206" s="11"/>
      <c r="UPQ206" s="11"/>
      <c r="UPR206" s="11"/>
      <c r="UPS206" s="11"/>
      <c r="UPT206" s="11"/>
      <c r="UPU206" s="11"/>
      <c r="UPV206" s="11"/>
      <c r="UPW206" s="11"/>
      <c r="UPX206" s="11"/>
      <c r="UPY206" s="11"/>
      <c r="UPZ206" s="11"/>
      <c r="UQA206" s="11"/>
      <c r="UQB206" s="11"/>
      <c r="UQC206" s="10"/>
      <c r="UQD206" s="10"/>
      <c r="UQE206" s="11"/>
      <c r="UQF206" s="11"/>
      <c r="UQG206" s="11"/>
      <c r="UQH206" s="11"/>
      <c r="UQI206" s="11"/>
      <c r="UQJ206" s="11"/>
      <c r="UQK206" s="11"/>
      <c r="UQL206" s="11"/>
      <c r="UQM206" s="11"/>
      <c r="UQN206" s="11"/>
      <c r="UQO206" s="11"/>
      <c r="UQP206" s="11"/>
      <c r="UQQ206" s="11"/>
      <c r="UQR206" s="11"/>
      <c r="UQS206" s="10"/>
      <c r="UQT206" s="10"/>
      <c r="UQU206" s="11"/>
      <c r="UQV206" s="11"/>
      <c r="UQW206" s="11"/>
      <c r="UQX206" s="11"/>
      <c r="UQY206" s="11"/>
      <c r="UQZ206" s="11"/>
      <c r="URA206" s="11"/>
      <c r="URB206" s="11"/>
      <c r="URC206" s="11"/>
      <c r="URD206" s="11"/>
      <c r="URE206" s="11"/>
      <c r="URF206" s="11"/>
      <c r="URG206" s="11"/>
      <c r="URH206" s="11"/>
      <c r="URI206" s="10"/>
      <c r="URJ206" s="10"/>
      <c r="URK206" s="11"/>
      <c r="URL206" s="11"/>
      <c r="URM206" s="11"/>
      <c r="URN206" s="11"/>
      <c r="URO206" s="11"/>
      <c r="URP206" s="11"/>
      <c r="URQ206" s="11"/>
      <c r="URR206" s="11"/>
      <c r="URS206" s="11"/>
      <c r="URT206" s="11"/>
      <c r="URU206" s="11"/>
      <c r="URV206" s="11"/>
      <c r="URW206" s="11"/>
      <c r="URX206" s="11"/>
      <c r="URY206" s="10"/>
      <c r="URZ206" s="10"/>
      <c r="USA206" s="11"/>
      <c r="USB206" s="11"/>
      <c r="USC206" s="11"/>
      <c r="USD206" s="11"/>
      <c r="USE206" s="11"/>
      <c r="USF206" s="11"/>
      <c r="USG206" s="11"/>
      <c r="USH206" s="11"/>
      <c r="USI206" s="11"/>
      <c r="USJ206" s="11"/>
      <c r="USK206" s="11"/>
      <c r="USL206" s="11"/>
      <c r="USM206" s="11"/>
      <c r="USN206" s="11"/>
      <c r="USO206" s="10"/>
      <c r="USP206" s="10"/>
      <c r="USQ206" s="11"/>
      <c r="USR206" s="11"/>
      <c r="USS206" s="11"/>
      <c r="UST206" s="11"/>
      <c r="USU206" s="11"/>
      <c r="USV206" s="11"/>
      <c r="USW206" s="11"/>
      <c r="USX206" s="11"/>
      <c r="USY206" s="11"/>
      <c r="USZ206" s="11"/>
      <c r="UTA206" s="11"/>
      <c r="UTB206" s="11"/>
      <c r="UTC206" s="11"/>
      <c r="UTD206" s="11"/>
      <c r="UTE206" s="10"/>
      <c r="UTF206" s="10"/>
      <c r="UTG206" s="11"/>
      <c r="UTH206" s="11"/>
      <c r="UTI206" s="11"/>
      <c r="UTJ206" s="11"/>
      <c r="UTK206" s="11"/>
      <c r="UTL206" s="11"/>
      <c r="UTM206" s="11"/>
      <c r="UTN206" s="11"/>
      <c r="UTO206" s="11"/>
      <c r="UTP206" s="11"/>
      <c r="UTQ206" s="11"/>
      <c r="UTR206" s="11"/>
      <c r="UTS206" s="11"/>
      <c r="UTT206" s="11"/>
      <c r="UTU206" s="10"/>
      <c r="UTV206" s="10"/>
      <c r="UTW206" s="11"/>
      <c r="UTX206" s="11"/>
      <c r="UTY206" s="11"/>
      <c r="UTZ206" s="11"/>
      <c r="UUA206" s="11"/>
      <c r="UUB206" s="11"/>
      <c r="UUC206" s="11"/>
      <c r="UUD206" s="11"/>
      <c r="UUE206" s="11"/>
      <c r="UUF206" s="11"/>
      <c r="UUG206" s="11"/>
      <c r="UUH206" s="11"/>
      <c r="UUI206" s="11"/>
      <c r="UUJ206" s="11"/>
      <c r="UUK206" s="10"/>
      <c r="UUL206" s="10"/>
      <c r="UUM206" s="11"/>
      <c r="UUN206" s="11"/>
      <c r="UUO206" s="11"/>
      <c r="UUP206" s="11"/>
      <c r="UUQ206" s="11"/>
      <c r="UUR206" s="11"/>
      <c r="UUS206" s="11"/>
      <c r="UUT206" s="11"/>
      <c r="UUU206" s="11"/>
      <c r="UUV206" s="11"/>
      <c r="UUW206" s="11"/>
      <c r="UUX206" s="11"/>
      <c r="UUY206" s="11"/>
      <c r="UUZ206" s="11"/>
      <c r="UVA206" s="10"/>
      <c r="UVB206" s="10"/>
      <c r="UVC206" s="11"/>
      <c r="UVD206" s="11"/>
      <c r="UVE206" s="11"/>
      <c r="UVF206" s="11"/>
      <c r="UVG206" s="11"/>
      <c r="UVH206" s="11"/>
      <c r="UVI206" s="11"/>
      <c r="UVJ206" s="11"/>
      <c r="UVK206" s="11"/>
      <c r="UVL206" s="11"/>
      <c r="UVM206" s="11"/>
      <c r="UVN206" s="11"/>
      <c r="UVO206" s="11"/>
      <c r="UVP206" s="11"/>
      <c r="UVQ206" s="10"/>
      <c r="UVR206" s="10"/>
      <c r="UVS206" s="11"/>
      <c r="UVT206" s="11"/>
      <c r="UVU206" s="11"/>
      <c r="UVV206" s="11"/>
      <c r="UVW206" s="11"/>
      <c r="UVX206" s="11"/>
      <c r="UVY206" s="11"/>
      <c r="UVZ206" s="11"/>
      <c r="UWA206" s="11"/>
      <c r="UWB206" s="11"/>
      <c r="UWC206" s="11"/>
      <c r="UWD206" s="11"/>
      <c r="UWE206" s="11"/>
      <c r="UWF206" s="11"/>
      <c r="UWG206" s="10"/>
      <c r="UWH206" s="10"/>
      <c r="UWI206" s="11"/>
      <c r="UWJ206" s="11"/>
      <c r="UWK206" s="11"/>
      <c r="UWL206" s="11"/>
      <c r="UWM206" s="11"/>
      <c r="UWN206" s="11"/>
      <c r="UWO206" s="11"/>
      <c r="UWP206" s="11"/>
      <c r="UWQ206" s="11"/>
      <c r="UWR206" s="11"/>
      <c r="UWS206" s="11"/>
      <c r="UWT206" s="11"/>
      <c r="UWU206" s="11"/>
      <c r="UWV206" s="11"/>
      <c r="UWW206" s="10"/>
      <c r="UWX206" s="10"/>
      <c r="UWY206" s="11"/>
      <c r="UWZ206" s="11"/>
      <c r="UXA206" s="11"/>
      <c r="UXB206" s="11"/>
      <c r="UXC206" s="11"/>
      <c r="UXD206" s="11"/>
      <c r="UXE206" s="11"/>
      <c r="UXF206" s="11"/>
      <c r="UXG206" s="11"/>
      <c r="UXH206" s="11"/>
      <c r="UXI206" s="11"/>
      <c r="UXJ206" s="11"/>
      <c r="UXK206" s="11"/>
      <c r="UXL206" s="11"/>
      <c r="UXM206" s="10"/>
      <c r="UXN206" s="10"/>
      <c r="UXO206" s="11"/>
      <c r="UXP206" s="11"/>
      <c r="UXQ206" s="11"/>
      <c r="UXR206" s="11"/>
      <c r="UXS206" s="11"/>
      <c r="UXT206" s="11"/>
      <c r="UXU206" s="11"/>
      <c r="UXV206" s="11"/>
      <c r="UXW206" s="11"/>
      <c r="UXX206" s="11"/>
      <c r="UXY206" s="11"/>
      <c r="UXZ206" s="11"/>
      <c r="UYA206" s="11"/>
      <c r="UYB206" s="11"/>
      <c r="UYC206" s="10"/>
      <c r="UYD206" s="10"/>
      <c r="UYE206" s="11"/>
      <c r="UYF206" s="11"/>
      <c r="UYG206" s="11"/>
      <c r="UYH206" s="11"/>
      <c r="UYI206" s="11"/>
      <c r="UYJ206" s="11"/>
      <c r="UYK206" s="11"/>
      <c r="UYL206" s="11"/>
      <c r="UYM206" s="11"/>
      <c r="UYN206" s="11"/>
      <c r="UYO206" s="11"/>
      <c r="UYP206" s="11"/>
      <c r="UYQ206" s="11"/>
      <c r="UYR206" s="11"/>
      <c r="UYS206" s="10"/>
      <c r="UYT206" s="10"/>
      <c r="UYU206" s="11"/>
      <c r="UYV206" s="11"/>
      <c r="UYW206" s="11"/>
      <c r="UYX206" s="11"/>
      <c r="UYY206" s="11"/>
      <c r="UYZ206" s="11"/>
      <c r="UZA206" s="11"/>
      <c r="UZB206" s="11"/>
      <c r="UZC206" s="11"/>
      <c r="UZD206" s="11"/>
      <c r="UZE206" s="11"/>
      <c r="UZF206" s="11"/>
      <c r="UZG206" s="11"/>
      <c r="UZH206" s="11"/>
      <c r="UZI206" s="10"/>
      <c r="UZJ206" s="10"/>
      <c r="UZK206" s="11"/>
      <c r="UZL206" s="11"/>
      <c r="UZM206" s="11"/>
      <c r="UZN206" s="11"/>
      <c r="UZO206" s="11"/>
      <c r="UZP206" s="11"/>
      <c r="UZQ206" s="11"/>
      <c r="UZR206" s="11"/>
      <c r="UZS206" s="11"/>
      <c r="UZT206" s="11"/>
      <c r="UZU206" s="11"/>
      <c r="UZV206" s="11"/>
      <c r="UZW206" s="11"/>
      <c r="UZX206" s="11"/>
      <c r="UZY206" s="10"/>
      <c r="UZZ206" s="10"/>
      <c r="VAA206" s="11"/>
      <c r="VAB206" s="11"/>
      <c r="VAC206" s="11"/>
      <c r="VAD206" s="11"/>
      <c r="VAE206" s="11"/>
      <c r="VAF206" s="11"/>
      <c r="VAG206" s="11"/>
      <c r="VAH206" s="11"/>
      <c r="VAI206" s="11"/>
      <c r="VAJ206" s="11"/>
      <c r="VAK206" s="11"/>
      <c r="VAL206" s="11"/>
      <c r="VAM206" s="11"/>
      <c r="VAN206" s="11"/>
      <c r="VAO206" s="10"/>
      <c r="VAP206" s="10"/>
      <c r="VAQ206" s="11"/>
      <c r="VAR206" s="11"/>
      <c r="VAS206" s="11"/>
      <c r="VAT206" s="11"/>
      <c r="VAU206" s="11"/>
      <c r="VAV206" s="11"/>
      <c r="VAW206" s="11"/>
      <c r="VAX206" s="11"/>
      <c r="VAY206" s="11"/>
      <c r="VAZ206" s="11"/>
      <c r="VBA206" s="11"/>
      <c r="VBB206" s="11"/>
      <c r="VBC206" s="11"/>
      <c r="VBD206" s="11"/>
      <c r="VBE206" s="10"/>
      <c r="VBF206" s="10"/>
      <c r="VBG206" s="11"/>
      <c r="VBH206" s="11"/>
      <c r="VBI206" s="11"/>
      <c r="VBJ206" s="11"/>
      <c r="VBK206" s="11"/>
      <c r="VBL206" s="11"/>
      <c r="VBM206" s="11"/>
      <c r="VBN206" s="11"/>
      <c r="VBO206" s="11"/>
      <c r="VBP206" s="11"/>
      <c r="VBQ206" s="11"/>
      <c r="VBR206" s="11"/>
      <c r="VBS206" s="11"/>
      <c r="VBT206" s="11"/>
      <c r="VBU206" s="10"/>
      <c r="VBV206" s="10"/>
      <c r="VBW206" s="11"/>
      <c r="VBX206" s="11"/>
      <c r="VBY206" s="11"/>
      <c r="VBZ206" s="11"/>
      <c r="VCA206" s="11"/>
      <c r="VCB206" s="11"/>
      <c r="VCC206" s="11"/>
      <c r="VCD206" s="11"/>
      <c r="VCE206" s="11"/>
      <c r="VCF206" s="11"/>
      <c r="VCG206" s="11"/>
      <c r="VCH206" s="11"/>
      <c r="VCI206" s="11"/>
      <c r="VCJ206" s="11"/>
      <c r="VCK206" s="10"/>
      <c r="VCL206" s="10"/>
      <c r="VCM206" s="11"/>
      <c r="VCN206" s="11"/>
      <c r="VCO206" s="11"/>
      <c r="VCP206" s="11"/>
      <c r="VCQ206" s="11"/>
      <c r="VCR206" s="11"/>
      <c r="VCS206" s="11"/>
      <c r="VCT206" s="11"/>
      <c r="VCU206" s="11"/>
      <c r="VCV206" s="11"/>
      <c r="VCW206" s="11"/>
      <c r="VCX206" s="11"/>
      <c r="VCY206" s="11"/>
      <c r="VCZ206" s="11"/>
      <c r="VDA206" s="10"/>
      <c r="VDB206" s="10"/>
      <c r="VDC206" s="11"/>
      <c r="VDD206" s="11"/>
      <c r="VDE206" s="11"/>
      <c r="VDF206" s="11"/>
      <c r="VDG206" s="11"/>
      <c r="VDH206" s="11"/>
      <c r="VDI206" s="11"/>
      <c r="VDJ206" s="11"/>
      <c r="VDK206" s="11"/>
      <c r="VDL206" s="11"/>
      <c r="VDM206" s="11"/>
      <c r="VDN206" s="11"/>
      <c r="VDO206" s="11"/>
      <c r="VDP206" s="11"/>
      <c r="VDQ206" s="10"/>
      <c r="VDR206" s="10"/>
      <c r="VDS206" s="11"/>
      <c r="VDT206" s="11"/>
      <c r="VDU206" s="11"/>
      <c r="VDV206" s="11"/>
      <c r="VDW206" s="11"/>
      <c r="VDX206" s="11"/>
      <c r="VDY206" s="11"/>
      <c r="VDZ206" s="11"/>
      <c r="VEA206" s="11"/>
      <c r="VEB206" s="11"/>
      <c r="VEC206" s="11"/>
      <c r="VED206" s="11"/>
      <c r="VEE206" s="11"/>
      <c r="VEF206" s="11"/>
      <c r="VEG206" s="10"/>
      <c r="VEH206" s="10"/>
      <c r="VEI206" s="11"/>
      <c r="VEJ206" s="11"/>
      <c r="VEK206" s="11"/>
      <c r="VEL206" s="11"/>
      <c r="VEM206" s="11"/>
      <c r="VEN206" s="11"/>
      <c r="VEO206" s="11"/>
      <c r="VEP206" s="11"/>
      <c r="VEQ206" s="11"/>
      <c r="VER206" s="11"/>
      <c r="VES206" s="11"/>
      <c r="VET206" s="11"/>
      <c r="VEU206" s="11"/>
      <c r="VEV206" s="11"/>
      <c r="VEW206" s="10"/>
      <c r="VEX206" s="10"/>
      <c r="VEY206" s="11"/>
      <c r="VEZ206" s="11"/>
      <c r="VFA206" s="11"/>
      <c r="VFB206" s="11"/>
      <c r="VFC206" s="11"/>
      <c r="VFD206" s="11"/>
      <c r="VFE206" s="11"/>
      <c r="VFF206" s="11"/>
      <c r="VFG206" s="11"/>
      <c r="VFH206" s="11"/>
      <c r="VFI206" s="11"/>
      <c r="VFJ206" s="11"/>
      <c r="VFK206" s="11"/>
      <c r="VFL206" s="11"/>
      <c r="VFM206" s="10"/>
      <c r="VFN206" s="10"/>
      <c r="VFO206" s="11"/>
      <c r="VFP206" s="11"/>
      <c r="VFQ206" s="11"/>
      <c r="VFR206" s="11"/>
      <c r="VFS206" s="11"/>
      <c r="VFT206" s="11"/>
      <c r="VFU206" s="11"/>
      <c r="VFV206" s="11"/>
      <c r="VFW206" s="11"/>
      <c r="VFX206" s="11"/>
      <c r="VFY206" s="11"/>
      <c r="VFZ206" s="11"/>
      <c r="VGA206" s="11"/>
      <c r="VGB206" s="11"/>
      <c r="VGC206" s="10"/>
      <c r="VGD206" s="10"/>
      <c r="VGE206" s="11"/>
      <c r="VGF206" s="11"/>
      <c r="VGG206" s="11"/>
      <c r="VGH206" s="11"/>
      <c r="VGI206" s="11"/>
      <c r="VGJ206" s="11"/>
      <c r="VGK206" s="11"/>
      <c r="VGL206" s="11"/>
      <c r="VGM206" s="11"/>
      <c r="VGN206" s="11"/>
      <c r="VGO206" s="11"/>
      <c r="VGP206" s="11"/>
      <c r="VGQ206" s="11"/>
      <c r="VGR206" s="11"/>
      <c r="VGS206" s="10"/>
      <c r="VGT206" s="10"/>
      <c r="VGU206" s="11"/>
      <c r="VGV206" s="11"/>
      <c r="VGW206" s="11"/>
      <c r="VGX206" s="11"/>
      <c r="VGY206" s="11"/>
      <c r="VGZ206" s="11"/>
      <c r="VHA206" s="11"/>
      <c r="VHB206" s="11"/>
      <c r="VHC206" s="11"/>
      <c r="VHD206" s="11"/>
      <c r="VHE206" s="11"/>
      <c r="VHF206" s="11"/>
      <c r="VHG206" s="11"/>
      <c r="VHH206" s="11"/>
      <c r="VHI206" s="10"/>
      <c r="VHJ206" s="10"/>
      <c r="VHK206" s="11"/>
      <c r="VHL206" s="11"/>
      <c r="VHM206" s="11"/>
      <c r="VHN206" s="11"/>
      <c r="VHO206" s="11"/>
      <c r="VHP206" s="11"/>
      <c r="VHQ206" s="11"/>
      <c r="VHR206" s="11"/>
      <c r="VHS206" s="11"/>
      <c r="VHT206" s="11"/>
      <c r="VHU206" s="11"/>
      <c r="VHV206" s="11"/>
      <c r="VHW206" s="11"/>
      <c r="VHX206" s="11"/>
      <c r="VHY206" s="10"/>
      <c r="VHZ206" s="10"/>
      <c r="VIA206" s="11"/>
      <c r="VIB206" s="11"/>
      <c r="VIC206" s="11"/>
      <c r="VID206" s="11"/>
      <c r="VIE206" s="11"/>
      <c r="VIF206" s="11"/>
      <c r="VIG206" s="11"/>
      <c r="VIH206" s="11"/>
      <c r="VII206" s="11"/>
      <c r="VIJ206" s="11"/>
      <c r="VIK206" s="11"/>
      <c r="VIL206" s="11"/>
      <c r="VIM206" s="11"/>
      <c r="VIN206" s="11"/>
      <c r="VIO206" s="10"/>
      <c r="VIP206" s="10"/>
      <c r="VIQ206" s="11"/>
      <c r="VIR206" s="11"/>
      <c r="VIS206" s="11"/>
      <c r="VIT206" s="11"/>
      <c r="VIU206" s="11"/>
      <c r="VIV206" s="11"/>
      <c r="VIW206" s="11"/>
      <c r="VIX206" s="11"/>
      <c r="VIY206" s="11"/>
      <c r="VIZ206" s="11"/>
      <c r="VJA206" s="11"/>
      <c r="VJB206" s="11"/>
      <c r="VJC206" s="11"/>
      <c r="VJD206" s="11"/>
      <c r="VJE206" s="10"/>
      <c r="VJF206" s="10"/>
      <c r="VJG206" s="11"/>
      <c r="VJH206" s="11"/>
      <c r="VJI206" s="11"/>
      <c r="VJJ206" s="11"/>
      <c r="VJK206" s="11"/>
      <c r="VJL206" s="11"/>
      <c r="VJM206" s="11"/>
      <c r="VJN206" s="11"/>
      <c r="VJO206" s="11"/>
      <c r="VJP206" s="11"/>
      <c r="VJQ206" s="11"/>
      <c r="VJR206" s="11"/>
      <c r="VJS206" s="11"/>
      <c r="VJT206" s="11"/>
      <c r="VJU206" s="10"/>
      <c r="VJV206" s="10"/>
      <c r="VJW206" s="11"/>
      <c r="VJX206" s="11"/>
      <c r="VJY206" s="11"/>
      <c r="VJZ206" s="11"/>
      <c r="VKA206" s="11"/>
      <c r="VKB206" s="11"/>
      <c r="VKC206" s="11"/>
      <c r="VKD206" s="11"/>
      <c r="VKE206" s="11"/>
      <c r="VKF206" s="11"/>
      <c r="VKG206" s="11"/>
      <c r="VKH206" s="11"/>
      <c r="VKI206" s="11"/>
      <c r="VKJ206" s="11"/>
      <c r="VKK206" s="10"/>
      <c r="VKL206" s="10"/>
      <c r="VKM206" s="11"/>
      <c r="VKN206" s="11"/>
      <c r="VKO206" s="11"/>
      <c r="VKP206" s="11"/>
      <c r="VKQ206" s="11"/>
      <c r="VKR206" s="11"/>
      <c r="VKS206" s="11"/>
      <c r="VKT206" s="11"/>
      <c r="VKU206" s="11"/>
      <c r="VKV206" s="11"/>
      <c r="VKW206" s="11"/>
      <c r="VKX206" s="11"/>
      <c r="VKY206" s="11"/>
      <c r="VKZ206" s="11"/>
      <c r="VLA206" s="10"/>
      <c r="VLB206" s="10"/>
      <c r="VLC206" s="11"/>
      <c r="VLD206" s="11"/>
      <c r="VLE206" s="11"/>
      <c r="VLF206" s="11"/>
      <c r="VLG206" s="11"/>
      <c r="VLH206" s="11"/>
      <c r="VLI206" s="11"/>
      <c r="VLJ206" s="11"/>
      <c r="VLK206" s="11"/>
      <c r="VLL206" s="11"/>
      <c r="VLM206" s="11"/>
      <c r="VLN206" s="11"/>
      <c r="VLO206" s="11"/>
      <c r="VLP206" s="11"/>
      <c r="VLQ206" s="10"/>
      <c r="VLR206" s="10"/>
      <c r="VLS206" s="11"/>
      <c r="VLT206" s="11"/>
      <c r="VLU206" s="11"/>
      <c r="VLV206" s="11"/>
      <c r="VLW206" s="11"/>
      <c r="VLX206" s="11"/>
      <c r="VLY206" s="11"/>
      <c r="VLZ206" s="11"/>
      <c r="VMA206" s="11"/>
      <c r="VMB206" s="11"/>
      <c r="VMC206" s="11"/>
      <c r="VMD206" s="11"/>
      <c r="VME206" s="11"/>
      <c r="VMF206" s="11"/>
      <c r="VMG206" s="10"/>
      <c r="VMH206" s="10"/>
      <c r="VMI206" s="11"/>
      <c r="VMJ206" s="11"/>
      <c r="VMK206" s="11"/>
      <c r="VML206" s="11"/>
      <c r="VMM206" s="11"/>
      <c r="VMN206" s="11"/>
      <c r="VMO206" s="11"/>
      <c r="VMP206" s="11"/>
      <c r="VMQ206" s="11"/>
      <c r="VMR206" s="11"/>
      <c r="VMS206" s="11"/>
      <c r="VMT206" s="11"/>
      <c r="VMU206" s="11"/>
      <c r="VMV206" s="11"/>
      <c r="VMW206" s="10"/>
      <c r="VMX206" s="10"/>
      <c r="VMY206" s="11"/>
      <c r="VMZ206" s="11"/>
      <c r="VNA206" s="11"/>
      <c r="VNB206" s="11"/>
      <c r="VNC206" s="11"/>
      <c r="VND206" s="11"/>
      <c r="VNE206" s="11"/>
      <c r="VNF206" s="11"/>
      <c r="VNG206" s="11"/>
      <c r="VNH206" s="11"/>
      <c r="VNI206" s="11"/>
      <c r="VNJ206" s="11"/>
      <c r="VNK206" s="11"/>
      <c r="VNL206" s="11"/>
      <c r="VNM206" s="10"/>
      <c r="VNN206" s="10"/>
      <c r="VNO206" s="11"/>
      <c r="VNP206" s="11"/>
      <c r="VNQ206" s="11"/>
      <c r="VNR206" s="11"/>
      <c r="VNS206" s="11"/>
      <c r="VNT206" s="11"/>
      <c r="VNU206" s="11"/>
      <c r="VNV206" s="11"/>
      <c r="VNW206" s="11"/>
      <c r="VNX206" s="11"/>
      <c r="VNY206" s="11"/>
      <c r="VNZ206" s="11"/>
      <c r="VOA206" s="11"/>
      <c r="VOB206" s="11"/>
      <c r="VOC206" s="10"/>
      <c r="VOD206" s="10"/>
      <c r="VOE206" s="11"/>
      <c r="VOF206" s="11"/>
      <c r="VOG206" s="11"/>
      <c r="VOH206" s="11"/>
      <c r="VOI206" s="11"/>
      <c r="VOJ206" s="11"/>
      <c r="VOK206" s="11"/>
      <c r="VOL206" s="11"/>
      <c r="VOM206" s="11"/>
      <c r="VON206" s="11"/>
      <c r="VOO206" s="11"/>
      <c r="VOP206" s="11"/>
      <c r="VOQ206" s="11"/>
      <c r="VOR206" s="11"/>
      <c r="VOS206" s="10"/>
      <c r="VOT206" s="10"/>
      <c r="VOU206" s="11"/>
      <c r="VOV206" s="11"/>
      <c r="VOW206" s="11"/>
      <c r="VOX206" s="11"/>
      <c r="VOY206" s="11"/>
      <c r="VOZ206" s="11"/>
      <c r="VPA206" s="11"/>
      <c r="VPB206" s="11"/>
      <c r="VPC206" s="11"/>
      <c r="VPD206" s="11"/>
      <c r="VPE206" s="11"/>
      <c r="VPF206" s="11"/>
      <c r="VPG206" s="11"/>
      <c r="VPH206" s="11"/>
      <c r="VPI206" s="10"/>
      <c r="VPJ206" s="10"/>
      <c r="VPK206" s="11"/>
      <c r="VPL206" s="11"/>
      <c r="VPM206" s="11"/>
      <c r="VPN206" s="11"/>
      <c r="VPO206" s="11"/>
      <c r="VPP206" s="11"/>
      <c r="VPQ206" s="11"/>
      <c r="VPR206" s="11"/>
      <c r="VPS206" s="11"/>
      <c r="VPT206" s="11"/>
      <c r="VPU206" s="11"/>
      <c r="VPV206" s="11"/>
      <c r="VPW206" s="11"/>
      <c r="VPX206" s="11"/>
      <c r="VPY206" s="10"/>
      <c r="VPZ206" s="10"/>
      <c r="VQA206" s="11"/>
      <c r="VQB206" s="11"/>
      <c r="VQC206" s="11"/>
      <c r="VQD206" s="11"/>
      <c r="VQE206" s="11"/>
      <c r="VQF206" s="11"/>
      <c r="VQG206" s="11"/>
      <c r="VQH206" s="11"/>
      <c r="VQI206" s="11"/>
      <c r="VQJ206" s="11"/>
      <c r="VQK206" s="11"/>
      <c r="VQL206" s="11"/>
      <c r="VQM206" s="11"/>
      <c r="VQN206" s="11"/>
      <c r="VQO206" s="10"/>
      <c r="VQP206" s="10"/>
      <c r="VQQ206" s="11"/>
      <c r="VQR206" s="11"/>
      <c r="VQS206" s="11"/>
      <c r="VQT206" s="11"/>
      <c r="VQU206" s="11"/>
      <c r="VQV206" s="11"/>
      <c r="VQW206" s="11"/>
      <c r="VQX206" s="11"/>
      <c r="VQY206" s="11"/>
      <c r="VQZ206" s="11"/>
      <c r="VRA206" s="11"/>
      <c r="VRB206" s="11"/>
      <c r="VRC206" s="11"/>
      <c r="VRD206" s="11"/>
      <c r="VRE206" s="10"/>
      <c r="VRF206" s="10"/>
      <c r="VRG206" s="11"/>
      <c r="VRH206" s="11"/>
      <c r="VRI206" s="11"/>
      <c r="VRJ206" s="11"/>
      <c r="VRK206" s="11"/>
      <c r="VRL206" s="11"/>
      <c r="VRM206" s="11"/>
      <c r="VRN206" s="11"/>
      <c r="VRO206" s="11"/>
      <c r="VRP206" s="11"/>
      <c r="VRQ206" s="11"/>
      <c r="VRR206" s="11"/>
      <c r="VRS206" s="11"/>
      <c r="VRT206" s="11"/>
      <c r="VRU206" s="10"/>
      <c r="VRV206" s="10"/>
      <c r="VRW206" s="11"/>
      <c r="VRX206" s="11"/>
      <c r="VRY206" s="11"/>
      <c r="VRZ206" s="11"/>
      <c r="VSA206" s="11"/>
      <c r="VSB206" s="11"/>
      <c r="VSC206" s="11"/>
      <c r="VSD206" s="11"/>
      <c r="VSE206" s="11"/>
      <c r="VSF206" s="11"/>
      <c r="VSG206" s="11"/>
      <c r="VSH206" s="11"/>
      <c r="VSI206" s="11"/>
      <c r="VSJ206" s="11"/>
      <c r="VSK206" s="10"/>
      <c r="VSL206" s="10"/>
      <c r="VSM206" s="11"/>
      <c r="VSN206" s="11"/>
      <c r="VSO206" s="11"/>
      <c r="VSP206" s="11"/>
      <c r="VSQ206" s="11"/>
      <c r="VSR206" s="11"/>
      <c r="VSS206" s="11"/>
      <c r="VST206" s="11"/>
      <c r="VSU206" s="11"/>
      <c r="VSV206" s="11"/>
      <c r="VSW206" s="11"/>
      <c r="VSX206" s="11"/>
      <c r="VSY206" s="11"/>
      <c r="VSZ206" s="11"/>
      <c r="VTA206" s="10"/>
      <c r="VTB206" s="10"/>
      <c r="VTC206" s="11"/>
      <c r="VTD206" s="11"/>
      <c r="VTE206" s="11"/>
      <c r="VTF206" s="11"/>
      <c r="VTG206" s="11"/>
      <c r="VTH206" s="11"/>
      <c r="VTI206" s="11"/>
      <c r="VTJ206" s="11"/>
      <c r="VTK206" s="11"/>
      <c r="VTL206" s="11"/>
      <c r="VTM206" s="11"/>
      <c r="VTN206" s="11"/>
      <c r="VTO206" s="11"/>
      <c r="VTP206" s="11"/>
      <c r="VTQ206" s="10"/>
      <c r="VTR206" s="10"/>
      <c r="VTS206" s="11"/>
      <c r="VTT206" s="11"/>
      <c r="VTU206" s="11"/>
      <c r="VTV206" s="11"/>
      <c r="VTW206" s="11"/>
      <c r="VTX206" s="11"/>
      <c r="VTY206" s="11"/>
      <c r="VTZ206" s="11"/>
      <c r="VUA206" s="11"/>
      <c r="VUB206" s="11"/>
      <c r="VUC206" s="11"/>
      <c r="VUD206" s="11"/>
      <c r="VUE206" s="11"/>
      <c r="VUF206" s="11"/>
      <c r="VUG206" s="10"/>
      <c r="VUH206" s="10"/>
      <c r="VUI206" s="11"/>
      <c r="VUJ206" s="11"/>
      <c r="VUK206" s="11"/>
      <c r="VUL206" s="11"/>
      <c r="VUM206" s="11"/>
      <c r="VUN206" s="11"/>
      <c r="VUO206" s="11"/>
      <c r="VUP206" s="11"/>
      <c r="VUQ206" s="11"/>
      <c r="VUR206" s="11"/>
      <c r="VUS206" s="11"/>
      <c r="VUT206" s="11"/>
      <c r="VUU206" s="11"/>
      <c r="VUV206" s="11"/>
      <c r="VUW206" s="10"/>
      <c r="VUX206" s="10"/>
      <c r="VUY206" s="11"/>
      <c r="VUZ206" s="11"/>
      <c r="VVA206" s="11"/>
      <c r="VVB206" s="11"/>
      <c r="VVC206" s="11"/>
      <c r="VVD206" s="11"/>
      <c r="VVE206" s="11"/>
      <c r="VVF206" s="11"/>
      <c r="VVG206" s="11"/>
      <c r="VVH206" s="11"/>
      <c r="VVI206" s="11"/>
      <c r="VVJ206" s="11"/>
      <c r="VVK206" s="11"/>
      <c r="VVL206" s="11"/>
      <c r="VVM206" s="10"/>
      <c r="VVN206" s="10"/>
      <c r="VVO206" s="11"/>
      <c r="VVP206" s="11"/>
      <c r="VVQ206" s="11"/>
      <c r="VVR206" s="11"/>
      <c r="VVS206" s="11"/>
      <c r="VVT206" s="11"/>
      <c r="VVU206" s="11"/>
      <c r="VVV206" s="11"/>
      <c r="VVW206" s="11"/>
      <c r="VVX206" s="11"/>
      <c r="VVY206" s="11"/>
      <c r="VVZ206" s="11"/>
      <c r="VWA206" s="11"/>
      <c r="VWB206" s="11"/>
      <c r="VWC206" s="10"/>
      <c r="VWD206" s="10"/>
      <c r="VWE206" s="11"/>
      <c r="VWF206" s="11"/>
      <c r="VWG206" s="11"/>
      <c r="VWH206" s="11"/>
      <c r="VWI206" s="11"/>
      <c r="VWJ206" s="11"/>
      <c r="VWK206" s="11"/>
      <c r="VWL206" s="11"/>
      <c r="VWM206" s="11"/>
      <c r="VWN206" s="11"/>
      <c r="VWO206" s="11"/>
      <c r="VWP206" s="11"/>
      <c r="VWQ206" s="11"/>
      <c r="VWR206" s="11"/>
      <c r="VWS206" s="10"/>
      <c r="VWT206" s="10"/>
      <c r="VWU206" s="11"/>
      <c r="VWV206" s="11"/>
      <c r="VWW206" s="11"/>
      <c r="VWX206" s="11"/>
      <c r="VWY206" s="11"/>
      <c r="VWZ206" s="11"/>
      <c r="VXA206" s="11"/>
      <c r="VXB206" s="11"/>
      <c r="VXC206" s="11"/>
      <c r="VXD206" s="11"/>
      <c r="VXE206" s="11"/>
      <c r="VXF206" s="11"/>
      <c r="VXG206" s="11"/>
      <c r="VXH206" s="11"/>
      <c r="VXI206" s="10"/>
      <c r="VXJ206" s="10"/>
      <c r="VXK206" s="11"/>
      <c r="VXL206" s="11"/>
      <c r="VXM206" s="11"/>
      <c r="VXN206" s="11"/>
      <c r="VXO206" s="11"/>
      <c r="VXP206" s="11"/>
      <c r="VXQ206" s="11"/>
      <c r="VXR206" s="11"/>
      <c r="VXS206" s="11"/>
      <c r="VXT206" s="11"/>
      <c r="VXU206" s="11"/>
      <c r="VXV206" s="11"/>
      <c r="VXW206" s="11"/>
      <c r="VXX206" s="11"/>
      <c r="VXY206" s="10"/>
      <c r="VXZ206" s="10"/>
      <c r="VYA206" s="11"/>
      <c r="VYB206" s="11"/>
      <c r="VYC206" s="11"/>
      <c r="VYD206" s="11"/>
      <c r="VYE206" s="11"/>
      <c r="VYF206" s="11"/>
      <c r="VYG206" s="11"/>
      <c r="VYH206" s="11"/>
      <c r="VYI206" s="11"/>
      <c r="VYJ206" s="11"/>
      <c r="VYK206" s="11"/>
      <c r="VYL206" s="11"/>
      <c r="VYM206" s="11"/>
      <c r="VYN206" s="11"/>
      <c r="VYO206" s="10"/>
      <c r="VYP206" s="10"/>
      <c r="VYQ206" s="11"/>
      <c r="VYR206" s="11"/>
      <c r="VYS206" s="11"/>
      <c r="VYT206" s="11"/>
      <c r="VYU206" s="11"/>
      <c r="VYV206" s="11"/>
      <c r="VYW206" s="11"/>
      <c r="VYX206" s="11"/>
      <c r="VYY206" s="11"/>
      <c r="VYZ206" s="11"/>
      <c r="VZA206" s="11"/>
      <c r="VZB206" s="11"/>
      <c r="VZC206" s="11"/>
      <c r="VZD206" s="11"/>
      <c r="VZE206" s="10"/>
      <c r="VZF206" s="10"/>
      <c r="VZG206" s="11"/>
      <c r="VZH206" s="11"/>
      <c r="VZI206" s="11"/>
      <c r="VZJ206" s="11"/>
      <c r="VZK206" s="11"/>
      <c r="VZL206" s="11"/>
      <c r="VZM206" s="11"/>
      <c r="VZN206" s="11"/>
      <c r="VZO206" s="11"/>
      <c r="VZP206" s="11"/>
      <c r="VZQ206" s="11"/>
      <c r="VZR206" s="11"/>
      <c r="VZS206" s="11"/>
      <c r="VZT206" s="11"/>
      <c r="VZU206" s="10"/>
      <c r="VZV206" s="10"/>
      <c r="VZW206" s="11"/>
      <c r="VZX206" s="11"/>
      <c r="VZY206" s="11"/>
      <c r="VZZ206" s="11"/>
      <c r="WAA206" s="11"/>
      <c r="WAB206" s="11"/>
      <c r="WAC206" s="11"/>
      <c r="WAD206" s="11"/>
      <c r="WAE206" s="11"/>
      <c r="WAF206" s="11"/>
      <c r="WAG206" s="11"/>
      <c r="WAH206" s="11"/>
      <c r="WAI206" s="11"/>
      <c r="WAJ206" s="11"/>
      <c r="WAK206" s="10"/>
      <c r="WAL206" s="10"/>
      <c r="WAM206" s="11"/>
      <c r="WAN206" s="11"/>
      <c r="WAO206" s="11"/>
      <c r="WAP206" s="11"/>
      <c r="WAQ206" s="11"/>
      <c r="WAR206" s="11"/>
      <c r="WAS206" s="11"/>
      <c r="WAT206" s="11"/>
      <c r="WAU206" s="11"/>
      <c r="WAV206" s="11"/>
      <c r="WAW206" s="11"/>
      <c r="WAX206" s="11"/>
      <c r="WAY206" s="11"/>
      <c r="WAZ206" s="11"/>
      <c r="WBA206" s="10"/>
      <c r="WBB206" s="10"/>
      <c r="WBC206" s="11"/>
      <c r="WBD206" s="11"/>
      <c r="WBE206" s="11"/>
      <c r="WBF206" s="11"/>
      <c r="WBG206" s="11"/>
      <c r="WBH206" s="11"/>
      <c r="WBI206" s="11"/>
      <c r="WBJ206" s="11"/>
      <c r="WBK206" s="11"/>
      <c r="WBL206" s="11"/>
      <c r="WBM206" s="11"/>
      <c r="WBN206" s="11"/>
      <c r="WBO206" s="11"/>
      <c r="WBP206" s="11"/>
      <c r="WBQ206" s="10"/>
      <c r="WBR206" s="10"/>
      <c r="WBS206" s="11"/>
      <c r="WBT206" s="11"/>
      <c r="WBU206" s="11"/>
      <c r="WBV206" s="11"/>
      <c r="WBW206" s="11"/>
      <c r="WBX206" s="11"/>
      <c r="WBY206" s="11"/>
      <c r="WBZ206" s="11"/>
      <c r="WCA206" s="11"/>
      <c r="WCB206" s="11"/>
      <c r="WCC206" s="11"/>
      <c r="WCD206" s="11"/>
      <c r="WCE206" s="11"/>
      <c r="WCF206" s="11"/>
      <c r="WCG206" s="10"/>
      <c r="WCH206" s="10"/>
      <c r="WCI206" s="11"/>
      <c r="WCJ206" s="11"/>
      <c r="WCK206" s="11"/>
      <c r="WCL206" s="11"/>
      <c r="WCM206" s="11"/>
      <c r="WCN206" s="11"/>
      <c r="WCO206" s="11"/>
      <c r="WCP206" s="11"/>
      <c r="WCQ206" s="11"/>
      <c r="WCR206" s="11"/>
      <c r="WCS206" s="11"/>
      <c r="WCT206" s="11"/>
      <c r="WCU206" s="11"/>
      <c r="WCV206" s="11"/>
      <c r="WCW206" s="10"/>
      <c r="WCX206" s="10"/>
      <c r="WCY206" s="11"/>
      <c r="WCZ206" s="11"/>
      <c r="WDA206" s="11"/>
      <c r="WDB206" s="11"/>
      <c r="WDC206" s="11"/>
      <c r="WDD206" s="11"/>
      <c r="WDE206" s="11"/>
      <c r="WDF206" s="11"/>
      <c r="WDG206" s="11"/>
      <c r="WDH206" s="11"/>
      <c r="WDI206" s="11"/>
      <c r="WDJ206" s="11"/>
      <c r="WDK206" s="11"/>
      <c r="WDL206" s="11"/>
      <c r="WDM206" s="10"/>
      <c r="WDN206" s="10"/>
      <c r="WDO206" s="11"/>
      <c r="WDP206" s="11"/>
      <c r="WDQ206" s="11"/>
      <c r="WDR206" s="11"/>
      <c r="WDS206" s="11"/>
      <c r="WDT206" s="11"/>
      <c r="WDU206" s="11"/>
      <c r="WDV206" s="11"/>
      <c r="WDW206" s="11"/>
      <c r="WDX206" s="11"/>
      <c r="WDY206" s="11"/>
      <c r="WDZ206" s="11"/>
      <c r="WEA206" s="11"/>
      <c r="WEB206" s="11"/>
      <c r="WEC206" s="10"/>
      <c r="WED206" s="10"/>
      <c r="WEE206" s="11"/>
      <c r="WEF206" s="11"/>
      <c r="WEG206" s="11"/>
      <c r="WEH206" s="11"/>
      <c r="WEI206" s="11"/>
      <c r="WEJ206" s="11"/>
      <c r="WEK206" s="11"/>
      <c r="WEL206" s="11"/>
      <c r="WEM206" s="11"/>
      <c r="WEN206" s="11"/>
      <c r="WEO206" s="11"/>
      <c r="WEP206" s="11"/>
      <c r="WEQ206" s="11"/>
      <c r="WER206" s="11"/>
      <c r="WES206" s="10"/>
      <c r="WET206" s="10"/>
      <c r="WEU206" s="11"/>
      <c r="WEV206" s="11"/>
      <c r="WEW206" s="11"/>
      <c r="WEX206" s="11"/>
      <c r="WEY206" s="11"/>
      <c r="WEZ206" s="11"/>
      <c r="WFA206" s="11"/>
      <c r="WFB206" s="11"/>
      <c r="WFC206" s="11"/>
      <c r="WFD206" s="11"/>
      <c r="WFE206" s="11"/>
      <c r="WFF206" s="11"/>
      <c r="WFG206" s="11"/>
      <c r="WFH206" s="11"/>
      <c r="WFI206" s="10"/>
      <c r="WFJ206" s="10"/>
      <c r="WFK206" s="11"/>
      <c r="WFL206" s="11"/>
      <c r="WFM206" s="11"/>
      <c r="WFN206" s="11"/>
      <c r="WFO206" s="11"/>
      <c r="WFP206" s="11"/>
      <c r="WFQ206" s="11"/>
      <c r="WFR206" s="11"/>
      <c r="WFS206" s="11"/>
      <c r="WFT206" s="11"/>
      <c r="WFU206" s="11"/>
      <c r="WFV206" s="11"/>
      <c r="WFW206" s="11"/>
      <c r="WFX206" s="11"/>
      <c r="WFY206" s="10"/>
      <c r="WFZ206" s="10"/>
      <c r="WGA206" s="11"/>
      <c r="WGB206" s="11"/>
      <c r="WGC206" s="11"/>
      <c r="WGD206" s="11"/>
      <c r="WGE206" s="11"/>
      <c r="WGF206" s="11"/>
      <c r="WGG206" s="11"/>
      <c r="WGH206" s="11"/>
      <c r="WGI206" s="11"/>
      <c r="WGJ206" s="11"/>
      <c r="WGK206" s="11"/>
      <c r="WGL206" s="11"/>
      <c r="WGM206" s="11"/>
      <c r="WGN206" s="11"/>
      <c r="WGO206" s="10"/>
      <c r="WGP206" s="10"/>
      <c r="WGQ206" s="11"/>
      <c r="WGR206" s="11"/>
      <c r="WGS206" s="11"/>
      <c r="WGT206" s="11"/>
      <c r="WGU206" s="11"/>
      <c r="WGV206" s="11"/>
      <c r="WGW206" s="11"/>
      <c r="WGX206" s="11"/>
      <c r="WGY206" s="11"/>
      <c r="WGZ206" s="11"/>
      <c r="WHA206" s="11"/>
      <c r="WHB206" s="11"/>
      <c r="WHC206" s="11"/>
      <c r="WHD206" s="11"/>
      <c r="WHE206" s="10"/>
      <c r="WHF206" s="10"/>
      <c r="WHG206" s="11"/>
      <c r="WHH206" s="11"/>
      <c r="WHI206" s="11"/>
      <c r="WHJ206" s="11"/>
      <c r="WHK206" s="11"/>
      <c r="WHL206" s="11"/>
      <c r="WHM206" s="11"/>
      <c r="WHN206" s="11"/>
      <c r="WHO206" s="11"/>
      <c r="WHP206" s="11"/>
      <c r="WHQ206" s="11"/>
      <c r="WHR206" s="11"/>
      <c r="WHS206" s="11"/>
      <c r="WHT206" s="11"/>
      <c r="WHU206" s="10"/>
      <c r="WHV206" s="10"/>
      <c r="WHW206" s="11"/>
      <c r="WHX206" s="11"/>
      <c r="WHY206" s="11"/>
      <c r="WHZ206" s="11"/>
      <c r="WIA206" s="11"/>
      <c r="WIB206" s="11"/>
      <c r="WIC206" s="11"/>
      <c r="WID206" s="11"/>
      <c r="WIE206" s="11"/>
      <c r="WIF206" s="11"/>
      <c r="WIG206" s="11"/>
      <c r="WIH206" s="11"/>
      <c r="WII206" s="11"/>
      <c r="WIJ206" s="11"/>
      <c r="WIK206" s="10"/>
      <c r="WIL206" s="10"/>
      <c r="WIM206" s="11"/>
      <c r="WIN206" s="11"/>
      <c r="WIO206" s="11"/>
      <c r="WIP206" s="11"/>
      <c r="WIQ206" s="11"/>
      <c r="WIR206" s="11"/>
      <c r="WIS206" s="11"/>
      <c r="WIT206" s="11"/>
      <c r="WIU206" s="11"/>
      <c r="WIV206" s="11"/>
      <c r="WIW206" s="11"/>
      <c r="WIX206" s="11"/>
      <c r="WIY206" s="11"/>
      <c r="WIZ206" s="11"/>
      <c r="WJA206" s="10"/>
      <c r="WJB206" s="10"/>
      <c r="WJC206" s="11"/>
      <c r="WJD206" s="11"/>
      <c r="WJE206" s="11"/>
      <c r="WJF206" s="11"/>
      <c r="WJG206" s="11"/>
      <c r="WJH206" s="11"/>
      <c r="WJI206" s="11"/>
      <c r="WJJ206" s="11"/>
      <c r="WJK206" s="11"/>
      <c r="WJL206" s="11"/>
      <c r="WJM206" s="11"/>
      <c r="WJN206" s="11"/>
      <c r="WJO206" s="11"/>
      <c r="WJP206" s="11"/>
      <c r="WJQ206" s="10"/>
      <c r="WJR206" s="10"/>
      <c r="WJS206" s="11"/>
      <c r="WJT206" s="11"/>
      <c r="WJU206" s="11"/>
      <c r="WJV206" s="11"/>
      <c r="WJW206" s="11"/>
      <c r="WJX206" s="11"/>
      <c r="WJY206" s="11"/>
      <c r="WJZ206" s="11"/>
      <c r="WKA206" s="11"/>
      <c r="WKB206" s="11"/>
      <c r="WKC206" s="11"/>
      <c r="WKD206" s="11"/>
      <c r="WKE206" s="11"/>
      <c r="WKF206" s="11"/>
      <c r="WKG206" s="10"/>
      <c r="WKH206" s="10"/>
      <c r="WKI206" s="11"/>
      <c r="WKJ206" s="11"/>
      <c r="WKK206" s="11"/>
      <c r="WKL206" s="11"/>
      <c r="WKM206" s="11"/>
      <c r="WKN206" s="11"/>
      <c r="WKO206" s="11"/>
      <c r="WKP206" s="11"/>
      <c r="WKQ206" s="11"/>
      <c r="WKR206" s="11"/>
      <c r="WKS206" s="11"/>
      <c r="WKT206" s="11"/>
      <c r="WKU206" s="11"/>
      <c r="WKV206" s="11"/>
      <c r="WKW206" s="10"/>
      <c r="WKX206" s="10"/>
      <c r="WKY206" s="11"/>
      <c r="WKZ206" s="11"/>
      <c r="WLA206" s="11"/>
      <c r="WLB206" s="11"/>
      <c r="WLC206" s="11"/>
      <c r="WLD206" s="11"/>
      <c r="WLE206" s="11"/>
      <c r="WLF206" s="11"/>
      <c r="WLG206" s="11"/>
      <c r="WLH206" s="11"/>
      <c r="WLI206" s="11"/>
      <c r="WLJ206" s="11"/>
      <c r="WLK206" s="11"/>
      <c r="WLL206" s="11"/>
      <c r="WLM206" s="10"/>
      <c r="WLN206" s="10"/>
      <c r="WLO206" s="11"/>
      <c r="WLP206" s="11"/>
      <c r="WLQ206" s="11"/>
      <c r="WLR206" s="11"/>
      <c r="WLS206" s="11"/>
      <c r="WLT206" s="11"/>
      <c r="WLU206" s="11"/>
      <c r="WLV206" s="11"/>
      <c r="WLW206" s="11"/>
      <c r="WLX206" s="11"/>
      <c r="WLY206" s="11"/>
      <c r="WLZ206" s="11"/>
      <c r="WMA206" s="11"/>
      <c r="WMB206" s="11"/>
      <c r="WMC206" s="10"/>
      <c r="WMD206" s="10"/>
      <c r="WME206" s="11"/>
      <c r="WMF206" s="11"/>
      <c r="WMG206" s="11"/>
      <c r="WMH206" s="11"/>
      <c r="WMI206" s="11"/>
      <c r="WMJ206" s="11"/>
      <c r="WMK206" s="11"/>
      <c r="WML206" s="11"/>
      <c r="WMM206" s="11"/>
      <c r="WMN206" s="11"/>
      <c r="WMO206" s="11"/>
      <c r="WMP206" s="11"/>
      <c r="WMQ206" s="11"/>
      <c r="WMR206" s="11"/>
      <c r="WMS206" s="10"/>
      <c r="WMT206" s="10"/>
      <c r="WMU206" s="11"/>
      <c r="WMV206" s="11"/>
      <c r="WMW206" s="11"/>
      <c r="WMX206" s="11"/>
      <c r="WMY206" s="11"/>
      <c r="WMZ206" s="11"/>
      <c r="WNA206" s="11"/>
      <c r="WNB206" s="11"/>
      <c r="WNC206" s="11"/>
      <c r="WND206" s="11"/>
      <c r="WNE206" s="11"/>
      <c r="WNF206" s="11"/>
      <c r="WNG206" s="11"/>
      <c r="WNH206" s="11"/>
      <c r="WNI206" s="10"/>
      <c r="WNJ206" s="10"/>
      <c r="WNK206" s="11"/>
      <c r="WNL206" s="11"/>
      <c r="WNM206" s="11"/>
      <c r="WNN206" s="11"/>
      <c r="WNO206" s="11"/>
      <c r="WNP206" s="11"/>
      <c r="WNQ206" s="11"/>
      <c r="WNR206" s="11"/>
      <c r="WNS206" s="11"/>
      <c r="WNT206" s="11"/>
      <c r="WNU206" s="11"/>
      <c r="WNV206" s="11"/>
      <c r="WNW206" s="11"/>
      <c r="WNX206" s="11"/>
      <c r="WNY206" s="10"/>
      <c r="WNZ206" s="10"/>
      <c r="WOA206" s="11"/>
      <c r="WOB206" s="11"/>
      <c r="WOC206" s="11"/>
      <c r="WOD206" s="11"/>
      <c r="WOE206" s="11"/>
      <c r="WOF206" s="11"/>
      <c r="WOG206" s="11"/>
      <c r="WOH206" s="11"/>
      <c r="WOI206" s="11"/>
      <c r="WOJ206" s="11"/>
      <c r="WOK206" s="11"/>
      <c r="WOL206" s="11"/>
      <c r="WOM206" s="11"/>
      <c r="WON206" s="11"/>
      <c r="WOO206" s="10"/>
      <c r="WOP206" s="10"/>
      <c r="WOQ206" s="11"/>
      <c r="WOR206" s="11"/>
      <c r="WOS206" s="11"/>
      <c r="WOT206" s="11"/>
      <c r="WOU206" s="11"/>
      <c r="WOV206" s="11"/>
      <c r="WOW206" s="11"/>
      <c r="WOX206" s="11"/>
      <c r="WOY206" s="11"/>
      <c r="WOZ206" s="11"/>
      <c r="WPA206" s="11"/>
      <c r="WPB206" s="11"/>
      <c r="WPC206" s="11"/>
      <c r="WPD206" s="11"/>
      <c r="WPE206" s="10"/>
      <c r="WPF206" s="10"/>
      <c r="WPG206" s="11"/>
      <c r="WPH206" s="11"/>
      <c r="WPI206" s="11"/>
      <c r="WPJ206" s="11"/>
      <c r="WPK206" s="11"/>
      <c r="WPL206" s="11"/>
      <c r="WPM206" s="11"/>
      <c r="WPN206" s="11"/>
      <c r="WPO206" s="11"/>
      <c r="WPP206" s="11"/>
      <c r="WPQ206" s="11"/>
      <c r="WPR206" s="11"/>
      <c r="WPS206" s="11"/>
      <c r="WPT206" s="11"/>
      <c r="WPU206" s="10"/>
      <c r="WPV206" s="10"/>
      <c r="WPW206" s="11"/>
      <c r="WPX206" s="11"/>
      <c r="WPY206" s="11"/>
      <c r="WPZ206" s="11"/>
      <c r="WQA206" s="11"/>
      <c r="WQB206" s="11"/>
      <c r="WQC206" s="11"/>
      <c r="WQD206" s="11"/>
      <c r="WQE206" s="11"/>
      <c r="WQF206" s="11"/>
      <c r="WQG206" s="11"/>
      <c r="WQH206" s="11"/>
      <c r="WQI206" s="11"/>
      <c r="WQJ206" s="11"/>
      <c r="WQK206" s="10"/>
      <c r="WQL206" s="10"/>
      <c r="WQM206" s="11"/>
      <c r="WQN206" s="11"/>
      <c r="WQO206" s="11"/>
      <c r="WQP206" s="11"/>
      <c r="WQQ206" s="11"/>
      <c r="WQR206" s="11"/>
      <c r="WQS206" s="11"/>
      <c r="WQT206" s="11"/>
      <c r="WQU206" s="11"/>
      <c r="WQV206" s="11"/>
      <c r="WQW206" s="11"/>
      <c r="WQX206" s="11"/>
      <c r="WQY206" s="11"/>
      <c r="WQZ206" s="11"/>
      <c r="WRA206" s="10"/>
      <c r="WRB206" s="10"/>
      <c r="WRC206" s="11"/>
      <c r="WRD206" s="11"/>
      <c r="WRE206" s="11"/>
      <c r="WRF206" s="11"/>
      <c r="WRG206" s="11"/>
      <c r="WRH206" s="11"/>
      <c r="WRI206" s="11"/>
      <c r="WRJ206" s="11"/>
      <c r="WRK206" s="11"/>
      <c r="WRL206" s="11"/>
      <c r="WRM206" s="11"/>
      <c r="WRN206" s="11"/>
      <c r="WRO206" s="11"/>
      <c r="WRP206" s="11"/>
      <c r="WRQ206" s="10"/>
      <c r="WRR206" s="10"/>
      <c r="WRS206" s="11"/>
      <c r="WRT206" s="11"/>
      <c r="WRU206" s="11"/>
      <c r="WRV206" s="11"/>
      <c r="WRW206" s="11"/>
      <c r="WRX206" s="11"/>
      <c r="WRY206" s="11"/>
      <c r="WRZ206" s="11"/>
      <c r="WSA206" s="11"/>
      <c r="WSB206" s="11"/>
      <c r="WSC206" s="11"/>
      <c r="WSD206" s="11"/>
      <c r="WSE206" s="11"/>
      <c r="WSF206" s="11"/>
      <c r="WSG206" s="10"/>
      <c r="WSH206" s="10"/>
      <c r="WSI206" s="11"/>
      <c r="WSJ206" s="11"/>
      <c r="WSK206" s="11"/>
      <c r="WSL206" s="11"/>
      <c r="WSM206" s="11"/>
      <c r="WSN206" s="11"/>
      <c r="WSO206" s="11"/>
      <c r="WSP206" s="11"/>
      <c r="WSQ206" s="11"/>
      <c r="WSR206" s="11"/>
      <c r="WSS206" s="11"/>
      <c r="WST206" s="11"/>
      <c r="WSU206" s="11"/>
      <c r="WSV206" s="11"/>
      <c r="WSW206" s="10"/>
      <c r="WSX206" s="10"/>
      <c r="WSY206" s="11"/>
      <c r="WSZ206" s="11"/>
      <c r="WTA206" s="11"/>
      <c r="WTB206" s="11"/>
      <c r="WTC206" s="11"/>
      <c r="WTD206" s="11"/>
      <c r="WTE206" s="11"/>
      <c r="WTF206" s="11"/>
      <c r="WTG206" s="11"/>
      <c r="WTH206" s="11"/>
      <c r="WTI206" s="11"/>
      <c r="WTJ206" s="11"/>
      <c r="WTK206" s="11"/>
      <c r="WTL206" s="11"/>
      <c r="WTM206" s="10"/>
      <c r="WTN206" s="10"/>
      <c r="WTO206" s="11"/>
      <c r="WTP206" s="11"/>
      <c r="WTQ206" s="11"/>
      <c r="WTR206" s="11"/>
      <c r="WTS206" s="11"/>
      <c r="WTT206" s="11"/>
      <c r="WTU206" s="11"/>
      <c r="WTV206" s="11"/>
      <c r="WTW206" s="11"/>
      <c r="WTX206" s="11"/>
      <c r="WTY206" s="11"/>
      <c r="WTZ206" s="11"/>
      <c r="WUA206" s="11"/>
      <c r="WUB206" s="11"/>
      <c r="WUC206" s="10"/>
      <c r="WUD206" s="10"/>
      <c r="WUE206" s="11"/>
      <c r="WUF206" s="11"/>
      <c r="WUG206" s="11"/>
      <c r="WUH206" s="11"/>
      <c r="WUI206" s="11"/>
      <c r="WUJ206" s="11"/>
      <c r="WUK206" s="11"/>
      <c r="WUL206" s="11"/>
      <c r="WUM206" s="11"/>
      <c r="WUN206" s="11"/>
      <c r="WUO206" s="11"/>
      <c r="WUP206" s="11"/>
      <c r="WUQ206" s="11"/>
      <c r="WUR206" s="11"/>
      <c r="WUS206" s="10"/>
      <c r="WUT206" s="10"/>
      <c r="WUU206" s="11"/>
      <c r="WUV206" s="11"/>
      <c r="WUW206" s="11"/>
      <c r="WUX206" s="11"/>
      <c r="WUY206" s="11"/>
      <c r="WUZ206" s="11"/>
      <c r="WVA206" s="11"/>
      <c r="WVB206" s="11"/>
      <c r="WVC206" s="11"/>
      <c r="WVD206" s="11"/>
      <c r="WVE206" s="11"/>
      <c r="WVF206" s="11"/>
      <c r="WVG206" s="11"/>
      <c r="WVH206" s="11"/>
      <c r="WVI206" s="10"/>
      <c r="WVJ206" s="10"/>
      <c r="WVK206" s="11"/>
      <c r="WVL206" s="11"/>
      <c r="WVM206" s="11"/>
      <c r="WVN206" s="11"/>
      <c r="WVO206" s="11"/>
      <c r="WVP206" s="11"/>
      <c r="WVQ206" s="11"/>
      <c r="WVR206" s="11"/>
      <c r="WVS206" s="11"/>
      <c r="WVT206" s="11"/>
      <c r="WVU206" s="11"/>
      <c r="WVV206" s="11"/>
      <c r="WVW206" s="11"/>
      <c r="WVX206" s="11"/>
      <c r="WVY206" s="10"/>
      <c r="WVZ206" s="10"/>
      <c r="WWA206" s="11"/>
      <c r="WWB206" s="11"/>
      <c r="WWC206" s="11"/>
      <c r="WWD206" s="11"/>
      <c r="WWE206" s="11"/>
      <c r="WWF206" s="11"/>
      <c r="WWG206" s="11"/>
      <c r="WWH206" s="11"/>
      <c r="WWI206" s="11"/>
      <c r="WWJ206" s="11"/>
      <c r="WWK206" s="11"/>
      <c r="WWL206" s="11"/>
      <c r="WWM206" s="11"/>
      <c r="WWN206" s="11"/>
      <c r="WWO206" s="10"/>
      <c r="WWP206" s="10"/>
      <c r="WWQ206" s="11"/>
      <c r="WWR206" s="11"/>
      <c r="WWS206" s="11"/>
      <c r="WWT206" s="11"/>
      <c r="WWU206" s="11"/>
      <c r="WWV206" s="11"/>
      <c r="WWW206" s="11"/>
      <c r="WWX206" s="11"/>
      <c r="WWY206" s="11"/>
      <c r="WWZ206" s="11"/>
      <c r="WXA206" s="11"/>
      <c r="WXB206" s="11"/>
      <c r="WXC206" s="11"/>
      <c r="WXD206" s="11"/>
      <c r="WXE206" s="10"/>
      <c r="WXF206" s="10"/>
      <c r="WXG206" s="11"/>
      <c r="WXH206" s="11"/>
      <c r="WXI206" s="11"/>
      <c r="WXJ206" s="11"/>
      <c r="WXK206" s="11"/>
      <c r="WXL206" s="11"/>
      <c r="WXM206" s="11"/>
      <c r="WXN206" s="11"/>
      <c r="WXO206" s="11"/>
      <c r="WXP206" s="11"/>
      <c r="WXQ206" s="11"/>
      <c r="WXR206" s="11"/>
      <c r="WXS206" s="11"/>
      <c r="WXT206" s="11"/>
      <c r="WXU206" s="10"/>
      <c r="WXV206" s="10"/>
      <c r="WXW206" s="11"/>
      <c r="WXX206" s="11"/>
      <c r="WXY206" s="11"/>
      <c r="WXZ206" s="11"/>
      <c r="WYA206" s="11"/>
      <c r="WYB206" s="11"/>
      <c r="WYC206" s="11"/>
      <c r="WYD206" s="11"/>
      <c r="WYE206" s="11"/>
      <c r="WYF206" s="11"/>
      <c r="WYG206" s="11"/>
      <c r="WYH206" s="11"/>
      <c r="WYI206" s="11"/>
      <c r="WYJ206" s="11"/>
      <c r="WYK206" s="10"/>
      <c r="WYL206" s="10"/>
      <c r="WYM206" s="11"/>
      <c r="WYN206" s="11"/>
      <c r="WYO206" s="11"/>
      <c r="WYP206" s="11"/>
      <c r="WYQ206" s="11"/>
      <c r="WYR206" s="11"/>
      <c r="WYS206" s="11"/>
      <c r="WYT206" s="11"/>
      <c r="WYU206" s="11"/>
      <c r="WYV206" s="11"/>
      <c r="WYW206" s="11"/>
      <c r="WYX206" s="11"/>
      <c r="WYY206" s="11"/>
      <c r="WYZ206" s="11"/>
      <c r="WZA206" s="10"/>
      <c r="WZB206" s="10"/>
      <c r="WZC206" s="11"/>
      <c r="WZD206" s="11"/>
      <c r="WZE206" s="11"/>
      <c r="WZF206" s="11"/>
      <c r="WZG206" s="11"/>
      <c r="WZH206" s="11"/>
      <c r="WZI206" s="11"/>
      <c r="WZJ206" s="11"/>
      <c r="WZK206" s="11"/>
      <c r="WZL206" s="11"/>
      <c r="WZM206" s="11"/>
      <c r="WZN206" s="11"/>
      <c r="WZO206" s="11"/>
      <c r="WZP206" s="11"/>
      <c r="WZQ206" s="10"/>
      <c r="WZR206" s="10"/>
      <c r="WZS206" s="11"/>
      <c r="WZT206" s="11"/>
      <c r="WZU206" s="11"/>
      <c r="WZV206" s="11"/>
      <c r="WZW206" s="11"/>
      <c r="WZX206" s="11"/>
      <c r="WZY206" s="11"/>
      <c r="WZZ206" s="11"/>
      <c r="XAA206" s="11"/>
      <c r="XAB206" s="11"/>
      <c r="XAC206" s="11"/>
      <c r="XAD206" s="11"/>
      <c r="XAE206" s="11"/>
      <c r="XAF206" s="11"/>
      <c r="XAG206" s="10"/>
      <c r="XAH206" s="10"/>
      <c r="XAI206" s="11"/>
      <c r="XAJ206" s="11"/>
      <c r="XAK206" s="11"/>
      <c r="XAL206" s="11"/>
      <c r="XAM206" s="11"/>
      <c r="XAN206" s="11"/>
      <c r="XAO206" s="11"/>
      <c r="XAP206" s="11"/>
      <c r="XAQ206" s="11"/>
      <c r="XAR206" s="11"/>
      <c r="XAS206" s="11"/>
      <c r="XAT206" s="11"/>
      <c r="XAU206" s="11"/>
      <c r="XAV206" s="11"/>
      <c r="XAW206" s="10"/>
      <c r="XAX206" s="10"/>
      <c r="XAY206" s="11"/>
      <c r="XAZ206" s="11"/>
      <c r="XBA206" s="11"/>
      <c r="XBB206" s="11"/>
      <c r="XBC206" s="11"/>
      <c r="XBD206" s="11"/>
      <c r="XBE206" s="11"/>
      <c r="XBF206" s="11"/>
      <c r="XBG206" s="11"/>
      <c r="XBH206" s="11"/>
      <c r="XBI206" s="11"/>
      <c r="XBJ206" s="11"/>
      <c r="XBK206" s="11"/>
      <c r="XBL206" s="11"/>
      <c r="XBM206" s="10"/>
      <c r="XBN206" s="10"/>
      <c r="XBO206" s="11"/>
      <c r="XBP206" s="11"/>
      <c r="XBQ206" s="11"/>
      <c r="XBR206" s="11"/>
      <c r="XBS206" s="11"/>
      <c r="XBT206" s="11"/>
      <c r="XBU206" s="11"/>
      <c r="XBV206" s="11"/>
      <c r="XBW206" s="11"/>
      <c r="XBX206" s="11"/>
      <c r="XBY206" s="11"/>
      <c r="XBZ206" s="11"/>
      <c r="XCA206" s="11"/>
      <c r="XCB206" s="11"/>
      <c r="XCC206" s="10"/>
      <c r="XCD206" s="10"/>
      <c r="XCE206" s="11"/>
      <c r="XCF206" s="11"/>
      <c r="XCG206" s="11"/>
      <c r="XCH206" s="11"/>
      <c r="XCI206" s="11"/>
      <c r="XCJ206" s="11"/>
      <c r="XCK206" s="11"/>
      <c r="XCL206" s="11"/>
      <c r="XCM206" s="11"/>
      <c r="XCN206" s="11"/>
      <c r="XCO206" s="11"/>
      <c r="XCP206" s="11"/>
      <c r="XCQ206" s="11"/>
      <c r="XCR206" s="11"/>
      <c r="XCS206" s="10"/>
      <c r="XCT206" s="10"/>
      <c r="XCU206" s="11"/>
      <c r="XCV206" s="11"/>
      <c r="XCW206" s="11"/>
      <c r="XCX206" s="11"/>
      <c r="XCY206" s="11"/>
      <c r="XCZ206" s="11"/>
      <c r="XDA206" s="11"/>
      <c r="XDB206" s="11"/>
      <c r="XDC206" s="11"/>
      <c r="XDD206" s="11"/>
      <c r="XDE206" s="11"/>
      <c r="XDF206" s="11"/>
      <c r="XDG206" s="11"/>
      <c r="XDH206" s="11"/>
      <c r="XDI206" s="10"/>
      <c r="XDJ206" s="10"/>
      <c r="XDK206" s="11"/>
      <c r="XDL206" s="11"/>
      <c r="XDM206" s="11"/>
      <c r="XDN206" s="11"/>
      <c r="XDO206" s="11"/>
      <c r="XDP206" s="11"/>
      <c r="XDQ206" s="11"/>
      <c r="XDR206" s="11"/>
      <c r="XDS206" s="11"/>
      <c r="XDT206" s="11"/>
      <c r="XDU206" s="11"/>
      <c r="XDV206" s="11"/>
      <c r="XDW206" s="11"/>
      <c r="XDX206" s="11"/>
      <c r="XDY206" s="10"/>
      <c r="XDZ206" s="10"/>
      <c r="XEA206" s="11"/>
      <c r="XEB206" s="11"/>
      <c r="XEC206" s="11"/>
      <c r="XED206" s="11"/>
      <c r="XEE206" s="11"/>
      <c r="XEF206" s="11"/>
      <c r="XEG206" s="11"/>
      <c r="XEH206" s="11"/>
      <c r="XEI206" s="11"/>
      <c r="XEJ206" s="11"/>
      <c r="XEK206" s="11"/>
      <c r="XEL206" s="11"/>
      <c r="XEM206" s="11"/>
      <c r="XEN206" s="11"/>
      <c r="XEO206" s="10"/>
      <c r="XEP206" s="10"/>
      <c r="XEQ206" s="11"/>
      <c r="XER206" s="11"/>
      <c r="XES206" s="11"/>
      <c r="XET206" s="11"/>
      <c r="XEU206" s="11"/>
      <c r="XEV206" s="11"/>
      <c r="XEW206" s="11"/>
      <c r="XEX206" s="11"/>
      <c r="XEY206" s="11"/>
      <c r="XEZ206" s="11"/>
      <c r="XFA206" s="11"/>
      <c r="XFB206" s="11"/>
      <c r="XFC206" s="11"/>
      <c r="XFD206" s="11"/>
    </row>
    <row r="207" spans="1:16384" s="17" customFormat="1" ht="15.75" thickBot="1" x14ac:dyDescent="0.3">
      <c r="A207" s="9" t="s">
        <v>29</v>
      </c>
      <c r="B207" s="10"/>
      <c r="C207" s="11">
        <f t="shared" ref="C207:P207" si="20">C203-C202</f>
        <v>6000</v>
      </c>
      <c r="D207" s="11">
        <f t="shared" si="20"/>
        <v>6000</v>
      </c>
      <c r="E207" s="11">
        <f t="shared" si="20"/>
        <v>-8400</v>
      </c>
      <c r="F207" s="11">
        <f t="shared" si="20"/>
        <v>800</v>
      </c>
      <c r="G207" s="11">
        <f t="shared" si="20"/>
        <v>1600</v>
      </c>
      <c r="H207" s="11">
        <f t="shared" si="20"/>
        <v>-4000</v>
      </c>
      <c r="I207" s="11">
        <f t="shared" si="20"/>
        <v>7280</v>
      </c>
      <c r="J207" s="11">
        <f t="shared" si="20"/>
        <v>640</v>
      </c>
      <c r="K207" s="11">
        <f t="shared" si="20"/>
        <v>-2400</v>
      </c>
      <c r="L207" s="11">
        <f t="shared" si="20"/>
        <v>-1200</v>
      </c>
      <c r="M207" s="11">
        <f t="shared" si="20"/>
        <v>1440</v>
      </c>
      <c r="N207" s="11">
        <f t="shared" si="20"/>
        <v>-400</v>
      </c>
      <c r="O207" s="11">
        <f t="shared" si="20"/>
        <v>100</v>
      </c>
      <c r="P207" s="12">
        <f t="shared" si="20"/>
        <v>-60</v>
      </c>
      <c r="Q207" s="1"/>
      <c r="R207" s="1">
        <f>(I205*I206*800+(C205*C206+D205*D206+E205*E206+F205*F206+G205*G206+H205*H206+I205*I206+J205*J206+K205*K206+L205*L206+M205*M206+N205*N206+O205*O206+P205*P206)*400)*(1-R203/50)/2</f>
        <v>200000</v>
      </c>
      <c r="S207" s="44" t="s">
        <v>202</v>
      </c>
      <c r="T207" s="2"/>
      <c r="U207" s="2"/>
    </row>
    <row r="208" spans="1:16384" s="17" customFormat="1" ht="15.75" thickBot="1" x14ac:dyDescent="0.3">
      <c r="A208" s="19" t="s">
        <v>44</v>
      </c>
      <c r="B208" s="20"/>
      <c r="C208" s="21">
        <f t="shared" ref="C208:P208" si="21">C207*C4</f>
        <v>30000</v>
      </c>
      <c r="D208" s="21">
        <f t="shared" si="21"/>
        <v>30000</v>
      </c>
      <c r="E208" s="21">
        <f t="shared" si="21"/>
        <v>-42000</v>
      </c>
      <c r="F208" s="21">
        <f t="shared" si="21"/>
        <v>16000</v>
      </c>
      <c r="G208" s="21">
        <f t="shared" si="21"/>
        <v>32000</v>
      </c>
      <c r="H208" s="21">
        <f t="shared" si="21"/>
        <v>-80000</v>
      </c>
      <c r="I208" s="21">
        <f t="shared" si="21"/>
        <v>364000</v>
      </c>
      <c r="J208" s="21">
        <f t="shared" si="21"/>
        <v>32000</v>
      </c>
      <c r="K208" s="21">
        <f t="shared" si="21"/>
        <v>-120000</v>
      </c>
      <c r="L208" s="21">
        <f t="shared" si="21"/>
        <v>-120000</v>
      </c>
      <c r="M208" s="21">
        <f t="shared" si="21"/>
        <v>144000</v>
      </c>
      <c r="N208" s="21">
        <f t="shared" si="21"/>
        <v>-80000</v>
      </c>
      <c r="O208" s="21">
        <f t="shared" si="21"/>
        <v>20000</v>
      </c>
      <c r="P208" s="22">
        <f t="shared" si="21"/>
        <v>-12000</v>
      </c>
      <c r="Q208" s="27">
        <f>SUM(C208:P208)</f>
        <v>214000</v>
      </c>
      <c r="R208" s="1">
        <f>(R202+I205)*5000</f>
        <v>45000</v>
      </c>
      <c r="S208" s="2" t="s">
        <v>138</v>
      </c>
      <c r="T208" s="2"/>
      <c r="U208" s="2"/>
    </row>
    <row r="209" spans="1:21" s="17" customFormat="1" ht="15.75" thickBot="1" x14ac:dyDescent="0.3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2"/>
      <c r="S209" s="2"/>
      <c r="T209" s="2"/>
      <c r="U209" s="2"/>
    </row>
    <row r="210" spans="1:21" s="17" customFormat="1" ht="15.75" thickBot="1" x14ac:dyDescent="0.3">
      <c r="A210" s="13" t="s">
        <v>8</v>
      </c>
      <c r="B210" s="55">
        <v>9</v>
      </c>
      <c r="C210" s="24" t="s">
        <v>12</v>
      </c>
      <c r="D210" s="24" t="s">
        <v>17</v>
      </c>
      <c r="E210" s="24" t="s">
        <v>20</v>
      </c>
      <c r="F210" s="24" t="s">
        <v>10</v>
      </c>
      <c r="G210" s="24" t="s">
        <v>18</v>
      </c>
      <c r="H210" s="24" t="s">
        <v>15</v>
      </c>
      <c r="I210" s="24" t="s">
        <v>21</v>
      </c>
      <c r="J210" s="24" t="s">
        <v>19</v>
      </c>
      <c r="K210" s="24" t="s">
        <v>24</v>
      </c>
      <c r="L210" s="24" t="s">
        <v>23</v>
      </c>
      <c r="M210" s="24" t="s">
        <v>25</v>
      </c>
      <c r="N210" s="24" t="s">
        <v>128</v>
      </c>
      <c r="O210" s="24" t="s">
        <v>26</v>
      </c>
      <c r="P210" s="25" t="s">
        <v>16</v>
      </c>
      <c r="Q210" s="1"/>
      <c r="R210" s="2"/>
      <c r="S210" s="2"/>
      <c r="T210" s="2"/>
      <c r="U210" s="2"/>
    </row>
    <row r="211" spans="1:21" s="17" customFormat="1" ht="21" hidden="1" customHeight="1" x14ac:dyDescent="0.25">
      <c r="A211" s="82" t="s">
        <v>119</v>
      </c>
      <c r="B211" s="3" t="s">
        <v>11</v>
      </c>
      <c r="C211" s="1">
        <v>9500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2"/>
      <c r="Q211" s="1"/>
      <c r="R211" s="2"/>
      <c r="S211" s="2"/>
      <c r="T211" s="2"/>
      <c r="U211" s="2"/>
    </row>
    <row r="212" spans="1:21" s="17" customFormat="1" ht="21" hidden="1" customHeight="1" x14ac:dyDescent="0.25">
      <c r="A212" s="83"/>
      <c r="B212" s="2" t="s">
        <v>13</v>
      </c>
      <c r="C212" s="1">
        <f>$C$1*9/10/9/8</f>
        <v>1500</v>
      </c>
      <c r="D212" s="1">
        <f>$D$1*9/10/9/8</f>
        <v>1375</v>
      </c>
      <c r="E212" s="1">
        <f>$E$1*9/10/9/8</f>
        <v>1250</v>
      </c>
      <c r="F212" s="1">
        <f>$F$1*8/10/9/8</f>
        <v>611.11111111111109</v>
      </c>
      <c r="G212" s="1">
        <f>$G$1*8/10/9/8</f>
        <v>555.55555555555554</v>
      </c>
      <c r="H212" s="1">
        <f>$H$1*8/10/9/8</f>
        <v>500</v>
      </c>
      <c r="I212" s="1">
        <f>$I$1*8/10/9/8</f>
        <v>333.33333333333331</v>
      </c>
      <c r="J212" s="1">
        <f>$J$1*8/10/9/8</f>
        <v>305.55555555555554</v>
      </c>
      <c r="K212" s="1">
        <f>$K$1*8/10/9/8</f>
        <v>277.77777777777777</v>
      </c>
      <c r="L212" s="1">
        <f>$L$1*8/10/9/8</f>
        <v>138.88888888888889</v>
      </c>
      <c r="M212" s="1">
        <f>$M$1*8/10/9/8</f>
        <v>108.88888888888889</v>
      </c>
      <c r="N212" s="1">
        <f>$N$1*9/10/9/8</f>
        <v>50</v>
      </c>
      <c r="O212" s="1">
        <f>$O$1*9/10/9/8</f>
        <v>40</v>
      </c>
      <c r="P212" s="12">
        <f>$P$1*9/10/9/8</f>
        <v>30</v>
      </c>
      <c r="Q212" s="1"/>
      <c r="R212" s="2"/>
      <c r="S212" s="2"/>
      <c r="T212" s="2"/>
      <c r="U212" s="2"/>
    </row>
    <row r="213" spans="1:21" s="17" customFormat="1" ht="21" hidden="1" customHeight="1" x14ac:dyDescent="0.25">
      <c r="A213" s="83" t="s">
        <v>120</v>
      </c>
      <c r="B213" s="3" t="s">
        <v>11</v>
      </c>
      <c r="C213" s="1"/>
      <c r="D213" s="1"/>
      <c r="E213" s="1"/>
      <c r="F213" s="1">
        <v>10000</v>
      </c>
      <c r="G213" s="1"/>
      <c r="H213" s="1"/>
      <c r="I213" s="1"/>
      <c r="J213" s="1"/>
      <c r="K213" s="1"/>
      <c r="L213" s="1"/>
      <c r="M213" s="1"/>
      <c r="N213" s="1"/>
      <c r="O213" s="1"/>
      <c r="P213" s="12"/>
      <c r="Q213" s="1"/>
      <c r="R213" s="2"/>
      <c r="S213" s="2"/>
      <c r="T213" s="2"/>
      <c r="U213" s="2"/>
    </row>
    <row r="214" spans="1:21" s="17" customFormat="1" ht="21" hidden="1" customHeight="1" x14ac:dyDescent="0.25">
      <c r="A214" s="83"/>
      <c r="B214" s="2" t="s">
        <v>13</v>
      </c>
      <c r="C214" s="1">
        <f>$C$1*9/10/9/8</f>
        <v>1500</v>
      </c>
      <c r="D214" s="1">
        <f>$D$1*9/10/9/8</f>
        <v>1375</v>
      </c>
      <c r="E214" s="1">
        <f>$E$1*9/10/9/8</f>
        <v>1250</v>
      </c>
      <c r="F214" s="1">
        <f>$F$1*8/10/9/8</f>
        <v>611.11111111111109</v>
      </c>
      <c r="G214" s="1">
        <f>$G$1*8/10/9/8</f>
        <v>555.55555555555554</v>
      </c>
      <c r="H214" s="1">
        <f>$H$1*8/10/9/8</f>
        <v>500</v>
      </c>
      <c r="I214" s="1">
        <f>$I$1*8/10/9/8</f>
        <v>333.33333333333331</v>
      </c>
      <c r="J214" s="1">
        <f>$J$1*8/10/9/8</f>
        <v>305.55555555555554</v>
      </c>
      <c r="K214" s="1">
        <f>$K$1*8/10/9/8</f>
        <v>277.77777777777777</v>
      </c>
      <c r="L214" s="1">
        <f>$L$1*8/10/9/8</f>
        <v>138.88888888888889</v>
      </c>
      <c r="M214" s="1">
        <f>$M$1*8/10/9/8</f>
        <v>108.88888888888889</v>
      </c>
      <c r="N214" s="1">
        <f>$N$1*9/10/9/8</f>
        <v>50</v>
      </c>
      <c r="O214" s="1">
        <f>$O$1*9/10/9/8</f>
        <v>40</v>
      </c>
      <c r="P214" s="12">
        <f>$P$1*9/10/9/8</f>
        <v>30</v>
      </c>
      <c r="Q214" s="1"/>
      <c r="R214" s="2"/>
      <c r="S214" s="2"/>
      <c r="T214" s="2"/>
      <c r="U214" s="2"/>
    </row>
    <row r="215" spans="1:21" s="17" customFormat="1" ht="21" hidden="1" customHeight="1" x14ac:dyDescent="0.25">
      <c r="A215" s="83" t="s">
        <v>121</v>
      </c>
      <c r="B215" s="3" t="s">
        <v>11</v>
      </c>
      <c r="C215" s="1"/>
      <c r="D215" s="1"/>
      <c r="E215" s="1"/>
      <c r="F215" s="1"/>
      <c r="G215" s="1">
        <v>9500</v>
      </c>
      <c r="H215" s="1"/>
      <c r="I215" s="1"/>
      <c r="J215" s="1"/>
      <c r="K215" s="1"/>
      <c r="L215" s="1"/>
      <c r="M215" s="1"/>
      <c r="N215" s="1"/>
      <c r="O215" s="1"/>
      <c r="P215" s="12"/>
      <c r="Q215" s="1"/>
      <c r="R215" s="2"/>
      <c r="S215" s="2"/>
      <c r="T215" s="2"/>
      <c r="U215" s="2"/>
    </row>
    <row r="216" spans="1:21" s="17" customFormat="1" ht="21" hidden="1" customHeight="1" x14ac:dyDescent="0.25">
      <c r="A216" s="83"/>
      <c r="B216" s="2" t="s">
        <v>13</v>
      </c>
      <c r="C216" s="1">
        <f>$C$1*9/10/9/8</f>
        <v>1500</v>
      </c>
      <c r="D216" s="1">
        <f>$D$1*9/10/9/8</f>
        <v>1375</v>
      </c>
      <c r="E216" s="1">
        <f>$E$1*9/10/9/8</f>
        <v>1250</v>
      </c>
      <c r="F216" s="1">
        <f>$F$1*8/10/9/8</f>
        <v>611.11111111111109</v>
      </c>
      <c r="G216" s="1">
        <f>$G$1*8/10/9/8</f>
        <v>555.55555555555554</v>
      </c>
      <c r="H216" s="1">
        <f>$H$1*8/10/9/8</f>
        <v>500</v>
      </c>
      <c r="I216" s="1">
        <f>$I$1*8/10/9/8</f>
        <v>333.33333333333331</v>
      </c>
      <c r="J216" s="1">
        <f>$J$1*8/10/9/8</f>
        <v>305.55555555555554</v>
      </c>
      <c r="K216" s="1">
        <f>$K$1*8/10/9/8</f>
        <v>277.77777777777777</v>
      </c>
      <c r="L216" s="1">
        <f>$L$1*8/10/9/8</f>
        <v>138.88888888888889</v>
      </c>
      <c r="M216" s="1">
        <f>$M$1*8/10/9/8</f>
        <v>108.88888888888889</v>
      </c>
      <c r="N216" s="1">
        <f>$N$1*9/10/9/8</f>
        <v>50</v>
      </c>
      <c r="O216" s="1">
        <f>$O$1*9/10/9/8</f>
        <v>40</v>
      </c>
      <c r="P216" s="12">
        <f>$P$1*9/10/9/8</f>
        <v>30</v>
      </c>
      <c r="Q216" s="1"/>
      <c r="R216" s="2"/>
      <c r="S216" s="2"/>
      <c r="T216" s="2"/>
      <c r="U216" s="2"/>
    </row>
    <row r="217" spans="1:21" s="17" customFormat="1" ht="21" hidden="1" customHeight="1" x14ac:dyDescent="0.25">
      <c r="A217" s="83" t="s">
        <v>122</v>
      </c>
      <c r="B217" s="3" t="s">
        <v>11</v>
      </c>
      <c r="C217" s="1"/>
      <c r="D217" s="1">
        <v>10500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2"/>
      <c r="Q217" s="1"/>
      <c r="R217" s="2"/>
      <c r="S217" s="2"/>
      <c r="T217" s="2"/>
      <c r="U217" s="2"/>
    </row>
    <row r="218" spans="1:21" s="17" customFormat="1" ht="21" hidden="1" customHeight="1" x14ac:dyDescent="0.25">
      <c r="A218" s="83"/>
      <c r="B218" s="2" t="s">
        <v>13</v>
      </c>
      <c r="C218" s="1">
        <f>$C$1*9/10/9/8</f>
        <v>1500</v>
      </c>
      <c r="D218" s="1">
        <f>$D$1*9/10/9/8</f>
        <v>1375</v>
      </c>
      <c r="E218" s="1">
        <f>$E$1*9/10/9/8</f>
        <v>1250</v>
      </c>
      <c r="F218" s="1">
        <f>$F$1*8/10/9/8</f>
        <v>611.11111111111109</v>
      </c>
      <c r="G218" s="1">
        <f>$G$1*8/10/9/8</f>
        <v>555.55555555555554</v>
      </c>
      <c r="H218" s="1">
        <f>$H$1*8/10/9/8</f>
        <v>500</v>
      </c>
      <c r="I218" s="1">
        <f>$I$1*8/10/9/8</f>
        <v>333.33333333333331</v>
      </c>
      <c r="J218" s="1">
        <f>$J$1*8/10/9/8</f>
        <v>305.55555555555554</v>
      </c>
      <c r="K218" s="1">
        <f>$K$1*8/10/9/8</f>
        <v>277.77777777777777</v>
      </c>
      <c r="L218" s="1">
        <f>$L$1*8/10/9/8</f>
        <v>138.88888888888889</v>
      </c>
      <c r="M218" s="1">
        <f>$M$1*8/10/9/8</f>
        <v>108.88888888888889</v>
      </c>
      <c r="N218" s="1">
        <f>$N$1*9/10/9/8</f>
        <v>50</v>
      </c>
      <c r="O218" s="1">
        <f>$O$1*9/10/9/8</f>
        <v>40</v>
      </c>
      <c r="P218" s="12">
        <f>$P$1*9/10/9/8</f>
        <v>30</v>
      </c>
      <c r="Q218" s="1"/>
      <c r="R218" s="2"/>
      <c r="S218" s="2"/>
      <c r="T218" s="2"/>
      <c r="U218" s="2"/>
    </row>
    <row r="219" spans="1:21" s="17" customFormat="1" ht="21" hidden="1" customHeight="1" x14ac:dyDescent="0.25">
      <c r="A219" s="83" t="s">
        <v>123</v>
      </c>
      <c r="B219" s="3" t="s">
        <v>11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2">
        <v>80</v>
      </c>
      <c r="Q219" s="1"/>
      <c r="R219" s="2"/>
      <c r="S219" s="2"/>
      <c r="T219" s="2"/>
      <c r="U219" s="2"/>
    </row>
    <row r="220" spans="1:21" s="17" customFormat="1" ht="21" hidden="1" customHeight="1" x14ac:dyDescent="0.25">
      <c r="A220" s="83"/>
      <c r="B220" s="2" t="s">
        <v>13</v>
      </c>
      <c r="C220" s="1">
        <f>$C$1*9/10/9/8</f>
        <v>1500</v>
      </c>
      <c r="D220" s="1">
        <f>$D$1*9/10/9/8</f>
        <v>1375</v>
      </c>
      <c r="E220" s="1">
        <f>$E$1*9/10/9/8</f>
        <v>1250</v>
      </c>
      <c r="F220" s="1">
        <f>$F$1*8/10/9/8</f>
        <v>611.11111111111109</v>
      </c>
      <c r="G220" s="1">
        <f>$G$1*8/10/9/8</f>
        <v>555.55555555555554</v>
      </c>
      <c r="H220" s="1">
        <f>$H$1*8/10/9/8</f>
        <v>500</v>
      </c>
      <c r="I220" s="1">
        <f>$I$1*8/10/9/8</f>
        <v>333.33333333333331</v>
      </c>
      <c r="J220" s="1">
        <f>$J$1*8/10/9/8</f>
        <v>305.55555555555554</v>
      </c>
      <c r="K220" s="1">
        <f>$K$1*8/10/9/8</f>
        <v>277.77777777777777</v>
      </c>
      <c r="L220" s="1">
        <f>$L$1*8/10/9/8</f>
        <v>138.88888888888889</v>
      </c>
      <c r="M220" s="1">
        <f>$M$1*8/10/9/8</f>
        <v>108.88888888888889</v>
      </c>
      <c r="N220" s="1">
        <f>$N$1*9/10/9/8</f>
        <v>50</v>
      </c>
      <c r="O220" s="1">
        <f>$O$1*9/10/9/8</f>
        <v>40</v>
      </c>
      <c r="P220" s="12">
        <f>$P$1*9/10/9/8</f>
        <v>30</v>
      </c>
      <c r="Q220" s="1"/>
      <c r="R220" s="2"/>
      <c r="S220" s="2"/>
      <c r="T220" s="2"/>
      <c r="U220" s="2"/>
    </row>
    <row r="221" spans="1:21" s="17" customFormat="1" ht="21" hidden="1" customHeight="1" x14ac:dyDescent="0.25">
      <c r="A221" s="83" t="s">
        <v>124</v>
      </c>
      <c r="B221" s="3" t="s">
        <v>11</v>
      </c>
      <c r="C221" s="1"/>
      <c r="D221" s="1"/>
      <c r="E221" s="1"/>
      <c r="F221" s="1"/>
      <c r="G221" s="1"/>
      <c r="H221" s="1"/>
      <c r="I221" s="1"/>
      <c r="J221" s="1">
        <v>5500</v>
      </c>
      <c r="K221" s="1"/>
      <c r="L221" s="1"/>
      <c r="M221" s="1"/>
      <c r="N221" s="1"/>
      <c r="O221" s="1"/>
      <c r="P221" s="12"/>
      <c r="Q221" s="1"/>
      <c r="R221" s="2"/>
      <c r="S221" s="2"/>
      <c r="T221" s="2"/>
      <c r="U221" s="2"/>
    </row>
    <row r="222" spans="1:21" s="17" customFormat="1" ht="21" hidden="1" customHeight="1" x14ac:dyDescent="0.25">
      <c r="A222" s="83"/>
      <c r="B222" s="2" t="s">
        <v>13</v>
      </c>
      <c r="C222" s="1">
        <f>$C$1*9/10/9/8</f>
        <v>1500</v>
      </c>
      <c r="D222" s="1">
        <f>$D$1*9/10/9/8</f>
        <v>1375</v>
      </c>
      <c r="E222" s="1">
        <f>$E$1*9/10/9/8</f>
        <v>1250</v>
      </c>
      <c r="F222" s="1">
        <f>$F$1*8/10/9/8</f>
        <v>611.11111111111109</v>
      </c>
      <c r="G222" s="1">
        <f>$G$1*8/10/9/8</f>
        <v>555.55555555555554</v>
      </c>
      <c r="H222" s="1">
        <f>$H$1*8/10/9/8</f>
        <v>500</v>
      </c>
      <c r="I222" s="1">
        <f>$I$1*8/10/9/8</f>
        <v>333.33333333333331</v>
      </c>
      <c r="J222" s="1">
        <f>$J$1*8/10/9/8</f>
        <v>305.55555555555554</v>
      </c>
      <c r="K222" s="1">
        <f>$K$1*8/10/9/8</f>
        <v>277.77777777777777</v>
      </c>
      <c r="L222" s="1">
        <f>$L$1*8/10/9/8</f>
        <v>138.88888888888889</v>
      </c>
      <c r="M222" s="1">
        <f>$M$1*8/10/9/8</f>
        <v>108.88888888888889</v>
      </c>
      <c r="N222" s="1">
        <f>$N$1*9/10/9/8</f>
        <v>50</v>
      </c>
      <c r="O222" s="1">
        <f>$O$1*9/10/9/8</f>
        <v>40</v>
      </c>
      <c r="P222" s="12">
        <f>$P$1*9/10/9/8</f>
        <v>30</v>
      </c>
      <c r="Q222" s="1"/>
      <c r="R222" s="2"/>
      <c r="S222" s="2"/>
      <c r="T222" s="2"/>
      <c r="U222" s="2"/>
    </row>
    <row r="223" spans="1:21" s="17" customFormat="1" ht="21" hidden="1" customHeight="1" x14ac:dyDescent="0.25">
      <c r="A223" s="83" t="s">
        <v>125</v>
      </c>
      <c r="B223" s="3" t="s">
        <v>11</v>
      </c>
      <c r="C223" s="1"/>
      <c r="D223" s="1"/>
      <c r="E223" s="1">
        <v>18000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2"/>
      <c r="Q223" s="1"/>
      <c r="R223" s="2"/>
      <c r="S223" s="2"/>
      <c r="T223" s="2"/>
      <c r="U223" s="2"/>
    </row>
    <row r="224" spans="1:21" s="17" customFormat="1" ht="21" hidden="1" customHeight="1" x14ac:dyDescent="0.25">
      <c r="A224" s="83"/>
      <c r="B224" s="2" t="s">
        <v>13</v>
      </c>
      <c r="C224" s="1">
        <f>$C$1*9/10/9/8</f>
        <v>1500</v>
      </c>
      <c r="D224" s="1">
        <f>$D$1*9/10/9/8</f>
        <v>1375</v>
      </c>
      <c r="E224" s="1">
        <f>$E$1*9/10/9/8</f>
        <v>1250</v>
      </c>
      <c r="F224" s="1">
        <f>$F$1*8/10/9/8</f>
        <v>611.11111111111109</v>
      </c>
      <c r="G224" s="1">
        <f>$G$1*8/10/9/8</f>
        <v>555.55555555555554</v>
      </c>
      <c r="H224" s="1">
        <f>$H$1*8/10/9/8</f>
        <v>500</v>
      </c>
      <c r="I224" s="1">
        <f>$I$1*8/10/9/8</f>
        <v>333.33333333333331</v>
      </c>
      <c r="J224" s="1">
        <f>$J$1*8/10/9/8</f>
        <v>305.55555555555554</v>
      </c>
      <c r="K224" s="1">
        <f>$K$1*8/10/9/8</f>
        <v>277.77777777777777</v>
      </c>
      <c r="L224" s="1">
        <f>$L$1*8/10/9/8</f>
        <v>138.88888888888889</v>
      </c>
      <c r="M224" s="1">
        <f>$M$1*8/10/9/8</f>
        <v>108.88888888888889</v>
      </c>
      <c r="N224" s="1">
        <f>$N$1*9/10/9/8</f>
        <v>50</v>
      </c>
      <c r="O224" s="1">
        <f>$O$1*9/10/9/8</f>
        <v>40</v>
      </c>
      <c r="P224" s="12">
        <f>$P$1*9/10/9/8</f>
        <v>30</v>
      </c>
      <c r="Q224" s="1"/>
      <c r="R224" s="2"/>
      <c r="S224" s="2"/>
      <c r="T224" s="2"/>
      <c r="U224" s="2"/>
    </row>
    <row r="225" spans="1:16384" s="17" customFormat="1" ht="21" hidden="1" customHeight="1" x14ac:dyDescent="0.25">
      <c r="A225" s="83" t="s">
        <v>126</v>
      </c>
      <c r="B225" s="3" t="s">
        <v>11</v>
      </c>
      <c r="C225" s="1"/>
      <c r="D225" s="1"/>
      <c r="E225" s="1"/>
      <c r="F225" s="1"/>
      <c r="G225" s="1"/>
      <c r="H225" s="1">
        <v>20000</v>
      </c>
      <c r="I225" s="1"/>
      <c r="J225" s="1"/>
      <c r="K225" s="1"/>
      <c r="L225" s="1"/>
      <c r="M225" s="1"/>
      <c r="N225" s="1"/>
      <c r="O225" s="1"/>
      <c r="P225" s="12"/>
      <c r="Q225" s="1"/>
      <c r="R225" s="2"/>
      <c r="S225" s="2"/>
      <c r="T225" s="2"/>
      <c r="U225" s="2"/>
    </row>
    <row r="226" spans="1:16384" s="17" customFormat="1" ht="21" hidden="1" customHeight="1" thickBot="1" x14ac:dyDescent="0.3">
      <c r="A226" s="84"/>
      <c r="B226" s="3" t="s">
        <v>13</v>
      </c>
      <c r="C226" s="1">
        <f>$C$1*9/10/9/8</f>
        <v>1500</v>
      </c>
      <c r="D226" s="1">
        <f>$D$1*9/10/9/8</f>
        <v>1375</v>
      </c>
      <c r="E226" s="1">
        <f>$E$1*9/10/9/8</f>
        <v>1250</v>
      </c>
      <c r="F226" s="1">
        <f>$F$1*8/10/9/8</f>
        <v>611.11111111111109</v>
      </c>
      <c r="G226" s="1">
        <f>$G$1*8/10/9/8</f>
        <v>555.55555555555554</v>
      </c>
      <c r="H226" s="1">
        <f>$H$1*8/10/9/8</f>
        <v>500</v>
      </c>
      <c r="I226" s="1">
        <f>$I$1*8/10/9/8</f>
        <v>333.33333333333331</v>
      </c>
      <c r="J226" s="1">
        <f>$J$1*8/10/9/8</f>
        <v>305.55555555555554</v>
      </c>
      <c r="K226" s="1">
        <f>$K$1*8/10/9/8</f>
        <v>277.77777777777777</v>
      </c>
      <c r="L226" s="1">
        <f>$L$1*8/10/9/8</f>
        <v>138.88888888888889</v>
      </c>
      <c r="M226" s="1">
        <f>$M$1*8/10/9/8</f>
        <v>108.88888888888889</v>
      </c>
      <c r="N226" s="1">
        <f>$N$1*9/10/9/8</f>
        <v>50</v>
      </c>
      <c r="O226" s="1">
        <f>$O$1*9/10/9/8</f>
        <v>40</v>
      </c>
      <c r="P226" s="12">
        <f>$P$1*9/10/9/8</f>
        <v>30</v>
      </c>
      <c r="Q226" s="1"/>
      <c r="R226" s="2"/>
      <c r="S226" s="2"/>
      <c r="T226" s="2"/>
      <c r="U226" s="2"/>
    </row>
    <row r="227" spans="1:16384" s="17" customFormat="1" x14ac:dyDescent="0.25">
      <c r="A227" s="5" t="s">
        <v>58</v>
      </c>
      <c r="B227" s="6"/>
      <c r="C227" s="7">
        <f>C8*R227</f>
        <v>10000</v>
      </c>
      <c r="D227" s="7">
        <f>D8*R227</f>
        <v>9200</v>
      </c>
      <c r="E227" s="7">
        <f>E8*R227</f>
        <v>8400</v>
      </c>
      <c r="F227" s="7">
        <f>F8*R227</f>
        <v>4800</v>
      </c>
      <c r="G227" s="7">
        <f>G8*R227</f>
        <v>4400</v>
      </c>
      <c r="H227" s="7">
        <f>H8*R227</f>
        <v>4000</v>
      </c>
      <c r="I227" s="7">
        <f>I8*R227</f>
        <v>2720</v>
      </c>
      <c r="J227" s="7">
        <f>J8*R227</f>
        <v>2560</v>
      </c>
      <c r="K227" s="7">
        <f>K8*R227</f>
        <v>2400</v>
      </c>
      <c r="L227" s="7">
        <f>L8*R227</f>
        <v>1200</v>
      </c>
      <c r="M227" s="7">
        <f>M8*R227</f>
        <v>960</v>
      </c>
      <c r="N227" s="7">
        <f>N8*R227</f>
        <v>400</v>
      </c>
      <c r="O227" s="7">
        <f>O8*R227</f>
        <v>320</v>
      </c>
      <c r="P227" s="8">
        <f>P8*R227</f>
        <v>240</v>
      </c>
      <c r="Q227" s="1"/>
      <c r="R227" s="4">
        <f>R229+R230</f>
        <v>8</v>
      </c>
      <c r="S227" s="1" t="s">
        <v>135</v>
      </c>
      <c r="T227" s="1"/>
      <c r="U227" s="2"/>
    </row>
    <row r="228" spans="1:16384" s="17" customFormat="1" x14ac:dyDescent="0.25">
      <c r="A228" s="9" t="s">
        <v>59</v>
      </c>
      <c r="B228" s="10"/>
      <c r="C228" s="11">
        <f>C230*(C231/100)*(1-R228/100)*8000</f>
        <v>8000</v>
      </c>
      <c r="D228" s="11">
        <f>D230*(D231/100)*(1-R228/100)*13000</f>
        <v>13000</v>
      </c>
      <c r="E228" s="11">
        <f>E230*(E231/100)*(1-R228/100)*25000</f>
        <v>25000</v>
      </c>
      <c r="F228" s="11">
        <f>F230*(F231/100)*(1-R228/100)*4200</f>
        <v>4200</v>
      </c>
      <c r="G228" s="11">
        <f>G230*(G231/100)*(1-R228/100)*3200</f>
        <v>3200</v>
      </c>
      <c r="H228" s="11">
        <f>H230*(H231/100)*(1-R228/100)*14000</f>
        <v>14000</v>
      </c>
      <c r="I228" s="11">
        <f>C230*(C231/100)*(1-R228/100)*3000</f>
        <v>3000</v>
      </c>
      <c r="J228" s="11">
        <f>J230*(J231/100)*(1-R228/100)*3400</f>
        <v>3400</v>
      </c>
      <c r="K228" s="11">
        <v>0</v>
      </c>
      <c r="L228" s="11">
        <f>C230*(C231/100)*(1-R228/100)*2200</f>
        <v>2200</v>
      </c>
      <c r="M228" s="11">
        <f>C230*(C231/100)*(1-R228/100)*1800</f>
        <v>1800</v>
      </c>
      <c r="N228" s="11">
        <v>0</v>
      </c>
      <c r="O228" s="11">
        <v>0</v>
      </c>
      <c r="P228" s="12">
        <f>P230*(P231/100)*(1-R228/100)*200</f>
        <v>200</v>
      </c>
      <c r="Q228" s="1"/>
      <c r="R228" s="37">
        <v>0</v>
      </c>
      <c r="S228" s="2" t="s">
        <v>130</v>
      </c>
      <c r="T228" s="2"/>
      <c r="U228" s="2"/>
    </row>
    <row r="229" spans="1:16384" s="17" customFormat="1" x14ac:dyDescent="0.25">
      <c r="A229" s="9" t="s">
        <v>132</v>
      </c>
      <c r="B229" s="10"/>
      <c r="C229" s="47" t="s">
        <v>190</v>
      </c>
      <c r="D229" t="s">
        <v>192</v>
      </c>
      <c r="E229" t="s">
        <v>194</v>
      </c>
      <c r="F229" t="s">
        <v>189</v>
      </c>
      <c r="G229" t="s">
        <v>126</v>
      </c>
      <c r="H229" t="s">
        <v>188</v>
      </c>
      <c r="I229" t="s">
        <v>190</v>
      </c>
      <c r="J229" t="s">
        <v>193</v>
      </c>
      <c r="K229" s="11" t="s">
        <v>137</v>
      </c>
      <c r="L229" t="s">
        <v>190</v>
      </c>
      <c r="M229" t="s">
        <v>190</v>
      </c>
      <c r="N229" s="11" t="s">
        <v>137</v>
      </c>
      <c r="O229" s="11" t="s">
        <v>137</v>
      </c>
      <c r="P229" t="s">
        <v>191</v>
      </c>
      <c r="Q229" s="9"/>
      <c r="R229" s="37">
        <v>0</v>
      </c>
      <c r="S229" s="2" t="s">
        <v>134</v>
      </c>
      <c r="T229" s="2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0"/>
      <c r="AH229" s="10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0"/>
      <c r="AX229" s="10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0"/>
      <c r="BN229" s="10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0"/>
      <c r="CD229" s="10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0"/>
      <c r="CT229" s="10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0"/>
      <c r="DJ229" s="10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0"/>
      <c r="DZ229" s="10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0"/>
      <c r="EP229" s="10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0"/>
      <c r="FF229" s="10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0"/>
      <c r="FV229" s="10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0"/>
      <c r="GL229" s="10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0"/>
      <c r="HB229" s="10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0"/>
      <c r="HR229" s="10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0"/>
      <c r="IH229" s="10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0"/>
      <c r="IX229" s="10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0"/>
      <c r="JN229" s="10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0"/>
      <c r="KD229" s="10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0"/>
      <c r="KT229" s="10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0"/>
      <c r="LJ229" s="10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0"/>
      <c r="LZ229" s="10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0"/>
      <c r="MP229" s="10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0"/>
      <c r="NF229" s="10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0"/>
      <c r="NV229" s="10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0"/>
      <c r="OL229" s="10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0"/>
      <c r="PB229" s="10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0"/>
      <c r="PR229" s="10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0"/>
      <c r="QH229" s="10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0"/>
      <c r="QX229" s="10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0"/>
      <c r="RN229" s="10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0"/>
      <c r="SD229" s="10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0"/>
      <c r="ST229" s="10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0"/>
      <c r="TJ229" s="10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0"/>
      <c r="TZ229" s="10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0"/>
      <c r="UP229" s="10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0"/>
      <c r="VF229" s="10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0"/>
      <c r="VV229" s="10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0"/>
      <c r="WL229" s="10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0"/>
      <c r="XB229" s="10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0"/>
      <c r="XR229" s="10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0"/>
      <c r="YH229" s="10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0"/>
      <c r="YX229" s="10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0"/>
      <c r="ZN229" s="10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0"/>
      <c r="AAD229" s="10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0"/>
      <c r="AAT229" s="10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0"/>
      <c r="ABJ229" s="10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0"/>
      <c r="ABZ229" s="10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0"/>
      <c r="ACP229" s="10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0"/>
      <c r="ADF229" s="10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0"/>
      <c r="ADV229" s="10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0"/>
      <c r="AEL229" s="10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0"/>
      <c r="AFB229" s="10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0"/>
      <c r="AFR229" s="10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0"/>
      <c r="AGH229" s="10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0"/>
      <c r="AGX229" s="10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0"/>
      <c r="AHN229" s="10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0"/>
      <c r="AID229" s="10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0"/>
      <c r="AIT229" s="10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0"/>
      <c r="AJJ229" s="10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0"/>
      <c r="AJZ229" s="10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0"/>
      <c r="AKP229" s="10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0"/>
      <c r="ALF229" s="10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0"/>
      <c r="ALV229" s="10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  <c r="AMH229" s="11"/>
      <c r="AMI229" s="11"/>
      <c r="AMJ229" s="11"/>
      <c r="AMK229" s="10"/>
      <c r="AML229" s="10"/>
      <c r="AMM229" s="11"/>
      <c r="AMN229" s="11"/>
      <c r="AMO229" s="11"/>
      <c r="AMP229" s="11"/>
      <c r="AMQ229" s="11"/>
      <c r="AMR229" s="11"/>
      <c r="AMS229" s="11"/>
      <c r="AMT229" s="11"/>
      <c r="AMU229" s="11"/>
      <c r="AMV229" s="11"/>
      <c r="AMW229" s="11"/>
      <c r="AMX229" s="11"/>
      <c r="AMY229" s="11"/>
      <c r="AMZ229" s="11"/>
      <c r="ANA229" s="10"/>
      <c r="ANB229" s="10"/>
      <c r="ANC229" s="11"/>
      <c r="AND229" s="11"/>
      <c r="ANE229" s="11"/>
      <c r="ANF229" s="11"/>
      <c r="ANG229" s="11"/>
      <c r="ANH229" s="11"/>
      <c r="ANI229" s="11"/>
      <c r="ANJ229" s="11"/>
      <c r="ANK229" s="11"/>
      <c r="ANL229" s="11"/>
      <c r="ANM229" s="11"/>
      <c r="ANN229" s="11"/>
      <c r="ANO229" s="11"/>
      <c r="ANP229" s="11"/>
      <c r="ANQ229" s="10"/>
      <c r="ANR229" s="10"/>
      <c r="ANS229" s="11"/>
      <c r="ANT229" s="11"/>
      <c r="ANU229" s="11"/>
      <c r="ANV229" s="11"/>
      <c r="ANW229" s="11"/>
      <c r="ANX229" s="11"/>
      <c r="ANY229" s="11"/>
      <c r="ANZ229" s="11"/>
      <c r="AOA229" s="11"/>
      <c r="AOB229" s="11"/>
      <c r="AOC229" s="11"/>
      <c r="AOD229" s="11"/>
      <c r="AOE229" s="11"/>
      <c r="AOF229" s="11"/>
      <c r="AOG229" s="10"/>
      <c r="AOH229" s="10"/>
      <c r="AOI229" s="11"/>
      <c r="AOJ229" s="11"/>
      <c r="AOK229" s="11"/>
      <c r="AOL229" s="11"/>
      <c r="AOM229" s="11"/>
      <c r="AON229" s="11"/>
      <c r="AOO229" s="11"/>
      <c r="AOP229" s="11"/>
      <c r="AOQ229" s="11"/>
      <c r="AOR229" s="11"/>
      <c r="AOS229" s="11"/>
      <c r="AOT229" s="11"/>
      <c r="AOU229" s="11"/>
      <c r="AOV229" s="11"/>
      <c r="AOW229" s="10"/>
      <c r="AOX229" s="10"/>
      <c r="AOY229" s="11"/>
      <c r="AOZ229" s="11"/>
      <c r="APA229" s="11"/>
      <c r="APB229" s="11"/>
      <c r="APC229" s="11"/>
      <c r="APD229" s="11"/>
      <c r="APE229" s="11"/>
      <c r="APF229" s="11"/>
      <c r="APG229" s="11"/>
      <c r="APH229" s="11"/>
      <c r="API229" s="11"/>
      <c r="APJ229" s="11"/>
      <c r="APK229" s="11"/>
      <c r="APL229" s="11"/>
      <c r="APM229" s="10"/>
      <c r="APN229" s="10"/>
      <c r="APO229" s="11"/>
      <c r="APP229" s="11"/>
      <c r="APQ229" s="11"/>
      <c r="APR229" s="11"/>
      <c r="APS229" s="11"/>
      <c r="APT229" s="11"/>
      <c r="APU229" s="11"/>
      <c r="APV229" s="11"/>
      <c r="APW229" s="11"/>
      <c r="APX229" s="11"/>
      <c r="APY229" s="11"/>
      <c r="APZ229" s="11"/>
      <c r="AQA229" s="11"/>
      <c r="AQB229" s="11"/>
      <c r="AQC229" s="10"/>
      <c r="AQD229" s="10"/>
      <c r="AQE229" s="11"/>
      <c r="AQF229" s="11"/>
      <c r="AQG229" s="11"/>
      <c r="AQH229" s="11"/>
      <c r="AQI229" s="11"/>
      <c r="AQJ229" s="11"/>
      <c r="AQK229" s="11"/>
      <c r="AQL229" s="11"/>
      <c r="AQM229" s="11"/>
      <c r="AQN229" s="11"/>
      <c r="AQO229" s="11"/>
      <c r="AQP229" s="11"/>
      <c r="AQQ229" s="11"/>
      <c r="AQR229" s="11"/>
      <c r="AQS229" s="10"/>
      <c r="AQT229" s="10"/>
      <c r="AQU229" s="11"/>
      <c r="AQV229" s="11"/>
      <c r="AQW229" s="11"/>
      <c r="AQX229" s="11"/>
      <c r="AQY229" s="11"/>
      <c r="AQZ229" s="11"/>
      <c r="ARA229" s="11"/>
      <c r="ARB229" s="11"/>
      <c r="ARC229" s="11"/>
      <c r="ARD229" s="11"/>
      <c r="ARE229" s="11"/>
      <c r="ARF229" s="11"/>
      <c r="ARG229" s="11"/>
      <c r="ARH229" s="11"/>
      <c r="ARI229" s="10"/>
      <c r="ARJ229" s="10"/>
      <c r="ARK229" s="11"/>
      <c r="ARL229" s="11"/>
      <c r="ARM229" s="11"/>
      <c r="ARN229" s="11"/>
      <c r="ARO229" s="11"/>
      <c r="ARP229" s="11"/>
      <c r="ARQ229" s="11"/>
      <c r="ARR229" s="11"/>
      <c r="ARS229" s="11"/>
      <c r="ART229" s="11"/>
      <c r="ARU229" s="11"/>
      <c r="ARV229" s="11"/>
      <c r="ARW229" s="11"/>
      <c r="ARX229" s="11"/>
      <c r="ARY229" s="10"/>
      <c r="ARZ229" s="10"/>
      <c r="ASA229" s="11"/>
      <c r="ASB229" s="11"/>
      <c r="ASC229" s="11"/>
      <c r="ASD229" s="11"/>
      <c r="ASE229" s="11"/>
      <c r="ASF229" s="11"/>
      <c r="ASG229" s="11"/>
      <c r="ASH229" s="11"/>
      <c r="ASI229" s="11"/>
      <c r="ASJ229" s="11"/>
      <c r="ASK229" s="11"/>
      <c r="ASL229" s="11"/>
      <c r="ASM229" s="11"/>
      <c r="ASN229" s="11"/>
      <c r="ASO229" s="10"/>
      <c r="ASP229" s="10"/>
      <c r="ASQ229" s="11"/>
      <c r="ASR229" s="11"/>
      <c r="ASS229" s="11"/>
      <c r="AST229" s="11"/>
      <c r="ASU229" s="11"/>
      <c r="ASV229" s="11"/>
      <c r="ASW229" s="11"/>
      <c r="ASX229" s="11"/>
      <c r="ASY229" s="11"/>
      <c r="ASZ229" s="11"/>
      <c r="ATA229" s="11"/>
      <c r="ATB229" s="11"/>
      <c r="ATC229" s="11"/>
      <c r="ATD229" s="11"/>
      <c r="ATE229" s="10"/>
      <c r="ATF229" s="10"/>
      <c r="ATG229" s="11"/>
      <c r="ATH229" s="11"/>
      <c r="ATI229" s="11"/>
      <c r="ATJ229" s="11"/>
      <c r="ATK229" s="11"/>
      <c r="ATL229" s="11"/>
      <c r="ATM229" s="11"/>
      <c r="ATN229" s="11"/>
      <c r="ATO229" s="11"/>
      <c r="ATP229" s="11"/>
      <c r="ATQ229" s="11"/>
      <c r="ATR229" s="11"/>
      <c r="ATS229" s="11"/>
      <c r="ATT229" s="11"/>
      <c r="ATU229" s="10"/>
      <c r="ATV229" s="10"/>
      <c r="ATW229" s="11"/>
      <c r="ATX229" s="11"/>
      <c r="ATY229" s="11"/>
      <c r="ATZ229" s="11"/>
      <c r="AUA229" s="11"/>
      <c r="AUB229" s="11"/>
      <c r="AUC229" s="11"/>
      <c r="AUD229" s="11"/>
      <c r="AUE229" s="11"/>
      <c r="AUF229" s="11"/>
      <c r="AUG229" s="11"/>
      <c r="AUH229" s="11"/>
      <c r="AUI229" s="11"/>
      <c r="AUJ229" s="11"/>
      <c r="AUK229" s="10"/>
      <c r="AUL229" s="10"/>
      <c r="AUM229" s="11"/>
      <c r="AUN229" s="11"/>
      <c r="AUO229" s="11"/>
      <c r="AUP229" s="11"/>
      <c r="AUQ229" s="11"/>
      <c r="AUR229" s="11"/>
      <c r="AUS229" s="11"/>
      <c r="AUT229" s="11"/>
      <c r="AUU229" s="11"/>
      <c r="AUV229" s="11"/>
      <c r="AUW229" s="11"/>
      <c r="AUX229" s="11"/>
      <c r="AUY229" s="11"/>
      <c r="AUZ229" s="11"/>
      <c r="AVA229" s="10"/>
      <c r="AVB229" s="10"/>
      <c r="AVC229" s="11"/>
      <c r="AVD229" s="11"/>
      <c r="AVE229" s="11"/>
      <c r="AVF229" s="11"/>
      <c r="AVG229" s="11"/>
      <c r="AVH229" s="11"/>
      <c r="AVI229" s="11"/>
      <c r="AVJ229" s="11"/>
      <c r="AVK229" s="11"/>
      <c r="AVL229" s="11"/>
      <c r="AVM229" s="11"/>
      <c r="AVN229" s="11"/>
      <c r="AVO229" s="11"/>
      <c r="AVP229" s="11"/>
      <c r="AVQ229" s="10"/>
      <c r="AVR229" s="10"/>
      <c r="AVS229" s="11"/>
      <c r="AVT229" s="11"/>
      <c r="AVU229" s="11"/>
      <c r="AVV229" s="11"/>
      <c r="AVW229" s="11"/>
      <c r="AVX229" s="11"/>
      <c r="AVY229" s="11"/>
      <c r="AVZ229" s="11"/>
      <c r="AWA229" s="11"/>
      <c r="AWB229" s="11"/>
      <c r="AWC229" s="11"/>
      <c r="AWD229" s="11"/>
      <c r="AWE229" s="11"/>
      <c r="AWF229" s="11"/>
      <c r="AWG229" s="10"/>
      <c r="AWH229" s="10"/>
      <c r="AWI229" s="11"/>
      <c r="AWJ229" s="11"/>
      <c r="AWK229" s="11"/>
      <c r="AWL229" s="11"/>
      <c r="AWM229" s="11"/>
      <c r="AWN229" s="11"/>
      <c r="AWO229" s="11"/>
      <c r="AWP229" s="11"/>
      <c r="AWQ229" s="11"/>
      <c r="AWR229" s="11"/>
      <c r="AWS229" s="11"/>
      <c r="AWT229" s="11"/>
      <c r="AWU229" s="11"/>
      <c r="AWV229" s="11"/>
      <c r="AWW229" s="10"/>
      <c r="AWX229" s="10"/>
      <c r="AWY229" s="11"/>
      <c r="AWZ229" s="11"/>
      <c r="AXA229" s="11"/>
      <c r="AXB229" s="11"/>
      <c r="AXC229" s="11"/>
      <c r="AXD229" s="11"/>
      <c r="AXE229" s="11"/>
      <c r="AXF229" s="11"/>
      <c r="AXG229" s="11"/>
      <c r="AXH229" s="11"/>
      <c r="AXI229" s="11"/>
      <c r="AXJ229" s="11"/>
      <c r="AXK229" s="11"/>
      <c r="AXL229" s="11"/>
      <c r="AXM229" s="10"/>
      <c r="AXN229" s="10"/>
      <c r="AXO229" s="11"/>
      <c r="AXP229" s="11"/>
      <c r="AXQ229" s="11"/>
      <c r="AXR229" s="11"/>
      <c r="AXS229" s="11"/>
      <c r="AXT229" s="11"/>
      <c r="AXU229" s="11"/>
      <c r="AXV229" s="11"/>
      <c r="AXW229" s="11"/>
      <c r="AXX229" s="11"/>
      <c r="AXY229" s="11"/>
      <c r="AXZ229" s="11"/>
      <c r="AYA229" s="11"/>
      <c r="AYB229" s="11"/>
      <c r="AYC229" s="10"/>
      <c r="AYD229" s="10"/>
      <c r="AYE229" s="11"/>
      <c r="AYF229" s="11"/>
      <c r="AYG229" s="11"/>
      <c r="AYH229" s="11"/>
      <c r="AYI229" s="11"/>
      <c r="AYJ229" s="11"/>
      <c r="AYK229" s="11"/>
      <c r="AYL229" s="11"/>
      <c r="AYM229" s="11"/>
      <c r="AYN229" s="11"/>
      <c r="AYO229" s="11"/>
      <c r="AYP229" s="11"/>
      <c r="AYQ229" s="11"/>
      <c r="AYR229" s="11"/>
      <c r="AYS229" s="10"/>
      <c r="AYT229" s="10"/>
      <c r="AYU229" s="11"/>
      <c r="AYV229" s="11"/>
      <c r="AYW229" s="11"/>
      <c r="AYX229" s="11"/>
      <c r="AYY229" s="11"/>
      <c r="AYZ229" s="11"/>
      <c r="AZA229" s="11"/>
      <c r="AZB229" s="11"/>
      <c r="AZC229" s="11"/>
      <c r="AZD229" s="11"/>
      <c r="AZE229" s="11"/>
      <c r="AZF229" s="11"/>
      <c r="AZG229" s="11"/>
      <c r="AZH229" s="11"/>
      <c r="AZI229" s="10"/>
      <c r="AZJ229" s="10"/>
      <c r="AZK229" s="11"/>
      <c r="AZL229" s="11"/>
      <c r="AZM229" s="11"/>
      <c r="AZN229" s="11"/>
      <c r="AZO229" s="11"/>
      <c r="AZP229" s="11"/>
      <c r="AZQ229" s="11"/>
      <c r="AZR229" s="11"/>
      <c r="AZS229" s="11"/>
      <c r="AZT229" s="11"/>
      <c r="AZU229" s="11"/>
      <c r="AZV229" s="11"/>
      <c r="AZW229" s="11"/>
      <c r="AZX229" s="11"/>
      <c r="AZY229" s="10"/>
      <c r="AZZ229" s="10"/>
      <c r="BAA229" s="11"/>
      <c r="BAB229" s="11"/>
      <c r="BAC229" s="11"/>
      <c r="BAD229" s="11"/>
      <c r="BAE229" s="11"/>
      <c r="BAF229" s="11"/>
      <c r="BAG229" s="11"/>
      <c r="BAH229" s="11"/>
      <c r="BAI229" s="11"/>
      <c r="BAJ229" s="11"/>
      <c r="BAK229" s="11"/>
      <c r="BAL229" s="11"/>
      <c r="BAM229" s="11"/>
      <c r="BAN229" s="11"/>
      <c r="BAO229" s="10"/>
      <c r="BAP229" s="10"/>
      <c r="BAQ229" s="11"/>
      <c r="BAR229" s="11"/>
      <c r="BAS229" s="11"/>
      <c r="BAT229" s="11"/>
      <c r="BAU229" s="11"/>
      <c r="BAV229" s="11"/>
      <c r="BAW229" s="11"/>
      <c r="BAX229" s="11"/>
      <c r="BAY229" s="11"/>
      <c r="BAZ229" s="11"/>
      <c r="BBA229" s="11"/>
      <c r="BBB229" s="11"/>
      <c r="BBC229" s="11"/>
      <c r="BBD229" s="11"/>
      <c r="BBE229" s="10"/>
      <c r="BBF229" s="10"/>
      <c r="BBG229" s="11"/>
      <c r="BBH229" s="11"/>
      <c r="BBI229" s="11"/>
      <c r="BBJ229" s="11"/>
      <c r="BBK229" s="11"/>
      <c r="BBL229" s="11"/>
      <c r="BBM229" s="11"/>
      <c r="BBN229" s="11"/>
      <c r="BBO229" s="11"/>
      <c r="BBP229" s="11"/>
      <c r="BBQ229" s="11"/>
      <c r="BBR229" s="11"/>
      <c r="BBS229" s="11"/>
      <c r="BBT229" s="11"/>
      <c r="BBU229" s="10"/>
      <c r="BBV229" s="10"/>
      <c r="BBW229" s="11"/>
      <c r="BBX229" s="11"/>
      <c r="BBY229" s="11"/>
      <c r="BBZ229" s="11"/>
      <c r="BCA229" s="11"/>
      <c r="BCB229" s="11"/>
      <c r="BCC229" s="11"/>
      <c r="BCD229" s="11"/>
      <c r="BCE229" s="11"/>
      <c r="BCF229" s="11"/>
      <c r="BCG229" s="11"/>
      <c r="BCH229" s="11"/>
      <c r="BCI229" s="11"/>
      <c r="BCJ229" s="11"/>
      <c r="BCK229" s="10"/>
      <c r="BCL229" s="10"/>
      <c r="BCM229" s="11"/>
      <c r="BCN229" s="11"/>
      <c r="BCO229" s="11"/>
      <c r="BCP229" s="11"/>
      <c r="BCQ229" s="11"/>
      <c r="BCR229" s="11"/>
      <c r="BCS229" s="11"/>
      <c r="BCT229" s="11"/>
      <c r="BCU229" s="11"/>
      <c r="BCV229" s="11"/>
      <c r="BCW229" s="11"/>
      <c r="BCX229" s="11"/>
      <c r="BCY229" s="11"/>
      <c r="BCZ229" s="11"/>
      <c r="BDA229" s="10"/>
      <c r="BDB229" s="10"/>
      <c r="BDC229" s="11"/>
      <c r="BDD229" s="11"/>
      <c r="BDE229" s="11"/>
      <c r="BDF229" s="11"/>
      <c r="BDG229" s="11"/>
      <c r="BDH229" s="11"/>
      <c r="BDI229" s="11"/>
      <c r="BDJ229" s="11"/>
      <c r="BDK229" s="11"/>
      <c r="BDL229" s="11"/>
      <c r="BDM229" s="11"/>
      <c r="BDN229" s="11"/>
      <c r="BDO229" s="11"/>
      <c r="BDP229" s="11"/>
      <c r="BDQ229" s="10"/>
      <c r="BDR229" s="10"/>
      <c r="BDS229" s="11"/>
      <c r="BDT229" s="11"/>
      <c r="BDU229" s="11"/>
      <c r="BDV229" s="11"/>
      <c r="BDW229" s="11"/>
      <c r="BDX229" s="11"/>
      <c r="BDY229" s="11"/>
      <c r="BDZ229" s="11"/>
      <c r="BEA229" s="11"/>
      <c r="BEB229" s="11"/>
      <c r="BEC229" s="11"/>
      <c r="BED229" s="11"/>
      <c r="BEE229" s="11"/>
      <c r="BEF229" s="11"/>
      <c r="BEG229" s="10"/>
      <c r="BEH229" s="10"/>
      <c r="BEI229" s="11"/>
      <c r="BEJ229" s="11"/>
      <c r="BEK229" s="11"/>
      <c r="BEL229" s="11"/>
      <c r="BEM229" s="11"/>
      <c r="BEN229" s="11"/>
      <c r="BEO229" s="11"/>
      <c r="BEP229" s="11"/>
      <c r="BEQ229" s="11"/>
      <c r="BER229" s="11"/>
      <c r="BES229" s="11"/>
      <c r="BET229" s="11"/>
      <c r="BEU229" s="11"/>
      <c r="BEV229" s="11"/>
      <c r="BEW229" s="10"/>
      <c r="BEX229" s="10"/>
      <c r="BEY229" s="11"/>
      <c r="BEZ229" s="11"/>
      <c r="BFA229" s="11"/>
      <c r="BFB229" s="11"/>
      <c r="BFC229" s="11"/>
      <c r="BFD229" s="11"/>
      <c r="BFE229" s="11"/>
      <c r="BFF229" s="11"/>
      <c r="BFG229" s="11"/>
      <c r="BFH229" s="11"/>
      <c r="BFI229" s="11"/>
      <c r="BFJ229" s="11"/>
      <c r="BFK229" s="11"/>
      <c r="BFL229" s="11"/>
      <c r="BFM229" s="10"/>
      <c r="BFN229" s="10"/>
      <c r="BFO229" s="11"/>
      <c r="BFP229" s="11"/>
      <c r="BFQ229" s="11"/>
      <c r="BFR229" s="11"/>
      <c r="BFS229" s="11"/>
      <c r="BFT229" s="11"/>
      <c r="BFU229" s="11"/>
      <c r="BFV229" s="11"/>
      <c r="BFW229" s="11"/>
      <c r="BFX229" s="11"/>
      <c r="BFY229" s="11"/>
      <c r="BFZ229" s="11"/>
      <c r="BGA229" s="11"/>
      <c r="BGB229" s="11"/>
      <c r="BGC229" s="10"/>
      <c r="BGD229" s="10"/>
      <c r="BGE229" s="11"/>
      <c r="BGF229" s="11"/>
      <c r="BGG229" s="11"/>
      <c r="BGH229" s="11"/>
      <c r="BGI229" s="11"/>
      <c r="BGJ229" s="11"/>
      <c r="BGK229" s="11"/>
      <c r="BGL229" s="11"/>
      <c r="BGM229" s="11"/>
      <c r="BGN229" s="11"/>
      <c r="BGO229" s="11"/>
      <c r="BGP229" s="11"/>
      <c r="BGQ229" s="11"/>
      <c r="BGR229" s="11"/>
      <c r="BGS229" s="10"/>
      <c r="BGT229" s="10"/>
      <c r="BGU229" s="11"/>
      <c r="BGV229" s="11"/>
      <c r="BGW229" s="11"/>
      <c r="BGX229" s="11"/>
      <c r="BGY229" s="11"/>
      <c r="BGZ229" s="11"/>
      <c r="BHA229" s="11"/>
      <c r="BHB229" s="11"/>
      <c r="BHC229" s="11"/>
      <c r="BHD229" s="11"/>
      <c r="BHE229" s="11"/>
      <c r="BHF229" s="11"/>
      <c r="BHG229" s="11"/>
      <c r="BHH229" s="11"/>
      <c r="BHI229" s="10"/>
      <c r="BHJ229" s="10"/>
      <c r="BHK229" s="11"/>
      <c r="BHL229" s="11"/>
      <c r="BHM229" s="11"/>
      <c r="BHN229" s="11"/>
      <c r="BHO229" s="11"/>
      <c r="BHP229" s="11"/>
      <c r="BHQ229" s="11"/>
      <c r="BHR229" s="11"/>
      <c r="BHS229" s="11"/>
      <c r="BHT229" s="11"/>
      <c r="BHU229" s="11"/>
      <c r="BHV229" s="11"/>
      <c r="BHW229" s="11"/>
      <c r="BHX229" s="11"/>
      <c r="BHY229" s="10"/>
      <c r="BHZ229" s="10"/>
      <c r="BIA229" s="11"/>
      <c r="BIB229" s="11"/>
      <c r="BIC229" s="11"/>
      <c r="BID229" s="11"/>
      <c r="BIE229" s="11"/>
      <c r="BIF229" s="11"/>
      <c r="BIG229" s="11"/>
      <c r="BIH229" s="11"/>
      <c r="BII229" s="11"/>
      <c r="BIJ229" s="11"/>
      <c r="BIK229" s="11"/>
      <c r="BIL229" s="11"/>
      <c r="BIM229" s="11"/>
      <c r="BIN229" s="11"/>
      <c r="BIO229" s="10"/>
      <c r="BIP229" s="10"/>
      <c r="BIQ229" s="11"/>
      <c r="BIR229" s="11"/>
      <c r="BIS229" s="11"/>
      <c r="BIT229" s="11"/>
      <c r="BIU229" s="11"/>
      <c r="BIV229" s="11"/>
      <c r="BIW229" s="11"/>
      <c r="BIX229" s="11"/>
      <c r="BIY229" s="11"/>
      <c r="BIZ229" s="11"/>
      <c r="BJA229" s="11"/>
      <c r="BJB229" s="11"/>
      <c r="BJC229" s="11"/>
      <c r="BJD229" s="11"/>
      <c r="BJE229" s="10"/>
      <c r="BJF229" s="10"/>
      <c r="BJG229" s="11"/>
      <c r="BJH229" s="11"/>
      <c r="BJI229" s="11"/>
      <c r="BJJ229" s="11"/>
      <c r="BJK229" s="11"/>
      <c r="BJL229" s="11"/>
      <c r="BJM229" s="11"/>
      <c r="BJN229" s="11"/>
      <c r="BJO229" s="11"/>
      <c r="BJP229" s="11"/>
      <c r="BJQ229" s="11"/>
      <c r="BJR229" s="11"/>
      <c r="BJS229" s="11"/>
      <c r="BJT229" s="11"/>
      <c r="BJU229" s="10"/>
      <c r="BJV229" s="10"/>
      <c r="BJW229" s="11"/>
      <c r="BJX229" s="11"/>
      <c r="BJY229" s="11"/>
      <c r="BJZ229" s="11"/>
      <c r="BKA229" s="11"/>
      <c r="BKB229" s="11"/>
      <c r="BKC229" s="11"/>
      <c r="BKD229" s="11"/>
      <c r="BKE229" s="11"/>
      <c r="BKF229" s="11"/>
      <c r="BKG229" s="11"/>
      <c r="BKH229" s="11"/>
      <c r="BKI229" s="11"/>
      <c r="BKJ229" s="11"/>
      <c r="BKK229" s="10"/>
      <c r="BKL229" s="10"/>
      <c r="BKM229" s="11"/>
      <c r="BKN229" s="11"/>
      <c r="BKO229" s="11"/>
      <c r="BKP229" s="11"/>
      <c r="BKQ229" s="11"/>
      <c r="BKR229" s="11"/>
      <c r="BKS229" s="11"/>
      <c r="BKT229" s="11"/>
      <c r="BKU229" s="11"/>
      <c r="BKV229" s="11"/>
      <c r="BKW229" s="11"/>
      <c r="BKX229" s="11"/>
      <c r="BKY229" s="11"/>
      <c r="BKZ229" s="11"/>
      <c r="BLA229" s="10"/>
      <c r="BLB229" s="10"/>
      <c r="BLC229" s="11"/>
      <c r="BLD229" s="11"/>
      <c r="BLE229" s="11"/>
      <c r="BLF229" s="11"/>
      <c r="BLG229" s="11"/>
      <c r="BLH229" s="11"/>
      <c r="BLI229" s="11"/>
      <c r="BLJ229" s="11"/>
      <c r="BLK229" s="11"/>
      <c r="BLL229" s="11"/>
      <c r="BLM229" s="11"/>
      <c r="BLN229" s="11"/>
      <c r="BLO229" s="11"/>
      <c r="BLP229" s="11"/>
      <c r="BLQ229" s="10"/>
      <c r="BLR229" s="10"/>
      <c r="BLS229" s="11"/>
      <c r="BLT229" s="11"/>
      <c r="BLU229" s="11"/>
      <c r="BLV229" s="11"/>
      <c r="BLW229" s="11"/>
      <c r="BLX229" s="11"/>
      <c r="BLY229" s="11"/>
      <c r="BLZ229" s="11"/>
      <c r="BMA229" s="11"/>
      <c r="BMB229" s="11"/>
      <c r="BMC229" s="11"/>
      <c r="BMD229" s="11"/>
      <c r="BME229" s="11"/>
      <c r="BMF229" s="11"/>
      <c r="BMG229" s="10"/>
      <c r="BMH229" s="10"/>
      <c r="BMI229" s="11"/>
      <c r="BMJ229" s="11"/>
      <c r="BMK229" s="11"/>
      <c r="BML229" s="11"/>
      <c r="BMM229" s="11"/>
      <c r="BMN229" s="11"/>
      <c r="BMO229" s="11"/>
      <c r="BMP229" s="11"/>
      <c r="BMQ229" s="11"/>
      <c r="BMR229" s="11"/>
      <c r="BMS229" s="11"/>
      <c r="BMT229" s="11"/>
      <c r="BMU229" s="11"/>
      <c r="BMV229" s="11"/>
      <c r="BMW229" s="10"/>
      <c r="BMX229" s="10"/>
      <c r="BMY229" s="11"/>
      <c r="BMZ229" s="11"/>
      <c r="BNA229" s="11"/>
      <c r="BNB229" s="11"/>
      <c r="BNC229" s="11"/>
      <c r="BND229" s="11"/>
      <c r="BNE229" s="11"/>
      <c r="BNF229" s="11"/>
      <c r="BNG229" s="11"/>
      <c r="BNH229" s="11"/>
      <c r="BNI229" s="11"/>
      <c r="BNJ229" s="11"/>
      <c r="BNK229" s="11"/>
      <c r="BNL229" s="11"/>
      <c r="BNM229" s="10"/>
      <c r="BNN229" s="10"/>
      <c r="BNO229" s="11"/>
      <c r="BNP229" s="11"/>
      <c r="BNQ229" s="11"/>
      <c r="BNR229" s="11"/>
      <c r="BNS229" s="11"/>
      <c r="BNT229" s="11"/>
      <c r="BNU229" s="11"/>
      <c r="BNV229" s="11"/>
      <c r="BNW229" s="11"/>
      <c r="BNX229" s="11"/>
      <c r="BNY229" s="11"/>
      <c r="BNZ229" s="11"/>
      <c r="BOA229" s="11"/>
      <c r="BOB229" s="11"/>
      <c r="BOC229" s="10"/>
      <c r="BOD229" s="10"/>
      <c r="BOE229" s="11"/>
      <c r="BOF229" s="11"/>
      <c r="BOG229" s="11"/>
      <c r="BOH229" s="11"/>
      <c r="BOI229" s="11"/>
      <c r="BOJ229" s="11"/>
      <c r="BOK229" s="11"/>
      <c r="BOL229" s="11"/>
      <c r="BOM229" s="11"/>
      <c r="BON229" s="11"/>
      <c r="BOO229" s="11"/>
      <c r="BOP229" s="11"/>
      <c r="BOQ229" s="11"/>
      <c r="BOR229" s="11"/>
      <c r="BOS229" s="10"/>
      <c r="BOT229" s="10"/>
      <c r="BOU229" s="11"/>
      <c r="BOV229" s="11"/>
      <c r="BOW229" s="11"/>
      <c r="BOX229" s="11"/>
      <c r="BOY229" s="11"/>
      <c r="BOZ229" s="11"/>
      <c r="BPA229" s="11"/>
      <c r="BPB229" s="11"/>
      <c r="BPC229" s="11"/>
      <c r="BPD229" s="11"/>
      <c r="BPE229" s="11"/>
      <c r="BPF229" s="11"/>
      <c r="BPG229" s="11"/>
      <c r="BPH229" s="11"/>
      <c r="BPI229" s="10"/>
      <c r="BPJ229" s="10"/>
      <c r="BPK229" s="11"/>
      <c r="BPL229" s="11"/>
      <c r="BPM229" s="11"/>
      <c r="BPN229" s="11"/>
      <c r="BPO229" s="11"/>
      <c r="BPP229" s="11"/>
      <c r="BPQ229" s="11"/>
      <c r="BPR229" s="11"/>
      <c r="BPS229" s="11"/>
      <c r="BPT229" s="11"/>
      <c r="BPU229" s="11"/>
      <c r="BPV229" s="11"/>
      <c r="BPW229" s="11"/>
      <c r="BPX229" s="11"/>
      <c r="BPY229" s="10"/>
      <c r="BPZ229" s="10"/>
      <c r="BQA229" s="11"/>
      <c r="BQB229" s="11"/>
      <c r="BQC229" s="11"/>
      <c r="BQD229" s="11"/>
      <c r="BQE229" s="11"/>
      <c r="BQF229" s="11"/>
      <c r="BQG229" s="11"/>
      <c r="BQH229" s="11"/>
      <c r="BQI229" s="11"/>
      <c r="BQJ229" s="11"/>
      <c r="BQK229" s="11"/>
      <c r="BQL229" s="11"/>
      <c r="BQM229" s="11"/>
      <c r="BQN229" s="11"/>
      <c r="BQO229" s="10"/>
      <c r="BQP229" s="10"/>
      <c r="BQQ229" s="11"/>
      <c r="BQR229" s="11"/>
      <c r="BQS229" s="11"/>
      <c r="BQT229" s="11"/>
      <c r="BQU229" s="11"/>
      <c r="BQV229" s="11"/>
      <c r="BQW229" s="11"/>
      <c r="BQX229" s="11"/>
      <c r="BQY229" s="11"/>
      <c r="BQZ229" s="11"/>
      <c r="BRA229" s="11"/>
      <c r="BRB229" s="11"/>
      <c r="BRC229" s="11"/>
      <c r="BRD229" s="11"/>
      <c r="BRE229" s="10"/>
      <c r="BRF229" s="10"/>
      <c r="BRG229" s="11"/>
      <c r="BRH229" s="11"/>
      <c r="BRI229" s="11"/>
      <c r="BRJ229" s="11"/>
      <c r="BRK229" s="11"/>
      <c r="BRL229" s="11"/>
      <c r="BRM229" s="11"/>
      <c r="BRN229" s="11"/>
      <c r="BRO229" s="11"/>
      <c r="BRP229" s="11"/>
      <c r="BRQ229" s="11"/>
      <c r="BRR229" s="11"/>
      <c r="BRS229" s="11"/>
      <c r="BRT229" s="11"/>
      <c r="BRU229" s="10"/>
      <c r="BRV229" s="10"/>
      <c r="BRW229" s="11"/>
      <c r="BRX229" s="11"/>
      <c r="BRY229" s="11"/>
      <c r="BRZ229" s="11"/>
      <c r="BSA229" s="11"/>
      <c r="BSB229" s="11"/>
      <c r="BSC229" s="11"/>
      <c r="BSD229" s="11"/>
      <c r="BSE229" s="11"/>
      <c r="BSF229" s="11"/>
      <c r="BSG229" s="11"/>
      <c r="BSH229" s="11"/>
      <c r="BSI229" s="11"/>
      <c r="BSJ229" s="11"/>
      <c r="BSK229" s="10"/>
      <c r="BSL229" s="10"/>
      <c r="BSM229" s="11"/>
      <c r="BSN229" s="11"/>
      <c r="BSO229" s="11"/>
      <c r="BSP229" s="11"/>
      <c r="BSQ229" s="11"/>
      <c r="BSR229" s="11"/>
      <c r="BSS229" s="11"/>
      <c r="BST229" s="11"/>
      <c r="BSU229" s="11"/>
      <c r="BSV229" s="11"/>
      <c r="BSW229" s="11"/>
      <c r="BSX229" s="11"/>
      <c r="BSY229" s="11"/>
      <c r="BSZ229" s="11"/>
      <c r="BTA229" s="10"/>
      <c r="BTB229" s="10"/>
      <c r="BTC229" s="11"/>
      <c r="BTD229" s="11"/>
      <c r="BTE229" s="11"/>
      <c r="BTF229" s="11"/>
      <c r="BTG229" s="11"/>
      <c r="BTH229" s="11"/>
      <c r="BTI229" s="11"/>
      <c r="BTJ229" s="11"/>
      <c r="BTK229" s="11"/>
      <c r="BTL229" s="11"/>
      <c r="BTM229" s="11"/>
      <c r="BTN229" s="11"/>
      <c r="BTO229" s="11"/>
      <c r="BTP229" s="11"/>
      <c r="BTQ229" s="10"/>
      <c r="BTR229" s="10"/>
      <c r="BTS229" s="11"/>
      <c r="BTT229" s="11"/>
      <c r="BTU229" s="11"/>
      <c r="BTV229" s="11"/>
      <c r="BTW229" s="11"/>
      <c r="BTX229" s="11"/>
      <c r="BTY229" s="11"/>
      <c r="BTZ229" s="11"/>
      <c r="BUA229" s="11"/>
      <c r="BUB229" s="11"/>
      <c r="BUC229" s="11"/>
      <c r="BUD229" s="11"/>
      <c r="BUE229" s="11"/>
      <c r="BUF229" s="11"/>
      <c r="BUG229" s="10"/>
      <c r="BUH229" s="10"/>
      <c r="BUI229" s="11"/>
      <c r="BUJ229" s="11"/>
      <c r="BUK229" s="11"/>
      <c r="BUL229" s="11"/>
      <c r="BUM229" s="11"/>
      <c r="BUN229" s="11"/>
      <c r="BUO229" s="11"/>
      <c r="BUP229" s="11"/>
      <c r="BUQ229" s="11"/>
      <c r="BUR229" s="11"/>
      <c r="BUS229" s="11"/>
      <c r="BUT229" s="11"/>
      <c r="BUU229" s="11"/>
      <c r="BUV229" s="11"/>
      <c r="BUW229" s="10"/>
      <c r="BUX229" s="10"/>
      <c r="BUY229" s="11"/>
      <c r="BUZ229" s="11"/>
      <c r="BVA229" s="11"/>
      <c r="BVB229" s="11"/>
      <c r="BVC229" s="11"/>
      <c r="BVD229" s="11"/>
      <c r="BVE229" s="11"/>
      <c r="BVF229" s="11"/>
      <c r="BVG229" s="11"/>
      <c r="BVH229" s="11"/>
      <c r="BVI229" s="11"/>
      <c r="BVJ229" s="11"/>
      <c r="BVK229" s="11"/>
      <c r="BVL229" s="11"/>
      <c r="BVM229" s="10"/>
      <c r="BVN229" s="10"/>
      <c r="BVO229" s="11"/>
      <c r="BVP229" s="11"/>
      <c r="BVQ229" s="11"/>
      <c r="BVR229" s="11"/>
      <c r="BVS229" s="11"/>
      <c r="BVT229" s="11"/>
      <c r="BVU229" s="11"/>
      <c r="BVV229" s="11"/>
      <c r="BVW229" s="11"/>
      <c r="BVX229" s="11"/>
      <c r="BVY229" s="11"/>
      <c r="BVZ229" s="11"/>
      <c r="BWA229" s="11"/>
      <c r="BWB229" s="11"/>
      <c r="BWC229" s="10"/>
      <c r="BWD229" s="10"/>
      <c r="BWE229" s="11"/>
      <c r="BWF229" s="11"/>
      <c r="BWG229" s="11"/>
      <c r="BWH229" s="11"/>
      <c r="BWI229" s="11"/>
      <c r="BWJ229" s="11"/>
      <c r="BWK229" s="11"/>
      <c r="BWL229" s="11"/>
      <c r="BWM229" s="11"/>
      <c r="BWN229" s="11"/>
      <c r="BWO229" s="11"/>
      <c r="BWP229" s="11"/>
      <c r="BWQ229" s="11"/>
      <c r="BWR229" s="11"/>
      <c r="BWS229" s="10"/>
      <c r="BWT229" s="10"/>
      <c r="BWU229" s="11"/>
      <c r="BWV229" s="11"/>
      <c r="BWW229" s="11"/>
      <c r="BWX229" s="11"/>
      <c r="BWY229" s="11"/>
      <c r="BWZ229" s="11"/>
      <c r="BXA229" s="11"/>
      <c r="BXB229" s="11"/>
      <c r="BXC229" s="11"/>
      <c r="BXD229" s="11"/>
      <c r="BXE229" s="11"/>
      <c r="BXF229" s="11"/>
      <c r="BXG229" s="11"/>
      <c r="BXH229" s="11"/>
      <c r="BXI229" s="10"/>
      <c r="BXJ229" s="10"/>
      <c r="BXK229" s="11"/>
      <c r="BXL229" s="11"/>
      <c r="BXM229" s="11"/>
      <c r="BXN229" s="11"/>
      <c r="BXO229" s="11"/>
      <c r="BXP229" s="11"/>
      <c r="BXQ229" s="11"/>
      <c r="BXR229" s="11"/>
      <c r="BXS229" s="11"/>
      <c r="BXT229" s="11"/>
      <c r="BXU229" s="11"/>
      <c r="BXV229" s="11"/>
      <c r="BXW229" s="11"/>
      <c r="BXX229" s="11"/>
      <c r="BXY229" s="10"/>
      <c r="BXZ229" s="10"/>
      <c r="BYA229" s="11"/>
      <c r="BYB229" s="11"/>
      <c r="BYC229" s="11"/>
      <c r="BYD229" s="11"/>
      <c r="BYE229" s="11"/>
      <c r="BYF229" s="11"/>
      <c r="BYG229" s="11"/>
      <c r="BYH229" s="11"/>
      <c r="BYI229" s="11"/>
      <c r="BYJ229" s="11"/>
      <c r="BYK229" s="11"/>
      <c r="BYL229" s="11"/>
      <c r="BYM229" s="11"/>
      <c r="BYN229" s="11"/>
      <c r="BYO229" s="10"/>
      <c r="BYP229" s="10"/>
      <c r="BYQ229" s="11"/>
      <c r="BYR229" s="11"/>
      <c r="BYS229" s="11"/>
      <c r="BYT229" s="11"/>
      <c r="BYU229" s="11"/>
      <c r="BYV229" s="11"/>
      <c r="BYW229" s="11"/>
      <c r="BYX229" s="11"/>
      <c r="BYY229" s="11"/>
      <c r="BYZ229" s="11"/>
      <c r="BZA229" s="11"/>
      <c r="BZB229" s="11"/>
      <c r="BZC229" s="11"/>
      <c r="BZD229" s="11"/>
      <c r="BZE229" s="10"/>
      <c r="BZF229" s="10"/>
      <c r="BZG229" s="11"/>
      <c r="BZH229" s="11"/>
      <c r="BZI229" s="11"/>
      <c r="BZJ229" s="11"/>
      <c r="BZK229" s="11"/>
      <c r="BZL229" s="11"/>
      <c r="BZM229" s="11"/>
      <c r="BZN229" s="11"/>
      <c r="BZO229" s="11"/>
      <c r="BZP229" s="11"/>
      <c r="BZQ229" s="11"/>
      <c r="BZR229" s="11"/>
      <c r="BZS229" s="11"/>
      <c r="BZT229" s="11"/>
      <c r="BZU229" s="10"/>
      <c r="BZV229" s="10"/>
      <c r="BZW229" s="11"/>
      <c r="BZX229" s="11"/>
      <c r="BZY229" s="11"/>
      <c r="BZZ229" s="11"/>
      <c r="CAA229" s="11"/>
      <c r="CAB229" s="11"/>
      <c r="CAC229" s="11"/>
      <c r="CAD229" s="11"/>
      <c r="CAE229" s="11"/>
      <c r="CAF229" s="11"/>
      <c r="CAG229" s="11"/>
      <c r="CAH229" s="11"/>
      <c r="CAI229" s="11"/>
      <c r="CAJ229" s="11"/>
      <c r="CAK229" s="10"/>
      <c r="CAL229" s="10"/>
      <c r="CAM229" s="11"/>
      <c r="CAN229" s="11"/>
      <c r="CAO229" s="11"/>
      <c r="CAP229" s="11"/>
      <c r="CAQ229" s="11"/>
      <c r="CAR229" s="11"/>
      <c r="CAS229" s="11"/>
      <c r="CAT229" s="11"/>
      <c r="CAU229" s="11"/>
      <c r="CAV229" s="11"/>
      <c r="CAW229" s="11"/>
      <c r="CAX229" s="11"/>
      <c r="CAY229" s="11"/>
      <c r="CAZ229" s="11"/>
      <c r="CBA229" s="10"/>
      <c r="CBB229" s="10"/>
      <c r="CBC229" s="11"/>
      <c r="CBD229" s="11"/>
      <c r="CBE229" s="11"/>
      <c r="CBF229" s="11"/>
      <c r="CBG229" s="11"/>
      <c r="CBH229" s="11"/>
      <c r="CBI229" s="11"/>
      <c r="CBJ229" s="11"/>
      <c r="CBK229" s="11"/>
      <c r="CBL229" s="11"/>
      <c r="CBM229" s="11"/>
      <c r="CBN229" s="11"/>
      <c r="CBO229" s="11"/>
      <c r="CBP229" s="11"/>
      <c r="CBQ229" s="10"/>
      <c r="CBR229" s="10"/>
      <c r="CBS229" s="11"/>
      <c r="CBT229" s="11"/>
      <c r="CBU229" s="11"/>
      <c r="CBV229" s="11"/>
      <c r="CBW229" s="11"/>
      <c r="CBX229" s="11"/>
      <c r="CBY229" s="11"/>
      <c r="CBZ229" s="11"/>
      <c r="CCA229" s="11"/>
      <c r="CCB229" s="11"/>
      <c r="CCC229" s="11"/>
      <c r="CCD229" s="11"/>
      <c r="CCE229" s="11"/>
      <c r="CCF229" s="11"/>
      <c r="CCG229" s="10"/>
      <c r="CCH229" s="10"/>
      <c r="CCI229" s="11"/>
      <c r="CCJ229" s="11"/>
      <c r="CCK229" s="11"/>
      <c r="CCL229" s="11"/>
      <c r="CCM229" s="11"/>
      <c r="CCN229" s="11"/>
      <c r="CCO229" s="11"/>
      <c r="CCP229" s="11"/>
      <c r="CCQ229" s="11"/>
      <c r="CCR229" s="11"/>
      <c r="CCS229" s="11"/>
      <c r="CCT229" s="11"/>
      <c r="CCU229" s="11"/>
      <c r="CCV229" s="11"/>
      <c r="CCW229" s="10"/>
      <c r="CCX229" s="10"/>
      <c r="CCY229" s="11"/>
      <c r="CCZ229" s="11"/>
      <c r="CDA229" s="11"/>
      <c r="CDB229" s="11"/>
      <c r="CDC229" s="11"/>
      <c r="CDD229" s="11"/>
      <c r="CDE229" s="11"/>
      <c r="CDF229" s="11"/>
      <c r="CDG229" s="11"/>
      <c r="CDH229" s="11"/>
      <c r="CDI229" s="11"/>
      <c r="CDJ229" s="11"/>
      <c r="CDK229" s="11"/>
      <c r="CDL229" s="11"/>
      <c r="CDM229" s="10"/>
      <c r="CDN229" s="10"/>
      <c r="CDO229" s="11"/>
      <c r="CDP229" s="11"/>
      <c r="CDQ229" s="11"/>
      <c r="CDR229" s="11"/>
      <c r="CDS229" s="11"/>
      <c r="CDT229" s="11"/>
      <c r="CDU229" s="11"/>
      <c r="CDV229" s="11"/>
      <c r="CDW229" s="11"/>
      <c r="CDX229" s="11"/>
      <c r="CDY229" s="11"/>
      <c r="CDZ229" s="11"/>
      <c r="CEA229" s="11"/>
      <c r="CEB229" s="11"/>
      <c r="CEC229" s="10"/>
      <c r="CED229" s="10"/>
      <c r="CEE229" s="11"/>
      <c r="CEF229" s="11"/>
      <c r="CEG229" s="11"/>
      <c r="CEH229" s="11"/>
      <c r="CEI229" s="11"/>
      <c r="CEJ229" s="11"/>
      <c r="CEK229" s="11"/>
      <c r="CEL229" s="11"/>
      <c r="CEM229" s="11"/>
      <c r="CEN229" s="11"/>
      <c r="CEO229" s="11"/>
      <c r="CEP229" s="11"/>
      <c r="CEQ229" s="11"/>
      <c r="CER229" s="11"/>
      <c r="CES229" s="10"/>
      <c r="CET229" s="10"/>
      <c r="CEU229" s="11"/>
      <c r="CEV229" s="11"/>
      <c r="CEW229" s="11"/>
      <c r="CEX229" s="11"/>
      <c r="CEY229" s="11"/>
      <c r="CEZ229" s="11"/>
      <c r="CFA229" s="11"/>
      <c r="CFB229" s="11"/>
      <c r="CFC229" s="11"/>
      <c r="CFD229" s="11"/>
      <c r="CFE229" s="11"/>
      <c r="CFF229" s="11"/>
      <c r="CFG229" s="11"/>
      <c r="CFH229" s="11"/>
      <c r="CFI229" s="10"/>
      <c r="CFJ229" s="10"/>
      <c r="CFK229" s="11"/>
      <c r="CFL229" s="11"/>
      <c r="CFM229" s="11"/>
      <c r="CFN229" s="11"/>
      <c r="CFO229" s="11"/>
      <c r="CFP229" s="11"/>
      <c r="CFQ229" s="11"/>
      <c r="CFR229" s="11"/>
      <c r="CFS229" s="11"/>
      <c r="CFT229" s="11"/>
      <c r="CFU229" s="11"/>
      <c r="CFV229" s="11"/>
      <c r="CFW229" s="11"/>
      <c r="CFX229" s="11"/>
      <c r="CFY229" s="10"/>
      <c r="CFZ229" s="10"/>
      <c r="CGA229" s="11"/>
      <c r="CGB229" s="11"/>
      <c r="CGC229" s="11"/>
      <c r="CGD229" s="11"/>
      <c r="CGE229" s="11"/>
      <c r="CGF229" s="11"/>
      <c r="CGG229" s="11"/>
      <c r="CGH229" s="11"/>
      <c r="CGI229" s="11"/>
      <c r="CGJ229" s="11"/>
      <c r="CGK229" s="11"/>
      <c r="CGL229" s="11"/>
      <c r="CGM229" s="11"/>
      <c r="CGN229" s="11"/>
      <c r="CGO229" s="10"/>
      <c r="CGP229" s="10"/>
      <c r="CGQ229" s="11"/>
      <c r="CGR229" s="11"/>
      <c r="CGS229" s="11"/>
      <c r="CGT229" s="11"/>
      <c r="CGU229" s="11"/>
      <c r="CGV229" s="11"/>
      <c r="CGW229" s="11"/>
      <c r="CGX229" s="11"/>
      <c r="CGY229" s="11"/>
      <c r="CGZ229" s="11"/>
      <c r="CHA229" s="11"/>
      <c r="CHB229" s="11"/>
      <c r="CHC229" s="11"/>
      <c r="CHD229" s="11"/>
      <c r="CHE229" s="10"/>
      <c r="CHF229" s="10"/>
      <c r="CHG229" s="11"/>
      <c r="CHH229" s="11"/>
      <c r="CHI229" s="11"/>
      <c r="CHJ229" s="11"/>
      <c r="CHK229" s="11"/>
      <c r="CHL229" s="11"/>
      <c r="CHM229" s="11"/>
      <c r="CHN229" s="11"/>
      <c r="CHO229" s="11"/>
      <c r="CHP229" s="11"/>
      <c r="CHQ229" s="11"/>
      <c r="CHR229" s="11"/>
      <c r="CHS229" s="11"/>
      <c r="CHT229" s="11"/>
      <c r="CHU229" s="10"/>
      <c r="CHV229" s="10"/>
      <c r="CHW229" s="11"/>
      <c r="CHX229" s="11"/>
      <c r="CHY229" s="11"/>
      <c r="CHZ229" s="11"/>
      <c r="CIA229" s="11"/>
      <c r="CIB229" s="11"/>
      <c r="CIC229" s="11"/>
      <c r="CID229" s="11"/>
      <c r="CIE229" s="11"/>
      <c r="CIF229" s="11"/>
      <c r="CIG229" s="11"/>
      <c r="CIH229" s="11"/>
      <c r="CII229" s="11"/>
      <c r="CIJ229" s="11"/>
      <c r="CIK229" s="10"/>
      <c r="CIL229" s="10"/>
      <c r="CIM229" s="11"/>
      <c r="CIN229" s="11"/>
      <c r="CIO229" s="11"/>
      <c r="CIP229" s="11"/>
      <c r="CIQ229" s="11"/>
      <c r="CIR229" s="11"/>
      <c r="CIS229" s="11"/>
      <c r="CIT229" s="11"/>
      <c r="CIU229" s="11"/>
      <c r="CIV229" s="11"/>
      <c r="CIW229" s="11"/>
      <c r="CIX229" s="11"/>
      <c r="CIY229" s="11"/>
      <c r="CIZ229" s="11"/>
      <c r="CJA229" s="10"/>
      <c r="CJB229" s="10"/>
      <c r="CJC229" s="11"/>
      <c r="CJD229" s="11"/>
      <c r="CJE229" s="11"/>
      <c r="CJF229" s="11"/>
      <c r="CJG229" s="11"/>
      <c r="CJH229" s="11"/>
      <c r="CJI229" s="11"/>
      <c r="CJJ229" s="11"/>
      <c r="CJK229" s="11"/>
      <c r="CJL229" s="11"/>
      <c r="CJM229" s="11"/>
      <c r="CJN229" s="11"/>
      <c r="CJO229" s="11"/>
      <c r="CJP229" s="11"/>
      <c r="CJQ229" s="10"/>
      <c r="CJR229" s="10"/>
      <c r="CJS229" s="11"/>
      <c r="CJT229" s="11"/>
      <c r="CJU229" s="11"/>
      <c r="CJV229" s="11"/>
      <c r="CJW229" s="11"/>
      <c r="CJX229" s="11"/>
      <c r="CJY229" s="11"/>
      <c r="CJZ229" s="11"/>
      <c r="CKA229" s="11"/>
      <c r="CKB229" s="11"/>
      <c r="CKC229" s="11"/>
      <c r="CKD229" s="11"/>
      <c r="CKE229" s="11"/>
      <c r="CKF229" s="11"/>
      <c r="CKG229" s="10"/>
      <c r="CKH229" s="10"/>
      <c r="CKI229" s="11"/>
      <c r="CKJ229" s="11"/>
      <c r="CKK229" s="11"/>
      <c r="CKL229" s="11"/>
      <c r="CKM229" s="11"/>
      <c r="CKN229" s="11"/>
      <c r="CKO229" s="11"/>
      <c r="CKP229" s="11"/>
      <c r="CKQ229" s="11"/>
      <c r="CKR229" s="11"/>
      <c r="CKS229" s="11"/>
      <c r="CKT229" s="11"/>
      <c r="CKU229" s="11"/>
      <c r="CKV229" s="11"/>
      <c r="CKW229" s="10"/>
      <c r="CKX229" s="10"/>
      <c r="CKY229" s="11"/>
      <c r="CKZ229" s="11"/>
      <c r="CLA229" s="11"/>
      <c r="CLB229" s="11"/>
      <c r="CLC229" s="11"/>
      <c r="CLD229" s="11"/>
      <c r="CLE229" s="11"/>
      <c r="CLF229" s="11"/>
      <c r="CLG229" s="11"/>
      <c r="CLH229" s="11"/>
      <c r="CLI229" s="11"/>
      <c r="CLJ229" s="11"/>
      <c r="CLK229" s="11"/>
      <c r="CLL229" s="11"/>
      <c r="CLM229" s="10"/>
      <c r="CLN229" s="10"/>
      <c r="CLO229" s="11"/>
      <c r="CLP229" s="11"/>
      <c r="CLQ229" s="11"/>
      <c r="CLR229" s="11"/>
      <c r="CLS229" s="11"/>
      <c r="CLT229" s="11"/>
      <c r="CLU229" s="11"/>
      <c r="CLV229" s="11"/>
      <c r="CLW229" s="11"/>
      <c r="CLX229" s="11"/>
      <c r="CLY229" s="11"/>
      <c r="CLZ229" s="11"/>
      <c r="CMA229" s="11"/>
      <c r="CMB229" s="11"/>
      <c r="CMC229" s="10"/>
      <c r="CMD229" s="10"/>
      <c r="CME229" s="11"/>
      <c r="CMF229" s="11"/>
      <c r="CMG229" s="11"/>
      <c r="CMH229" s="11"/>
      <c r="CMI229" s="11"/>
      <c r="CMJ229" s="11"/>
      <c r="CMK229" s="11"/>
      <c r="CML229" s="11"/>
      <c r="CMM229" s="11"/>
      <c r="CMN229" s="11"/>
      <c r="CMO229" s="11"/>
      <c r="CMP229" s="11"/>
      <c r="CMQ229" s="11"/>
      <c r="CMR229" s="11"/>
      <c r="CMS229" s="10"/>
      <c r="CMT229" s="10"/>
      <c r="CMU229" s="11"/>
      <c r="CMV229" s="11"/>
      <c r="CMW229" s="11"/>
      <c r="CMX229" s="11"/>
      <c r="CMY229" s="11"/>
      <c r="CMZ229" s="11"/>
      <c r="CNA229" s="11"/>
      <c r="CNB229" s="11"/>
      <c r="CNC229" s="11"/>
      <c r="CND229" s="11"/>
      <c r="CNE229" s="11"/>
      <c r="CNF229" s="11"/>
      <c r="CNG229" s="11"/>
      <c r="CNH229" s="11"/>
      <c r="CNI229" s="10"/>
      <c r="CNJ229" s="10"/>
      <c r="CNK229" s="11"/>
      <c r="CNL229" s="11"/>
      <c r="CNM229" s="11"/>
      <c r="CNN229" s="11"/>
      <c r="CNO229" s="11"/>
      <c r="CNP229" s="11"/>
      <c r="CNQ229" s="11"/>
      <c r="CNR229" s="11"/>
      <c r="CNS229" s="11"/>
      <c r="CNT229" s="11"/>
      <c r="CNU229" s="11"/>
      <c r="CNV229" s="11"/>
      <c r="CNW229" s="11"/>
      <c r="CNX229" s="11"/>
      <c r="CNY229" s="10"/>
      <c r="CNZ229" s="10"/>
      <c r="COA229" s="11"/>
      <c r="COB229" s="11"/>
      <c r="COC229" s="11"/>
      <c r="COD229" s="11"/>
      <c r="COE229" s="11"/>
      <c r="COF229" s="11"/>
      <c r="COG229" s="11"/>
      <c r="COH229" s="11"/>
      <c r="COI229" s="11"/>
      <c r="COJ229" s="11"/>
      <c r="COK229" s="11"/>
      <c r="COL229" s="11"/>
      <c r="COM229" s="11"/>
      <c r="CON229" s="11"/>
      <c r="COO229" s="10"/>
      <c r="COP229" s="10"/>
      <c r="COQ229" s="11"/>
      <c r="COR229" s="11"/>
      <c r="COS229" s="11"/>
      <c r="COT229" s="11"/>
      <c r="COU229" s="11"/>
      <c r="COV229" s="11"/>
      <c r="COW229" s="11"/>
      <c r="COX229" s="11"/>
      <c r="COY229" s="11"/>
      <c r="COZ229" s="11"/>
      <c r="CPA229" s="11"/>
      <c r="CPB229" s="11"/>
      <c r="CPC229" s="11"/>
      <c r="CPD229" s="11"/>
      <c r="CPE229" s="10"/>
      <c r="CPF229" s="10"/>
      <c r="CPG229" s="11"/>
      <c r="CPH229" s="11"/>
      <c r="CPI229" s="11"/>
      <c r="CPJ229" s="11"/>
      <c r="CPK229" s="11"/>
      <c r="CPL229" s="11"/>
      <c r="CPM229" s="11"/>
      <c r="CPN229" s="11"/>
      <c r="CPO229" s="11"/>
      <c r="CPP229" s="11"/>
      <c r="CPQ229" s="11"/>
      <c r="CPR229" s="11"/>
      <c r="CPS229" s="11"/>
      <c r="CPT229" s="11"/>
      <c r="CPU229" s="10"/>
      <c r="CPV229" s="10"/>
      <c r="CPW229" s="11"/>
      <c r="CPX229" s="11"/>
      <c r="CPY229" s="11"/>
      <c r="CPZ229" s="11"/>
      <c r="CQA229" s="11"/>
      <c r="CQB229" s="11"/>
      <c r="CQC229" s="11"/>
      <c r="CQD229" s="11"/>
      <c r="CQE229" s="11"/>
      <c r="CQF229" s="11"/>
      <c r="CQG229" s="11"/>
      <c r="CQH229" s="11"/>
      <c r="CQI229" s="11"/>
      <c r="CQJ229" s="11"/>
      <c r="CQK229" s="10"/>
      <c r="CQL229" s="10"/>
      <c r="CQM229" s="11"/>
      <c r="CQN229" s="11"/>
      <c r="CQO229" s="11"/>
      <c r="CQP229" s="11"/>
      <c r="CQQ229" s="11"/>
      <c r="CQR229" s="11"/>
      <c r="CQS229" s="11"/>
      <c r="CQT229" s="11"/>
      <c r="CQU229" s="11"/>
      <c r="CQV229" s="11"/>
      <c r="CQW229" s="11"/>
      <c r="CQX229" s="11"/>
      <c r="CQY229" s="11"/>
      <c r="CQZ229" s="11"/>
      <c r="CRA229" s="10"/>
      <c r="CRB229" s="10"/>
      <c r="CRC229" s="11"/>
      <c r="CRD229" s="11"/>
      <c r="CRE229" s="11"/>
      <c r="CRF229" s="11"/>
      <c r="CRG229" s="11"/>
      <c r="CRH229" s="11"/>
      <c r="CRI229" s="11"/>
      <c r="CRJ229" s="11"/>
      <c r="CRK229" s="11"/>
      <c r="CRL229" s="11"/>
      <c r="CRM229" s="11"/>
      <c r="CRN229" s="11"/>
      <c r="CRO229" s="11"/>
      <c r="CRP229" s="11"/>
      <c r="CRQ229" s="10"/>
      <c r="CRR229" s="10"/>
      <c r="CRS229" s="11"/>
      <c r="CRT229" s="11"/>
      <c r="CRU229" s="11"/>
      <c r="CRV229" s="11"/>
      <c r="CRW229" s="11"/>
      <c r="CRX229" s="11"/>
      <c r="CRY229" s="11"/>
      <c r="CRZ229" s="11"/>
      <c r="CSA229" s="11"/>
      <c r="CSB229" s="11"/>
      <c r="CSC229" s="11"/>
      <c r="CSD229" s="11"/>
      <c r="CSE229" s="11"/>
      <c r="CSF229" s="11"/>
      <c r="CSG229" s="10"/>
      <c r="CSH229" s="10"/>
      <c r="CSI229" s="11"/>
      <c r="CSJ229" s="11"/>
      <c r="CSK229" s="11"/>
      <c r="CSL229" s="11"/>
      <c r="CSM229" s="11"/>
      <c r="CSN229" s="11"/>
      <c r="CSO229" s="11"/>
      <c r="CSP229" s="11"/>
      <c r="CSQ229" s="11"/>
      <c r="CSR229" s="11"/>
      <c r="CSS229" s="11"/>
      <c r="CST229" s="11"/>
      <c r="CSU229" s="11"/>
      <c r="CSV229" s="11"/>
      <c r="CSW229" s="10"/>
      <c r="CSX229" s="10"/>
      <c r="CSY229" s="11"/>
      <c r="CSZ229" s="11"/>
      <c r="CTA229" s="11"/>
      <c r="CTB229" s="11"/>
      <c r="CTC229" s="11"/>
      <c r="CTD229" s="11"/>
      <c r="CTE229" s="11"/>
      <c r="CTF229" s="11"/>
      <c r="CTG229" s="11"/>
      <c r="CTH229" s="11"/>
      <c r="CTI229" s="11"/>
      <c r="CTJ229" s="11"/>
      <c r="CTK229" s="11"/>
      <c r="CTL229" s="11"/>
      <c r="CTM229" s="10"/>
      <c r="CTN229" s="10"/>
      <c r="CTO229" s="11"/>
      <c r="CTP229" s="11"/>
      <c r="CTQ229" s="11"/>
      <c r="CTR229" s="11"/>
      <c r="CTS229" s="11"/>
      <c r="CTT229" s="11"/>
      <c r="CTU229" s="11"/>
      <c r="CTV229" s="11"/>
      <c r="CTW229" s="11"/>
      <c r="CTX229" s="11"/>
      <c r="CTY229" s="11"/>
      <c r="CTZ229" s="11"/>
      <c r="CUA229" s="11"/>
      <c r="CUB229" s="11"/>
      <c r="CUC229" s="10"/>
      <c r="CUD229" s="10"/>
      <c r="CUE229" s="11"/>
      <c r="CUF229" s="11"/>
      <c r="CUG229" s="11"/>
      <c r="CUH229" s="11"/>
      <c r="CUI229" s="11"/>
      <c r="CUJ229" s="11"/>
      <c r="CUK229" s="11"/>
      <c r="CUL229" s="11"/>
      <c r="CUM229" s="11"/>
      <c r="CUN229" s="11"/>
      <c r="CUO229" s="11"/>
      <c r="CUP229" s="11"/>
      <c r="CUQ229" s="11"/>
      <c r="CUR229" s="11"/>
      <c r="CUS229" s="10"/>
      <c r="CUT229" s="10"/>
      <c r="CUU229" s="11"/>
      <c r="CUV229" s="11"/>
      <c r="CUW229" s="11"/>
      <c r="CUX229" s="11"/>
      <c r="CUY229" s="11"/>
      <c r="CUZ229" s="11"/>
      <c r="CVA229" s="11"/>
      <c r="CVB229" s="11"/>
      <c r="CVC229" s="11"/>
      <c r="CVD229" s="11"/>
      <c r="CVE229" s="11"/>
      <c r="CVF229" s="11"/>
      <c r="CVG229" s="11"/>
      <c r="CVH229" s="11"/>
      <c r="CVI229" s="10"/>
      <c r="CVJ229" s="10"/>
      <c r="CVK229" s="11"/>
      <c r="CVL229" s="11"/>
      <c r="CVM229" s="11"/>
      <c r="CVN229" s="11"/>
      <c r="CVO229" s="11"/>
      <c r="CVP229" s="11"/>
      <c r="CVQ229" s="11"/>
      <c r="CVR229" s="11"/>
      <c r="CVS229" s="11"/>
      <c r="CVT229" s="11"/>
      <c r="CVU229" s="11"/>
      <c r="CVV229" s="11"/>
      <c r="CVW229" s="11"/>
      <c r="CVX229" s="11"/>
      <c r="CVY229" s="10"/>
      <c r="CVZ229" s="10"/>
      <c r="CWA229" s="11"/>
      <c r="CWB229" s="11"/>
      <c r="CWC229" s="11"/>
      <c r="CWD229" s="11"/>
      <c r="CWE229" s="11"/>
      <c r="CWF229" s="11"/>
      <c r="CWG229" s="11"/>
      <c r="CWH229" s="11"/>
      <c r="CWI229" s="11"/>
      <c r="CWJ229" s="11"/>
      <c r="CWK229" s="11"/>
      <c r="CWL229" s="11"/>
      <c r="CWM229" s="11"/>
      <c r="CWN229" s="11"/>
      <c r="CWO229" s="10"/>
      <c r="CWP229" s="10"/>
      <c r="CWQ229" s="11"/>
      <c r="CWR229" s="11"/>
      <c r="CWS229" s="11"/>
      <c r="CWT229" s="11"/>
      <c r="CWU229" s="11"/>
      <c r="CWV229" s="11"/>
      <c r="CWW229" s="11"/>
      <c r="CWX229" s="11"/>
      <c r="CWY229" s="11"/>
      <c r="CWZ229" s="11"/>
      <c r="CXA229" s="11"/>
      <c r="CXB229" s="11"/>
      <c r="CXC229" s="11"/>
      <c r="CXD229" s="11"/>
      <c r="CXE229" s="10"/>
      <c r="CXF229" s="10"/>
      <c r="CXG229" s="11"/>
      <c r="CXH229" s="11"/>
      <c r="CXI229" s="11"/>
      <c r="CXJ229" s="11"/>
      <c r="CXK229" s="11"/>
      <c r="CXL229" s="11"/>
      <c r="CXM229" s="11"/>
      <c r="CXN229" s="11"/>
      <c r="CXO229" s="11"/>
      <c r="CXP229" s="11"/>
      <c r="CXQ229" s="11"/>
      <c r="CXR229" s="11"/>
      <c r="CXS229" s="11"/>
      <c r="CXT229" s="11"/>
      <c r="CXU229" s="10"/>
      <c r="CXV229" s="10"/>
      <c r="CXW229" s="11"/>
      <c r="CXX229" s="11"/>
      <c r="CXY229" s="11"/>
      <c r="CXZ229" s="11"/>
      <c r="CYA229" s="11"/>
      <c r="CYB229" s="11"/>
      <c r="CYC229" s="11"/>
      <c r="CYD229" s="11"/>
      <c r="CYE229" s="11"/>
      <c r="CYF229" s="11"/>
      <c r="CYG229" s="11"/>
      <c r="CYH229" s="11"/>
      <c r="CYI229" s="11"/>
      <c r="CYJ229" s="11"/>
      <c r="CYK229" s="10"/>
      <c r="CYL229" s="10"/>
      <c r="CYM229" s="11"/>
      <c r="CYN229" s="11"/>
      <c r="CYO229" s="11"/>
      <c r="CYP229" s="11"/>
      <c r="CYQ229" s="11"/>
      <c r="CYR229" s="11"/>
      <c r="CYS229" s="11"/>
      <c r="CYT229" s="11"/>
      <c r="CYU229" s="11"/>
      <c r="CYV229" s="11"/>
      <c r="CYW229" s="11"/>
      <c r="CYX229" s="11"/>
      <c r="CYY229" s="11"/>
      <c r="CYZ229" s="11"/>
      <c r="CZA229" s="10"/>
      <c r="CZB229" s="10"/>
      <c r="CZC229" s="11"/>
      <c r="CZD229" s="11"/>
      <c r="CZE229" s="11"/>
      <c r="CZF229" s="11"/>
      <c r="CZG229" s="11"/>
      <c r="CZH229" s="11"/>
      <c r="CZI229" s="11"/>
      <c r="CZJ229" s="11"/>
      <c r="CZK229" s="11"/>
      <c r="CZL229" s="11"/>
      <c r="CZM229" s="11"/>
      <c r="CZN229" s="11"/>
      <c r="CZO229" s="11"/>
      <c r="CZP229" s="11"/>
      <c r="CZQ229" s="10"/>
      <c r="CZR229" s="10"/>
      <c r="CZS229" s="11"/>
      <c r="CZT229" s="11"/>
      <c r="CZU229" s="11"/>
      <c r="CZV229" s="11"/>
      <c r="CZW229" s="11"/>
      <c r="CZX229" s="11"/>
      <c r="CZY229" s="11"/>
      <c r="CZZ229" s="11"/>
      <c r="DAA229" s="11"/>
      <c r="DAB229" s="11"/>
      <c r="DAC229" s="11"/>
      <c r="DAD229" s="11"/>
      <c r="DAE229" s="11"/>
      <c r="DAF229" s="11"/>
      <c r="DAG229" s="10"/>
      <c r="DAH229" s="10"/>
      <c r="DAI229" s="11"/>
      <c r="DAJ229" s="11"/>
      <c r="DAK229" s="11"/>
      <c r="DAL229" s="11"/>
      <c r="DAM229" s="11"/>
      <c r="DAN229" s="11"/>
      <c r="DAO229" s="11"/>
      <c r="DAP229" s="11"/>
      <c r="DAQ229" s="11"/>
      <c r="DAR229" s="11"/>
      <c r="DAS229" s="11"/>
      <c r="DAT229" s="11"/>
      <c r="DAU229" s="11"/>
      <c r="DAV229" s="11"/>
      <c r="DAW229" s="10"/>
      <c r="DAX229" s="10"/>
      <c r="DAY229" s="11"/>
      <c r="DAZ229" s="11"/>
      <c r="DBA229" s="11"/>
      <c r="DBB229" s="11"/>
      <c r="DBC229" s="11"/>
      <c r="DBD229" s="11"/>
      <c r="DBE229" s="11"/>
      <c r="DBF229" s="11"/>
      <c r="DBG229" s="11"/>
      <c r="DBH229" s="11"/>
      <c r="DBI229" s="11"/>
      <c r="DBJ229" s="11"/>
      <c r="DBK229" s="11"/>
      <c r="DBL229" s="11"/>
      <c r="DBM229" s="10"/>
      <c r="DBN229" s="10"/>
      <c r="DBO229" s="11"/>
      <c r="DBP229" s="11"/>
      <c r="DBQ229" s="11"/>
      <c r="DBR229" s="11"/>
      <c r="DBS229" s="11"/>
      <c r="DBT229" s="11"/>
      <c r="DBU229" s="11"/>
      <c r="DBV229" s="11"/>
      <c r="DBW229" s="11"/>
      <c r="DBX229" s="11"/>
      <c r="DBY229" s="11"/>
      <c r="DBZ229" s="11"/>
      <c r="DCA229" s="11"/>
      <c r="DCB229" s="11"/>
      <c r="DCC229" s="10"/>
      <c r="DCD229" s="10"/>
      <c r="DCE229" s="11"/>
      <c r="DCF229" s="11"/>
      <c r="DCG229" s="11"/>
      <c r="DCH229" s="11"/>
      <c r="DCI229" s="11"/>
      <c r="DCJ229" s="11"/>
      <c r="DCK229" s="11"/>
      <c r="DCL229" s="11"/>
      <c r="DCM229" s="11"/>
      <c r="DCN229" s="11"/>
      <c r="DCO229" s="11"/>
      <c r="DCP229" s="11"/>
      <c r="DCQ229" s="11"/>
      <c r="DCR229" s="11"/>
      <c r="DCS229" s="10"/>
      <c r="DCT229" s="10"/>
      <c r="DCU229" s="11"/>
      <c r="DCV229" s="11"/>
      <c r="DCW229" s="11"/>
      <c r="DCX229" s="11"/>
      <c r="DCY229" s="11"/>
      <c r="DCZ229" s="11"/>
      <c r="DDA229" s="11"/>
      <c r="DDB229" s="11"/>
      <c r="DDC229" s="11"/>
      <c r="DDD229" s="11"/>
      <c r="DDE229" s="11"/>
      <c r="DDF229" s="11"/>
      <c r="DDG229" s="11"/>
      <c r="DDH229" s="11"/>
      <c r="DDI229" s="10"/>
      <c r="DDJ229" s="10"/>
      <c r="DDK229" s="11"/>
      <c r="DDL229" s="11"/>
      <c r="DDM229" s="11"/>
      <c r="DDN229" s="11"/>
      <c r="DDO229" s="11"/>
      <c r="DDP229" s="11"/>
      <c r="DDQ229" s="11"/>
      <c r="DDR229" s="11"/>
      <c r="DDS229" s="11"/>
      <c r="DDT229" s="11"/>
      <c r="DDU229" s="11"/>
      <c r="DDV229" s="11"/>
      <c r="DDW229" s="11"/>
      <c r="DDX229" s="11"/>
      <c r="DDY229" s="10"/>
      <c r="DDZ229" s="10"/>
      <c r="DEA229" s="11"/>
      <c r="DEB229" s="11"/>
      <c r="DEC229" s="11"/>
      <c r="DED229" s="11"/>
      <c r="DEE229" s="11"/>
      <c r="DEF229" s="11"/>
      <c r="DEG229" s="11"/>
      <c r="DEH229" s="11"/>
      <c r="DEI229" s="11"/>
      <c r="DEJ229" s="11"/>
      <c r="DEK229" s="11"/>
      <c r="DEL229" s="11"/>
      <c r="DEM229" s="11"/>
      <c r="DEN229" s="11"/>
      <c r="DEO229" s="10"/>
      <c r="DEP229" s="10"/>
      <c r="DEQ229" s="11"/>
      <c r="DER229" s="11"/>
      <c r="DES229" s="11"/>
      <c r="DET229" s="11"/>
      <c r="DEU229" s="11"/>
      <c r="DEV229" s="11"/>
      <c r="DEW229" s="11"/>
      <c r="DEX229" s="11"/>
      <c r="DEY229" s="11"/>
      <c r="DEZ229" s="11"/>
      <c r="DFA229" s="11"/>
      <c r="DFB229" s="11"/>
      <c r="DFC229" s="11"/>
      <c r="DFD229" s="11"/>
      <c r="DFE229" s="10"/>
      <c r="DFF229" s="10"/>
      <c r="DFG229" s="11"/>
      <c r="DFH229" s="11"/>
      <c r="DFI229" s="11"/>
      <c r="DFJ229" s="11"/>
      <c r="DFK229" s="11"/>
      <c r="DFL229" s="11"/>
      <c r="DFM229" s="11"/>
      <c r="DFN229" s="11"/>
      <c r="DFO229" s="11"/>
      <c r="DFP229" s="11"/>
      <c r="DFQ229" s="11"/>
      <c r="DFR229" s="11"/>
      <c r="DFS229" s="11"/>
      <c r="DFT229" s="11"/>
      <c r="DFU229" s="10"/>
      <c r="DFV229" s="10"/>
      <c r="DFW229" s="11"/>
      <c r="DFX229" s="11"/>
      <c r="DFY229" s="11"/>
      <c r="DFZ229" s="11"/>
      <c r="DGA229" s="11"/>
      <c r="DGB229" s="11"/>
      <c r="DGC229" s="11"/>
      <c r="DGD229" s="11"/>
      <c r="DGE229" s="11"/>
      <c r="DGF229" s="11"/>
      <c r="DGG229" s="11"/>
      <c r="DGH229" s="11"/>
      <c r="DGI229" s="11"/>
      <c r="DGJ229" s="11"/>
      <c r="DGK229" s="10"/>
      <c r="DGL229" s="10"/>
      <c r="DGM229" s="11"/>
      <c r="DGN229" s="11"/>
      <c r="DGO229" s="11"/>
      <c r="DGP229" s="11"/>
      <c r="DGQ229" s="11"/>
      <c r="DGR229" s="11"/>
      <c r="DGS229" s="11"/>
      <c r="DGT229" s="11"/>
      <c r="DGU229" s="11"/>
      <c r="DGV229" s="11"/>
      <c r="DGW229" s="11"/>
      <c r="DGX229" s="11"/>
      <c r="DGY229" s="11"/>
      <c r="DGZ229" s="11"/>
      <c r="DHA229" s="10"/>
      <c r="DHB229" s="10"/>
      <c r="DHC229" s="11"/>
      <c r="DHD229" s="11"/>
      <c r="DHE229" s="11"/>
      <c r="DHF229" s="11"/>
      <c r="DHG229" s="11"/>
      <c r="DHH229" s="11"/>
      <c r="DHI229" s="11"/>
      <c r="DHJ229" s="11"/>
      <c r="DHK229" s="11"/>
      <c r="DHL229" s="11"/>
      <c r="DHM229" s="11"/>
      <c r="DHN229" s="11"/>
      <c r="DHO229" s="11"/>
      <c r="DHP229" s="11"/>
      <c r="DHQ229" s="10"/>
      <c r="DHR229" s="10"/>
      <c r="DHS229" s="11"/>
      <c r="DHT229" s="11"/>
      <c r="DHU229" s="11"/>
      <c r="DHV229" s="11"/>
      <c r="DHW229" s="11"/>
      <c r="DHX229" s="11"/>
      <c r="DHY229" s="11"/>
      <c r="DHZ229" s="11"/>
      <c r="DIA229" s="11"/>
      <c r="DIB229" s="11"/>
      <c r="DIC229" s="11"/>
      <c r="DID229" s="11"/>
      <c r="DIE229" s="11"/>
      <c r="DIF229" s="11"/>
      <c r="DIG229" s="10"/>
      <c r="DIH229" s="10"/>
      <c r="DII229" s="11"/>
      <c r="DIJ229" s="11"/>
      <c r="DIK229" s="11"/>
      <c r="DIL229" s="11"/>
      <c r="DIM229" s="11"/>
      <c r="DIN229" s="11"/>
      <c r="DIO229" s="11"/>
      <c r="DIP229" s="11"/>
      <c r="DIQ229" s="11"/>
      <c r="DIR229" s="11"/>
      <c r="DIS229" s="11"/>
      <c r="DIT229" s="11"/>
      <c r="DIU229" s="11"/>
      <c r="DIV229" s="11"/>
      <c r="DIW229" s="10"/>
      <c r="DIX229" s="10"/>
      <c r="DIY229" s="11"/>
      <c r="DIZ229" s="11"/>
      <c r="DJA229" s="11"/>
      <c r="DJB229" s="11"/>
      <c r="DJC229" s="11"/>
      <c r="DJD229" s="11"/>
      <c r="DJE229" s="11"/>
      <c r="DJF229" s="11"/>
      <c r="DJG229" s="11"/>
      <c r="DJH229" s="11"/>
      <c r="DJI229" s="11"/>
      <c r="DJJ229" s="11"/>
      <c r="DJK229" s="11"/>
      <c r="DJL229" s="11"/>
      <c r="DJM229" s="10"/>
      <c r="DJN229" s="10"/>
      <c r="DJO229" s="11"/>
      <c r="DJP229" s="11"/>
      <c r="DJQ229" s="11"/>
      <c r="DJR229" s="11"/>
      <c r="DJS229" s="11"/>
      <c r="DJT229" s="11"/>
      <c r="DJU229" s="11"/>
      <c r="DJV229" s="11"/>
      <c r="DJW229" s="11"/>
      <c r="DJX229" s="11"/>
      <c r="DJY229" s="11"/>
      <c r="DJZ229" s="11"/>
      <c r="DKA229" s="11"/>
      <c r="DKB229" s="11"/>
      <c r="DKC229" s="10"/>
      <c r="DKD229" s="10"/>
      <c r="DKE229" s="11"/>
      <c r="DKF229" s="11"/>
      <c r="DKG229" s="11"/>
      <c r="DKH229" s="11"/>
      <c r="DKI229" s="11"/>
      <c r="DKJ229" s="11"/>
      <c r="DKK229" s="11"/>
      <c r="DKL229" s="11"/>
      <c r="DKM229" s="11"/>
      <c r="DKN229" s="11"/>
      <c r="DKO229" s="11"/>
      <c r="DKP229" s="11"/>
      <c r="DKQ229" s="11"/>
      <c r="DKR229" s="11"/>
      <c r="DKS229" s="10"/>
      <c r="DKT229" s="10"/>
      <c r="DKU229" s="11"/>
      <c r="DKV229" s="11"/>
      <c r="DKW229" s="11"/>
      <c r="DKX229" s="11"/>
      <c r="DKY229" s="11"/>
      <c r="DKZ229" s="11"/>
      <c r="DLA229" s="11"/>
      <c r="DLB229" s="11"/>
      <c r="DLC229" s="11"/>
      <c r="DLD229" s="11"/>
      <c r="DLE229" s="11"/>
      <c r="DLF229" s="11"/>
      <c r="DLG229" s="11"/>
      <c r="DLH229" s="11"/>
      <c r="DLI229" s="10"/>
      <c r="DLJ229" s="10"/>
      <c r="DLK229" s="11"/>
      <c r="DLL229" s="11"/>
      <c r="DLM229" s="11"/>
      <c r="DLN229" s="11"/>
      <c r="DLO229" s="11"/>
      <c r="DLP229" s="11"/>
      <c r="DLQ229" s="11"/>
      <c r="DLR229" s="11"/>
      <c r="DLS229" s="11"/>
      <c r="DLT229" s="11"/>
      <c r="DLU229" s="11"/>
      <c r="DLV229" s="11"/>
      <c r="DLW229" s="11"/>
      <c r="DLX229" s="11"/>
      <c r="DLY229" s="10"/>
      <c r="DLZ229" s="10"/>
      <c r="DMA229" s="11"/>
      <c r="DMB229" s="11"/>
      <c r="DMC229" s="11"/>
      <c r="DMD229" s="11"/>
      <c r="DME229" s="11"/>
      <c r="DMF229" s="11"/>
      <c r="DMG229" s="11"/>
      <c r="DMH229" s="11"/>
      <c r="DMI229" s="11"/>
      <c r="DMJ229" s="11"/>
      <c r="DMK229" s="11"/>
      <c r="DML229" s="11"/>
      <c r="DMM229" s="11"/>
      <c r="DMN229" s="11"/>
      <c r="DMO229" s="10"/>
      <c r="DMP229" s="10"/>
      <c r="DMQ229" s="11"/>
      <c r="DMR229" s="11"/>
      <c r="DMS229" s="11"/>
      <c r="DMT229" s="11"/>
      <c r="DMU229" s="11"/>
      <c r="DMV229" s="11"/>
      <c r="DMW229" s="11"/>
      <c r="DMX229" s="11"/>
      <c r="DMY229" s="11"/>
      <c r="DMZ229" s="11"/>
      <c r="DNA229" s="11"/>
      <c r="DNB229" s="11"/>
      <c r="DNC229" s="11"/>
      <c r="DND229" s="11"/>
      <c r="DNE229" s="10"/>
      <c r="DNF229" s="10"/>
      <c r="DNG229" s="11"/>
      <c r="DNH229" s="11"/>
      <c r="DNI229" s="11"/>
      <c r="DNJ229" s="11"/>
      <c r="DNK229" s="11"/>
      <c r="DNL229" s="11"/>
      <c r="DNM229" s="11"/>
      <c r="DNN229" s="11"/>
      <c r="DNO229" s="11"/>
      <c r="DNP229" s="11"/>
      <c r="DNQ229" s="11"/>
      <c r="DNR229" s="11"/>
      <c r="DNS229" s="11"/>
      <c r="DNT229" s="11"/>
      <c r="DNU229" s="10"/>
      <c r="DNV229" s="10"/>
      <c r="DNW229" s="11"/>
      <c r="DNX229" s="11"/>
      <c r="DNY229" s="11"/>
      <c r="DNZ229" s="11"/>
      <c r="DOA229" s="11"/>
      <c r="DOB229" s="11"/>
      <c r="DOC229" s="11"/>
      <c r="DOD229" s="11"/>
      <c r="DOE229" s="11"/>
      <c r="DOF229" s="11"/>
      <c r="DOG229" s="11"/>
      <c r="DOH229" s="11"/>
      <c r="DOI229" s="11"/>
      <c r="DOJ229" s="11"/>
      <c r="DOK229" s="10"/>
      <c r="DOL229" s="10"/>
      <c r="DOM229" s="11"/>
      <c r="DON229" s="11"/>
      <c r="DOO229" s="11"/>
      <c r="DOP229" s="11"/>
      <c r="DOQ229" s="11"/>
      <c r="DOR229" s="11"/>
      <c r="DOS229" s="11"/>
      <c r="DOT229" s="11"/>
      <c r="DOU229" s="11"/>
      <c r="DOV229" s="11"/>
      <c r="DOW229" s="11"/>
      <c r="DOX229" s="11"/>
      <c r="DOY229" s="11"/>
      <c r="DOZ229" s="11"/>
      <c r="DPA229" s="10"/>
      <c r="DPB229" s="10"/>
      <c r="DPC229" s="11"/>
      <c r="DPD229" s="11"/>
      <c r="DPE229" s="11"/>
      <c r="DPF229" s="11"/>
      <c r="DPG229" s="11"/>
      <c r="DPH229" s="11"/>
      <c r="DPI229" s="11"/>
      <c r="DPJ229" s="11"/>
      <c r="DPK229" s="11"/>
      <c r="DPL229" s="11"/>
      <c r="DPM229" s="11"/>
      <c r="DPN229" s="11"/>
      <c r="DPO229" s="11"/>
      <c r="DPP229" s="11"/>
      <c r="DPQ229" s="10"/>
      <c r="DPR229" s="10"/>
      <c r="DPS229" s="11"/>
      <c r="DPT229" s="11"/>
      <c r="DPU229" s="11"/>
      <c r="DPV229" s="11"/>
      <c r="DPW229" s="11"/>
      <c r="DPX229" s="11"/>
      <c r="DPY229" s="11"/>
      <c r="DPZ229" s="11"/>
      <c r="DQA229" s="11"/>
      <c r="DQB229" s="11"/>
      <c r="DQC229" s="11"/>
      <c r="DQD229" s="11"/>
      <c r="DQE229" s="11"/>
      <c r="DQF229" s="11"/>
      <c r="DQG229" s="10"/>
      <c r="DQH229" s="10"/>
      <c r="DQI229" s="11"/>
      <c r="DQJ229" s="11"/>
      <c r="DQK229" s="11"/>
      <c r="DQL229" s="11"/>
      <c r="DQM229" s="11"/>
      <c r="DQN229" s="11"/>
      <c r="DQO229" s="11"/>
      <c r="DQP229" s="11"/>
      <c r="DQQ229" s="11"/>
      <c r="DQR229" s="11"/>
      <c r="DQS229" s="11"/>
      <c r="DQT229" s="11"/>
      <c r="DQU229" s="11"/>
      <c r="DQV229" s="11"/>
      <c r="DQW229" s="10"/>
      <c r="DQX229" s="10"/>
      <c r="DQY229" s="11"/>
      <c r="DQZ229" s="11"/>
      <c r="DRA229" s="11"/>
      <c r="DRB229" s="11"/>
      <c r="DRC229" s="11"/>
      <c r="DRD229" s="11"/>
      <c r="DRE229" s="11"/>
      <c r="DRF229" s="11"/>
      <c r="DRG229" s="11"/>
      <c r="DRH229" s="11"/>
      <c r="DRI229" s="11"/>
      <c r="DRJ229" s="11"/>
      <c r="DRK229" s="11"/>
      <c r="DRL229" s="11"/>
      <c r="DRM229" s="10"/>
      <c r="DRN229" s="10"/>
      <c r="DRO229" s="11"/>
      <c r="DRP229" s="11"/>
      <c r="DRQ229" s="11"/>
      <c r="DRR229" s="11"/>
      <c r="DRS229" s="11"/>
      <c r="DRT229" s="11"/>
      <c r="DRU229" s="11"/>
      <c r="DRV229" s="11"/>
      <c r="DRW229" s="11"/>
      <c r="DRX229" s="11"/>
      <c r="DRY229" s="11"/>
      <c r="DRZ229" s="11"/>
      <c r="DSA229" s="11"/>
      <c r="DSB229" s="11"/>
      <c r="DSC229" s="10"/>
      <c r="DSD229" s="10"/>
      <c r="DSE229" s="11"/>
      <c r="DSF229" s="11"/>
      <c r="DSG229" s="11"/>
      <c r="DSH229" s="11"/>
      <c r="DSI229" s="11"/>
      <c r="DSJ229" s="11"/>
      <c r="DSK229" s="11"/>
      <c r="DSL229" s="11"/>
      <c r="DSM229" s="11"/>
      <c r="DSN229" s="11"/>
      <c r="DSO229" s="11"/>
      <c r="DSP229" s="11"/>
      <c r="DSQ229" s="11"/>
      <c r="DSR229" s="11"/>
      <c r="DSS229" s="10"/>
      <c r="DST229" s="10"/>
      <c r="DSU229" s="11"/>
      <c r="DSV229" s="11"/>
      <c r="DSW229" s="11"/>
      <c r="DSX229" s="11"/>
      <c r="DSY229" s="11"/>
      <c r="DSZ229" s="11"/>
      <c r="DTA229" s="11"/>
      <c r="DTB229" s="11"/>
      <c r="DTC229" s="11"/>
      <c r="DTD229" s="11"/>
      <c r="DTE229" s="11"/>
      <c r="DTF229" s="11"/>
      <c r="DTG229" s="11"/>
      <c r="DTH229" s="11"/>
      <c r="DTI229" s="10"/>
      <c r="DTJ229" s="10"/>
      <c r="DTK229" s="11"/>
      <c r="DTL229" s="11"/>
      <c r="DTM229" s="11"/>
      <c r="DTN229" s="11"/>
      <c r="DTO229" s="11"/>
      <c r="DTP229" s="11"/>
      <c r="DTQ229" s="11"/>
      <c r="DTR229" s="11"/>
      <c r="DTS229" s="11"/>
      <c r="DTT229" s="11"/>
      <c r="DTU229" s="11"/>
      <c r="DTV229" s="11"/>
      <c r="DTW229" s="11"/>
      <c r="DTX229" s="11"/>
      <c r="DTY229" s="10"/>
      <c r="DTZ229" s="10"/>
      <c r="DUA229" s="11"/>
      <c r="DUB229" s="11"/>
      <c r="DUC229" s="11"/>
      <c r="DUD229" s="11"/>
      <c r="DUE229" s="11"/>
      <c r="DUF229" s="11"/>
      <c r="DUG229" s="11"/>
      <c r="DUH229" s="11"/>
      <c r="DUI229" s="11"/>
      <c r="DUJ229" s="11"/>
      <c r="DUK229" s="11"/>
      <c r="DUL229" s="11"/>
      <c r="DUM229" s="11"/>
      <c r="DUN229" s="11"/>
      <c r="DUO229" s="10"/>
      <c r="DUP229" s="10"/>
      <c r="DUQ229" s="11"/>
      <c r="DUR229" s="11"/>
      <c r="DUS229" s="11"/>
      <c r="DUT229" s="11"/>
      <c r="DUU229" s="11"/>
      <c r="DUV229" s="11"/>
      <c r="DUW229" s="11"/>
      <c r="DUX229" s="11"/>
      <c r="DUY229" s="11"/>
      <c r="DUZ229" s="11"/>
      <c r="DVA229" s="11"/>
      <c r="DVB229" s="11"/>
      <c r="DVC229" s="11"/>
      <c r="DVD229" s="11"/>
      <c r="DVE229" s="10"/>
      <c r="DVF229" s="10"/>
      <c r="DVG229" s="11"/>
      <c r="DVH229" s="11"/>
      <c r="DVI229" s="11"/>
      <c r="DVJ229" s="11"/>
      <c r="DVK229" s="11"/>
      <c r="DVL229" s="11"/>
      <c r="DVM229" s="11"/>
      <c r="DVN229" s="11"/>
      <c r="DVO229" s="11"/>
      <c r="DVP229" s="11"/>
      <c r="DVQ229" s="11"/>
      <c r="DVR229" s="11"/>
      <c r="DVS229" s="11"/>
      <c r="DVT229" s="11"/>
      <c r="DVU229" s="10"/>
      <c r="DVV229" s="10"/>
      <c r="DVW229" s="11"/>
      <c r="DVX229" s="11"/>
      <c r="DVY229" s="11"/>
      <c r="DVZ229" s="11"/>
      <c r="DWA229" s="11"/>
      <c r="DWB229" s="11"/>
      <c r="DWC229" s="11"/>
      <c r="DWD229" s="11"/>
      <c r="DWE229" s="11"/>
      <c r="DWF229" s="11"/>
      <c r="DWG229" s="11"/>
      <c r="DWH229" s="11"/>
      <c r="DWI229" s="11"/>
      <c r="DWJ229" s="11"/>
      <c r="DWK229" s="10"/>
      <c r="DWL229" s="10"/>
      <c r="DWM229" s="11"/>
      <c r="DWN229" s="11"/>
      <c r="DWO229" s="11"/>
      <c r="DWP229" s="11"/>
      <c r="DWQ229" s="11"/>
      <c r="DWR229" s="11"/>
      <c r="DWS229" s="11"/>
      <c r="DWT229" s="11"/>
      <c r="DWU229" s="11"/>
      <c r="DWV229" s="11"/>
      <c r="DWW229" s="11"/>
      <c r="DWX229" s="11"/>
      <c r="DWY229" s="11"/>
      <c r="DWZ229" s="11"/>
      <c r="DXA229" s="10"/>
      <c r="DXB229" s="10"/>
      <c r="DXC229" s="11"/>
      <c r="DXD229" s="11"/>
      <c r="DXE229" s="11"/>
      <c r="DXF229" s="11"/>
      <c r="DXG229" s="11"/>
      <c r="DXH229" s="11"/>
      <c r="DXI229" s="11"/>
      <c r="DXJ229" s="11"/>
      <c r="DXK229" s="11"/>
      <c r="DXL229" s="11"/>
      <c r="DXM229" s="11"/>
      <c r="DXN229" s="11"/>
      <c r="DXO229" s="11"/>
      <c r="DXP229" s="11"/>
      <c r="DXQ229" s="10"/>
      <c r="DXR229" s="10"/>
      <c r="DXS229" s="11"/>
      <c r="DXT229" s="11"/>
      <c r="DXU229" s="11"/>
      <c r="DXV229" s="11"/>
      <c r="DXW229" s="11"/>
      <c r="DXX229" s="11"/>
      <c r="DXY229" s="11"/>
      <c r="DXZ229" s="11"/>
      <c r="DYA229" s="11"/>
      <c r="DYB229" s="11"/>
      <c r="DYC229" s="11"/>
      <c r="DYD229" s="11"/>
      <c r="DYE229" s="11"/>
      <c r="DYF229" s="11"/>
      <c r="DYG229" s="10"/>
      <c r="DYH229" s="10"/>
      <c r="DYI229" s="11"/>
      <c r="DYJ229" s="11"/>
      <c r="DYK229" s="11"/>
      <c r="DYL229" s="11"/>
      <c r="DYM229" s="11"/>
      <c r="DYN229" s="11"/>
      <c r="DYO229" s="11"/>
      <c r="DYP229" s="11"/>
      <c r="DYQ229" s="11"/>
      <c r="DYR229" s="11"/>
      <c r="DYS229" s="11"/>
      <c r="DYT229" s="11"/>
      <c r="DYU229" s="11"/>
      <c r="DYV229" s="11"/>
      <c r="DYW229" s="10"/>
      <c r="DYX229" s="10"/>
      <c r="DYY229" s="11"/>
      <c r="DYZ229" s="11"/>
      <c r="DZA229" s="11"/>
      <c r="DZB229" s="11"/>
      <c r="DZC229" s="11"/>
      <c r="DZD229" s="11"/>
      <c r="DZE229" s="11"/>
      <c r="DZF229" s="11"/>
      <c r="DZG229" s="11"/>
      <c r="DZH229" s="11"/>
      <c r="DZI229" s="11"/>
      <c r="DZJ229" s="11"/>
      <c r="DZK229" s="11"/>
      <c r="DZL229" s="11"/>
      <c r="DZM229" s="10"/>
      <c r="DZN229" s="10"/>
      <c r="DZO229" s="11"/>
      <c r="DZP229" s="11"/>
      <c r="DZQ229" s="11"/>
      <c r="DZR229" s="11"/>
      <c r="DZS229" s="11"/>
      <c r="DZT229" s="11"/>
      <c r="DZU229" s="11"/>
      <c r="DZV229" s="11"/>
      <c r="DZW229" s="11"/>
      <c r="DZX229" s="11"/>
      <c r="DZY229" s="11"/>
      <c r="DZZ229" s="11"/>
      <c r="EAA229" s="11"/>
      <c r="EAB229" s="11"/>
      <c r="EAC229" s="10"/>
      <c r="EAD229" s="10"/>
      <c r="EAE229" s="11"/>
      <c r="EAF229" s="11"/>
      <c r="EAG229" s="11"/>
      <c r="EAH229" s="11"/>
      <c r="EAI229" s="11"/>
      <c r="EAJ229" s="11"/>
      <c r="EAK229" s="11"/>
      <c r="EAL229" s="11"/>
      <c r="EAM229" s="11"/>
      <c r="EAN229" s="11"/>
      <c r="EAO229" s="11"/>
      <c r="EAP229" s="11"/>
      <c r="EAQ229" s="11"/>
      <c r="EAR229" s="11"/>
      <c r="EAS229" s="10"/>
      <c r="EAT229" s="10"/>
      <c r="EAU229" s="11"/>
      <c r="EAV229" s="11"/>
      <c r="EAW229" s="11"/>
      <c r="EAX229" s="11"/>
      <c r="EAY229" s="11"/>
      <c r="EAZ229" s="11"/>
      <c r="EBA229" s="11"/>
      <c r="EBB229" s="11"/>
      <c r="EBC229" s="11"/>
      <c r="EBD229" s="11"/>
      <c r="EBE229" s="11"/>
      <c r="EBF229" s="11"/>
      <c r="EBG229" s="11"/>
      <c r="EBH229" s="11"/>
      <c r="EBI229" s="10"/>
      <c r="EBJ229" s="10"/>
      <c r="EBK229" s="11"/>
      <c r="EBL229" s="11"/>
      <c r="EBM229" s="11"/>
      <c r="EBN229" s="11"/>
      <c r="EBO229" s="11"/>
      <c r="EBP229" s="11"/>
      <c r="EBQ229" s="11"/>
      <c r="EBR229" s="11"/>
      <c r="EBS229" s="11"/>
      <c r="EBT229" s="11"/>
      <c r="EBU229" s="11"/>
      <c r="EBV229" s="11"/>
      <c r="EBW229" s="11"/>
      <c r="EBX229" s="11"/>
      <c r="EBY229" s="10"/>
      <c r="EBZ229" s="10"/>
      <c r="ECA229" s="11"/>
      <c r="ECB229" s="11"/>
      <c r="ECC229" s="11"/>
      <c r="ECD229" s="11"/>
      <c r="ECE229" s="11"/>
      <c r="ECF229" s="11"/>
      <c r="ECG229" s="11"/>
      <c r="ECH229" s="11"/>
      <c r="ECI229" s="11"/>
      <c r="ECJ229" s="11"/>
      <c r="ECK229" s="11"/>
      <c r="ECL229" s="11"/>
      <c r="ECM229" s="11"/>
      <c r="ECN229" s="11"/>
      <c r="ECO229" s="10"/>
      <c r="ECP229" s="10"/>
      <c r="ECQ229" s="11"/>
      <c r="ECR229" s="11"/>
      <c r="ECS229" s="11"/>
      <c r="ECT229" s="11"/>
      <c r="ECU229" s="11"/>
      <c r="ECV229" s="11"/>
      <c r="ECW229" s="11"/>
      <c r="ECX229" s="11"/>
      <c r="ECY229" s="11"/>
      <c r="ECZ229" s="11"/>
      <c r="EDA229" s="11"/>
      <c r="EDB229" s="11"/>
      <c r="EDC229" s="11"/>
      <c r="EDD229" s="11"/>
      <c r="EDE229" s="10"/>
      <c r="EDF229" s="10"/>
      <c r="EDG229" s="11"/>
      <c r="EDH229" s="11"/>
      <c r="EDI229" s="11"/>
      <c r="EDJ229" s="11"/>
      <c r="EDK229" s="11"/>
      <c r="EDL229" s="11"/>
      <c r="EDM229" s="11"/>
      <c r="EDN229" s="11"/>
      <c r="EDO229" s="11"/>
      <c r="EDP229" s="11"/>
      <c r="EDQ229" s="11"/>
      <c r="EDR229" s="11"/>
      <c r="EDS229" s="11"/>
      <c r="EDT229" s="11"/>
      <c r="EDU229" s="10"/>
      <c r="EDV229" s="10"/>
      <c r="EDW229" s="11"/>
      <c r="EDX229" s="11"/>
      <c r="EDY229" s="11"/>
      <c r="EDZ229" s="11"/>
      <c r="EEA229" s="11"/>
      <c r="EEB229" s="11"/>
      <c r="EEC229" s="11"/>
      <c r="EED229" s="11"/>
      <c r="EEE229" s="11"/>
      <c r="EEF229" s="11"/>
      <c r="EEG229" s="11"/>
      <c r="EEH229" s="11"/>
      <c r="EEI229" s="11"/>
      <c r="EEJ229" s="11"/>
      <c r="EEK229" s="10"/>
      <c r="EEL229" s="10"/>
      <c r="EEM229" s="11"/>
      <c r="EEN229" s="11"/>
      <c r="EEO229" s="11"/>
      <c r="EEP229" s="11"/>
      <c r="EEQ229" s="11"/>
      <c r="EER229" s="11"/>
      <c r="EES229" s="11"/>
      <c r="EET229" s="11"/>
      <c r="EEU229" s="11"/>
      <c r="EEV229" s="11"/>
      <c r="EEW229" s="11"/>
      <c r="EEX229" s="11"/>
      <c r="EEY229" s="11"/>
      <c r="EEZ229" s="11"/>
      <c r="EFA229" s="10"/>
      <c r="EFB229" s="10"/>
      <c r="EFC229" s="11"/>
      <c r="EFD229" s="11"/>
      <c r="EFE229" s="11"/>
      <c r="EFF229" s="11"/>
      <c r="EFG229" s="11"/>
      <c r="EFH229" s="11"/>
      <c r="EFI229" s="11"/>
      <c r="EFJ229" s="11"/>
      <c r="EFK229" s="11"/>
      <c r="EFL229" s="11"/>
      <c r="EFM229" s="11"/>
      <c r="EFN229" s="11"/>
      <c r="EFO229" s="11"/>
      <c r="EFP229" s="11"/>
      <c r="EFQ229" s="10"/>
      <c r="EFR229" s="10"/>
      <c r="EFS229" s="11"/>
      <c r="EFT229" s="11"/>
      <c r="EFU229" s="11"/>
      <c r="EFV229" s="11"/>
      <c r="EFW229" s="11"/>
      <c r="EFX229" s="11"/>
      <c r="EFY229" s="11"/>
      <c r="EFZ229" s="11"/>
      <c r="EGA229" s="11"/>
      <c r="EGB229" s="11"/>
      <c r="EGC229" s="11"/>
      <c r="EGD229" s="11"/>
      <c r="EGE229" s="11"/>
      <c r="EGF229" s="11"/>
      <c r="EGG229" s="10"/>
      <c r="EGH229" s="10"/>
      <c r="EGI229" s="11"/>
      <c r="EGJ229" s="11"/>
      <c r="EGK229" s="11"/>
      <c r="EGL229" s="11"/>
      <c r="EGM229" s="11"/>
      <c r="EGN229" s="11"/>
      <c r="EGO229" s="11"/>
      <c r="EGP229" s="11"/>
      <c r="EGQ229" s="11"/>
      <c r="EGR229" s="11"/>
      <c r="EGS229" s="11"/>
      <c r="EGT229" s="11"/>
      <c r="EGU229" s="11"/>
      <c r="EGV229" s="11"/>
      <c r="EGW229" s="10"/>
      <c r="EGX229" s="10"/>
      <c r="EGY229" s="11"/>
      <c r="EGZ229" s="11"/>
      <c r="EHA229" s="11"/>
      <c r="EHB229" s="11"/>
      <c r="EHC229" s="11"/>
      <c r="EHD229" s="11"/>
      <c r="EHE229" s="11"/>
      <c r="EHF229" s="11"/>
      <c r="EHG229" s="11"/>
      <c r="EHH229" s="11"/>
      <c r="EHI229" s="11"/>
      <c r="EHJ229" s="11"/>
      <c r="EHK229" s="11"/>
      <c r="EHL229" s="11"/>
      <c r="EHM229" s="10"/>
      <c r="EHN229" s="10"/>
      <c r="EHO229" s="11"/>
      <c r="EHP229" s="11"/>
      <c r="EHQ229" s="11"/>
      <c r="EHR229" s="11"/>
      <c r="EHS229" s="11"/>
      <c r="EHT229" s="11"/>
      <c r="EHU229" s="11"/>
      <c r="EHV229" s="11"/>
      <c r="EHW229" s="11"/>
      <c r="EHX229" s="11"/>
      <c r="EHY229" s="11"/>
      <c r="EHZ229" s="11"/>
      <c r="EIA229" s="11"/>
      <c r="EIB229" s="11"/>
      <c r="EIC229" s="10"/>
      <c r="EID229" s="10"/>
      <c r="EIE229" s="11"/>
      <c r="EIF229" s="11"/>
      <c r="EIG229" s="11"/>
      <c r="EIH229" s="11"/>
      <c r="EII229" s="11"/>
      <c r="EIJ229" s="11"/>
      <c r="EIK229" s="11"/>
      <c r="EIL229" s="11"/>
      <c r="EIM229" s="11"/>
      <c r="EIN229" s="11"/>
      <c r="EIO229" s="11"/>
      <c r="EIP229" s="11"/>
      <c r="EIQ229" s="11"/>
      <c r="EIR229" s="11"/>
      <c r="EIS229" s="10"/>
      <c r="EIT229" s="10"/>
      <c r="EIU229" s="11"/>
      <c r="EIV229" s="11"/>
      <c r="EIW229" s="11"/>
      <c r="EIX229" s="11"/>
      <c r="EIY229" s="11"/>
      <c r="EIZ229" s="11"/>
      <c r="EJA229" s="11"/>
      <c r="EJB229" s="11"/>
      <c r="EJC229" s="11"/>
      <c r="EJD229" s="11"/>
      <c r="EJE229" s="11"/>
      <c r="EJF229" s="11"/>
      <c r="EJG229" s="11"/>
      <c r="EJH229" s="11"/>
      <c r="EJI229" s="10"/>
      <c r="EJJ229" s="10"/>
      <c r="EJK229" s="11"/>
      <c r="EJL229" s="11"/>
      <c r="EJM229" s="11"/>
      <c r="EJN229" s="11"/>
      <c r="EJO229" s="11"/>
      <c r="EJP229" s="11"/>
      <c r="EJQ229" s="11"/>
      <c r="EJR229" s="11"/>
      <c r="EJS229" s="11"/>
      <c r="EJT229" s="11"/>
      <c r="EJU229" s="11"/>
      <c r="EJV229" s="11"/>
      <c r="EJW229" s="11"/>
      <c r="EJX229" s="11"/>
      <c r="EJY229" s="10"/>
      <c r="EJZ229" s="10"/>
      <c r="EKA229" s="11"/>
      <c r="EKB229" s="11"/>
      <c r="EKC229" s="11"/>
      <c r="EKD229" s="11"/>
      <c r="EKE229" s="11"/>
      <c r="EKF229" s="11"/>
      <c r="EKG229" s="11"/>
      <c r="EKH229" s="11"/>
      <c r="EKI229" s="11"/>
      <c r="EKJ229" s="11"/>
      <c r="EKK229" s="11"/>
      <c r="EKL229" s="11"/>
      <c r="EKM229" s="11"/>
      <c r="EKN229" s="11"/>
      <c r="EKO229" s="10"/>
      <c r="EKP229" s="10"/>
      <c r="EKQ229" s="11"/>
      <c r="EKR229" s="11"/>
      <c r="EKS229" s="11"/>
      <c r="EKT229" s="11"/>
      <c r="EKU229" s="11"/>
      <c r="EKV229" s="11"/>
      <c r="EKW229" s="11"/>
      <c r="EKX229" s="11"/>
      <c r="EKY229" s="11"/>
      <c r="EKZ229" s="11"/>
      <c r="ELA229" s="11"/>
      <c r="ELB229" s="11"/>
      <c r="ELC229" s="11"/>
      <c r="ELD229" s="11"/>
      <c r="ELE229" s="10"/>
      <c r="ELF229" s="10"/>
      <c r="ELG229" s="11"/>
      <c r="ELH229" s="11"/>
      <c r="ELI229" s="11"/>
      <c r="ELJ229" s="11"/>
      <c r="ELK229" s="11"/>
      <c r="ELL229" s="11"/>
      <c r="ELM229" s="11"/>
      <c r="ELN229" s="11"/>
      <c r="ELO229" s="11"/>
      <c r="ELP229" s="11"/>
      <c r="ELQ229" s="11"/>
      <c r="ELR229" s="11"/>
      <c r="ELS229" s="11"/>
      <c r="ELT229" s="11"/>
      <c r="ELU229" s="10"/>
      <c r="ELV229" s="10"/>
      <c r="ELW229" s="11"/>
      <c r="ELX229" s="11"/>
      <c r="ELY229" s="11"/>
      <c r="ELZ229" s="11"/>
      <c r="EMA229" s="11"/>
      <c r="EMB229" s="11"/>
      <c r="EMC229" s="11"/>
      <c r="EMD229" s="11"/>
      <c r="EME229" s="11"/>
      <c r="EMF229" s="11"/>
      <c r="EMG229" s="11"/>
      <c r="EMH229" s="11"/>
      <c r="EMI229" s="11"/>
      <c r="EMJ229" s="11"/>
      <c r="EMK229" s="10"/>
      <c r="EML229" s="10"/>
      <c r="EMM229" s="11"/>
      <c r="EMN229" s="11"/>
      <c r="EMO229" s="11"/>
      <c r="EMP229" s="11"/>
      <c r="EMQ229" s="11"/>
      <c r="EMR229" s="11"/>
      <c r="EMS229" s="11"/>
      <c r="EMT229" s="11"/>
      <c r="EMU229" s="11"/>
      <c r="EMV229" s="11"/>
      <c r="EMW229" s="11"/>
      <c r="EMX229" s="11"/>
      <c r="EMY229" s="11"/>
      <c r="EMZ229" s="11"/>
      <c r="ENA229" s="10"/>
      <c r="ENB229" s="10"/>
      <c r="ENC229" s="11"/>
      <c r="END229" s="11"/>
      <c r="ENE229" s="11"/>
      <c r="ENF229" s="11"/>
      <c r="ENG229" s="11"/>
      <c r="ENH229" s="11"/>
      <c r="ENI229" s="11"/>
      <c r="ENJ229" s="11"/>
      <c r="ENK229" s="11"/>
      <c r="ENL229" s="11"/>
      <c r="ENM229" s="11"/>
      <c r="ENN229" s="11"/>
      <c r="ENO229" s="11"/>
      <c r="ENP229" s="11"/>
      <c r="ENQ229" s="10"/>
      <c r="ENR229" s="10"/>
      <c r="ENS229" s="11"/>
      <c r="ENT229" s="11"/>
      <c r="ENU229" s="11"/>
      <c r="ENV229" s="11"/>
      <c r="ENW229" s="11"/>
      <c r="ENX229" s="11"/>
      <c r="ENY229" s="11"/>
      <c r="ENZ229" s="11"/>
      <c r="EOA229" s="11"/>
      <c r="EOB229" s="11"/>
      <c r="EOC229" s="11"/>
      <c r="EOD229" s="11"/>
      <c r="EOE229" s="11"/>
      <c r="EOF229" s="11"/>
      <c r="EOG229" s="10"/>
      <c r="EOH229" s="10"/>
      <c r="EOI229" s="11"/>
      <c r="EOJ229" s="11"/>
      <c r="EOK229" s="11"/>
      <c r="EOL229" s="11"/>
      <c r="EOM229" s="11"/>
      <c r="EON229" s="11"/>
      <c r="EOO229" s="11"/>
      <c r="EOP229" s="11"/>
      <c r="EOQ229" s="11"/>
      <c r="EOR229" s="11"/>
      <c r="EOS229" s="11"/>
      <c r="EOT229" s="11"/>
      <c r="EOU229" s="11"/>
      <c r="EOV229" s="11"/>
      <c r="EOW229" s="10"/>
      <c r="EOX229" s="10"/>
      <c r="EOY229" s="11"/>
      <c r="EOZ229" s="11"/>
      <c r="EPA229" s="11"/>
      <c r="EPB229" s="11"/>
      <c r="EPC229" s="11"/>
      <c r="EPD229" s="11"/>
      <c r="EPE229" s="11"/>
      <c r="EPF229" s="11"/>
      <c r="EPG229" s="11"/>
      <c r="EPH229" s="11"/>
      <c r="EPI229" s="11"/>
      <c r="EPJ229" s="11"/>
      <c r="EPK229" s="11"/>
      <c r="EPL229" s="11"/>
      <c r="EPM229" s="10"/>
      <c r="EPN229" s="10"/>
      <c r="EPO229" s="11"/>
      <c r="EPP229" s="11"/>
      <c r="EPQ229" s="11"/>
      <c r="EPR229" s="11"/>
      <c r="EPS229" s="11"/>
      <c r="EPT229" s="11"/>
      <c r="EPU229" s="11"/>
      <c r="EPV229" s="11"/>
      <c r="EPW229" s="11"/>
      <c r="EPX229" s="11"/>
      <c r="EPY229" s="11"/>
      <c r="EPZ229" s="11"/>
      <c r="EQA229" s="11"/>
      <c r="EQB229" s="11"/>
      <c r="EQC229" s="10"/>
      <c r="EQD229" s="10"/>
      <c r="EQE229" s="11"/>
      <c r="EQF229" s="11"/>
      <c r="EQG229" s="11"/>
      <c r="EQH229" s="11"/>
      <c r="EQI229" s="11"/>
      <c r="EQJ229" s="11"/>
      <c r="EQK229" s="11"/>
      <c r="EQL229" s="11"/>
      <c r="EQM229" s="11"/>
      <c r="EQN229" s="11"/>
      <c r="EQO229" s="11"/>
      <c r="EQP229" s="11"/>
      <c r="EQQ229" s="11"/>
      <c r="EQR229" s="11"/>
      <c r="EQS229" s="10"/>
      <c r="EQT229" s="10"/>
      <c r="EQU229" s="11"/>
      <c r="EQV229" s="11"/>
      <c r="EQW229" s="11"/>
      <c r="EQX229" s="11"/>
      <c r="EQY229" s="11"/>
      <c r="EQZ229" s="11"/>
      <c r="ERA229" s="11"/>
      <c r="ERB229" s="11"/>
      <c r="ERC229" s="11"/>
      <c r="ERD229" s="11"/>
      <c r="ERE229" s="11"/>
      <c r="ERF229" s="11"/>
      <c r="ERG229" s="11"/>
      <c r="ERH229" s="11"/>
      <c r="ERI229" s="10"/>
      <c r="ERJ229" s="10"/>
      <c r="ERK229" s="11"/>
      <c r="ERL229" s="11"/>
      <c r="ERM229" s="11"/>
      <c r="ERN229" s="11"/>
      <c r="ERO229" s="11"/>
      <c r="ERP229" s="11"/>
      <c r="ERQ229" s="11"/>
      <c r="ERR229" s="11"/>
      <c r="ERS229" s="11"/>
      <c r="ERT229" s="11"/>
      <c r="ERU229" s="11"/>
      <c r="ERV229" s="11"/>
      <c r="ERW229" s="11"/>
      <c r="ERX229" s="11"/>
      <c r="ERY229" s="10"/>
      <c r="ERZ229" s="10"/>
      <c r="ESA229" s="11"/>
      <c r="ESB229" s="11"/>
      <c r="ESC229" s="11"/>
      <c r="ESD229" s="11"/>
      <c r="ESE229" s="11"/>
      <c r="ESF229" s="11"/>
      <c r="ESG229" s="11"/>
      <c r="ESH229" s="11"/>
      <c r="ESI229" s="11"/>
      <c r="ESJ229" s="11"/>
      <c r="ESK229" s="11"/>
      <c r="ESL229" s="11"/>
      <c r="ESM229" s="11"/>
      <c r="ESN229" s="11"/>
      <c r="ESO229" s="10"/>
      <c r="ESP229" s="10"/>
      <c r="ESQ229" s="11"/>
      <c r="ESR229" s="11"/>
      <c r="ESS229" s="11"/>
      <c r="EST229" s="11"/>
      <c r="ESU229" s="11"/>
      <c r="ESV229" s="11"/>
      <c r="ESW229" s="11"/>
      <c r="ESX229" s="11"/>
      <c r="ESY229" s="11"/>
      <c r="ESZ229" s="11"/>
      <c r="ETA229" s="11"/>
      <c r="ETB229" s="11"/>
      <c r="ETC229" s="11"/>
      <c r="ETD229" s="11"/>
      <c r="ETE229" s="10"/>
      <c r="ETF229" s="10"/>
      <c r="ETG229" s="11"/>
      <c r="ETH229" s="11"/>
      <c r="ETI229" s="11"/>
      <c r="ETJ229" s="11"/>
      <c r="ETK229" s="11"/>
      <c r="ETL229" s="11"/>
      <c r="ETM229" s="11"/>
      <c r="ETN229" s="11"/>
      <c r="ETO229" s="11"/>
      <c r="ETP229" s="11"/>
      <c r="ETQ229" s="11"/>
      <c r="ETR229" s="11"/>
      <c r="ETS229" s="11"/>
      <c r="ETT229" s="11"/>
      <c r="ETU229" s="10"/>
      <c r="ETV229" s="10"/>
      <c r="ETW229" s="11"/>
      <c r="ETX229" s="11"/>
      <c r="ETY229" s="11"/>
      <c r="ETZ229" s="11"/>
      <c r="EUA229" s="11"/>
      <c r="EUB229" s="11"/>
      <c r="EUC229" s="11"/>
      <c r="EUD229" s="11"/>
      <c r="EUE229" s="11"/>
      <c r="EUF229" s="11"/>
      <c r="EUG229" s="11"/>
      <c r="EUH229" s="11"/>
      <c r="EUI229" s="11"/>
      <c r="EUJ229" s="11"/>
      <c r="EUK229" s="10"/>
      <c r="EUL229" s="10"/>
      <c r="EUM229" s="11"/>
      <c r="EUN229" s="11"/>
      <c r="EUO229" s="11"/>
      <c r="EUP229" s="11"/>
      <c r="EUQ229" s="11"/>
      <c r="EUR229" s="11"/>
      <c r="EUS229" s="11"/>
      <c r="EUT229" s="11"/>
      <c r="EUU229" s="11"/>
      <c r="EUV229" s="11"/>
      <c r="EUW229" s="11"/>
      <c r="EUX229" s="11"/>
      <c r="EUY229" s="11"/>
      <c r="EUZ229" s="11"/>
      <c r="EVA229" s="10"/>
      <c r="EVB229" s="10"/>
      <c r="EVC229" s="11"/>
      <c r="EVD229" s="11"/>
      <c r="EVE229" s="11"/>
      <c r="EVF229" s="11"/>
      <c r="EVG229" s="11"/>
      <c r="EVH229" s="11"/>
      <c r="EVI229" s="11"/>
      <c r="EVJ229" s="11"/>
      <c r="EVK229" s="11"/>
      <c r="EVL229" s="11"/>
      <c r="EVM229" s="11"/>
      <c r="EVN229" s="11"/>
      <c r="EVO229" s="11"/>
      <c r="EVP229" s="11"/>
      <c r="EVQ229" s="10"/>
      <c r="EVR229" s="10"/>
      <c r="EVS229" s="11"/>
      <c r="EVT229" s="11"/>
      <c r="EVU229" s="11"/>
      <c r="EVV229" s="11"/>
      <c r="EVW229" s="11"/>
      <c r="EVX229" s="11"/>
      <c r="EVY229" s="11"/>
      <c r="EVZ229" s="11"/>
      <c r="EWA229" s="11"/>
      <c r="EWB229" s="11"/>
      <c r="EWC229" s="11"/>
      <c r="EWD229" s="11"/>
      <c r="EWE229" s="11"/>
      <c r="EWF229" s="11"/>
      <c r="EWG229" s="10"/>
      <c r="EWH229" s="10"/>
      <c r="EWI229" s="11"/>
      <c r="EWJ229" s="11"/>
      <c r="EWK229" s="11"/>
      <c r="EWL229" s="11"/>
      <c r="EWM229" s="11"/>
      <c r="EWN229" s="11"/>
      <c r="EWO229" s="11"/>
      <c r="EWP229" s="11"/>
      <c r="EWQ229" s="11"/>
      <c r="EWR229" s="11"/>
      <c r="EWS229" s="11"/>
      <c r="EWT229" s="11"/>
      <c r="EWU229" s="11"/>
      <c r="EWV229" s="11"/>
      <c r="EWW229" s="10"/>
      <c r="EWX229" s="10"/>
      <c r="EWY229" s="11"/>
      <c r="EWZ229" s="11"/>
      <c r="EXA229" s="11"/>
      <c r="EXB229" s="11"/>
      <c r="EXC229" s="11"/>
      <c r="EXD229" s="11"/>
      <c r="EXE229" s="11"/>
      <c r="EXF229" s="11"/>
      <c r="EXG229" s="11"/>
      <c r="EXH229" s="11"/>
      <c r="EXI229" s="11"/>
      <c r="EXJ229" s="11"/>
      <c r="EXK229" s="11"/>
      <c r="EXL229" s="11"/>
      <c r="EXM229" s="10"/>
      <c r="EXN229" s="10"/>
      <c r="EXO229" s="11"/>
      <c r="EXP229" s="11"/>
      <c r="EXQ229" s="11"/>
      <c r="EXR229" s="11"/>
      <c r="EXS229" s="11"/>
      <c r="EXT229" s="11"/>
      <c r="EXU229" s="11"/>
      <c r="EXV229" s="11"/>
      <c r="EXW229" s="11"/>
      <c r="EXX229" s="11"/>
      <c r="EXY229" s="11"/>
      <c r="EXZ229" s="11"/>
      <c r="EYA229" s="11"/>
      <c r="EYB229" s="11"/>
      <c r="EYC229" s="10"/>
      <c r="EYD229" s="10"/>
      <c r="EYE229" s="11"/>
      <c r="EYF229" s="11"/>
      <c r="EYG229" s="11"/>
      <c r="EYH229" s="11"/>
      <c r="EYI229" s="11"/>
      <c r="EYJ229" s="11"/>
      <c r="EYK229" s="11"/>
      <c r="EYL229" s="11"/>
      <c r="EYM229" s="11"/>
      <c r="EYN229" s="11"/>
      <c r="EYO229" s="11"/>
      <c r="EYP229" s="11"/>
      <c r="EYQ229" s="11"/>
      <c r="EYR229" s="11"/>
      <c r="EYS229" s="10"/>
      <c r="EYT229" s="10"/>
      <c r="EYU229" s="11"/>
      <c r="EYV229" s="11"/>
      <c r="EYW229" s="11"/>
      <c r="EYX229" s="11"/>
      <c r="EYY229" s="11"/>
      <c r="EYZ229" s="11"/>
      <c r="EZA229" s="11"/>
      <c r="EZB229" s="11"/>
      <c r="EZC229" s="11"/>
      <c r="EZD229" s="11"/>
      <c r="EZE229" s="11"/>
      <c r="EZF229" s="11"/>
      <c r="EZG229" s="11"/>
      <c r="EZH229" s="11"/>
      <c r="EZI229" s="10"/>
      <c r="EZJ229" s="10"/>
      <c r="EZK229" s="11"/>
      <c r="EZL229" s="11"/>
      <c r="EZM229" s="11"/>
      <c r="EZN229" s="11"/>
      <c r="EZO229" s="11"/>
      <c r="EZP229" s="11"/>
      <c r="EZQ229" s="11"/>
      <c r="EZR229" s="11"/>
      <c r="EZS229" s="11"/>
      <c r="EZT229" s="11"/>
      <c r="EZU229" s="11"/>
      <c r="EZV229" s="11"/>
      <c r="EZW229" s="11"/>
      <c r="EZX229" s="11"/>
      <c r="EZY229" s="10"/>
      <c r="EZZ229" s="10"/>
      <c r="FAA229" s="11"/>
      <c r="FAB229" s="11"/>
      <c r="FAC229" s="11"/>
      <c r="FAD229" s="11"/>
      <c r="FAE229" s="11"/>
      <c r="FAF229" s="11"/>
      <c r="FAG229" s="11"/>
      <c r="FAH229" s="11"/>
      <c r="FAI229" s="11"/>
      <c r="FAJ229" s="11"/>
      <c r="FAK229" s="11"/>
      <c r="FAL229" s="11"/>
      <c r="FAM229" s="11"/>
      <c r="FAN229" s="11"/>
      <c r="FAO229" s="10"/>
      <c r="FAP229" s="10"/>
      <c r="FAQ229" s="11"/>
      <c r="FAR229" s="11"/>
      <c r="FAS229" s="11"/>
      <c r="FAT229" s="11"/>
      <c r="FAU229" s="11"/>
      <c r="FAV229" s="11"/>
      <c r="FAW229" s="11"/>
      <c r="FAX229" s="11"/>
      <c r="FAY229" s="11"/>
      <c r="FAZ229" s="11"/>
      <c r="FBA229" s="11"/>
      <c r="FBB229" s="11"/>
      <c r="FBC229" s="11"/>
      <c r="FBD229" s="11"/>
      <c r="FBE229" s="10"/>
      <c r="FBF229" s="10"/>
      <c r="FBG229" s="11"/>
      <c r="FBH229" s="11"/>
      <c r="FBI229" s="11"/>
      <c r="FBJ229" s="11"/>
      <c r="FBK229" s="11"/>
      <c r="FBL229" s="11"/>
      <c r="FBM229" s="11"/>
      <c r="FBN229" s="11"/>
      <c r="FBO229" s="11"/>
      <c r="FBP229" s="11"/>
      <c r="FBQ229" s="11"/>
      <c r="FBR229" s="11"/>
      <c r="FBS229" s="11"/>
      <c r="FBT229" s="11"/>
      <c r="FBU229" s="10"/>
      <c r="FBV229" s="10"/>
      <c r="FBW229" s="11"/>
      <c r="FBX229" s="11"/>
      <c r="FBY229" s="11"/>
      <c r="FBZ229" s="11"/>
      <c r="FCA229" s="11"/>
      <c r="FCB229" s="11"/>
      <c r="FCC229" s="11"/>
      <c r="FCD229" s="11"/>
      <c r="FCE229" s="11"/>
      <c r="FCF229" s="11"/>
      <c r="FCG229" s="11"/>
      <c r="FCH229" s="11"/>
      <c r="FCI229" s="11"/>
      <c r="FCJ229" s="11"/>
      <c r="FCK229" s="10"/>
      <c r="FCL229" s="10"/>
      <c r="FCM229" s="11"/>
      <c r="FCN229" s="11"/>
      <c r="FCO229" s="11"/>
      <c r="FCP229" s="11"/>
      <c r="FCQ229" s="11"/>
      <c r="FCR229" s="11"/>
      <c r="FCS229" s="11"/>
      <c r="FCT229" s="11"/>
      <c r="FCU229" s="11"/>
      <c r="FCV229" s="11"/>
      <c r="FCW229" s="11"/>
      <c r="FCX229" s="11"/>
      <c r="FCY229" s="11"/>
      <c r="FCZ229" s="11"/>
      <c r="FDA229" s="10"/>
      <c r="FDB229" s="10"/>
      <c r="FDC229" s="11"/>
      <c r="FDD229" s="11"/>
      <c r="FDE229" s="11"/>
      <c r="FDF229" s="11"/>
      <c r="FDG229" s="11"/>
      <c r="FDH229" s="11"/>
      <c r="FDI229" s="11"/>
      <c r="FDJ229" s="11"/>
      <c r="FDK229" s="11"/>
      <c r="FDL229" s="11"/>
      <c r="FDM229" s="11"/>
      <c r="FDN229" s="11"/>
      <c r="FDO229" s="11"/>
      <c r="FDP229" s="11"/>
      <c r="FDQ229" s="10"/>
      <c r="FDR229" s="10"/>
      <c r="FDS229" s="11"/>
      <c r="FDT229" s="11"/>
      <c r="FDU229" s="11"/>
      <c r="FDV229" s="11"/>
      <c r="FDW229" s="11"/>
      <c r="FDX229" s="11"/>
      <c r="FDY229" s="11"/>
      <c r="FDZ229" s="11"/>
      <c r="FEA229" s="11"/>
      <c r="FEB229" s="11"/>
      <c r="FEC229" s="11"/>
      <c r="FED229" s="11"/>
      <c r="FEE229" s="11"/>
      <c r="FEF229" s="11"/>
      <c r="FEG229" s="10"/>
      <c r="FEH229" s="10"/>
      <c r="FEI229" s="11"/>
      <c r="FEJ229" s="11"/>
      <c r="FEK229" s="11"/>
      <c r="FEL229" s="11"/>
      <c r="FEM229" s="11"/>
      <c r="FEN229" s="11"/>
      <c r="FEO229" s="11"/>
      <c r="FEP229" s="11"/>
      <c r="FEQ229" s="11"/>
      <c r="FER229" s="11"/>
      <c r="FES229" s="11"/>
      <c r="FET229" s="11"/>
      <c r="FEU229" s="11"/>
      <c r="FEV229" s="11"/>
      <c r="FEW229" s="10"/>
      <c r="FEX229" s="10"/>
      <c r="FEY229" s="11"/>
      <c r="FEZ229" s="11"/>
      <c r="FFA229" s="11"/>
      <c r="FFB229" s="11"/>
      <c r="FFC229" s="11"/>
      <c r="FFD229" s="11"/>
      <c r="FFE229" s="11"/>
      <c r="FFF229" s="11"/>
      <c r="FFG229" s="11"/>
      <c r="FFH229" s="11"/>
      <c r="FFI229" s="11"/>
      <c r="FFJ229" s="11"/>
      <c r="FFK229" s="11"/>
      <c r="FFL229" s="11"/>
      <c r="FFM229" s="10"/>
      <c r="FFN229" s="10"/>
      <c r="FFO229" s="11"/>
      <c r="FFP229" s="11"/>
      <c r="FFQ229" s="11"/>
      <c r="FFR229" s="11"/>
      <c r="FFS229" s="11"/>
      <c r="FFT229" s="11"/>
      <c r="FFU229" s="11"/>
      <c r="FFV229" s="11"/>
      <c r="FFW229" s="11"/>
      <c r="FFX229" s="11"/>
      <c r="FFY229" s="11"/>
      <c r="FFZ229" s="11"/>
      <c r="FGA229" s="11"/>
      <c r="FGB229" s="11"/>
      <c r="FGC229" s="10"/>
      <c r="FGD229" s="10"/>
      <c r="FGE229" s="11"/>
      <c r="FGF229" s="11"/>
      <c r="FGG229" s="11"/>
      <c r="FGH229" s="11"/>
      <c r="FGI229" s="11"/>
      <c r="FGJ229" s="11"/>
      <c r="FGK229" s="11"/>
      <c r="FGL229" s="11"/>
      <c r="FGM229" s="11"/>
      <c r="FGN229" s="11"/>
      <c r="FGO229" s="11"/>
      <c r="FGP229" s="11"/>
      <c r="FGQ229" s="11"/>
      <c r="FGR229" s="11"/>
      <c r="FGS229" s="10"/>
      <c r="FGT229" s="10"/>
      <c r="FGU229" s="11"/>
      <c r="FGV229" s="11"/>
      <c r="FGW229" s="11"/>
      <c r="FGX229" s="11"/>
      <c r="FGY229" s="11"/>
      <c r="FGZ229" s="11"/>
      <c r="FHA229" s="11"/>
      <c r="FHB229" s="11"/>
      <c r="FHC229" s="11"/>
      <c r="FHD229" s="11"/>
      <c r="FHE229" s="11"/>
      <c r="FHF229" s="11"/>
      <c r="FHG229" s="11"/>
      <c r="FHH229" s="11"/>
      <c r="FHI229" s="10"/>
      <c r="FHJ229" s="10"/>
      <c r="FHK229" s="11"/>
      <c r="FHL229" s="11"/>
      <c r="FHM229" s="11"/>
      <c r="FHN229" s="11"/>
      <c r="FHO229" s="11"/>
      <c r="FHP229" s="11"/>
      <c r="FHQ229" s="11"/>
      <c r="FHR229" s="11"/>
      <c r="FHS229" s="11"/>
      <c r="FHT229" s="11"/>
      <c r="FHU229" s="11"/>
      <c r="FHV229" s="11"/>
      <c r="FHW229" s="11"/>
      <c r="FHX229" s="11"/>
      <c r="FHY229" s="10"/>
      <c r="FHZ229" s="10"/>
      <c r="FIA229" s="11"/>
      <c r="FIB229" s="11"/>
      <c r="FIC229" s="11"/>
      <c r="FID229" s="11"/>
      <c r="FIE229" s="11"/>
      <c r="FIF229" s="11"/>
      <c r="FIG229" s="11"/>
      <c r="FIH229" s="11"/>
      <c r="FII229" s="11"/>
      <c r="FIJ229" s="11"/>
      <c r="FIK229" s="11"/>
      <c r="FIL229" s="11"/>
      <c r="FIM229" s="11"/>
      <c r="FIN229" s="11"/>
      <c r="FIO229" s="10"/>
      <c r="FIP229" s="10"/>
      <c r="FIQ229" s="11"/>
      <c r="FIR229" s="11"/>
      <c r="FIS229" s="11"/>
      <c r="FIT229" s="11"/>
      <c r="FIU229" s="11"/>
      <c r="FIV229" s="11"/>
      <c r="FIW229" s="11"/>
      <c r="FIX229" s="11"/>
      <c r="FIY229" s="11"/>
      <c r="FIZ229" s="11"/>
      <c r="FJA229" s="11"/>
      <c r="FJB229" s="11"/>
      <c r="FJC229" s="11"/>
      <c r="FJD229" s="11"/>
      <c r="FJE229" s="10"/>
      <c r="FJF229" s="10"/>
      <c r="FJG229" s="11"/>
      <c r="FJH229" s="11"/>
      <c r="FJI229" s="11"/>
      <c r="FJJ229" s="11"/>
      <c r="FJK229" s="11"/>
      <c r="FJL229" s="11"/>
      <c r="FJM229" s="11"/>
      <c r="FJN229" s="11"/>
      <c r="FJO229" s="11"/>
      <c r="FJP229" s="11"/>
      <c r="FJQ229" s="11"/>
      <c r="FJR229" s="11"/>
      <c r="FJS229" s="11"/>
      <c r="FJT229" s="11"/>
      <c r="FJU229" s="10"/>
      <c r="FJV229" s="10"/>
      <c r="FJW229" s="11"/>
      <c r="FJX229" s="11"/>
      <c r="FJY229" s="11"/>
      <c r="FJZ229" s="11"/>
      <c r="FKA229" s="11"/>
      <c r="FKB229" s="11"/>
      <c r="FKC229" s="11"/>
      <c r="FKD229" s="11"/>
      <c r="FKE229" s="11"/>
      <c r="FKF229" s="11"/>
      <c r="FKG229" s="11"/>
      <c r="FKH229" s="11"/>
      <c r="FKI229" s="11"/>
      <c r="FKJ229" s="11"/>
      <c r="FKK229" s="10"/>
      <c r="FKL229" s="10"/>
      <c r="FKM229" s="11"/>
      <c r="FKN229" s="11"/>
      <c r="FKO229" s="11"/>
      <c r="FKP229" s="11"/>
      <c r="FKQ229" s="11"/>
      <c r="FKR229" s="11"/>
      <c r="FKS229" s="11"/>
      <c r="FKT229" s="11"/>
      <c r="FKU229" s="11"/>
      <c r="FKV229" s="11"/>
      <c r="FKW229" s="11"/>
      <c r="FKX229" s="11"/>
      <c r="FKY229" s="11"/>
      <c r="FKZ229" s="11"/>
      <c r="FLA229" s="10"/>
      <c r="FLB229" s="10"/>
      <c r="FLC229" s="11"/>
      <c r="FLD229" s="11"/>
      <c r="FLE229" s="11"/>
      <c r="FLF229" s="11"/>
      <c r="FLG229" s="11"/>
      <c r="FLH229" s="11"/>
      <c r="FLI229" s="11"/>
      <c r="FLJ229" s="11"/>
      <c r="FLK229" s="11"/>
      <c r="FLL229" s="11"/>
      <c r="FLM229" s="11"/>
      <c r="FLN229" s="11"/>
      <c r="FLO229" s="11"/>
      <c r="FLP229" s="11"/>
      <c r="FLQ229" s="10"/>
      <c r="FLR229" s="10"/>
      <c r="FLS229" s="11"/>
      <c r="FLT229" s="11"/>
      <c r="FLU229" s="11"/>
      <c r="FLV229" s="11"/>
      <c r="FLW229" s="11"/>
      <c r="FLX229" s="11"/>
      <c r="FLY229" s="11"/>
      <c r="FLZ229" s="11"/>
      <c r="FMA229" s="11"/>
      <c r="FMB229" s="11"/>
      <c r="FMC229" s="11"/>
      <c r="FMD229" s="11"/>
      <c r="FME229" s="11"/>
      <c r="FMF229" s="11"/>
      <c r="FMG229" s="10"/>
      <c r="FMH229" s="10"/>
      <c r="FMI229" s="11"/>
      <c r="FMJ229" s="11"/>
      <c r="FMK229" s="11"/>
      <c r="FML229" s="11"/>
      <c r="FMM229" s="11"/>
      <c r="FMN229" s="11"/>
      <c r="FMO229" s="11"/>
      <c r="FMP229" s="11"/>
      <c r="FMQ229" s="11"/>
      <c r="FMR229" s="11"/>
      <c r="FMS229" s="11"/>
      <c r="FMT229" s="11"/>
      <c r="FMU229" s="11"/>
      <c r="FMV229" s="11"/>
      <c r="FMW229" s="10"/>
      <c r="FMX229" s="10"/>
      <c r="FMY229" s="11"/>
      <c r="FMZ229" s="11"/>
      <c r="FNA229" s="11"/>
      <c r="FNB229" s="11"/>
      <c r="FNC229" s="11"/>
      <c r="FND229" s="11"/>
      <c r="FNE229" s="11"/>
      <c r="FNF229" s="11"/>
      <c r="FNG229" s="11"/>
      <c r="FNH229" s="11"/>
      <c r="FNI229" s="11"/>
      <c r="FNJ229" s="11"/>
      <c r="FNK229" s="11"/>
      <c r="FNL229" s="11"/>
      <c r="FNM229" s="10"/>
      <c r="FNN229" s="10"/>
      <c r="FNO229" s="11"/>
      <c r="FNP229" s="11"/>
      <c r="FNQ229" s="11"/>
      <c r="FNR229" s="11"/>
      <c r="FNS229" s="11"/>
      <c r="FNT229" s="11"/>
      <c r="FNU229" s="11"/>
      <c r="FNV229" s="11"/>
      <c r="FNW229" s="11"/>
      <c r="FNX229" s="11"/>
      <c r="FNY229" s="11"/>
      <c r="FNZ229" s="11"/>
      <c r="FOA229" s="11"/>
      <c r="FOB229" s="11"/>
      <c r="FOC229" s="10"/>
      <c r="FOD229" s="10"/>
      <c r="FOE229" s="11"/>
      <c r="FOF229" s="11"/>
      <c r="FOG229" s="11"/>
      <c r="FOH229" s="11"/>
      <c r="FOI229" s="11"/>
      <c r="FOJ229" s="11"/>
      <c r="FOK229" s="11"/>
      <c r="FOL229" s="11"/>
      <c r="FOM229" s="11"/>
      <c r="FON229" s="11"/>
      <c r="FOO229" s="11"/>
      <c r="FOP229" s="11"/>
      <c r="FOQ229" s="11"/>
      <c r="FOR229" s="11"/>
      <c r="FOS229" s="10"/>
      <c r="FOT229" s="10"/>
      <c r="FOU229" s="11"/>
      <c r="FOV229" s="11"/>
      <c r="FOW229" s="11"/>
      <c r="FOX229" s="11"/>
      <c r="FOY229" s="11"/>
      <c r="FOZ229" s="11"/>
      <c r="FPA229" s="11"/>
      <c r="FPB229" s="11"/>
      <c r="FPC229" s="11"/>
      <c r="FPD229" s="11"/>
      <c r="FPE229" s="11"/>
      <c r="FPF229" s="11"/>
      <c r="FPG229" s="11"/>
      <c r="FPH229" s="11"/>
      <c r="FPI229" s="10"/>
      <c r="FPJ229" s="10"/>
      <c r="FPK229" s="11"/>
      <c r="FPL229" s="11"/>
      <c r="FPM229" s="11"/>
      <c r="FPN229" s="11"/>
      <c r="FPO229" s="11"/>
      <c r="FPP229" s="11"/>
      <c r="FPQ229" s="11"/>
      <c r="FPR229" s="11"/>
      <c r="FPS229" s="11"/>
      <c r="FPT229" s="11"/>
      <c r="FPU229" s="11"/>
      <c r="FPV229" s="11"/>
      <c r="FPW229" s="11"/>
      <c r="FPX229" s="11"/>
      <c r="FPY229" s="10"/>
      <c r="FPZ229" s="10"/>
      <c r="FQA229" s="11"/>
      <c r="FQB229" s="11"/>
      <c r="FQC229" s="11"/>
      <c r="FQD229" s="11"/>
      <c r="FQE229" s="11"/>
      <c r="FQF229" s="11"/>
      <c r="FQG229" s="11"/>
      <c r="FQH229" s="11"/>
      <c r="FQI229" s="11"/>
      <c r="FQJ229" s="11"/>
      <c r="FQK229" s="11"/>
      <c r="FQL229" s="11"/>
      <c r="FQM229" s="11"/>
      <c r="FQN229" s="11"/>
      <c r="FQO229" s="10"/>
      <c r="FQP229" s="10"/>
      <c r="FQQ229" s="11"/>
      <c r="FQR229" s="11"/>
      <c r="FQS229" s="11"/>
      <c r="FQT229" s="11"/>
      <c r="FQU229" s="11"/>
      <c r="FQV229" s="11"/>
      <c r="FQW229" s="11"/>
      <c r="FQX229" s="11"/>
      <c r="FQY229" s="11"/>
      <c r="FQZ229" s="11"/>
      <c r="FRA229" s="11"/>
      <c r="FRB229" s="11"/>
      <c r="FRC229" s="11"/>
      <c r="FRD229" s="11"/>
      <c r="FRE229" s="10"/>
      <c r="FRF229" s="10"/>
      <c r="FRG229" s="11"/>
      <c r="FRH229" s="11"/>
      <c r="FRI229" s="11"/>
      <c r="FRJ229" s="11"/>
      <c r="FRK229" s="11"/>
      <c r="FRL229" s="11"/>
      <c r="FRM229" s="11"/>
      <c r="FRN229" s="11"/>
      <c r="FRO229" s="11"/>
      <c r="FRP229" s="11"/>
      <c r="FRQ229" s="11"/>
      <c r="FRR229" s="11"/>
      <c r="FRS229" s="11"/>
      <c r="FRT229" s="11"/>
      <c r="FRU229" s="10"/>
      <c r="FRV229" s="10"/>
      <c r="FRW229" s="11"/>
      <c r="FRX229" s="11"/>
      <c r="FRY229" s="11"/>
      <c r="FRZ229" s="11"/>
      <c r="FSA229" s="11"/>
      <c r="FSB229" s="11"/>
      <c r="FSC229" s="11"/>
      <c r="FSD229" s="11"/>
      <c r="FSE229" s="11"/>
      <c r="FSF229" s="11"/>
      <c r="FSG229" s="11"/>
      <c r="FSH229" s="11"/>
      <c r="FSI229" s="11"/>
      <c r="FSJ229" s="11"/>
      <c r="FSK229" s="10"/>
      <c r="FSL229" s="10"/>
      <c r="FSM229" s="11"/>
      <c r="FSN229" s="11"/>
      <c r="FSO229" s="11"/>
      <c r="FSP229" s="11"/>
      <c r="FSQ229" s="11"/>
      <c r="FSR229" s="11"/>
      <c r="FSS229" s="11"/>
      <c r="FST229" s="11"/>
      <c r="FSU229" s="11"/>
      <c r="FSV229" s="11"/>
      <c r="FSW229" s="11"/>
      <c r="FSX229" s="11"/>
      <c r="FSY229" s="11"/>
      <c r="FSZ229" s="11"/>
      <c r="FTA229" s="10"/>
      <c r="FTB229" s="10"/>
      <c r="FTC229" s="11"/>
      <c r="FTD229" s="11"/>
      <c r="FTE229" s="11"/>
      <c r="FTF229" s="11"/>
      <c r="FTG229" s="11"/>
      <c r="FTH229" s="11"/>
      <c r="FTI229" s="11"/>
      <c r="FTJ229" s="11"/>
      <c r="FTK229" s="11"/>
      <c r="FTL229" s="11"/>
      <c r="FTM229" s="11"/>
      <c r="FTN229" s="11"/>
      <c r="FTO229" s="11"/>
      <c r="FTP229" s="11"/>
      <c r="FTQ229" s="10"/>
      <c r="FTR229" s="10"/>
      <c r="FTS229" s="11"/>
      <c r="FTT229" s="11"/>
      <c r="FTU229" s="11"/>
      <c r="FTV229" s="11"/>
      <c r="FTW229" s="11"/>
      <c r="FTX229" s="11"/>
      <c r="FTY229" s="11"/>
      <c r="FTZ229" s="11"/>
      <c r="FUA229" s="11"/>
      <c r="FUB229" s="11"/>
      <c r="FUC229" s="11"/>
      <c r="FUD229" s="11"/>
      <c r="FUE229" s="11"/>
      <c r="FUF229" s="11"/>
      <c r="FUG229" s="10"/>
      <c r="FUH229" s="10"/>
      <c r="FUI229" s="11"/>
      <c r="FUJ229" s="11"/>
      <c r="FUK229" s="11"/>
      <c r="FUL229" s="11"/>
      <c r="FUM229" s="11"/>
      <c r="FUN229" s="11"/>
      <c r="FUO229" s="11"/>
      <c r="FUP229" s="11"/>
      <c r="FUQ229" s="11"/>
      <c r="FUR229" s="11"/>
      <c r="FUS229" s="11"/>
      <c r="FUT229" s="11"/>
      <c r="FUU229" s="11"/>
      <c r="FUV229" s="11"/>
      <c r="FUW229" s="10"/>
      <c r="FUX229" s="10"/>
      <c r="FUY229" s="11"/>
      <c r="FUZ229" s="11"/>
      <c r="FVA229" s="11"/>
      <c r="FVB229" s="11"/>
      <c r="FVC229" s="11"/>
      <c r="FVD229" s="11"/>
      <c r="FVE229" s="11"/>
      <c r="FVF229" s="11"/>
      <c r="FVG229" s="11"/>
      <c r="FVH229" s="11"/>
      <c r="FVI229" s="11"/>
      <c r="FVJ229" s="11"/>
      <c r="FVK229" s="11"/>
      <c r="FVL229" s="11"/>
      <c r="FVM229" s="10"/>
      <c r="FVN229" s="10"/>
      <c r="FVO229" s="11"/>
      <c r="FVP229" s="11"/>
      <c r="FVQ229" s="11"/>
      <c r="FVR229" s="11"/>
      <c r="FVS229" s="11"/>
      <c r="FVT229" s="11"/>
      <c r="FVU229" s="11"/>
      <c r="FVV229" s="11"/>
      <c r="FVW229" s="11"/>
      <c r="FVX229" s="11"/>
      <c r="FVY229" s="11"/>
      <c r="FVZ229" s="11"/>
      <c r="FWA229" s="11"/>
      <c r="FWB229" s="11"/>
      <c r="FWC229" s="10"/>
      <c r="FWD229" s="10"/>
      <c r="FWE229" s="11"/>
      <c r="FWF229" s="11"/>
      <c r="FWG229" s="11"/>
      <c r="FWH229" s="11"/>
      <c r="FWI229" s="11"/>
      <c r="FWJ229" s="11"/>
      <c r="FWK229" s="11"/>
      <c r="FWL229" s="11"/>
      <c r="FWM229" s="11"/>
      <c r="FWN229" s="11"/>
      <c r="FWO229" s="11"/>
      <c r="FWP229" s="11"/>
      <c r="FWQ229" s="11"/>
      <c r="FWR229" s="11"/>
      <c r="FWS229" s="10"/>
      <c r="FWT229" s="10"/>
      <c r="FWU229" s="11"/>
      <c r="FWV229" s="11"/>
      <c r="FWW229" s="11"/>
      <c r="FWX229" s="11"/>
      <c r="FWY229" s="11"/>
      <c r="FWZ229" s="11"/>
      <c r="FXA229" s="11"/>
      <c r="FXB229" s="11"/>
      <c r="FXC229" s="11"/>
      <c r="FXD229" s="11"/>
      <c r="FXE229" s="11"/>
      <c r="FXF229" s="11"/>
      <c r="FXG229" s="11"/>
      <c r="FXH229" s="11"/>
      <c r="FXI229" s="10"/>
      <c r="FXJ229" s="10"/>
      <c r="FXK229" s="11"/>
      <c r="FXL229" s="11"/>
      <c r="FXM229" s="11"/>
      <c r="FXN229" s="11"/>
      <c r="FXO229" s="11"/>
      <c r="FXP229" s="11"/>
      <c r="FXQ229" s="11"/>
      <c r="FXR229" s="11"/>
      <c r="FXS229" s="11"/>
      <c r="FXT229" s="11"/>
      <c r="FXU229" s="11"/>
      <c r="FXV229" s="11"/>
      <c r="FXW229" s="11"/>
      <c r="FXX229" s="11"/>
      <c r="FXY229" s="10"/>
      <c r="FXZ229" s="10"/>
      <c r="FYA229" s="11"/>
      <c r="FYB229" s="11"/>
      <c r="FYC229" s="11"/>
      <c r="FYD229" s="11"/>
      <c r="FYE229" s="11"/>
      <c r="FYF229" s="11"/>
      <c r="FYG229" s="11"/>
      <c r="FYH229" s="11"/>
      <c r="FYI229" s="11"/>
      <c r="FYJ229" s="11"/>
      <c r="FYK229" s="11"/>
      <c r="FYL229" s="11"/>
      <c r="FYM229" s="11"/>
      <c r="FYN229" s="11"/>
      <c r="FYO229" s="10"/>
      <c r="FYP229" s="10"/>
      <c r="FYQ229" s="11"/>
      <c r="FYR229" s="11"/>
      <c r="FYS229" s="11"/>
      <c r="FYT229" s="11"/>
      <c r="FYU229" s="11"/>
      <c r="FYV229" s="11"/>
      <c r="FYW229" s="11"/>
      <c r="FYX229" s="11"/>
      <c r="FYY229" s="11"/>
      <c r="FYZ229" s="11"/>
      <c r="FZA229" s="11"/>
      <c r="FZB229" s="11"/>
      <c r="FZC229" s="11"/>
      <c r="FZD229" s="11"/>
      <c r="FZE229" s="10"/>
      <c r="FZF229" s="10"/>
      <c r="FZG229" s="11"/>
      <c r="FZH229" s="11"/>
      <c r="FZI229" s="11"/>
      <c r="FZJ229" s="11"/>
      <c r="FZK229" s="11"/>
      <c r="FZL229" s="11"/>
      <c r="FZM229" s="11"/>
      <c r="FZN229" s="11"/>
      <c r="FZO229" s="11"/>
      <c r="FZP229" s="11"/>
      <c r="FZQ229" s="11"/>
      <c r="FZR229" s="11"/>
      <c r="FZS229" s="11"/>
      <c r="FZT229" s="11"/>
      <c r="FZU229" s="10"/>
      <c r="FZV229" s="10"/>
      <c r="FZW229" s="11"/>
      <c r="FZX229" s="11"/>
      <c r="FZY229" s="11"/>
      <c r="FZZ229" s="11"/>
      <c r="GAA229" s="11"/>
      <c r="GAB229" s="11"/>
      <c r="GAC229" s="11"/>
      <c r="GAD229" s="11"/>
      <c r="GAE229" s="11"/>
      <c r="GAF229" s="11"/>
      <c r="GAG229" s="11"/>
      <c r="GAH229" s="11"/>
      <c r="GAI229" s="11"/>
      <c r="GAJ229" s="11"/>
      <c r="GAK229" s="10"/>
      <c r="GAL229" s="10"/>
      <c r="GAM229" s="11"/>
      <c r="GAN229" s="11"/>
      <c r="GAO229" s="11"/>
      <c r="GAP229" s="11"/>
      <c r="GAQ229" s="11"/>
      <c r="GAR229" s="11"/>
      <c r="GAS229" s="11"/>
      <c r="GAT229" s="11"/>
      <c r="GAU229" s="11"/>
      <c r="GAV229" s="11"/>
      <c r="GAW229" s="11"/>
      <c r="GAX229" s="11"/>
      <c r="GAY229" s="11"/>
      <c r="GAZ229" s="11"/>
      <c r="GBA229" s="10"/>
      <c r="GBB229" s="10"/>
      <c r="GBC229" s="11"/>
      <c r="GBD229" s="11"/>
      <c r="GBE229" s="11"/>
      <c r="GBF229" s="11"/>
      <c r="GBG229" s="11"/>
      <c r="GBH229" s="11"/>
      <c r="GBI229" s="11"/>
      <c r="GBJ229" s="11"/>
      <c r="GBK229" s="11"/>
      <c r="GBL229" s="11"/>
      <c r="GBM229" s="11"/>
      <c r="GBN229" s="11"/>
      <c r="GBO229" s="11"/>
      <c r="GBP229" s="11"/>
      <c r="GBQ229" s="10"/>
      <c r="GBR229" s="10"/>
      <c r="GBS229" s="11"/>
      <c r="GBT229" s="11"/>
      <c r="GBU229" s="11"/>
      <c r="GBV229" s="11"/>
      <c r="GBW229" s="11"/>
      <c r="GBX229" s="11"/>
      <c r="GBY229" s="11"/>
      <c r="GBZ229" s="11"/>
      <c r="GCA229" s="11"/>
      <c r="GCB229" s="11"/>
      <c r="GCC229" s="11"/>
      <c r="GCD229" s="11"/>
      <c r="GCE229" s="11"/>
      <c r="GCF229" s="11"/>
      <c r="GCG229" s="10"/>
      <c r="GCH229" s="10"/>
      <c r="GCI229" s="11"/>
      <c r="GCJ229" s="11"/>
      <c r="GCK229" s="11"/>
      <c r="GCL229" s="11"/>
      <c r="GCM229" s="11"/>
      <c r="GCN229" s="11"/>
      <c r="GCO229" s="11"/>
      <c r="GCP229" s="11"/>
      <c r="GCQ229" s="11"/>
      <c r="GCR229" s="11"/>
      <c r="GCS229" s="11"/>
      <c r="GCT229" s="11"/>
      <c r="GCU229" s="11"/>
      <c r="GCV229" s="11"/>
      <c r="GCW229" s="10"/>
      <c r="GCX229" s="10"/>
      <c r="GCY229" s="11"/>
      <c r="GCZ229" s="11"/>
      <c r="GDA229" s="11"/>
      <c r="GDB229" s="11"/>
      <c r="GDC229" s="11"/>
      <c r="GDD229" s="11"/>
      <c r="GDE229" s="11"/>
      <c r="GDF229" s="11"/>
      <c r="GDG229" s="11"/>
      <c r="GDH229" s="11"/>
      <c r="GDI229" s="11"/>
      <c r="GDJ229" s="11"/>
      <c r="GDK229" s="11"/>
      <c r="GDL229" s="11"/>
      <c r="GDM229" s="10"/>
      <c r="GDN229" s="10"/>
      <c r="GDO229" s="11"/>
      <c r="GDP229" s="11"/>
      <c r="GDQ229" s="11"/>
      <c r="GDR229" s="11"/>
      <c r="GDS229" s="11"/>
      <c r="GDT229" s="11"/>
      <c r="GDU229" s="11"/>
      <c r="GDV229" s="11"/>
      <c r="GDW229" s="11"/>
      <c r="GDX229" s="11"/>
      <c r="GDY229" s="11"/>
      <c r="GDZ229" s="11"/>
      <c r="GEA229" s="11"/>
      <c r="GEB229" s="11"/>
      <c r="GEC229" s="10"/>
      <c r="GED229" s="10"/>
      <c r="GEE229" s="11"/>
      <c r="GEF229" s="11"/>
      <c r="GEG229" s="11"/>
      <c r="GEH229" s="11"/>
      <c r="GEI229" s="11"/>
      <c r="GEJ229" s="11"/>
      <c r="GEK229" s="11"/>
      <c r="GEL229" s="11"/>
      <c r="GEM229" s="11"/>
      <c r="GEN229" s="11"/>
      <c r="GEO229" s="11"/>
      <c r="GEP229" s="11"/>
      <c r="GEQ229" s="11"/>
      <c r="GER229" s="11"/>
      <c r="GES229" s="10"/>
      <c r="GET229" s="10"/>
      <c r="GEU229" s="11"/>
      <c r="GEV229" s="11"/>
      <c r="GEW229" s="11"/>
      <c r="GEX229" s="11"/>
      <c r="GEY229" s="11"/>
      <c r="GEZ229" s="11"/>
      <c r="GFA229" s="11"/>
      <c r="GFB229" s="11"/>
      <c r="GFC229" s="11"/>
      <c r="GFD229" s="11"/>
      <c r="GFE229" s="11"/>
      <c r="GFF229" s="11"/>
      <c r="GFG229" s="11"/>
      <c r="GFH229" s="11"/>
      <c r="GFI229" s="10"/>
      <c r="GFJ229" s="10"/>
      <c r="GFK229" s="11"/>
      <c r="GFL229" s="11"/>
      <c r="GFM229" s="11"/>
      <c r="GFN229" s="11"/>
      <c r="GFO229" s="11"/>
      <c r="GFP229" s="11"/>
      <c r="GFQ229" s="11"/>
      <c r="GFR229" s="11"/>
      <c r="GFS229" s="11"/>
      <c r="GFT229" s="11"/>
      <c r="GFU229" s="11"/>
      <c r="GFV229" s="11"/>
      <c r="GFW229" s="11"/>
      <c r="GFX229" s="11"/>
      <c r="GFY229" s="10"/>
      <c r="GFZ229" s="10"/>
      <c r="GGA229" s="11"/>
      <c r="GGB229" s="11"/>
      <c r="GGC229" s="11"/>
      <c r="GGD229" s="11"/>
      <c r="GGE229" s="11"/>
      <c r="GGF229" s="11"/>
      <c r="GGG229" s="11"/>
      <c r="GGH229" s="11"/>
      <c r="GGI229" s="11"/>
      <c r="GGJ229" s="11"/>
      <c r="GGK229" s="11"/>
      <c r="GGL229" s="11"/>
      <c r="GGM229" s="11"/>
      <c r="GGN229" s="11"/>
      <c r="GGO229" s="10"/>
      <c r="GGP229" s="10"/>
      <c r="GGQ229" s="11"/>
      <c r="GGR229" s="11"/>
      <c r="GGS229" s="11"/>
      <c r="GGT229" s="11"/>
      <c r="GGU229" s="11"/>
      <c r="GGV229" s="11"/>
      <c r="GGW229" s="11"/>
      <c r="GGX229" s="11"/>
      <c r="GGY229" s="11"/>
      <c r="GGZ229" s="11"/>
      <c r="GHA229" s="11"/>
      <c r="GHB229" s="11"/>
      <c r="GHC229" s="11"/>
      <c r="GHD229" s="11"/>
      <c r="GHE229" s="10"/>
      <c r="GHF229" s="10"/>
      <c r="GHG229" s="11"/>
      <c r="GHH229" s="11"/>
      <c r="GHI229" s="11"/>
      <c r="GHJ229" s="11"/>
      <c r="GHK229" s="11"/>
      <c r="GHL229" s="11"/>
      <c r="GHM229" s="11"/>
      <c r="GHN229" s="11"/>
      <c r="GHO229" s="11"/>
      <c r="GHP229" s="11"/>
      <c r="GHQ229" s="11"/>
      <c r="GHR229" s="11"/>
      <c r="GHS229" s="11"/>
      <c r="GHT229" s="11"/>
      <c r="GHU229" s="10"/>
      <c r="GHV229" s="10"/>
      <c r="GHW229" s="11"/>
      <c r="GHX229" s="11"/>
      <c r="GHY229" s="11"/>
      <c r="GHZ229" s="11"/>
      <c r="GIA229" s="11"/>
      <c r="GIB229" s="11"/>
      <c r="GIC229" s="11"/>
      <c r="GID229" s="11"/>
      <c r="GIE229" s="11"/>
      <c r="GIF229" s="11"/>
      <c r="GIG229" s="11"/>
      <c r="GIH229" s="11"/>
      <c r="GII229" s="11"/>
      <c r="GIJ229" s="11"/>
      <c r="GIK229" s="10"/>
      <c r="GIL229" s="10"/>
      <c r="GIM229" s="11"/>
      <c r="GIN229" s="11"/>
      <c r="GIO229" s="11"/>
      <c r="GIP229" s="11"/>
      <c r="GIQ229" s="11"/>
      <c r="GIR229" s="11"/>
      <c r="GIS229" s="11"/>
      <c r="GIT229" s="11"/>
      <c r="GIU229" s="11"/>
      <c r="GIV229" s="11"/>
      <c r="GIW229" s="11"/>
      <c r="GIX229" s="11"/>
      <c r="GIY229" s="11"/>
      <c r="GIZ229" s="11"/>
      <c r="GJA229" s="10"/>
      <c r="GJB229" s="10"/>
      <c r="GJC229" s="11"/>
      <c r="GJD229" s="11"/>
      <c r="GJE229" s="11"/>
      <c r="GJF229" s="11"/>
      <c r="GJG229" s="11"/>
      <c r="GJH229" s="11"/>
      <c r="GJI229" s="11"/>
      <c r="GJJ229" s="11"/>
      <c r="GJK229" s="11"/>
      <c r="GJL229" s="11"/>
      <c r="GJM229" s="11"/>
      <c r="GJN229" s="11"/>
      <c r="GJO229" s="11"/>
      <c r="GJP229" s="11"/>
      <c r="GJQ229" s="10"/>
      <c r="GJR229" s="10"/>
      <c r="GJS229" s="11"/>
      <c r="GJT229" s="11"/>
      <c r="GJU229" s="11"/>
      <c r="GJV229" s="11"/>
      <c r="GJW229" s="11"/>
      <c r="GJX229" s="11"/>
      <c r="GJY229" s="11"/>
      <c r="GJZ229" s="11"/>
      <c r="GKA229" s="11"/>
      <c r="GKB229" s="11"/>
      <c r="GKC229" s="11"/>
      <c r="GKD229" s="11"/>
      <c r="GKE229" s="11"/>
      <c r="GKF229" s="11"/>
      <c r="GKG229" s="10"/>
      <c r="GKH229" s="10"/>
      <c r="GKI229" s="11"/>
      <c r="GKJ229" s="11"/>
      <c r="GKK229" s="11"/>
      <c r="GKL229" s="11"/>
      <c r="GKM229" s="11"/>
      <c r="GKN229" s="11"/>
      <c r="GKO229" s="11"/>
      <c r="GKP229" s="11"/>
      <c r="GKQ229" s="11"/>
      <c r="GKR229" s="11"/>
      <c r="GKS229" s="11"/>
      <c r="GKT229" s="11"/>
      <c r="GKU229" s="11"/>
      <c r="GKV229" s="11"/>
      <c r="GKW229" s="10"/>
      <c r="GKX229" s="10"/>
      <c r="GKY229" s="11"/>
      <c r="GKZ229" s="11"/>
      <c r="GLA229" s="11"/>
      <c r="GLB229" s="11"/>
      <c r="GLC229" s="11"/>
      <c r="GLD229" s="11"/>
      <c r="GLE229" s="11"/>
      <c r="GLF229" s="11"/>
      <c r="GLG229" s="11"/>
      <c r="GLH229" s="11"/>
      <c r="GLI229" s="11"/>
      <c r="GLJ229" s="11"/>
      <c r="GLK229" s="11"/>
      <c r="GLL229" s="11"/>
      <c r="GLM229" s="10"/>
      <c r="GLN229" s="10"/>
      <c r="GLO229" s="11"/>
      <c r="GLP229" s="11"/>
      <c r="GLQ229" s="11"/>
      <c r="GLR229" s="11"/>
      <c r="GLS229" s="11"/>
      <c r="GLT229" s="11"/>
      <c r="GLU229" s="11"/>
      <c r="GLV229" s="11"/>
      <c r="GLW229" s="11"/>
      <c r="GLX229" s="11"/>
      <c r="GLY229" s="11"/>
      <c r="GLZ229" s="11"/>
      <c r="GMA229" s="11"/>
      <c r="GMB229" s="11"/>
      <c r="GMC229" s="10"/>
      <c r="GMD229" s="10"/>
      <c r="GME229" s="11"/>
      <c r="GMF229" s="11"/>
      <c r="GMG229" s="11"/>
      <c r="GMH229" s="11"/>
      <c r="GMI229" s="11"/>
      <c r="GMJ229" s="11"/>
      <c r="GMK229" s="11"/>
      <c r="GML229" s="11"/>
      <c r="GMM229" s="11"/>
      <c r="GMN229" s="11"/>
      <c r="GMO229" s="11"/>
      <c r="GMP229" s="11"/>
      <c r="GMQ229" s="11"/>
      <c r="GMR229" s="11"/>
      <c r="GMS229" s="10"/>
      <c r="GMT229" s="10"/>
      <c r="GMU229" s="11"/>
      <c r="GMV229" s="11"/>
      <c r="GMW229" s="11"/>
      <c r="GMX229" s="11"/>
      <c r="GMY229" s="11"/>
      <c r="GMZ229" s="11"/>
      <c r="GNA229" s="11"/>
      <c r="GNB229" s="11"/>
      <c r="GNC229" s="11"/>
      <c r="GND229" s="11"/>
      <c r="GNE229" s="11"/>
      <c r="GNF229" s="11"/>
      <c r="GNG229" s="11"/>
      <c r="GNH229" s="11"/>
      <c r="GNI229" s="10"/>
      <c r="GNJ229" s="10"/>
      <c r="GNK229" s="11"/>
      <c r="GNL229" s="11"/>
      <c r="GNM229" s="11"/>
      <c r="GNN229" s="11"/>
      <c r="GNO229" s="11"/>
      <c r="GNP229" s="11"/>
      <c r="GNQ229" s="11"/>
      <c r="GNR229" s="11"/>
      <c r="GNS229" s="11"/>
      <c r="GNT229" s="11"/>
      <c r="GNU229" s="11"/>
      <c r="GNV229" s="11"/>
      <c r="GNW229" s="11"/>
      <c r="GNX229" s="11"/>
      <c r="GNY229" s="10"/>
      <c r="GNZ229" s="10"/>
      <c r="GOA229" s="11"/>
      <c r="GOB229" s="11"/>
      <c r="GOC229" s="11"/>
      <c r="GOD229" s="11"/>
      <c r="GOE229" s="11"/>
      <c r="GOF229" s="11"/>
      <c r="GOG229" s="11"/>
      <c r="GOH229" s="11"/>
      <c r="GOI229" s="11"/>
      <c r="GOJ229" s="11"/>
      <c r="GOK229" s="11"/>
      <c r="GOL229" s="11"/>
      <c r="GOM229" s="11"/>
      <c r="GON229" s="11"/>
      <c r="GOO229" s="10"/>
      <c r="GOP229" s="10"/>
      <c r="GOQ229" s="11"/>
      <c r="GOR229" s="11"/>
      <c r="GOS229" s="11"/>
      <c r="GOT229" s="11"/>
      <c r="GOU229" s="11"/>
      <c r="GOV229" s="11"/>
      <c r="GOW229" s="11"/>
      <c r="GOX229" s="11"/>
      <c r="GOY229" s="11"/>
      <c r="GOZ229" s="11"/>
      <c r="GPA229" s="11"/>
      <c r="GPB229" s="11"/>
      <c r="GPC229" s="11"/>
      <c r="GPD229" s="11"/>
      <c r="GPE229" s="10"/>
      <c r="GPF229" s="10"/>
      <c r="GPG229" s="11"/>
      <c r="GPH229" s="11"/>
      <c r="GPI229" s="11"/>
      <c r="GPJ229" s="11"/>
      <c r="GPK229" s="11"/>
      <c r="GPL229" s="11"/>
      <c r="GPM229" s="11"/>
      <c r="GPN229" s="11"/>
      <c r="GPO229" s="11"/>
      <c r="GPP229" s="11"/>
      <c r="GPQ229" s="11"/>
      <c r="GPR229" s="11"/>
      <c r="GPS229" s="11"/>
      <c r="GPT229" s="11"/>
      <c r="GPU229" s="10"/>
      <c r="GPV229" s="10"/>
      <c r="GPW229" s="11"/>
      <c r="GPX229" s="11"/>
      <c r="GPY229" s="11"/>
      <c r="GPZ229" s="11"/>
      <c r="GQA229" s="11"/>
      <c r="GQB229" s="11"/>
      <c r="GQC229" s="11"/>
      <c r="GQD229" s="11"/>
      <c r="GQE229" s="11"/>
      <c r="GQF229" s="11"/>
      <c r="GQG229" s="11"/>
      <c r="GQH229" s="11"/>
      <c r="GQI229" s="11"/>
      <c r="GQJ229" s="11"/>
      <c r="GQK229" s="10"/>
      <c r="GQL229" s="10"/>
      <c r="GQM229" s="11"/>
      <c r="GQN229" s="11"/>
      <c r="GQO229" s="11"/>
      <c r="GQP229" s="11"/>
      <c r="GQQ229" s="11"/>
      <c r="GQR229" s="11"/>
      <c r="GQS229" s="11"/>
      <c r="GQT229" s="11"/>
      <c r="GQU229" s="11"/>
      <c r="GQV229" s="11"/>
      <c r="GQW229" s="11"/>
      <c r="GQX229" s="11"/>
      <c r="GQY229" s="11"/>
      <c r="GQZ229" s="11"/>
      <c r="GRA229" s="10"/>
      <c r="GRB229" s="10"/>
      <c r="GRC229" s="11"/>
      <c r="GRD229" s="11"/>
      <c r="GRE229" s="11"/>
      <c r="GRF229" s="11"/>
      <c r="GRG229" s="11"/>
      <c r="GRH229" s="11"/>
      <c r="GRI229" s="11"/>
      <c r="GRJ229" s="11"/>
      <c r="GRK229" s="11"/>
      <c r="GRL229" s="11"/>
      <c r="GRM229" s="11"/>
      <c r="GRN229" s="11"/>
      <c r="GRO229" s="11"/>
      <c r="GRP229" s="11"/>
      <c r="GRQ229" s="10"/>
      <c r="GRR229" s="10"/>
      <c r="GRS229" s="11"/>
      <c r="GRT229" s="11"/>
      <c r="GRU229" s="11"/>
      <c r="GRV229" s="11"/>
      <c r="GRW229" s="11"/>
      <c r="GRX229" s="11"/>
      <c r="GRY229" s="11"/>
      <c r="GRZ229" s="11"/>
      <c r="GSA229" s="11"/>
      <c r="GSB229" s="11"/>
      <c r="GSC229" s="11"/>
      <c r="GSD229" s="11"/>
      <c r="GSE229" s="11"/>
      <c r="GSF229" s="11"/>
      <c r="GSG229" s="10"/>
      <c r="GSH229" s="10"/>
      <c r="GSI229" s="11"/>
      <c r="GSJ229" s="11"/>
      <c r="GSK229" s="11"/>
      <c r="GSL229" s="11"/>
      <c r="GSM229" s="11"/>
      <c r="GSN229" s="11"/>
      <c r="GSO229" s="11"/>
      <c r="GSP229" s="11"/>
      <c r="GSQ229" s="11"/>
      <c r="GSR229" s="11"/>
      <c r="GSS229" s="11"/>
      <c r="GST229" s="11"/>
      <c r="GSU229" s="11"/>
      <c r="GSV229" s="11"/>
      <c r="GSW229" s="10"/>
      <c r="GSX229" s="10"/>
      <c r="GSY229" s="11"/>
      <c r="GSZ229" s="11"/>
      <c r="GTA229" s="11"/>
      <c r="GTB229" s="11"/>
      <c r="GTC229" s="11"/>
      <c r="GTD229" s="11"/>
      <c r="GTE229" s="11"/>
      <c r="GTF229" s="11"/>
      <c r="GTG229" s="11"/>
      <c r="GTH229" s="11"/>
      <c r="GTI229" s="11"/>
      <c r="GTJ229" s="11"/>
      <c r="GTK229" s="11"/>
      <c r="GTL229" s="11"/>
      <c r="GTM229" s="10"/>
      <c r="GTN229" s="10"/>
      <c r="GTO229" s="11"/>
      <c r="GTP229" s="11"/>
      <c r="GTQ229" s="11"/>
      <c r="GTR229" s="11"/>
      <c r="GTS229" s="11"/>
      <c r="GTT229" s="11"/>
      <c r="GTU229" s="11"/>
      <c r="GTV229" s="11"/>
      <c r="GTW229" s="11"/>
      <c r="GTX229" s="11"/>
      <c r="GTY229" s="11"/>
      <c r="GTZ229" s="11"/>
      <c r="GUA229" s="11"/>
      <c r="GUB229" s="11"/>
      <c r="GUC229" s="10"/>
      <c r="GUD229" s="10"/>
      <c r="GUE229" s="11"/>
      <c r="GUF229" s="11"/>
      <c r="GUG229" s="11"/>
      <c r="GUH229" s="11"/>
      <c r="GUI229" s="11"/>
      <c r="GUJ229" s="11"/>
      <c r="GUK229" s="11"/>
      <c r="GUL229" s="11"/>
      <c r="GUM229" s="11"/>
      <c r="GUN229" s="11"/>
      <c r="GUO229" s="11"/>
      <c r="GUP229" s="11"/>
      <c r="GUQ229" s="11"/>
      <c r="GUR229" s="11"/>
      <c r="GUS229" s="10"/>
      <c r="GUT229" s="10"/>
      <c r="GUU229" s="11"/>
      <c r="GUV229" s="11"/>
      <c r="GUW229" s="11"/>
      <c r="GUX229" s="11"/>
      <c r="GUY229" s="11"/>
      <c r="GUZ229" s="11"/>
      <c r="GVA229" s="11"/>
      <c r="GVB229" s="11"/>
      <c r="GVC229" s="11"/>
      <c r="GVD229" s="11"/>
      <c r="GVE229" s="11"/>
      <c r="GVF229" s="11"/>
      <c r="GVG229" s="11"/>
      <c r="GVH229" s="11"/>
      <c r="GVI229" s="10"/>
      <c r="GVJ229" s="10"/>
      <c r="GVK229" s="11"/>
      <c r="GVL229" s="11"/>
      <c r="GVM229" s="11"/>
      <c r="GVN229" s="11"/>
      <c r="GVO229" s="11"/>
      <c r="GVP229" s="11"/>
      <c r="GVQ229" s="11"/>
      <c r="GVR229" s="11"/>
      <c r="GVS229" s="11"/>
      <c r="GVT229" s="11"/>
      <c r="GVU229" s="11"/>
      <c r="GVV229" s="11"/>
      <c r="GVW229" s="11"/>
      <c r="GVX229" s="11"/>
      <c r="GVY229" s="10"/>
      <c r="GVZ229" s="10"/>
      <c r="GWA229" s="11"/>
      <c r="GWB229" s="11"/>
      <c r="GWC229" s="11"/>
      <c r="GWD229" s="11"/>
      <c r="GWE229" s="11"/>
      <c r="GWF229" s="11"/>
      <c r="GWG229" s="11"/>
      <c r="GWH229" s="11"/>
      <c r="GWI229" s="11"/>
      <c r="GWJ229" s="11"/>
      <c r="GWK229" s="11"/>
      <c r="GWL229" s="11"/>
      <c r="GWM229" s="11"/>
      <c r="GWN229" s="11"/>
      <c r="GWO229" s="10"/>
      <c r="GWP229" s="10"/>
      <c r="GWQ229" s="11"/>
      <c r="GWR229" s="11"/>
      <c r="GWS229" s="11"/>
      <c r="GWT229" s="11"/>
      <c r="GWU229" s="11"/>
      <c r="GWV229" s="11"/>
      <c r="GWW229" s="11"/>
      <c r="GWX229" s="11"/>
      <c r="GWY229" s="11"/>
      <c r="GWZ229" s="11"/>
      <c r="GXA229" s="11"/>
      <c r="GXB229" s="11"/>
      <c r="GXC229" s="11"/>
      <c r="GXD229" s="11"/>
      <c r="GXE229" s="10"/>
      <c r="GXF229" s="10"/>
      <c r="GXG229" s="11"/>
      <c r="GXH229" s="11"/>
      <c r="GXI229" s="11"/>
      <c r="GXJ229" s="11"/>
      <c r="GXK229" s="11"/>
      <c r="GXL229" s="11"/>
      <c r="GXM229" s="11"/>
      <c r="GXN229" s="11"/>
      <c r="GXO229" s="11"/>
      <c r="GXP229" s="11"/>
      <c r="GXQ229" s="11"/>
      <c r="GXR229" s="11"/>
      <c r="GXS229" s="11"/>
      <c r="GXT229" s="11"/>
      <c r="GXU229" s="10"/>
      <c r="GXV229" s="10"/>
      <c r="GXW229" s="11"/>
      <c r="GXX229" s="11"/>
      <c r="GXY229" s="11"/>
      <c r="GXZ229" s="11"/>
      <c r="GYA229" s="11"/>
      <c r="GYB229" s="11"/>
      <c r="GYC229" s="11"/>
      <c r="GYD229" s="11"/>
      <c r="GYE229" s="11"/>
      <c r="GYF229" s="11"/>
      <c r="GYG229" s="11"/>
      <c r="GYH229" s="11"/>
      <c r="GYI229" s="11"/>
      <c r="GYJ229" s="11"/>
      <c r="GYK229" s="10"/>
      <c r="GYL229" s="10"/>
      <c r="GYM229" s="11"/>
      <c r="GYN229" s="11"/>
      <c r="GYO229" s="11"/>
      <c r="GYP229" s="11"/>
      <c r="GYQ229" s="11"/>
      <c r="GYR229" s="11"/>
      <c r="GYS229" s="11"/>
      <c r="GYT229" s="11"/>
      <c r="GYU229" s="11"/>
      <c r="GYV229" s="11"/>
      <c r="GYW229" s="11"/>
      <c r="GYX229" s="11"/>
      <c r="GYY229" s="11"/>
      <c r="GYZ229" s="11"/>
      <c r="GZA229" s="10"/>
      <c r="GZB229" s="10"/>
      <c r="GZC229" s="11"/>
      <c r="GZD229" s="11"/>
      <c r="GZE229" s="11"/>
      <c r="GZF229" s="11"/>
      <c r="GZG229" s="11"/>
      <c r="GZH229" s="11"/>
      <c r="GZI229" s="11"/>
      <c r="GZJ229" s="11"/>
      <c r="GZK229" s="11"/>
      <c r="GZL229" s="11"/>
      <c r="GZM229" s="11"/>
      <c r="GZN229" s="11"/>
      <c r="GZO229" s="11"/>
      <c r="GZP229" s="11"/>
      <c r="GZQ229" s="10"/>
      <c r="GZR229" s="10"/>
      <c r="GZS229" s="11"/>
      <c r="GZT229" s="11"/>
      <c r="GZU229" s="11"/>
      <c r="GZV229" s="11"/>
      <c r="GZW229" s="11"/>
      <c r="GZX229" s="11"/>
      <c r="GZY229" s="11"/>
      <c r="GZZ229" s="11"/>
      <c r="HAA229" s="11"/>
      <c r="HAB229" s="11"/>
      <c r="HAC229" s="11"/>
      <c r="HAD229" s="11"/>
      <c r="HAE229" s="11"/>
      <c r="HAF229" s="11"/>
      <c r="HAG229" s="10"/>
      <c r="HAH229" s="10"/>
      <c r="HAI229" s="11"/>
      <c r="HAJ229" s="11"/>
      <c r="HAK229" s="11"/>
      <c r="HAL229" s="11"/>
      <c r="HAM229" s="11"/>
      <c r="HAN229" s="11"/>
      <c r="HAO229" s="11"/>
      <c r="HAP229" s="11"/>
      <c r="HAQ229" s="11"/>
      <c r="HAR229" s="11"/>
      <c r="HAS229" s="11"/>
      <c r="HAT229" s="11"/>
      <c r="HAU229" s="11"/>
      <c r="HAV229" s="11"/>
      <c r="HAW229" s="10"/>
      <c r="HAX229" s="10"/>
      <c r="HAY229" s="11"/>
      <c r="HAZ229" s="11"/>
      <c r="HBA229" s="11"/>
      <c r="HBB229" s="11"/>
      <c r="HBC229" s="11"/>
      <c r="HBD229" s="11"/>
      <c r="HBE229" s="11"/>
      <c r="HBF229" s="11"/>
      <c r="HBG229" s="11"/>
      <c r="HBH229" s="11"/>
      <c r="HBI229" s="11"/>
      <c r="HBJ229" s="11"/>
      <c r="HBK229" s="11"/>
      <c r="HBL229" s="11"/>
      <c r="HBM229" s="10"/>
      <c r="HBN229" s="10"/>
      <c r="HBO229" s="11"/>
      <c r="HBP229" s="11"/>
      <c r="HBQ229" s="11"/>
      <c r="HBR229" s="11"/>
      <c r="HBS229" s="11"/>
      <c r="HBT229" s="11"/>
      <c r="HBU229" s="11"/>
      <c r="HBV229" s="11"/>
      <c r="HBW229" s="11"/>
      <c r="HBX229" s="11"/>
      <c r="HBY229" s="11"/>
      <c r="HBZ229" s="11"/>
      <c r="HCA229" s="11"/>
      <c r="HCB229" s="11"/>
      <c r="HCC229" s="10"/>
      <c r="HCD229" s="10"/>
      <c r="HCE229" s="11"/>
      <c r="HCF229" s="11"/>
      <c r="HCG229" s="11"/>
      <c r="HCH229" s="11"/>
      <c r="HCI229" s="11"/>
      <c r="HCJ229" s="11"/>
      <c r="HCK229" s="11"/>
      <c r="HCL229" s="11"/>
      <c r="HCM229" s="11"/>
      <c r="HCN229" s="11"/>
      <c r="HCO229" s="11"/>
      <c r="HCP229" s="11"/>
      <c r="HCQ229" s="11"/>
      <c r="HCR229" s="11"/>
      <c r="HCS229" s="10"/>
      <c r="HCT229" s="10"/>
      <c r="HCU229" s="11"/>
      <c r="HCV229" s="11"/>
      <c r="HCW229" s="11"/>
      <c r="HCX229" s="11"/>
      <c r="HCY229" s="11"/>
      <c r="HCZ229" s="11"/>
      <c r="HDA229" s="11"/>
      <c r="HDB229" s="11"/>
      <c r="HDC229" s="11"/>
      <c r="HDD229" s="11"/>
      <c r="HDE229" s="11"/>
      <c r="HDF229" s="11"/>
      <c r="HDG229" s="11"/>
      <c r="HDH229" s="11"/>
      <c r="HDI229" s="10"/>
      <c r="HDJ229" s="10"/>
      <c r="HDK229" s="11"/>
      <c r="HDL229" s="11"/>
      <c r="HDM229" s="11"/>
      <c r="HDN229" s="11"/>
      <c r="HDO229" s="11"/>
      <c r="HDP229" s="11"/>
      <c r="HDQ229" s="11"/>
      <c r="HDR229" s="11"/>
      <c r="HDS229" s="11"/>
      <c r="HDT229" s="11"/>
      <c r="HDU229" s="11"/>
      <c r="HDV229" s="11"/>
      <c r="HDW229" s="11"/>
      <c r="HDX229" s="11"/>
      <c r="HDY229" s="10"/>
      <c r="HDZ229" s="10"/>
      <c r="HEA229" s="11"/>
      <c r="HEB229" s="11"/>
      <c r="HEC229" s="11"/>
      <c r="HED229" s="11"/>
      <c r="HEE229" s="11"/>
      <c r="HEF229" s="11"/>
      <c r="HEG229" s="11"/>
      <c r="HEH229" s="11"/>
      <c r="HEI229" s="11"/>
      <c r="HEJ229" s="11"/>
      <c r="HEK229" s="11"/>
      <c r="HEL229" s="11"/>
      <c r="HEM229" s="11"/>
      <c r="HEN229" s="11"/>
      <c r="HEO229" s="10"/>
      <c r="HEP229" s="10"/>
      <c r="HEQ229" s="11"/>
      <c r="HER229" s="11"/>
      <c r="HES229" s="11"/>
      <c r="HET229" s="11"/>
      <c r="HEU229" s="11"/>
      <c r="HEV229" s="11"/>
      <c r="HEW229" s="11"/>
      <c r="HEX229" s="11"/>
      <c r="HEY229" s="11"/>
      <c r="HEZ229" s="11"/>
      <c r="HFA229" s="11"/>
      <c r="HFB229" s="11"/>
      <c r="HFC229" s="11"/>
      <c r="HFD229" s="11"/>
      <c r="HFE229" s="10"/>
      <c r="HFF229" s="10"/>
      <c r="HFG229" s="11"/>
      <c r="HFH229" s="11"/>
      <c r="HFI229" s="11"/>
      <c r="HFJ229" s="11"/>
      <c r="HFK229" s="11"/>
      <c r="HFL229" s="11"/>
      <c r="HFM229" s="11"/>
      <c r="HFN229" s="11"/>
      <c r="HFO229" s="11"/>
      <c r="HFP229" s="11"/>
      <c r="HFQ229" s="11"/>
      <c r="HFR229" s="11"/>
      <c r="HFS229" s="11"/>
      <c r="HFT229" s="11"/>
      <c r="HFU229" s="10"/>
      <c r="HFV229" s="10"/>
      <c r="HFW229" s="11"/>
      <c r="HFX229" s="11"/>
      <c r="HFY229" s="11"/>
      <c r="HFZ229" s="11"/>
      <c r="HGA229" s="11"/>
      <c r="HGB229" s="11"/>
      <c r="HGC229" s="11"/>
      <c r="HGD229" s="11"/>
      <c r="HGE229" s="11"/>
      <c r="HGF229" s="11"/>
      <c r="HGG229" s="11"/>
      <c r="HGH229" s="11"/>
      <c r="HGI229" s="11"/>
      <c r="HGJ229" s="11"/>
      <c r="HGK229" s="10"/>
      <c r="HGL229" s="10"/>
      <c r="HGM229" s="11"/>
      <c r="HGN229" s="11"/>
      <c r="HGO229" s="11"/>
      <c r="HGP229" s="11"/>
      <c r="HGQ229" s="11"/>
      <c r="HGR229" s="11"/>
      <c r="HGS229" s="11"/>
      <c r="HGT229" s="11"/>
      <c r="HGU229" s="11"/>
      <c r="HGV229" s="11"/>
      <c r="HGW229" s="11"/>
      <c r="HGX229" s="11"/>
      <c r="HGY229" s="11"/>
      <c r="HGZ229" s="11"/>
      <c r="HHA229" s="10"/>
      <c r="HHB229" s="10"/>
      <c r="HHC229" s="11"/>
      <c r="HHD229" s="11"/>
      <c r="HHE229" s="11"/>
      <c r="HHF229" s="11"/>
      <c r="HHG229" s="11"/>
      <c r="HHH229" s="11"/>
      <c r="HHI229" s="11"/>
      <c r="HHJ229" s="11"/>
      <c r="HHK229" s="11"/>
      <c r="HHL229" s="11"/>
      <c r="HHM229" s="11"/>
      <c r="HHN229" s="11"/>
      <c r="HHO229" s="11"/>
      <c r="HHP229" s="11"/>
      <c r="HHQ229" s="10"/>
      <c r="HHR229" s="10"/>
      <c r="HHS229" s="11"/>
      <c r="HHT229" s="11"/>
      <c r="HHU229" s="11"/>
      <c r="HHV229" s="11"/>
      <c r="HHW229" s="11"/>
      <c r="HHX229" s="11"/>
      <c r="HHY229" s="11"/>
      <c r="HHZ229" s="11"/>
      <c r="HIA229" s="11"/>
      <c r="HIB229" s="11"/>
      <c r="HIC229" s="11"/>
      <c r="HID229" s="11"/>
      <c r="HIE229" s="11"/>
      <c r="HIF229" s="11"/>
      <c r="HIG229" s="10"/>
      <c r="HIH229" s="10"/>
      <c r="HII229" s="11"/>
      <c r="HIJ229" s="11"/>
      <c r="HIK229" s="11"/>
      <c r="HIL229" s="11"/>
      <c r="HIM229" s="11"/>
      <c r="HIN229" s="11"/>
      <c r="HIO229" s="11"/>
      <c r="HIP229" s="11"/>
      <c r="HIQ229" s="11"/>
      <c r="HIR229" s="11"/>
      <c r="HIS229" s="11"/>
      <c r="HIT229" s="11"/>
      <c r="HIU229" s="11"/>
      <c r="HIV229" s="11"/>
      <c r="HIW229" s="10"/>
      <c r="HIX229" s="10"/>
      <c r="HIY229" s="11"/>
      <c r="HIZ229" s="11"/>
      <c r="HJA229" s="11"/>
      <c r="HJB229" s="11"/>
      <c r="HJC229" s="11"/>
      <c r="HJD229" s="11"/>
      <c r="HJE229" s="11"/>
      <c r="HJF229" s="11"/>
      <c r="HJG229" s="11"/>
      <c r="HJH229" s="11"/>
      <c r="HJI229" s="11"/>
      <c r="HJJ229" s="11"/>
      <c r="HJK229" s="11"/>
      <c r="HJL229" s="11"/>
      <c r="HJM229" s="10"/>
      <c r="HJN229" s="10"/>
      <c r="HJO229" s="11"/>
      <c r="HJP229" s="11"/>
      <c r="HJQ229" s="11"/>
      <c r="HJR229" s="11"/>
      <c r="HJS229" s="11"/>
      <c r="HJT229" s="11"/>
      <c r="HJU229" s="11"/>
      <c r="HJV229" s="11"/>
      <c r="HJW229" s="11"/>
      <c r="HJX229" s="11"/>
      <c r="HJY229" s="11"/>
      <c r="HJZ229" s="11"/>
      <c r="HKA229" s="11"/>
      <c r="HKB229" s="11"/>
      <c r="HKC229" s="10"/>
      <c r="HKD229" s="10"/>
      <c r="HKE229" s="11"/>
      <c r="HKF229" s="11"/>
      <c r="HKG229" s="11"/>
      <c r="HKH229" s="11"/>
      <c r="HKI229" s="11"/>
      <c r="HKJ229" s="11"/>
      <c r="HKK229" s="11"/>
      <c r="HKL229" s="11"/>
      <c r="HKM229" s="11"/>
      <c r="HKN229" s="11"/>
      <c r="HKO229" s="11"/>
      <c r="HKP229" s="11"/>
      <c r="HKQ229" s="11"/>
      <c r="HKR229" s="11"/>
      <c r="HKS229" s="10"/>
      <c r="HKT229" s="10"/>
      <c r="HKU229" s="11"/>
      <c r="HKV229" s="11"/>
      <c r="HKW229" s="11"/>
      <c r="HKX229" s="11"/>
      <c r="HKY229" s="11"/>
      <c r="HKZ229" s="11"/>
      <c r="HLA229" s="11"/>
      <c r="HLB229" s="11"/>
      <c r="HLC229" s="11"/>
      <c r="HLD229" s="11"/>
      <c r="HLE229" s="11"/>
      <c r="HLF229" s="11"/>
      <c r="HLG229" s="11"/>
      <c r="HLH229" s="11"/>
      <c r="HLI229" s="10"/>
      <c r="HLJ229" s="10"/>
      <c r="HLK229" s="11"/>
      <c r="HLL229" s="11"/>
      <c r="HLM229" s="11"/>
      <c r="HLN229" s="11"/>
      <c r="HLO229" s="11"/>
      <c r="HLP229" s="11"/>
      <c r="HLQ229" s="11"/>
      <c r="HLR229" s="11"/>
      <c r="HLS229" s="11"/>
      <c r="HLT229" s="11"/>
      <c r="HLU229" s="11"/>
      <c r="HLV229" s="11"/>
      <c r="HLW229" s="11"/>
      <c r="HLX229" s="11"/>
      <c r="HLY229" s="10"/>
      <c r="HLZ229" s="10"/>
      <c r="HMA229" s="11"/>
      <c r="HMB229" s="11"/>
      <c r="HMC229" s="11"/>
      <c r="HMD229" s="11"/>
      <c r="HME229" s="11"/>
      <c r="HMF229" s="11"/>
      <c r="HMG229" s="11"/>
      <c r="HMH229" s="11"/>
      <c r="HMI229" s="11"/>
      <c r="HMJ229" s="11"/>
      <c r="HMK229" s="11"/>
      <c r="HML229" s="11"/>
      <c r="HMM229" s="11"/>
      <c r="HMN229" s="11"/>
      <c r="HMO229" s="10"/>
      <c r="HMP229" s="10"/>
      <c r="HMQ229" s="11"/>
      <c r="HMR229" s="11"/>
      <c r="HMS229" s="11"/>
      <c r="HMT229" s="11"/>
      <c r="HMU229" s="11"/>
      <c r="HMV229" s="11"/>
      <c r="HMW229" s="11"/>
      <c r="HMX229" s="11"/>
      <c r="HMY229" s="11"/>
      <c r="HMZ229" s="11"/>
      <c r="HNA229" s="11"/>
      <c r="HNB229" s="11"/>
      <c r="HNC229" s="11"/>
      <c r="HND229" s="11"/>
      <c r="HNE229" s="10"/>
      <c r="HNF229" s="10"/>
      <c r="HNG229" s="11"/>
      <c r="HNH229" s="11"/>
      <c r="HNI229" s="11"/>
      <c r="HNJ229" s="11"/>
      <c r="HNK229" s="11"/>
      <c r="HNL229" s="11"/>
      <c r="HNM229" s="11"/>
      <c r="HNN229" s="11"/>
      <c r="HNO229" s="11"/>
      <c r="HNP229" s="11"/>
      <c r="HNQ229" s="11"/>
      <c r="HNR229" s="11"/>
      <c r="HNS229" s="11"/>
      <c r="HNT229" s="11"/>
      <c r="HNU229" s="10"/>
      <c r="HNV229" s="10"/>
      <c r="HNW229" s="11"/>
      <c r="HNX229" s="11"/>
      <c r="HNY229" s="11"/>
      <c r="HNZ229" s="11"/>
      <c r="HOA229" s="11"/>
      <c r="HOB229" s="11"/>
      <c r="HOC229" s="11"/>
      <c r="HOD229" s="11"/>
      <c r="HOE229" s="11"/>
      <c r="HOF229" s="11"/>
      <c r="HOG229" s="11"/>
      <c r="HOH229" s="11"/>
      <c r="HOI229" s="11"/>
      <c r="HOJ229" s="11"/>
      <c r="HOK229" s="10"/>
      <c r="HOL229" s="10"/>
      <c r="HOM229" s="11"/>
      <c r="HON229" s="11"/>
      <c r="HOO229" s="11"/>
      <c r="HOP229" s="11"/>
      <c r="HOQ229" s="11"/>
      <c r="HOR229" s="11"/>
      <c r="HOS229" s="11"/>
      <c r="HOT229" s="11"/>
      <c r="HOU229" s="11"/>
      <c r="HOV229" s="11"/>
      <c r="HOW229" s="11"/>
      <c r="HOX229" s="11"/>
      <c r="HOY229" s="11"/>
      <c r="HOZ229" s="11"/>
      <c r="HPA229" s="10"/>
      <c r="HPB229" s="10"/>
      <c r="HPC229" s="11"/>
      <c r="HPD229" s="11"/>
      <c r="HPE229" s="11"/>
      <c r="HPF229" s="11"/>
      <c r="HPG229" s="11"/>
      <c r="HPH229" s="11"/>
      <c r="HPI229" s="11"/>
      <c r="HPJ229" s="11"/>
      <c r="HPK229" s="11"/>
      <c r="HPL229" s="11"/>
      <c r="HPM229" s="11"/>
      <c r="HPN229" s="11"/>
      <c r="HPO229" s="11"/>
      <c r="HPP229" s="11"/>
      <c r="HPQ229" s="10"/>
      <c r="HPR229" s="10"/>
      <c r="HPS229" s="11"/>
      <c r="HPT229" s="11"/>
      <c r="HPU229" s="11"/>
      <c r="HPV229" s="11"/>
      <c r="HPW229" s="11"/>
      <c r="HPX229" s="11"/>
      <c r="HPY229" s="11"/>
      <c r="HPZ229" s="11"/>
      <c r="HQA229" s="11"/>
      <c r="HQB229" s="11"/>
      <c r="HQC229" s="11"/>
      <c r="HQD229" s="11"/>
      <c r="HQE229" s="11"/>
      <c r="HQF229" s="11"/>
      <c r="HQG229" s="10"/>
      <c r="HQH229" s="10"/>
      <c r="HQI229" s="11"/>
      <c r="HQJ229" s="11"/>
      <c r="HQK229" s="11"/>
      <c r="HQL229" s="11"/>
      <c r="HQM229" s="11"/>
      <c r="HQN229" s="11"/>
      <c r="HQO229" s="11"/>
      <c r="HQP229" s="11"/>
      <c r="HQQ229" s="11"/>
      <c r="HQR229" s="11"/>
      <c r="HQS229" s="11"/>
      <c r="HQT229" s="11"/>
      <c r="HQU229" s="11"/>
      <c r="HQV229" s="11"/>
      <c r="HQW229" s="10"/>
      <c r="HQX229" s="10"/>
      <c r="HQY229" s="11"/>
      <c r="HQZ229" s="11"/>
      <c r="HRA229" s="11"/>
      <c r="HRB229" s="11"/>
      <c r="HRC229" s="11"/>
      <c r="HRD229" s="11"/>
      <c r="HRE229" s="11"/>
      <c r="HRF229" s="11"/>
      <c r="HRG229" s="11"/>
      <c r="HRH229" s="11"/>
      <c r="HRI229" s="11"/>
      <c r="HRJ229" s="11"/>
      <c r="HRK229" s="11"/>
      <c r="HRL229" s="11"/>
      <c r="HRM229" s="10"/>
      <c r="HRN229" s="10"/>
      <c r="HRO229" s="11"/>
      <c r="HRP229" s="11"/>
      <c r="HRQ229" s="11"/>
      <c r="HRR229" s="11"/>
      <c r="HRS229" s="11"/>
      <c r="HRT229" s="11"/>
      <c r="HRU229" s="11"/>
      <c r="HRV229" s="11"/>
      <c r="HRW229" s="11"/>
      <c r="HRX229" s="11"/>
      <c r="HRY229" s="11"/>
      <c r="HRZ229" s="11"/>
      <c r="HSA229" s="11"/>
      <c r="HSB229" s="11"/>
      <c r="HSC229" s="10"/>
      <c r="HSD229" s="10"/>
      <c r="HSE229" s="11"/>
      <c r="HSF229" s="11"/>
      <c r="HSG229" s="11"/>
      <c r="HSH229" s="11"/>
      <c r="HSI229" s="11"/>
      <c r="HSJ229" s="11"/>
      <c r="HSK229" s="11"/>
      <c r="HSL229" s="11"/>
      <c r="HSM229" s="11"/>
      <c r="HSN229" s="11"/>
      <c r="HSO229" s="11"/>
      <c r="HSP229" s="11"/>
      <c r="HSQ229" s="11"/>
      <c r="HSR229" s="11"/>
      <c r="HSS229" s="10"/>
      <c r="HST229" s="10"/>
      <c r="HSU229" s="11"/>
      <c r="HSV229" s="11"/>
      <c r="HSW229" s="11"/>
      <c r="HSX229" s="11"/>
      <c r="HSY229" s="11"/>
      <c r="HSZ229" s="11"/>
      <c r="HTA229" s="11"/>
      <c r="HTB229" s="11"/>
      <c r="HTC229" s="11"/>
      <c r="HTD229" s="11"/>
      <c r="HTE229" s="11"/>
      <c r="HTF229" s="11"/>
      <c r="HTG229" s="11"/>
      <c r="HTH229" s="11"/>
      <c r="HTI229" s="10"/>
      <c r="HTJ229" s="10"/>
      <c r="HTK229" s="11"/>
      <c r="HTL229" s="11"/>
      <c r="HTM229" s="11"/>
      <c r="HTN229" s="11"/>
      <c r="HTO229" s="11"/>
      <c r="HTP229" s="11"/>
      <c r="HTQ229" s="11"/>
      <c r="HTR229" s="11"/>
      <c r="HTS229" s="11"/>
      <c r="HTT229" s="11"/>
      <c r="HTU229" s="11"/>
      <c r="HTV229" s="11"/>
      <c r="HTW229" s="11"/>
      <c r="HTX229" s="11"/>
      <c r="HTY229" s="10"/>
      <c r="HTZ229" s="10"/>
      <c r="HUA229" s="11"/>
      <c r="HUB229" s="11"/>
      <c r="HUC229" s="11"/>
      <c r="HUD229" s="11"/>
      <c r="HUE229" s="11"/>
      <c r="HUF229" s="11"/>
      <c r="HUG229" s="11"/>
      <c r="HUH229" s="11"/>
      <c r="HUI229" s="11"/>
      <c r="HUJ229" s="11"/>
      <c r="HUK229" s="11"/>
      <c r="HUL229" s="11"/>
      <c r="HUM229" s="11"/>
      <c r="HUN229" s="11"/>
      <c r="HUO229" s="10"/>
      <c r="HUP229" s="10"/>
      <c r="HUQ229" s="11"/>
      <c r="HUR229" s="11"/>
      <c r="HUS229" s="11"/>
      <c r="HUT229" s="11"/>
      <c r="HUU229" s="11"/>
      <c r="HUV229" s="11"/>
      <c r="HUW229" s="11"/>
      <c r="HUX229" s="11"/>
      <c r="HUY229" s="11"/>
      <c r="HUZ229" s="11"/>
      <c r="HVA229" s="11"/>
      <c r="HVB229" s="11"/>
      <c r="HVC229" s="11"/>
      <c r="HVD229" s="11"/>
      <c r="HVE229" s="10"/>
      <c r="HVF229" s="10"/>
      <c r="HVG229" s="11"/>
      <c r="HVH229" s="11"/>
      <c r="HVI229" s="11"/>
      <c r="HVJ229" s="11"/>
      <c r="HVK229" s="11"/>
      <c r="HVL229" s="11"/>
      <c r="HVM229" s="11"/>
      <c r="HVN229" s="11"/>
      <c r="HVO229" s="11"/>
      <c r="HVP229" s="11"/>
      <c r="HVQ229" s="11"/>
      <c r="HVR229" s="11"/>
      <c r="HVS229" s="11"/>
      <c r="HVT229" s="11"/>
      <c r="HVU229" s="10"/>
      <c r="HVV229" s="10"/>
      <c r="HVW229" s="11"/>
      <c r="HVX229" s="11"/>
      <c r="HVY229" s="11"/>
      <c r="HVZ229" s="11"/>
      <c r="HWA229" s="11"/>
      <c r="HWB229" s="11"/>
      <c r="HWC229" s="11"/>
      <c r="HWD229" s="11"/>
      <c r="HWE229" s="11"/>
      <c r="HWF229" s="11"/>
      <c r="HWG229" s="11"/>
      <c r="HWH229" s="11"/>
      <c r="HWI229" s="11"/>
      <c r="HWJ229" s="11"/>
      <c r="HWK229" s="10"/>
      <c r="HWL229" s="10"/>
      <c r="HWM229" s="11"/>
      <c r="HWN229" s="11"/>
      <c r="HWO229" s="11"/>
      <c r="HWP229" s="11"/>
      <c r="HWQ229" s="11"/>
      <c r="HWR229" s="11"/>
      <c r="HWS229" s="11"/>
      <c r="HWT229" s="11"/>
      <c r="HWU229" s="11"/>
      <c r="HWV229" s="11"/>
      <c r="HWW229" s="11"/>
      <c r="HWX229" s="11"/>
      <c r="HWY229" s="11"/>
      <c r="HWZ229" s="11"/>
      <c r="HXA229" s="10"/>
      <c r="HXB229" s="10"/>
      <c r="HXC229" s="11"/>
      <c r="HXD229" s="11"/>
      <c r="HXE229" s="11"/>
      <c r="HXF229" s="11"/>
      <c r="HXG229" s="11"/>
      <c r="HXH229" s="11"/>
      <c r="HXI229" s="11"/>
      <c r="HXJ229" s="11"/>
      <c r="HXK229" s="11"/>
      <c r="HXL229" s="11"/>
      <c r="HXM229" s="11"/>
      <c r="HXN229" s="11"/>
      <c r="HXO229" s="11"/>
      <c r="HXP229" s="11"/>
      <c r="HXQ229" s="10"/>
      <c r="HXR229" s="10"/>
      <c r="HXS229" s="11"/>
      <c r="HXT229" s="11"/>
      <c r="HXU229" s="11"/>
      <c r="HXV229" s="11"/>
      <c r="HXW229" s="11"/>
      <c r="HXX229" s="11"/>
      <c r="HXY229" s="11"/>
      <c r="HXZ229" s="11"/>
      <c r="HYA229" s="11"/>
      <c r="HYB229" s="11"/>
      <c r="HYC229" s="11"/>
      <c r="HYD229" s="11"/>
      <c r="HYE229" s="11"/>
      <c r="HYF229" s="11"/>
      <c r="HYG229" s="10"/>
      <c r="HYH229" s="10"/>
      <c r="HYI229" s="11"/>
      <c r="HYJ229" s="11"/>
      <c r="HYK229" s="11"/>
      <c r="HYL229" s="11"/>
      <c r="HYM229" s="11"/>
      <c r="HYN229" s="11"/>
      <c r="HYO229" s="11"/>
      <c r="HYP229" s="11"/>
      <c r="HYQ229" s="11"/>
      <c r="HYR229" s="11"/>
      <c r="HYS229" s="11"/>
      <c r="HYT229" s="11"/>
      <c r="HYU229" s="11"/>
      <c r="HYV229" s="11"/>
      <c r="HYW229" s="10"/>
      <c r="HYX229" s="10"/>
      <c r="HYY229" s="11"/>
      <c r="HYZ229" s="11"/>
      <c r="HZA229" s="11"/>
      <c r="HZB229" s="11"/>
      <c r="HZC229" s="11"/>
      <c r="HZD229" s="11"/>
      <c r="HZE229" s="11"/>
      <c r="HZF229" s="11"/>
      <c r="HZG229" s="11"/>
      <c r="HZH229" s="11"/>
      <c r="HZI229" s="11"/>
      <c r="HZJ229" s="11"/>
      <c r="HZK229" s="11"/>
      <c r="HZL229" s="11"/>
      <c r="HZM229" s="10"/>
      <c r="HZN229" s="10"/>
      <c r="HZO229" s="11"/>
      <c r="HZP229" s="11"/>
      <c r="HZQ229" s="11"/>
      <c r="HZR229" s="11"/>
      <c r="HZS229" s="11"/>
      <c r="HZT229" s="11"/>
      <c r="HZU229" s="11"/>
      <c r="HZV229" s="11"/>
      <c r="HZW229" s="11"/>
      <c r="HZX229" s="11"/>
      <c r="HZY229" s="11"/>
      <c r="HZZ229" s="11"/>
      <c r="IAA229" s="11"/>
      <c r="IAB229" s="11"/>
      <c r="IAC229" s="10"/>
      <c r="IAD229" s="10"/>
      <c r="IAE229" s="11"/>
      <c r="IAF229" s="11"/>
      <c r="IAG229" s="11"/>
      <c r="IAH229" s="11"/>
      <c r="IAI229" s="11"/>
      <c r="IAJ229" s="11"/>
      <c r="IAK229" s="11"/>
      <c r="IAL229" s="11"/>
      <c r="IAM229" s="11"/>
      <c r="IAN229" s="11"/>
      <c r="IAO229" s="11"/>
      <c r="IAP229" s="11"/>
      <c r="IAQ229" s="11"/>
      <c r="IAR229" s="11"/>
      <c r="IAS229" s="10"/>
      <c r="IAT229" s="10"/>
      <c r="IAU229" s="11"/>
      <c r="IAV229" s="11"/>
      <c r="IAW229" s="11"/>
      <c r="IAX229" s="11"/>
      <c r="IAY229" s="11"/>
      <c r="IAZ229" s="11"/>
      <c r="IBA229" s="11"/>
      <c r="IBB229" s="11"/>
      <c r="IBC229" s="11"/>
      <c r="IBD229" s="11"/>
      <c r="IBE229" s="11"/>
      <c r="IBF229" s="11"/>
      <c r="IBG229" s="11"/>
      <c r="IBH229" s="11"/>
      <c r="IBI229" s="10"/>
      <c r="IBJ229" s="10"/>
      <c r="IBK229" s="11"/>
      <c r="IBL229" s="11"/>
      <c r="IBM229" s="11"/>
      <c r="IBN229" s="11"/>
      <c r="IBO229" s="11"/>
      <c r="IBP229" s="11"/>
      <c r="IBQ229" s="11"/>
      <c r="IBR229" s="11"/>
      <c r="IBS229" s="11"/>
      <c r="IBT229" s="11"/>
      <c r="IBU229" s="11"/>
      <c r="IBV229" s="11"/>
      <c r="IBW229" s="11"/>
      <c r="IBX229" s="11"/>
      <c r="IBY229" s="10"/>
      <c r="IBZ229" s="10"/>
      <c r="ICA229" s="11"/>
      <c r="ICB229" s="11"/>
      <c r="ICC229" s="11"/>
      <c r="ICD229" s="11"/>
      <c r="ICE229" s="11"/>
      <c r="ICF229" s="11"/>
      <c r="ICG229" s="11"/>
      <c r="ICH229" s="11"/>
      <c r="ICI229" s="11"/>
      <c r="ICJ229" s="11"/>
      <c r="ICK229" s="11"/>
      <c r="ICL229" s="11"/>
      <c r="ICM229" s="11"/>
      <c r="ICN229" s="11"/>
      <c r="ICO229" s="10"/>
      <c r="ICP229" s="10"/>
      <c r="ICQ229" s="11"/>
      <c r="ICR229" s="11"/>
      <c r="ICS229" s="11"/>
      <c r="ICT229" s="11"/>
      <c r="ICU229" s="11"/>
      <c r="ICV229" s="11"/>
      <c r="ICW229" s="11"/>
      <c r="ICX229" s="11"/>
      <c r="ICY229" s="11"/>
      <c r="ICZ229" s="11"/>
      <c r="IDA229" s="11"/>
      <c r="IDB229" s="11"/>
      <c r="IDC229" s="11"/>
      <c r="IDD229" s="11"/>
      <c r="IDE229" s="10"/>
      <c r="IDF229" s="10"/>
      <c r="IDG229" s="11"/>
      <c r="IDH229" s="11"/>
      <c r="IDI229" s="11"/>
      <c r="IDJ229" s="11"/>
      <c r="IDK229" s="11"/>
      <c r="IDL229" s="11"/>
      <c r="IDM229" s="11"/>
      <c r="IDN229" s="11"/>
      <c r="IDO229" s="11"/>
      <c r="IDP229" s="11"/>
      <c r="IDQ229" s="11"/>
      <c r="IDR229" s="11"/>
      <c r="IDS229" s="11"/>
      <c r="IDT229" s="11"/>
      <c r="IDU229" s="10"/>
      <c r="IDV229" s="10"/>
      <c r="IDW229" s="11"/>
      <c r="IDX229" s="11"/>
      <c r="IDY229" s="11"/>
      <c r="IDZ229" s="11"/>
      <c r="IEA229" s="11"/>
      <c r="IEB229" s="11"/>
      <c r="IEC229" s="11"/>
      <c r="IED229" s="11"/>
      <c r="IEE229" s="11"/>
      <c r="IEF229" s="11"/>
      <c r="IEG229" s="11"/>
      <c r="IEH229" s="11"/>
      <c r="IEI229" s="11"/>
      <c r="IEJ229" s="11"/>
      <c r="IEK229" s="10"/>
      <c r="IEL229" s="10"/>
      <c r="IEM229" s="11"/>
      <c r="IEN229" s="11"/>
      <c r="IEO229" s="11"/>
      <c r="IEP229" s="11"/>
      <c r="IEQ229" s="11"/>
      <c r="IER229" s="11"/>
      <c r="IES229" s="11"/>
      <c r="IET229" s="11"/>
      <c r="IEU229" s="11"/>
      <c r="IEV229" s="11"/>
      <c r="IEW229" s="11"/>
      <c r="IEX229" s="11"/>
      <c r="IEY229" s="11"/>
      <c r="IEZ229" s="11"/>
      <c r="IFA229" s="10"/>
      <c r="IFB229" s="10"/>
      <c r="IFC229" s="11"/>
      <c r="IFD229" s="11"/>
      <c r="IFE229" s="11"/>
      <c r="IFF229" s="11"/>
      <c r="IFG229" s="11"/>
      <c r="IFH229" s="11"/>
      <c r="IFI229" s="11"/>
      <c r="IFJ229" s="11"/>
      <c r="IFK229" s="11"/>
      <c r="IFL229" s="11"/>
      <c r="IFM229" s="11"/>
      <c r="IFN229" s="11"/>
      <c r="IFO229" s="11"/>
      <c r="IFP229" s="11"/>
      <c r="IFQ229" s="10"/>
      <c r="IFR229" s="10"/>
      <c r="IFS229" s="11"/>
      <c r="IFT229" s="11"/>
      <c r="IFU229" s="11"/>
      <c r="IFV229" s="11"/>
      <c r="IFW229" s="11"/>
      <c r="IFX229" s="11"/>
      <c r="IFY229" s="11"/>
      <c r="IFZ229" s="11"/>
      <c r="IGA229" s="11"/>
      <c r="IGB229" s="11"/>
      <c r="IGC229" s="11"/>
      <c r="IGD229" s="11"/>
      <c r="IGE229" s="11"/>
      <c r="IGF229" s="11"/>
      <c r="IGG229" s="10"/>
      <c r="IGH229" s="10"/>
      <c r="IGI229" s="11"/>
      <c r="IGJ229" s="11"/>
      <c r="IGK229" s="11"/>
      <c r="IGL229" s="11"/>
      <c r="IGM229" s="11"/>
      <c r="IGN229" s="11"/>
      <c r="IGO229" s="11"/>
      <c r="IGP229" s="11"/>
      <c r="IGQ229" s="11"/>
      <c r="IGR229" s="11"/>
      <c r="IGS229" s="11"/>
      <c r="IGT229" s="11"/>
      <c r="IGU229" s="11"/>
      <c r="IGV229" s="11"/>
      <c r="IGW229" s="10"/>
      <c r="IGX229" s="10"/>
      <c r="IGY229" s="11"/>
      <c r="IGZ229" s="11"/>
      <c r="IHA229" s="11"/>
      <c r="IHB229" s="11"/>
      <c r="IHC229" s="11"/>
      <c r="IHD229" s="11"/>
      <c r="IHE229" s="11"/>
      <c r="IHF229" s="11"/>
      <c r="IHG229" s="11"/>
      <c r="IHH229" s="11"/>
      <c r="IHI229" s="11"/>
      <c r="IHJ229" s="11"/>
      <c r="IHK229" s="11"/>
      <c r="IHL229" s="11"/>
      <c r="IHM229" s="10"/>
      <c r="IHN229" s="10"/>
      <c r="IHO229" s="11"/>
      <c r="IHP229" s="11"/>
      <c r="IHQ229" s="11"/>
      <c r="IHR229" s="11"/>
      <c r="IHS229" s="11"/>
      <c r="IHT229" s="11"/>
      <c r="IHU229" s="11"/>
      <c r="IHV229" s="11"/>
      <c r="IHW229" s="11"/>
      <c r="IHX229" s="11"/>
      <c r="IHY229" s="11"/>
      <c r="IHZ229" s="11"/>
      <c r="IIA229" s="11"/>
      <c r="IIB229" s="11"/>
      <c r="IIC229" s="10"/>
      <c r="IID229" s="10"/>
      <c r="IIE229" s="11"/>
      <c r="IIF229" s="11"/>
      <c r="IIG229" s="11"/>
      <c r="IIH229" s="11"/>
      <c r="III229" s="11"/>
      <c r="IIJ229" s="11"/>
      <c r="IIK229" s="11"/>
      <c r="IIL229" s="11"/>
      <c r="IIM229" s="11"/>
      <c r="IIN229" s="11"/>
      <c r="IIO229" s="11"/>
      <c r="IIP229" s="11"/>
      <c r="IIQ229" s="11"/>
      <c r="IIR229" s="11"/>
      <c r="IIS229" s="10"/>
      <c r="IIT229" s="10"/>
      <c r="IIU229" s="11"/>
      <c r="IIV229" s="11"/>
      <c r="IIW229" s="11"/>
      <c r="IIX229" s="11"/>
      <c r="IIY229" s="11"/>
      <c r="IIZ229" s="11"/>
      <c r="IJA229" s="11"/>
      <c r="IJB229" s="11"/>
      <c r="IJC229" s="11"/>
      <c r="IJD229" s="11"/>
      <c r="IJE229" s="11"/>
      <c r="IJF229" s="11"/>
      <c r="IJG229" s="11"/>
      <c r="IJH229" s="11"/>
      <c r="IJI229" s="10"/>
      <c r="IJJ229" s="10"/>
      <c r="IJK229" s="11"/>
      <c r="IJL229" s="11"/>
      <c r="IJM229" s="11"/>
      <c r="IJN229" s="11"/>
      <c r="IJO229" s="11"/>
      <c r="IJP229" s="11"/>
      <c r="IJQ229" s="11"/>
      <c r="IJR229" s="11"/>
      <c r="IJS229" s="11"/>
      <c r="IJT229" s="11"/>
      <c r="IJU229" s="11"/>
      <c r="IJV229" s="11"/>
      <c r="IJW229" s="11"/>
      <c r="IJX229" s="11"/>
      <c r="IJY229" s="10"/>
      <c r="IJZ229" s="10"/>
      <c r="IKA229" s="11"/>
      <c r="IKB229" s="11"/>
      <c r="IKC229" s="11"/>
      <c r="IKD229" s="11"/>
      <c r="IKE229" s="11"/>
      <c r="IKF229" s="11"/>
      <c r="IKG229" s="11"/>
      <c r="IKH229" s="11"/>
      <c r="IKI229" s="11"/>
      <c r="IKJ229" s="11"/>
      <c r="IKK229" s="11"/>
      <c r="IKL229" s="11"/>
      <c r="IKM229" s="11"/>
      <c r="IKN229" s="11"/>
      <c r="IKO229" s="10"/>
      <c r="IKP229" s="10"/>
      <c r="IKQ229" s="11"/>
      <c r="IKR229" s="11"/>
      <c r="IKS229" s="11"/>
      <c r="IKT229" s="11"/>
      <c r="IKU229" s="11"/>
      <c r="IKV229" s="11"/>
      <c r="IKW229" s="11"/>
      <c r="IKX229" s="11"/>
      <c r="IKY229" s="11"/>
      <c r="IKZ229" s="11"/>
      <c r="ILA229" s="11"/>
      <c r="ILB229" s="11"/>
      <c r="ILC229" s="11"/>
      <c r="ILD229" s="11"/>
      <c r="ILE229" s="10"/>
      <c r="ILF229" s="10"/>
      <c r="ILG229" s="11"/>
      <c r="ILH229" s="11"/>
      <c r="ILI229" s="11"/>
      <c r="ILJ229" s="11"/>
      <c r="ILK229" s="11"/>
      <c r="ILL229" s="11"/>
      <c r="ILM229" s="11"/>
      <c r="ILN229" s="11"/>
      <c r="ILO229" s="11"/>
      <c r="ILP229" s="11"/>
      <c r="ILQ229" s="11"/>
      <c r="ILR229" s="11"/>
      <c r="ILS229" s="11"/>
      <c r="ILT229" s="11"/>
      <c r="ILU229" s="10"/>
      <c r="ILV229" s="10"/>
      <c r="ILW229" s="11"/>
      <c r="ILX229" s="11"/>
      <c r="ILY229" s="11"/>
      <c r="ILZ229" s="11"/>
      <c r="IMA229" s="11"/>
      <c r="IMB229" s="11"/>
      <c r="IMC229" s="11"/>
      <c r="IMD229" s="11"/>
      <c r="IME229" s="11"/>
      <c r="IMF229" s="11"/>
      <c r="IMG229" s="11"/>
      <c r="IMH229" s="11"/>
      <c r="IMI229" s="11"/>
      <c r="IMJ229" s="11"/>
      <c r="IMK229" s="10"/>
      <c r="IML229" s="10"/>
      <c r="IMM229" s="11"/>
      <c r="IMN229" s="11"/>
      <c r="IMO229" s="11"/>
      <c r="IMP229" s="11"/>
      <c r="IMQ229" s="11"/>
      <c r="IMR229" s="11"/>
      <c r="IMS229" s="11"/>
      <c r="IMT229" s="11"/>
      <c r="IMU229" s="11"/>
      <c r="IMV229" s="11"/>
      <c r="IMW229" s="11"/>
      <c r="IMX229" s="11"/>
      <c r="IMY229" s="11"/>
      <c r="IMZ229" s="11"/>
      <c r="INA229" s="10"/>
      <c r="INB229" s="10"/>
      <c r="INC229" s="11"/>
      <c r="IND229" s="11"/>
      <c r="INE229" s="11"/>
      <c r="INF229" s="11"/>
      <c r="ING229" s="11"/>
      <c r="INH229" s="11"/>
      <c r="INI229" s="11"/>
      <c r="INJ229" s="11"/>
      <c r="INK229" s="11"/>
      <c r="INL229" s="11"/>
      <c r="INM229" s="11"/>
      <c r="INN229" s="11"/>
      <c r="INO229" s="11"/>
      <c r="INP229" s="11"/>
      <c r="INQ229" s="10"/>
      <c r="INR229" s="10"/>
      <c r="INS229" s="11"/>
      <c r="INT229" s="11"/>
      <c r="INU229" s="11"/>
      <c r="INV229" s="11"/>
      <c r="INW229" s="11"/>
      <c r="INX229" s="11"/>
      <c r="INY229" s="11"/>
      <c r="INZ229" s="11"/>
      <c r="IOA229" s="11"/>
      <c r="IOB229" s="11"/>
      <c r="IOC229" s="11"/>
      <c r="IOD229" s="11"/>
      <c r="IOE229" s="11"/>
      <c r="IOF229" s="11"/>
      <c r="IOG229" s="10"/>
      <c r="IOH229" s="10"/>
      <c r="IOI229" s="11"/>
      <c r="IOJ229" s="11"/>
      <c r="IOK229" s="11"/>
      <c r="IOL229" s="11"/>
      <c r="IOM229" s="11"/>
      <c r="ION229" s="11"/>
      <c r="IOO229" s="11"/>
      <c r="IOP229" s="11"/>
      <c r="IOQ229" s="11"/>
      <c r="IOR229" s="11"/>
      <c r="IOS229" s="11"/>
      <c r="IOT229" s="11"/>
      <c r="IOU229" s="11"/>
      <c r="IOV229" s="11"/>
      <c r="IOW229" s="10"/>
      <c r="IOX229" s="10"/>
      <c r="IOY229" s="11"/>
      <c r="IOZ229" s="11"/>
      <c r="IPA229" s="11"/>
      <c r="IPB229" s="11"/>
      <c r="IPC229" s="11"/>
      <c r="IPD229" s="11"/>
      <c r="IPE229" s="11"/>
      <c r="IPF229" s="11"/>
      <c r="IPG229" s="11"/>
      <c r="IPH229" s="11"/>
      <c r="IPI229" s="11"/>
      <c r="IPJ229" s="11"/>
      <c r="IPK229" s="11"/>
      <c r="IPL229" s="11"/>
      <c r="IPM229" s="10"/>
      <c r="IPN229" s="10"/>
      <c r="IPO229" s="11"/>
      <c r="IPP229" s="11"/>
      <c r="IPQ229" s="11"/>
      <c r="IPR229" s="11"/>
      <c r="IPS229" s="11"/>
      <c r="IPT229" s="11"/>
      <c r="IPU229" s="11"/>
      <c r="IPV229" s="11"/>
      <c r="IPW229" s="11"/>
      <c r="IPX229" s="11"/>
      <c r="IPY229" s="11"/>
      <c r="IPZ229" s="11"/>
      <c r="IQA229" s="11"/>
      <c r="IQB229" s="11"/>
      <c r="IQC229" s="10"/>
      <c r="IQD229" s="10"/>
      <c r="IQE229" s="11"/>
      <c r="IQF229" s="11"/>
      <c r="IQG229" s="11"/>
      <c r="IQH229" s="11"/>
      <c r="IQI229" s="11"/>
      <c r="IQJ229" s="11"/>
      <c r="IQK229" s="11"/>
      <c r="IQL229" s="11"/>
      <c r="IQM229" s="11"/>
      <c r="IQN229" s="11"/>
      <c r="IQO229" s="11"/>
      <c r="IQP229" s="11"/>
      <c r="IQQ229" s="11"/>
      <c r="IQR229" s="11"/>
      <c r="IQS229" s="10"/>
      <c r="IQT229" s="10"/>
      <c r="IQU229" s="11"/>
      <c r="IQV229" s="11"/>
      <c r="IQW229" s="11"/>
      <c r="IQX229" s="11"/>
      <c r="IQY229" s="11"/>
      <c r="IQZ229" s="11"/>
      <c r="IRA229" s="11"/>
      <c r="IRB229" s="11"/>
      <c r="IRC229" s="11"/>
      <c r="IRD229" s="11"/>
      <c r="IRE229" s="11"/>
      <c r="IRF229" s="11"/>
      <c r="IRG229" s="11"/>
      <c r="IRH229" s="11"/>
      <c r="IRI229" s="10"/>
      <c r="IRJ229" s="10"/>
      <c r="IRK229" s="11"/>
      <c r="IRL229" s="11"/>
      <c r="IRM229" s="11"/>
      <c r="IRN229" s="11"/>
      <c r="IRO229" s="11"/>
      <c r="IRP229" s="11"/>
      <c r="IRQ229" s="11"/>
      <c r="IRR229" s="11"/>
      <c r="IRS229" s="11"/>
      <c r="IRT229" s="11"/>
      <c r="IRU229" s="11"/>
      <c r="IRV229" s="11"/>
      <c r="IRW229" s="11"/>
      <c r="IRX229" s="11"/>
      <c r="IRY229" s="10"/>
      <c r="IRZ229" s="10"/>
      <c r="ISA229" s="11"/>
      <c r="ISB229" s="11"/>
      <c r="ISC229" s="11"/>
      <c r="ISD229" s="11"/>
      <c r="ISE229" s="11"/>
      <c r="ISF229" s="11"/>
      <c r="ISG229" s="11"/>
      <c r="ISH229" s="11"/>
      <c r="ISI229" s="11"/>
      <c r="ISJ229" s="11"/>
      <c r="ISK229" s="11"/>
      <c r="ISL229" s="11"/>
      <c r="ISM229" s="11"/>
      <c r="ISN229" s="11"/>
      <c r="ISO229" s="10"/>
      <c r="ISP229" s="10"/>
      <c r="ISQ229" s="11"/>
      <c r="ISR229" s="11"/>
      <c r="ISS229" s="11"/>
      <c r="IST229" s="11"/>
      <c r="ISU229" s="11"/>
      <c r="ISV229" s="11"/>
      <c r="ISW229" s="11"/>
      <c r="ISX229" s="11"/>
      <c r="ISY229" s="11"/>
      <c r="ISZ229" s="11"/>
      <c r="ITA229" s="11"/>
      <c r="ITB229" s="11"/>
      <c r="ITC229" s="11"/>
      <c r="ITD229" s="11"/>
      <c r="ITE229" s="10"/>
      <c r="ITF229" s="10"/>
      <c r="ITG229" s="11"/>
      <c r="ITH229" s="11"/>
      <c r="ITI229" s="11"/>
      <c r="ITJ229" s="11"/>
      <c r="ITK229" s="11"/>
      <c r="ITL229" s="11"/>
      <c r="ITM229" s="11"/>
      <c r="ITN229" s="11"/>
      <c r="ITO229" s="11"/>
      <c r="ITP229" s="11"/>
      <c r="ITQ229" s="11"/>
      <c r="ITR229" s="11"/>
      <c r="ITS229" s="11"/>
      <c r="ITT229" s="11"/>
      <c r="ITU229" s="10"/>
      <c r="ITV229" s="10"/>
      <c r="ITW229" s="11"/>
      <c r="ITX229" s="11"/>
      <c r="ITY229" s="11"/>
      <c r="ITZ229" s="11"/>
      <c r="IUA229" s="11"/>
      <c r="IUB229" s="11"/>
      <c r="IUC229" s="11"/>
      <c r="IUD229" s="11"/>
      <c r="IUE229" s="11"/>
      <c r="IUF229" s="11"/>
      <c r="IUG229" s="11"/>
      <c r="IUH229" s="11"/>
      <c r="IUI229" s="11"/>
      <c r="IUJ229" s="11"/>
      <c r="IUK229" s="10"/>
      <c r="IUL229" s="10"/>
      <c r="IUM229" s="11"/>
      <c r="IUN229" s="11"/>
      <c r="IUO229" s="11"/>
      <c r="IUP229" s="11"/>
      <c r="IUQ229" s="11"/>
      <c r="IUR229" s="11"/>
      <c r="IUS229" s="11"/>
      <c r="IUT229" s="11"/>
      <c r="IUU229" s="11"/>
      <c r="IUV229" s="11"/>
      <c r="IUW229" s="11"/>
      <c r="IUX229" s="11"/>
      <c r="IUY229" s="11"/>
      <c r="IUZ229" s="11"/>
      <c r="IVA229" s="10"/>
      <c r="IVB229" s="10"/>
      <c r="IVC229" s="11"/>
      <c r="IVD229" s="11"/>
      <c r="IVE229" s="11"/>
      <c r="IVF229" s="11"/>
      <c r="IVG229" s="11"/>
      <c r="IVH229" s="11"/>
      <c r="IVI229" s="11"/>
      <c r="IVJ229" s="11"/>
      <c r="IVK229" s="11"/>
      <c r="IVL229" s="11"/>
      <c r="IVM229" s="11"/>
      <c r="IVN229" s="11"/>
      <c r="IVO229" s="11"/>
      <c r="IVP229" s="11"/>
      <c r="IVQ229" s="10"/>
      <c r="IVR229" s="10"/>
      <c r="IVS229" s="11"/>
      <c r="IVT229" s="11"/>
      <c r="IVU229" s="11"/>
      <c r="IVV229" s="11"/>
      <c r="IVW229" s="11"/>
      <c r="IVX229" s="11"/>
      <c r="IVY229" s="11"/>
      <c r="IVZ229" s="11"/>
      <c r="IWA229" s="11"/>
      <c r="IWB229" s="11"/>
      <c r="IWC229" s="11"/>
      <c r="IWD229" s="11"/>
      <c r="IWE229" s="11"/>
      <c r="IWF229" s="11"/>
      <c r="IWG229" s="10"/>
      <c r="IWH229" s="10"/>
      <c r="IWI229" s="11"/>
      <c r="IWJ229" s="11"/>
      <c r="IWK229" s="11"/>
      <c r="IWL229" s="11"/>
      <c r="IWM229" s="11"/>
      <c r="IWN229" s="11"/>
      <c r="IWO229" s="11"/>
      <c r="IWP229" s="11"/>
      <c r="IWQ229" s="11"/>
      <c r="IWR229" s="11"/>
      <c r="IWS229" s="11"/>
      <c r="IWT229" s="11"/>
      <c r="IWU229" s="11"/>
      <c r="IWV229" s="11"/>
      <c r="IWW229" s="10"/>
      <c r="IWX229" s="10"/>
      <c r="IWY229" s="11"/>
      <c r="IWZ229" s="11"/>
      <c r="IXA229" s="11"/>
      <c r="IXB229" s="11"/>
      <c r="IXC229" s="11"/>
      <c r="IXD229" s="11"/>
      <c r="IXE229" s="11"/>
      <c r="IXF229" s="11"/>
      <c r="IXG229" s="11"/>
      <c r="IXH229" s="11"/>
      <c r="IXI229" s="11"/>
      <c r="IXJ229" s="11"/>
      <c r="IXK229" s="11"/>
      <c r="IXL229" s="11"/>
      <c r="IXM229" s="10"/>
      <c r="IXN229" s="10"/>
      <c r="IXO229" s="11"/>
      <c r="IXP229" s="11"/>
      <c r="IXQ229" s="11"/>
      <c r="IXR229" s="11"/>
      <c r="IXS229" s="11"/>
      <c r="IXT229" s="11"/>
      <c r="IXU229" s="11"/>
      <c r="IXV229" s="11"/>
      <c r="IXW229" s="11"/>
      <c r="IXX229" s="11"/>
      <c r="IXY229" s="11"/>
      <c r="IXZ229" s="11"/>
      <c r="IYA229" s="11"/>
      <c r="IYB229" s="11"/>
      <c r="IYC229" s="10"/>
      <c r="IYD229" s="10"/>
      <c r="IYE229" s="11"/>
      <c r="IYF229" s="11"/>
      <c r="IYG229" s="11"/>
      <c r="IYH229" s="11"/>
      <c r="IYI229" s="11"/>
      <c r="IYJ229" s="11"/>
      <c r="IYK229" s="11"/>
      <c r="IYL229" s="11"/>
      <c r="IYM229" s="11"/>
      <c r="IYN229" s="11"/>
      <c r="IYO229" s="11"/>
      <c r="IYP229" s="11"/>
      <c r="IYQ229" s="11"/>
      <c r="IYR229" s="11"/>
      <c r="IYS229" s="10"/>
      <c r="IYT229" s="10"/>
      <c r="IYU229" s="11"/>
      <c r="IYV229" s="11"/>
      <c r="IYW229" s="11"/>
      <c r="IYX229" s="11"/>
      <c r="IYY229" s="11"/>
      <c r="IYZ229" s="11"/>
      <c r="IZA229" s="11"/>
      <c r="IZB229" s="11"/>
      <c r="IZC229" s="11"/>
      <c r="IZD229" s="11"/>
      <c r="IZE229" s="11"/>
      <c r="IZF229" s="11"/>
      <c r="IZG229" s="11"/>
      <c r="IZH229" s="11"/>
      <c r="IZI229" s="10"/>
      <c r="IZJ229" s="10"/>
      <c r="IZK229" s="11"/>
      <c r="IZL229" s="11"/>
      <c r="IZM229" s="11"/>
      <c r="IZN229" s="11"/>
      <c r="IZO229" s="11"/>
      <c r="IZP229" s="11"/>
      <c r="IZQ229" s="11"/>
      <c r="IZR229" s="11"/>
      <c r="IZS229" s="11"/>
      <c r="IZT229" s="11"/>
      <c r="IZU229" s="11"/>
      <c r="IZV229" s="11"/>
      <c r="IZW229" s="11"/>
      <c r="IZX229" s="11"/>
      <c r="IZY229" s="10"/>
      <c r="IZZ229" s="10"/>
      <c r="JAA229" s="11"/>
      <c r="JAB229" s="11"/>
      <c r="JAC229" s="11"/>
      <c r="JAD229" s="11"/>
      <c r="JAE229" s="11"/>
      <c r="JAF229" s="11"/>
      <c r="JAG229" s="11"/>
      <c r="JAH229" s="11"/>
      <c r="JAI229" s="11"/>
      <c r="JAJ229" s="11"/>
      <c r="JAK229" s="11"/>
      <c r="JAL229" s="11"/>
      <c r="JAM229" s="11"/>
      <c r="JAN229" s="11"/>
      <c r="JAO229" s="10"/>
      <c r="JAP229" s="10"/>
      <c r="JAQ229" s="11"/>
      <c r="JAR229" s="11"/>
      <c r="JAS229" s="11"/>
      <c r="JAT229" s="11"/>
      <c r="JAU229" s="11"/>
      <c r="JAV229" s="11"/>
      <c r="JAW229" s="11"/>
      <c r="JAX229" s="11"/>
      <c r="JAY229" s="11"/>
      <c r="JAZ229" s="11"/>
      <c r="JBA229" s="11"/>
      <c r="JBB229" s="11"/>
      <c r="JBC229" s="11"/>
      <c r="JBD229" s="11"/>
      <c r="JBE229" s="10"/>
      <c r="JBF229" s="10"/>
      <c r="JBG229" s="11"/>
      <c r="JBH229" s="11"/>
      <c r="JBI229" s="11"/>
      <c r="JBJ229" s="11"/>
      <c r="JBK229" s="11"/>
      <c r="JBL229" s="11"/>
      <c r="JBM229" s="11"/>
      <c r="JBN229" s="11"/>
      <c r="JBO229" s="11"/>
      <c r="JBP229" s="11"/>
      <c r="JBQ229" s="11"/>
      <c r="JBR229" s="11"/>
      <c r="JBS229" s="11"/>
      <c r="JBT229" s="11"/>
      <c r="JBU229" s="10"/>
      <c r="JBV229" s="10"/>
      <c r="JBW229" s="11"/>
      <c r="JBX229" s="11"/>
      <c r="JBY229" s="11"/>
      <c r="JBZ229" s="11"/>
      <c r="JCA229" s="11"/>
      <c r="JCB229" s="11"/>
      <c r="JCC229" s="11"/>
      <c r="JCD229" s="11"/>
      <c r="JCE229" s="11"/>
      <c r="JCF229" s="11"/>
      <c r="JCG229" s="11"/>
      <c r="JCH229" s="11"/>
      <c r="JCI229" s="11"/>
      <c r="JCJ229" s="11"/>
      <c r="JCK229" s="10"/>
      <c r="JCL229" s="10"/>
      <c r="JCM229" s="11"/>
      <c r="JCN229" s="11"/>
      <c r="JCO229" s="11"/>
      <c r="JCP229" s="11"/>
      <c r="JCQ229" s="11"/>
      <c r="JCR229" s="11"/>
      <c r="JCS229" s="11"/>
      <c r="JCT229" s="11"/>
      <c r="JCU229" s="11"/>
      <c r="JCV229" s="11"/>
      <c r="JCW229" s="11"/>
      <c r="JCX229" s="11"/>
      <c r="JCY229" s="11"/>
      <c r="JCZ229" s="11"/>
      <c r="JDA229" s="10"/>
      <c r="JDB229" s="10"/>
      <c r="JDC229" s="11"/>
      <c r="JDD229" s="11"/>
      <c r="JDE229" s="11"/>
      <c r="JDF229" s="11"/>
      <c r="JDG229" s="11"/>
      <c r="JDH229" s="11"/>
      <c r="JDI229" s="11"/>
      <c r="JDJ229" s="11"/>
      <c r="JDK229" s="11"/>
      <c r="JDL229" s="11"/>
      <c r="JDM229" s="11"/>
      <c r="JDN229" s="11"/>
      <c r="JDO229" s="11"/>
      <c r="JDP229" s="11"/>
      <c r="JDQ229" s="10"/>
      <c r="JDR229" s="10"/>
      <c r="JDS229" s="11"/>
      <c r="JDT229" s="11"/>
      <c r="JDU229" s="11"/>
      <c r="JDV229" s="11"/>
      <c r="JDW229" s="11"/>
      <c r="JDX229" s="11"/>
      <c r="JDY229" s="11"/>
      <c r="JDZ229" s="11"/>
      <c r="JEA229" s="11"/>
      <c r="JEB229" s="11"/>
      <c r="JEC229" s="11"/>
      <c r="JED229" s="11"/>
      <c r="JEE229" s="11"/>
      <c r="JEF229" s="11"/>
      <c r="JEG229" s="10"/>
      <c r="JEH229" s="10"/>
      <c r="JEI229" s="11"/>
      <c r="JEJ229" s="11"/>
      <c r="JEK229" s="11"/>
      <c r="JEL229" s="11"/>
      <c r="JEM229" s="11"/>
      <c r="JEN229" s="11"/>
      <c r="JEO229" s="11"/>
      <c r="JEP229" s="11"/>
      <c r="JEQ229" s="11"/>
      <c r="JER229" s="11"/>
      <c r="JES229" s="11"/>
      <c r="JET229" s="11"/>
      <c r="JEU229" s="11"/>
      <c r="JEV229" s="11"/>
      <c r="JEW229" s="10"/>
      <c r="JEX229" s="10"/>
      <c r="JEY229" s="11"/>
      <c r="JEZ229" s="11"/>
      <c r="JFA229" s="11"/>
      <c r="JFB229" s="11"/>
      <c r="JFC229" s="11"/>
      <c r="JFD229" s="11"/>
      <c r="JFE229" s="11"/>
      <c r="JFF229" s="11"/>
      <c r="JFG229" s="11"/>
      <c r="JFH229" s="11"/>
      <c r="JFI229" s="11"/>
      <c r="JFJ229" s="11"/>
      <c r="JFK229" s="11"/>
      <c r="JFL229" s="11"/>
      <c r="JFM229" s="10"/>
      <c r="JFN229" s="10"/>
      <c r="JFO229" s="11"/>
      <c r="JFP229" s="11"/>
      <c r="JFQ229" s="11"/>
      <c r="JFR229" s="11"/>
      <c r="JFS229" s="11"/>
      <c r="JFT229" s="11"/>
      <c r="JFU229" s="11"/>
      <c r="JFV229" s="11"/>
      <c r="JFW229" s="11"/>
      <c r="JFX229" s="11"/>
      <c r="JFY229" s="11"/>
      <c r="JFZ229" s="11"/>
      <c r="JGA229" s="11"/>
      <c r="JGB229" s="11"/>
      <c r="JGC229" s="10"/>
      <c r="JGD229" s="10"/>
      <c r="JGE229" s="11"/>
      <c r="JGF229" s="11"/>
      <c r="JGG229" s="11"/>
      <c r="JGH229" s="11"/>
      <c r="JGI229" s="11"/>
      <c r="JGJ229" s="11"/>
      <c r="JGK229" s="11"/>
      <c r="JGL229" s="11"/>
      <c r="JGM229" s="11"/>
      <c r="JGN229" s="11"/>
      <c r="JGO229" s="11"/>
      <c r="JGP229" s="11"/>
      <c r="JGQ229" s="11"/>
      <c r="JGR229" s="11"/>
      <c r="JGS229" s="10"/>
      <c r="JGT229" s="10"/>
      <c r="JGU229" s="11"/>
      <c r="JGV229" s="11"/>
      <c r="JGW229" s="11"/>
      <c r="JGX229" s="11"/>
      <c r="JGY229" s="11"/>
      <c r="JGZ229" s="11"/>
      <c r="JHA229" s="11"/>
      <c r="JHB229" s="11"/>
      <c r="JHC229" s="11"/>
      <c r="JHD229" s="11"/>
      <c r="JHE229" s="11"/>
      <c r="JHF229" s="11"/>
      <c r="JHG229" s="11"/>
      <c r="JHH229" s="11"/>
      <c r="JHI229" s="10"/>
      <c r="JHJ229" s="10"/>
      <c r="JHK229" s="11"/>
      <c r="JHL229" s="11"/>
      <c r="JHM229" s="11"/>
      <c r="JHN229" s="11"/>
      <c r="JHO229" s="11"/>
      <c r="JHP229" s="11"/>
      <c r="JHQ229" s="11"/>
      <c r="JHR229" s="11"/>
      <c r="JHS229" s="11"/>
      <c r="JHT229" s="11"/>
      <c r="JHU229" s="11"/>
      <c r="JHV229" s="11"/>
      <c r="JHW229" s="11"/>
      <c r="JHX229" s="11"/>
      <c r="JHY229" s="10"/>
      <c r="JHZ229" s="10"/>
      <c r="JIA229" s="11"/>
      <c r="JIB229" s="11"/>
      <c r="JIC229" s="11"/>
      <c r="JID229" s="11"/>
      <c r="JIE229" s="11"/>
      <c r="JIF229" s="11"/>
      <c r="JIG229" s="11"/>
      <c r="JIH229" s="11"/>
      <c r="JII229" s="11"/>
      <c r="JIJ229" s="11"/>
      <c r="JIK229" s="11"/>
      <c r="JIL229" s="11"/>
      <c r="JIM229" s="11"/>
      <c r="JIN229" s="11"/>
      <c r="JIO229" s="10"/>
      <c r="JIP229" s="10"/>
      <c r="JIQ229" s="11"/>
      <c r="JIR229" s="11"/>
      <c r="JIS229" s="11"/>
      <c r="JIT229" s="11"/>
      <c r="JIU229" s="11"/>
      <c r="JIV229" s="11"/>
      <c r="JIW229" s="11"/>
      <c r="JIX229" s="11"/>
      <c r="JIY229" s="11"/>
      <c r="JIZ229" s="11"/>
      <c r="JJA229" s="11"/>
      <c r="JJB229" s="11"/>
      <c r="JJC229" s="11"/>
      <c r="JJD229" s="11"/>
      <c r="JJE229" s="10"/>
      <c r="JJF229" s="10"/>
      <c r="JJG229" s="11"/>
      <c r="JJH229" s="11"/>
      <c r="JJI229" s="11"/>
      <c r="JJJ229" s="11"/>
      <c r="JJK229" s="11"/>
      <c r="JJL229" s="11"/>
      <c r="JJM229" s="11"/>
      <c r="JJN229" s="11"/>
      <c r="JJO229" s="11"/>
      <c r="JJP229" s="11"/>
      <c r="JJQ229" s="11"/>
      <c r="JJR229" s="11"/>
      <c r="JJS229" s="11"/>
      <c r="JJT229" s="11"/>
      <c r="JJU229" s="10"/>
      <c r="JJV229" s="10"/>
      <c r="JJW229" s="11"/>
      <c r="JJX229" s="11"/>
      <c r="JJY229" s="11"/>
      <c r="JJZ229" s="11"/>
      <c r="JKA229" s="11"/>
      <c r="JKB229" s="11"/>
      <c r="JKC229" s="11"/>
      <c r="JKD229" s="11"/>
      <c r="JKE229" s="11"/>
      <c r="JKF229" s="11"/>
      <c r="JKG229" s="11"/>
      <c r="JKH229" s="11"/>
      <c r="JKI229" s="11"/>
      <c r="JKJ229" s="11"/>
      <c r="JKK229" s="10"/>
      <c r="JKL229" s="10"/>
      <c r="JKM229" s="11"/>
      <c r="JKN229" s="11"/>
      <c r="JKO229" s="11"/>
      <c r="JKP229" s="11"/>
      <c r="JKQ229" s="11"/>
      <c r="JKR229" s="11"/>
      <c r="JKS229" s="11"/>
      <c r="JKT229" s="11"/>
      <c r="JKU229" s="11"/>
      <c r="JKV229" s="11"/>
      <c r="JKW229" s="11"/>
      <c r="JKX229" s="11"/>
      <c r="JKY229" s="11"/>
      <c r="JKZ229" s="11"/>
      <c r="JLA229" s="10"/>
      <c r="JLB229" s="10"/>
      <c r="JLC229" s="11"/>
      <c r="JLD229" s="11"/>
      <c r="JLE229" s="11"/>
      <c r="JLF229" s="11"/>
      <c r="JLG229" s="11"/>
      <c r="JLH229" s="11"/>
      <c r="JLI229" s="11"/>
      <c r="JLJ229" s="11"/>
      <c r="JLK229" s="11"/>
      <c r="JLL229" s="11"/>
      <c r="JLM229" s="11"/>
      <c r="JLN229" s="11"/>
      <c r="JLO229" s="11"/>
      <c r="JLP229" s="11"/>
      <c r="JLQ229" s="10"/>
      <c r="JLR229" s="10"/>
      <c r="JLS229" s="11"/>
      <c r="JLT229" s="11"/>
      <c r="JLU229" s="11"/>
      <c r="JLV229" s="11"/>
      <c r="JLW229" s="11"/>
      <c r="JLX229" s="11"/>
      <c r="JLY229" s="11"/>
      <c r="JLZ229" s="11"/>
      <c r="JMA229" s="11"/>
      <c r="JMB229" s="11"/>
      <c r="JMC229" s="11"/>
      <c r="JMD229" s="11"/>
      <c r="JME229" s="11"/>
      <c r="JMF229" s="11"/>
      <c r="JMG229" s="10"/>
      <c r="JMH229" s="10"/>
      <c r="JMI229" s="11"/>
      <c r="JMJ229" s="11"/>
      <c r="JMK229" s="11"/>
      <c r="JML229" s="11"/>
      <c r="JMM229" s="11"/>
      <c r="JMN229" s="11"/>
      <c r="JMO229" s="11"/>
      <c r="JMP229" s="11"/>
      <c r="JMQ229" s="11"/>
      <c r="JMR229" s="11"/>
      <c r="JMS229" s="11"/>
      <c r="JMT229" s="11"/>
      <c r="JMU229" s="11"/>
      <c r="JMV229" s="11"/>
      <c r="JMW229" s="10"/>
      <c r="JMX229" s="10"/>
      <c r="JMY229" s="11"/>
      <c r="JMZ229" s="11"/>
      <c r="JNA229" s="11"/>
      <c r="JNB229" s="11"/>
      <c r="JNC229" s="11"/>
      <c r="JND229" s="11"/>
      <c r="JNE229" s="11"/>
      <c r="JNF229" s="11"/>
      <c r="JNG229" s="11"/>
      <c r="JNH229" s="11"/>
      <c r="JNI229" s="11"/>
      <c r="JNJ229" s="11"/>
      <c r="JNK229" s="11"/>
      <c r="JNL229" s="11"/>
      <c r="JNM229" s="10"/>
      <c r="JNN229" s="10"/>
      <c r="JNO229" s="11"/>
      <c r="JNP229" s="11"/>
      <c r="JNQ229" s="11"/>
      <c r="JNR229" s="11"/>
      <c r="JNS229" s="11"/>
      <c r="JNT229" s="11"/>
      <c r="JNU229" s="11"/>
      <c r="JNV229" s="11"/>
      <c r="JNW229" s="11"/>
      <c r="JNX229" s="11"/>
      <c r="JNY229" s="11"/>
      <c r="JNZ229" s="11"/>
      <c r="JOA229" s="11"/>
      <c r="JOB229" s="11"/>
      <c r="JOC229" s="10"/>
      <c r="JOD229" s="10"/>
      <c r="JOE229" s="11"/>
      <c r="JOF229" s="11"/>
      <c r="JOG229" s="11"/>
      <c r="JOH229" s="11"/>
      <c r="JOI229" s="11"/>
      <c r="JOJ229" s="11"/>
      <c r="JOK229" s="11"/>
      <c r="JOL229" s="11"/>
      <c r="JOM229" s="11"/>
      <c r="JON229" s="11"/>
      <c r="JOO229" s="11"/>
      <c r="JOP229" s="11"/>
      <c r="JOQ229" s="11"/>
      <c r="JOR229" s="11"/>
      <c r="JOS229" s="10"/>
      <c r="JOT229" s="10"/>
      <c r="JOU229" s="11"/>
      <c r="JOV229" s="11"/>
      <c r="JOW229" s="11"/>
      <c r="JOX229" s="11"/>
      <c r="JOY229" s="11"/>
      <c r="JOZ229" s="11"/>
      <c r="JPA229" s="11"/>
      <c r="JPB229" s="11"/>
      <c r="JPC229" s="11"/>
      <c r="JPD229" s="11"/>
      <c r="JPE229" s="11"/>
      <c r="JPF229" s="11"/>
      <c r="JPG229" s="11"/>
      <c r="JPH229" s="11"/>
      <c r="JPI229" s="10"/>
      <c r="JPJ229" s="10"/>
      <c r="JPK229" s="11"/>
      <c r="JPL229" s="11"/>
      <c r="JPM229" s="11"/>
      <c r="JPN229" s="11"/>
      <c r="JPO229" s="11"/>
      <c r="JPP229" s="11"/>
      <c r="JPQ229" s="11"/>
      <c r="JPR229" s="11"/>
      <c r="JPS229" s="11"/>
      <c r="JPT229" s="11"/>
      <c r="JPU229" s="11"/>
      <c r="JPV229" s="11"/>
      <c r="JPW229" s="11"/>
      <c r="JPX229" s="11"/>
      <c r="JPY229" s="10"/>
      <c r="JPZ229" s="10"/>
      <c r="JQA229" s="11"/>
      <c r="JQB229" s="11"/>
      <c r="JQC229" s="11"/>
      <c r="JQD229" s="11"/>
      <c r="JQE229" s="11"/>
      <c r="JQF229" s="11"/>
      <c r="JQG229" s="11"/>
      <c r="JQH229" s="11"/>
      <c r="JQI229" s="11"/>
      <c r="JQJ229" s="11"/>
      <c r="JQK229" s="11"/>
      <c r="JQL229" s="11"/>
      <c r="JQM229" s="11"/>
      <c r="JQN229" s="11"/>
      <c r="JQO229" s="10"/>
      <c r="JQP229" s="10"/>
      <c r="JQQ229" s="11"/>
      <c r="JQR229" s="11"/>
      <c r="JQS229" s="11"/>
      <c r="JQT229" s="11"/>
      <c r="JQU229" s="11"/>
      <c r="JQV229" s="11"/>
      <c r="JQW229" s="11"/>
      <c r="JQX229" s="11"/>
      <c r="JQY229" s="11"/>
      <c r="JQZ229" s="11"/>
      <c r="JRA229" s="11"/>
      <c r="JRB229" s="11"/>
      <c r="JRC229" s="11"/>
      <c r="JRD229" s="11"/>
      <c r="JRE229" s="10"/>
      <c r="JRF229" s="10"/>
      <c r="JRG229" s="11"/>
      <c r="JRH229" s="11"/>
      <c r="JRI229" s="11"/>
      <c r="JRJ229" s="11"/>
      <c r="JRK229" s="11"/>
      <c r="JRL229" s="11"/>
      <c r="JRM229" s="11"/>
      <c r="JRN229" s="11"/>
      <c r="JRO229" s="11"/>
      <c r="JRP229" s="11"/>
      <c r="JRQ229" s="11"/>
      <c r="JRR229" s="11"/>
      <c r="JRS229" s="11"/>
      <c r="JRT229" s="11"/>
      <c r="JRU229" s="10"/>
      <c r="JRV229" s="10"/>
      <c r="JRW229" s="11"/>
      <c r="JRX229" s="11"/>
      <c r="JRY229" s="11"/>
      <c r="JRZ229" s="11"/>
      <c r="JSA229" s="11"/>
      <c r="JSB229" s="11"/>
      <c r="JSC229" s="11"/>
      <c r="JSD229" s="11"/>
      <c r="JSE229" s="11"/>
      <c r="JSF229" s="11"/>
      <c r="JSG229" s="11"/>
      <c r="JSH229" s="11"/>
      <c r="JSI229" s="11"/>
      <c r="JSJ229" s="11"/>
      <c r="JSK229" s="10"/>
      <c r="JSL229" s="10"/>
      <c r="JSM229" s="11"/>
      <c r="JSN229" s="11"/>
      <c r="JSO229" s="11"/>
      <c r="JSP229" s="11"/>
      <c r="JSQ229" s="11"/>
      <c r="JSR229" s="11"/>
      <c r="JSS229" s="11"/>
      <c r="JST229" s="11"/>
      <c r="JSU229" s="11"/>
      <c r="JSV229" s="11"/>
      <c r="JSW229" s="11"/>
      <c r="JSX229" s="11"/>
      <c r="JSY229" s="11"/>
      <c r="JSZ229" s="11"/>
      <c r="JTA229" s="10"/>
      <c r="JTB229" s="10"/>
      <c r="JTC229" s="11"/>
      <c r="JTD229" s="11"/>
      <c r="JTE229" s="11"/>
      <c r="JTF229" s="11"/>
      <c r="JTG229" s="11"/>
      <c r="JTH229" s="11"/>
      <c r="JTI229" s="11"/>
      <c r="JTJ229" s="11"/>
      <c r="JTK229" s="11"/>
      <c r="JTL229" s="11"/>
      <c r="JTM229" s="11"/>
      <c r="JTN229" s="11"/>
      <c r="JTO229" s="11"/>
      <c r="JTP229" s="11"/>
      <c r="JTQ229" s="10"/>
      <c r="JTR229" s="10"/>
      <c r="JTS229" s="11"/>
      <c r="JTT229" s="11"/>
      <c r="JTU229" s="11"/>
      <c r="JTV229" s="11"/>
      <c r="JTW229" s="11"/>
      <c r="JTX229" s="11"/>
      <c r="JTY229" s="11"/>
      <c r="JTZ229" s="11"/>
      <c r="JUA229" s="11"/>
      <c r="JUB229" s="11"/>
      <c r="JUC229" s="11"/>
      <c r="JUD229" s="11"/>
      <c r="JUE229" s="11"/>
      <c r="JUF229" s="11"/>
      <c r="JUG229" s="10"/>
      <c r="JUH229" s="10"/>
      <c r="JUI229" s="11"/>
      <c r="JUJ229" s="11"/>
      <c r="JUK229" s="11"/>
      <c r="JUL229" s="11"/>
      <c r="JUM229" s="11"/>
      <c r="JUN229" s="11"/>
      <c r="JUO229" s="11"/>
      <c r="JUP229" s="11"/>
      <c r="JUQ229" s="11"/>
      <c r="JUR229" s="11"/>
      <c r="JUS229" s="11"/>
      <c r="JUT229" s="11"/>
      <c r="JUU229" s="11"/>
      <c r="JUV229" s="11"/>
      <c r="JUW229" s="10"/>
      <c r="JUX229" s="10"/>
      <c r="JUY229" s="11"/>
      <c r="JUZ229" s="11"/>
      <c r="JVA229" s="11"/>
      <c r="JVB229" s="11"/>
      <c r="JVC229" s="11"/>
      <c r="JVD229" s="11"/>
      <c r="JVE229" s="11"/>
      <c r="JVF229" s="11"/>
      <c r="JVG229" s="11"/>
      <c r="JVH229" s="11"/>
      <c r="JVI229" s="11"/>
      <c r="JVJ229" s="11"/>
      <c r="JVK229" s="11"/>
      <c r="JVL229" s="11"/>
      <c r="JVM229" s="10"/>
      <c r="JVN229" s="10"/>
      <c r="JVO229" s="11"/>
      <c r="JVP229" s="11"/>
      <c r="JVQ229" s="11"/>
      <c r="JVR229" s="11"/>
      <c r="JVS229" s="11"/>
      <c r="JVT229" s="11"/>
      <c r="JVU229" s="11"/>
      <c r="JVV229" s="11"/>
      <c r="JVW229" s="11"/>
      <c r="JVX229" s="11"/>
      <c r="JVY229" s="11"/>
      <c r="JVZ229" s="11"/>
      <c r="JWA229" s="11"/>
      <c r="JWB229" s="11"/>
      <c r="JWC229" s="10"/>
      <c r="JWD229" s="10"/>
      <c r="JWE229" s="11"/>
      <c r="JWF229" s="11"/>
      <c r="JWG229" s="11"/>
      <c r="JWH229" s="11"/>
      <c r="JWI229" s="11"/>
      <c r="JWJ229" s="11"/>
      <c r="JWK229" s="11"/>
      <c r="JWL229" s="11"/>
      <c r="JWM229" s="11"/>
      <c r="JWN229" s="11"/>
      <c r="JWO229" s="11"/>
      <c r="JWP229" s="11"/>
      <c r="JWQ229" s="11"/>
      <c r="JWR229" s="11"/>
      <c r="JWS229" s="10"/>
      <c r="JWT229" s="10"/>
      <c r="JWU229" s="11"/>
      <c r="JWV229" s="11"/>
      <c r="JWW229" s="11"/>
      <c r="JWX229" s="11"/>
      <c r="JWY229" s="11"/>
      <c r="JWZ229" s="11"/>
      <c r="JXA229" s="11"/>
      <c r="JXB229" s="11"/>
      <c r="JXC229" s="11"/>
      <c r="JXD229" s="11"/>
      <c r="JXE229" s="11"/>
      <c r="JXF229" s="11"/>
      <c r="JXG229" s="11"/>
      <c r="JXH229" s="11"/>
      <c r="JXI229" s="10"/>
      <c r="JXJ229" s="10"/>
      <c r="JXK229" s="11"/>
      <c r="JXL229" s="11"/>
      <c r="JXM229" s="11"/>
      <c r="JXN229" s="11"/>
      <c r="JXO229" s="11"/>
      <c r="JXP229" s="11"/>
      <c r="JXQ229" s="11"/>
      <c r="JXR229" s="11"/>
      <c r="JXS229" s="11"/>
      <c r="JXT229" s="11"/>
      <c r="JXU229" s="11"/>
      <c r="JXV229" s="11"/>
      <c r="JXW229" s="11"/>
      <c r="JXX229" s="11"/>
      <c r="JXY229" s="10"/>
      <c r="JXZ229" s="10"/>
      <c r="JYA229" s="11"/>
      <c r="JYB229" s="11"/>
      <c r="JYC229" s="11"/>
      <c r="JYD229" s="11"/>
      <c r="JYE229" s="11"/>
      <c r="JYF229" s="11"/>
      <c r="JYG229" s="11"/>
      <c r="JYH229" s="11"/>
      <c r="JYI229" s="11"/>
      <c r="JYJ229" s="11"/>
      <c r="JYK229" s="11"/>
      <c r="JYL229" s="11"/>
      <c r="JYM229" s="11"/>
      <c r="JYN229" s="11"/>
      <c r="JYO229" s="10"/>
      <c r="JYP229" s="10"/>
      <c r="JYQ229" s="11"/>
      <c r="JYR229" s="11"/>
      <c r="JYS229" s="11"/>
      <c r="JYT229" s="11"/>
      <c r="JYU229" s="11"/>
      <c r="JYV229" s="11"/>
      <c r="JYW229" s="11"/>
      <c r="JYX229" s="11"/>
      <c r="JYY229" s="11"/>
      <c r="JYZ229" s="11"/>
      <c r="JZA229" s="11"/>
      <c r="JZB229" s="11"/>
      <c r="JZC229" s="11"/>
      <c r="JZD229" s="11"/>
      <c r="JZE229" s="10"/>
      <c r="JZF229" s="10"/>
      <c r="JZG229" s="11"/>
      <c r="JZH229" s="11"/>
      <c r="JZI229" s="11"/>
      <c r="JZJ229" s="11"/>
      <c r="JZK229" s="11"/>
      <c r="JZL229" s="11"/>
      <c r="JZM229" s="11"/>
      <c r="JZN229" s="11"/>
      <c r="JZO229" s="11"/>
      <c r="JZP229" s="11"/>
      <c r="JZQ229" s="11"/>
      <c r="JZR229" s="11"/>
      <c r="JZS229" s="11"/>
      <c r="JZT229" s="11"/>
      <c r="JZU229" s="10"/>
      <c r="JZV229" s="10"/>
      <c r="JZW229" s="11"/>
      <c r="JZX229" s="11"/>
      <c r="JZY229" s="11"/>
      <c r="JZZ229" s="11"/>
      <c r="KAA229" s="11"/>
      <c r="KAB229" s="11"/>
      <c r="KAC229" s="11"/>
      <c r="KAD229" s="11"/>
      <c r="KAE229" s="11"/>
      <c r="KAF229" s="11"/>
      <c r="KAG229" s="11"/>
      <c r="KAH229" s="11"/>
      <c r="KAI229" s="11"/>
      <c r="KAJ229" s="11"/>
      <c r="KAK229" s="10"/>
      <c r="KAL229" s="10"/>
      <c r="KAM229" s="11"/>
      <c r="KAN229" s="11"/>
      <c r="KAO229" s="11"/>
      <c r="KAP229" s="11"/>
      <c r="KAQ229" s="11"/>
      <c r="KAR229" s="11"/>
      <c r="KAS229" s="11"/>
      <c r="KAT229" s="11"/>
      <c r="KAU229" s="11"/>
      <c r="KAV229" s="11"/>
      <c r="KAW229" s="11"/>
      <c r="KAX229" s="11"/>
      <c r="KAY229" s="11"/>
      <c r="KAZ229" s="11"/>
      <c r="KBA229" s="10"/>
      <c r="KBB229" s="10"/>
      <c r="KBC229" s="11"/>
      <c r="KBD229" s="11"/>
      <c r="KBE229" s="11"/>
      <c r="KBF229" s="11"/>
      <c r="KBG229" s="11"/>
      <c r="KBH229" s="11"/>
      <c r="KBI229" s="11"/>
      <c r="KBJ229" s="11"/>
      <c r="KBK229" s="11"/>
      <c r="KBL229" s="11"/>
      <c r="KBM229" s="11"/>
      <c r="KBN229" s="11"/>
      <c r="KBO229" s="11"/>
      <c r="KBP229" s="11"/>
      <c r="KBQ229" s="10"/>
      <c r="KBR229" s="10"/>
      <c r="KBS229" s="11"/>
      <c r="KBT229" s="11"/>
      <c r="KBU229" s="11"/>
      <c r="KBV229" s="11"/>
      <c r="KBW229" s="11"/>
      <c r="KBX229" s="11"/>
      <c r="KBY229" s="11"/>
      <c r="KBZ229" s="11"/>
      <c r="KCA229" s="11"/>
      <c r="KCB229" s="11"/>
      <c r="KCC229" s="11"/>
      <c r="KCD229" s="11"/>
      <c r="KCE229" s="11"/>
      <c r="KCF229" s="11"/>
      <c r="KCG229" s="10"/>
      <c r="KCH229" s="10"/>
      <c r="KCI229" s="11"/>
      <c r="KCJ229" s="11"/>
      <c r="KCK229" s="11"/>
      <c r="KCL229" s="11"/>
      <c r="KCM229" s="11"/>
      <c r="KCN229" s="11"/>
      <c r="KCO229" s="11"/>
      <c r="KCP229" s="11"/>
      <c r="KCQ229" s="11"/>
      <c r="KCR229" s="11"/>
      <c r="KCS229" s="11"/>
      <c r="KCT229" s="11"/>
      <c r="KCU229" s="11"/>
      <c r="KCV229" s="11"/>
      <c r="KCW229" s="10"/>
      <c r="KCX229" s="10"/>
      <c r="KCY229" s="11"/>
      <c r="KCZ229" s="11"/>
      <c r="KDA229" s="11"/>
      <c r="KDB229" s="11"/>
      <c r="KDC229" s="11"/>
      <c r="KDD229" s="11"/>
      <c r="KDE229" s="11"/>
      <c r="KDF229" s="11"/>
      <c r="KDG229" s="11"/>
      <c r="KDH229" s="11"/>
      <c r="KDI229" s="11"/>
      <c r="KDJ229" s="11"/>
      <c r="KDK229" s="11"/>
      <c r="KDL229" s="11"/>
      <c r="KDM229" s="10"/>
      <c r="KDN229" s="10"/>
      <c r="KDO229" s="11"/>
      <c r="KDP229" s="11"/>
      <c r="KDQ229" s="11"/>
      <c r="KDR229" s="11"/>
      <c r="KDS229" s="11"/>
      <c r="KDT229" s="11"/>
      <c r="KDU229" s="11"/>
      <c r="KDV229" s="11"/>
      <c r="KDW229" s="11"/>
      <c r="KDX229" s="11"/>
      <c r="KDY229" s="11"/>
      <c r="KDZ229" s="11"/>
      <c r="KEA229" s="11"/>
      <c r="KEB229" s="11"/>
      <c r="KEC229" s="10"/>
      <c r="KED229" s="10"/>
      <c r="KEE229" s="11"/>
      <c r="KEF229" s="11"/>
      <c r="KEG229" s="11"/>
      <c r="KEH229" s="11"/>
      <c r="KEI229" s="11"/>
      <c r="KEJ229" s="11"/>
      <c r="KEK229" s="11"/>
      <c r="KEL229" s="11"/>
      <c r="KEM229" s="11"/>
      <c r="KEN229" s="11"/>
      <c r="KEO229" s="11"/>
      <c r="KEP229" s="11"/>
      <c r="KEQ229" s="11"/>
      <c r="KER229" s="11"/>
      <c r="KES229" s="10"/>
      <c r="KET229" s="10"/>
      <c r="KEU229" s="11"/>
      <c r="KEV229" s="11"/>
      <c r="KEW229" s="11"/>
      <c r="KEX229" s="11"/>
      <c r="KEY229" s="11"/>
      <c r="KEZ229" s="11"/>
      <c r="KFA229" s="11"/>
      <c r="KFB229" s="11"/>
      <c r="KFC229" s="11"/>
      <c r="KFD229" s="11"/>
      <c r="KFE229" s="11"/>
      <c r="KFF229" s="11"/>
      <c r="KFG229" s="11"/>
      <c r="KFH229" s="11"/>
      <c r="KFI229" s="10"/>
      <c r="KFJ229" s="10"/>
      <c r="KFK229" s="11"/>
      <c r="KFL229" s="11"/>
      <c r="KFM229" s="11"/>
      <c r="KFN229" s="11"/>
      <c r="KFO229" s="11"/>
      <c r="KFP229" s="11"/>
      <c r="KFQ229" s="11"/>
      <c r="KFR229" s="11"/>
      <c r="KFS229" s="11"/>
      <c r="KFT229" s="11"/>
      <c r="KFU229" s="11"/>
      <c r="KFV229" s="11"/>
      <c r="KFW229" s="11"/>
      <c r="KFX229" s="11"/>
      <c r="KFY229" s="10"/>
      <c r="KFZ229" s="10"/>
      <c r="KGA229" s="11"/>
      <c r="KGB229" s="11"/>
      <c r="KGC229" s="11"/>
      <c r="KGD229" s="11"/>
      <c r="KGE229" s="11"/>
      <c r="KGF229" s="11"/>
      <c r="KGG229" s="11"/>
      <c r="KGH229" s="11"/>
      <c r="KGI229" s="11"/>
      <c r="KGJ229" s="11"/>
      <c r="KGK229" s="11"/>
      <c r="KGL229" s="11"/>
      <c r="KGM229" s="11"/>
      <c r="KGN229" s="11"/>
      <c r="KGO229" s="10"/>
      <c r="KGP229" s="10"/>
      <c r="KGQ229" s="11"/>
      <c r="KGR229" s="11"/>
      <c r="KGS229" s="11"/>
      <c r="KGT229" s="11"/>
      <c r="KGU229" s="11"/>
      <c r="KGV229" s="11"/>
      <c r="KGW229" s="11"/>
      <c r="KGX229" s="11"/>
      <c r="KGY229" s="11"/>
      <c r="KGZ229" s="11"/>
      <c r="KHA229" s="11"/>
      <c r="KHB229" s="11"/>
      <c r="KHC229" s="11"/>
      <c r="KHD229" s="11"/>
      <c r="KHE229" s="10"/>
      <c r="KHF229" s="10"/>
      <c r="KHG229" s="11"/>
      <c r="KHH229" s="11"/>
      <c r="KHI229" s="11"/>
      <c r="KHJ229" s="11"/>
      <c r="KHK229" s="11"/>
      <c r="KHL229" s="11"/>
      <c r="KHM229" s="11"/>
      <c r="KHN229" s="11"/>
      <c r="KHO229" s="11"/>
      <c r="KHP229" s="11"/>
      <c r="KHQ229" s="11"/>
      <c r="KHR229" s="11"/>
      <c r="KHS229" s="11"/>
      <c r="KHT229" s="11"/>
      <c r="KHU229" s="10"/>
      <c r="KHV229" s="10"/>
      <c r="KHW229" s="11"/>
      <c r="KHX229" s="11"/>
      <c r="KHY229" s="11"/>
      <c r="KHZ229" s="11"/>
      <c r="KIA229" s="11"/>
      <c r="KIB229" s="11"/>
      <c r="KIC229" s="11"/>
      <c r="KID229" s="11"/>
      <c r="KIE229" s="11"/>
      <c r="KIF229" s="11"/>
      <c r="KIG229" s="11"/>
      <c r="KIH229" s="11"/>
      <c r="KII229" s="11"/>
      <c r="KIJ229" s="11"/>
      <c r="KIK229" s="10"/>
      <c r="KIL229" s="10"/>
      <c r="KIM229" s="11"/>
      <c r="KIN229" s="11"/>
      <c r="KIO229" s="11"/>
      <c r="KIP229" s="11"/>
      <c r="KIQ229" s="11"/>
      <c r="KIR229" s="11"/>
      <c r="KIS229" s="11"/>
      <c r="KIT229" s="11"/>
      <c r="KIU229" s="11"/>
      <c r="KIV229" s="11"/>
      <c r="KIW229" s="11"/>
      <c r="KIX229" s="11"/>
      <c r="KIY229" s="11"/>
      <c r="KIZ229" s="11"/>
      <c r="KJA229" s="10"/>
      <c r="KJB229" s="10"/>
      <c r="KJC229" s="11"/>
      <c r="KJD229" s="11"/>
      <c r="KJE229" s="11"/>
      <c r="KJF229" s="11"/>
      <c r="KJG229" s="11"/>
      <c r="KJH229" s="11"/>
      <c r="KJI229" s="11"/>
      <c r="KJJ229" s="11"/>
      <c r="KJK229" s="11"/>
      <c r="KJL229" s="11"/>
      <c r="KJM229" s="11"/>
      <c r="KJN229" s="11"/>
      <c r="KJO229" s="11"/>
      <c r="KJP229" s="11"/>
      <c r="KJQ229" s="10"/>
      <c r="KJR229" s="10"/>
      <c r="KJS229" s="11"/>
      <c r="KJT229" s="11"/>
      <c r="KJU229" s="11"/>
      <c r="KJV229" s="11"/>
      <c r="KJW229" s="11"/>
      <c r="KJX229" s="11"/>
      <c r="KJY229" s="11"/>
      <c r="KJZ229" s="11"/>
      <c r="KKA229" s="11"/>
      <c r="KKB229" s="11"/>
      <c r="KKC229" s="11"/>
      <c r="KKD229" s="11"/>
      <c r="KKE229" s="11"/>
      <c r="KKF229" s="11"/>
      <c r="KKG229" s="10"/>
      <c r="KKH229" s="10"/>
      <c r="KKI229" s="11"/>
      <c r="KKJ229" s="11"/>
      <c r="KKK229" s="11"/>
      <c r="KKL229" s="11"/>
      <c r="KKM229" s="11"/>
      <c r="KKN229" s="11"/>
      <c r="KKO229" s="11"/>
      <c r="KKP229" s="11"/>
      <c r="KKQ229" s="11"/>
      <c r="KKR229" s="11"/>
      <c r="KKS229" s="11"/>
      <c r="KKT229" s="11"/>
      <c r="KKU229" s="11"/>
      <c r="KKV229" s="11"/>
      <c r="KKW229" s="10"/>
      <c r="KKX229" s="10"/>
      <c r="KKY229" s="11"/>
      <c r="KKZ229" s="11"/>
      <c r="KLA229" s="11"/>
      <c r="KLB229" s="11"/>
      <c r="KLC229" s="11"/>
      <c r="KLD229" s="11"/>
      <c r="KLE229" s="11"/>
      <c r="KLF229" s="11"/>
      <c r="KLG229" s="11"/>
      <c r="KLH229" s="11"/>
      <c r="KLI229" s="11"/>
      <c r="KLJ229" s="11"/>
      <c r="KLK229" s="11"/>
      <c r="KLL229" s="11"/>
      <c r="KLM229" s="10"/>
      <c r="KLN229" s="10"/>
      <c r="KLO229" s="11"/>
      <c r="KLP229" s="11"/>
      <c r="KLQ229" s="11"/>
      <c r="KLR229" s="11"/>
      <c r="KLS229" s="11"/>
      <c r="KLT229" s="11"/>
      <c r="KLU229" s="11"/>
      <c r="KLV229" s="11"/>
      <c r="KLW229" s="11"/>
      <c r="KLX229" s="11"/>
      <c r="KLY229" s="11"/>
      <c r="KLZ229" s="11"/>
      <c r="KMA229" s="11"/>
      <c r="KMB229" s="11"/>
      <c r="KMC229" s="10"/>
      <c r="KMD229" s="10"/>
      <c r="KME229" s="11"/>
      <c r="KMF229" s="11"/>
      <c r="KMG229" s="11"/>
      <c r="KMH229" s="11"/>
      <c r="KMI229" s="11"/>
      <c r="KMJ229" s="11"/>
      <c r="KMK229" s="11"/>
      <c r="KML229" s="11"/>
      <c r="KMM229" s="11"/>
      <c r="KMN229" s="11"/>
      <c r="KMO229" s="11"/>
      <c r="KMP229" s="11"/>
      <c r="KMQ229" s="11"/>
      <c r="KMR229" s="11"/>
      <c r="KMS229" s="10"/>
      <c r="KMT229" s="10"/>
      <c r="KMU229" s="11"/>
      <c r="KMV229" s="11"/>
      <c r="KMW229" s="11"/>
      <c r="KMX229" s="11"/>
      <c r="KMY229" s="11"/>
      <c r="KMZ229" s="11"/>
      <c r="KNA229" s="11"/>
      <c r="KNB229" s="11"/>
      <c r="KNC229" s="11"/>
      <c r="KND229" s="11"/>
      <c r="KNE229" s="11"/>
      <c r="KNF229" s="11"/>
      <c r="KNG229" s="11"/>
      <c r="KNH229" s="11"/>
      <c r="KNI229" s="10"/>
      <c r="KNJ229" s="10"/>
      <c r="KNK229" s="11"/>
      <c r="KNL229" s="11"/>
      <c r="KNM229" s="11"/>
      <c r="KNN229" s="11"/>
      <c r="KNO229" s="11"/>
      <c r="KNP229" s="11"/>
      <c r="KNQ229" s="11"/>
      <c r="KNR229" s="11"/>
      <c r="KNS229" s="11"/>
      <c r="KNT229" s="11"/>
      <c r="KNU229" s="11"/>
      <c r="KNV229" s="11"/>
      <c r="KNW229" s="11"/>
      <c r="KNX229" s="11"/>
      <c r="KNY229" s="10"/>
      <c r="KNZ229" s="10"/>
      <c r="KOA229" s="11"/>
      <c r="KOB229" s="11"/>
      <c r="KOC229" s="11"/>
      <c r="KOD229" s="11"/>
      <c r="KOE229" s="11"/>
      <c r="KOF229" s="11"/>
      <c r="KOG229" s="11"/>
      <c r="KOH229" s="11"/>
      <c r="KOI229" s="11"/>
      <c r="KOJ229" s="11"/>
      <c r="KOK229" s="11"/>
      <c r="KOL229" s="11"/>
      <c r="KOM229" s="11"/>
      <c r="KON229" s="11"/>
      <c r="KOO229" s="10"/>
      <c r="KOP229" s="10"/>
      <c r="KOQ229" s="11"/>
      <c r="KOR229" s="11"/>
      <c r="KOS229" s="11"/>
      <c r="KOT229" s="11"/>
      <c r="KOU229" s="11"/>
      <c r="KOV229" s="11"/>
      <c r="KOW229" s="11"/>
      <c r="KOX229" s="11"/>
      <c r="KOY229" s="11"/>
      <c r="KOZ229" s="11"/>
      <c r="KPA229" s="11"/>
      <c r="KPB229" s="11"/>
      <c r="KPC229" s="11"/>
      <c r="KPD229" s="11"/>
      <c r="KPE229" s="10"/>
      <c r="KPF229" s="10"/>
      <c r="KPG229" s="11"/>
      <c r="KPH229" s="11"/>
      <c r="KPI229" s="11"/>
      <c r="KPJ229" s="11"/>
      <c r="KPK229" s="11"/>
      <c r="KPL229" s="11"/>
      <c r="KPM229" s="11"/>
      <c r="KPN229" s="11"/>
      <c r="KPO229" s="11"/>
      <c r="KPP229" s="11"/>
      <c r="KPQ229" s="11"/>
      <c r="KPR229" s="11"/>
      <c r="KPS229" s="11"/>
      <c r="KPT229" s="11"/>
      <c r="KPU229" s="10"/>
      <c r="KPV229" s="10"/>
      <c r="KPW229" s="11"/>
      <c r="KPX229" s="11"/>
      <c r="KPY229" s="11"/>
      <c r="KPZ229" s="11"/>
      <c r="KQA229" s="11"/>
      <c r="KQB229" s="11"/>
      <c r="KQC229" s="11"/>
      <c r="KQD229" s="11"/>
      <c r="KQE229" s="11"/>
      <c r="KQF229" s="11"/>
      <c r="KQG229" s="11"/>
      <c r="KQH229" s="11"/>
      <c r="KQI229" s="11"/>
      <c r="KQJ229" s="11"/>
      <c r="KQK229" s="10"/>
      <c r="KQL229" s="10"/>
      <c r="KQM229" s="11"/>
      <c r="KQN229" s="11"/>
      <c r="KQO229" s="11"/>
      <c r="KQP229" s="11"/>
      <c r="KQQ229" s="11"/>
      <c r="KQR229" s="11"/>
      <c r="KQS229" s="11"/>
      <c r="KQT229" s="11"/>
      <c r="KQU229" s="11"/>
      <c r="KQV229" s="11"/>
      <c r="KQW229" s="11"/>
      <c r="KQX229" s="11"/>
      <c r="KQY229" s="11"/>
      <c r="KQZ229" s="11"/>
      <c r="KRA229" s="10"/>
      <c r="KRB229" s="10"/>
      <c r="KRC229" s="11"/>
      <c r="KRD229" s="11"/>
      <c r="KRE229" s="11"/>
      <c r="KRF229" s="11"/>
      <c r="KRG229" s="11"/>
      <c r="KRH229" s="11"/>
      <c r="KRI229" s="11"/>
      <c r="KRJ229" s="11"/>
      <c r="KRK229" s="11"/>
      <c r="KRL229" s="11"/>
      <c r="KRM229" s="11"/>
      <c r="KRN229" s="11"/>
      <c r="KRO229" s="11"/>
      <c r="KRP229" s="11"/>
      <c r="KRQ229" s="10"/>
      <c r="KRR229" s="10"/>
      <c r="KRS229" s="11"/>
      <c r="KRT229" s="11"/>
      <c r="KRU229" s="11"/>
      <c r="KRV229" s="11"/>
      <c r="KRW229" s="11"/>
      <c r="KRX229" s="11"/>
      <c r="KRY229" s="11"/>
      <c r="KRZ229" s="11"/>
      <c r="KSA229" s="11"/>
      <c r="KSB229" s="11"/>
      <c r="KSC229" s="11"/>
      <c r="KSD229" s="11"/>
      <c r="KSE229" s="11"/>
      <c r="KSF229" s="11"/>
      <c r="KSG229" s="10"/>
      <c r="KSH229" s="10"/>
      <c r="KSI229" s="11"/>
      <c r="KSJ229" s="11"/>
      <c r="KSK229" s="11"/>
      <c r="KSL229" s="11"/>
      <c r="KSM229" s="11"/>
      <c r="KSN229" s="11"/>
      <c r="KSO229" s="11"/>
      <c r="KSP229" s="11"/>
      <c r="KSQ229" s="11"/>
      <c r="KSR229" s="11"/>
      <c r="KSS229" s="11"/>
      <c r="KST229" s="11"/>
      <c r="KSU229" s="11"/>
      <c r="KSV229" s="11"/>
      <c r="KSW229" s="10"/>
      <c r="KSX229" s="10"/>
      <c r="KSY229" s="11"/>
      <c r="KSZ229" s="11"/>
      <c r="KTA229" s="11"/>
      <c r="KTB229" s="11"/>
      <c r="KTC229" s="11"/>
      <c r="KTD229" s="11"/>
      <c r="KTE229" s="11"/>
      <c r="KTF229" s="11"/>
      <c r="KTG229" s="11"/>
      <c r="KTH229" s="11"/>
      <c r="KTI229" s="11"/>
      <c r="KTJ229" s="11"/>
      <c r="KTK229" s="11"/>
      <c r="KTL229" s="11"/>
      <c r="KTM229" s="10"/>
      <c r="KTN229" s="10"/>
      <c r="KTO229" s="11"/>
      <c r="KTP229" s="11"/>
      <c r="KTQ229" s="11"/>
      <c r="KTR229" s="11"/>
      <c r="KTS229" s="11"/>
      <c r="KTT229" s="11"/>
      <c r="KTU229" s="11"/>
      <c r="KTV229" s="11"/>
      <c r="KTW229" s="11"/>
      <c r="KTX229" s="11"/>
      <c r="KTY229" s="11"/>
      <c r="KTZ229" s="11"/>
      <c r="KUA229" s="11"/>
      <c r="KUB229" s="11"/>
      <c r="KUC229" s="10"/>
      <c r="KUD229" s="10"/>
      <c r="KUE229" s="11"/>
      <c r="KUF229" s="11"/>
      <c r="KUG229" s="11"/>
      <c r="KUH229" s="11"/>
      <c r="KUI229" s="11"/>
      <c r="KUJ229" s="11"/>
      <c r="KUK229" s="11"/>
      <c r="KUL229" s="11"/>
      <c r="KUM229" s="11"/>
      <c r="KUN229" s="11"/>
      <c r="KUO229" s="11"/>
      <c r="KUP229" s="11"/>
      <c r="KUQ229" s="11"/>
      <c r="KUR229" s="11"/>
      <c r="KUS229" s="10"/>
      <c r="KUT229" s="10"/>
      <c r="KUU229" s="11"/>
      <c r="KUV229" s="11"/>
      <c r="KUW229" s="11"/>
      <c r="KUX229" s="11"/>
      <c r="KUY229" s="11"/>
      <c r="KUZ229" s="11"/>
      <c r="KVA229" s="11"/>
      <c r="KVB229" s="11"/>
      <c r="KVC229" s="11"/>
      <c r="KVD229" s="11"/>
      <c r="KVE229" s="11"/>
      <c r="KVF229" s="11"/>
      <c r="KVG229" s="11"/>
      <c r="KVH229" s="11"/>
      <c r="KVI229" s="10"/>
      <c r="KVJ229" s="10"/>
      <c r="KVK229" s="11"/>
      <c r="KVL229" s="11"/>
      <c r="KVM229" s="11"/>
      <c r="KVN229" s="11"/>
      <c r="KVO229" s="11"/>
      <c r="KVP229" s="11"/>
      <c r="KVQ229" s="11"/>
      <c r="KVR229" s="11"/>
      <c r="KVS229" s="11"/>
      <c r="KVT229" s="11"/>
      <c r="KVU229" s="11"/>
      <c r="KVV229" s="11"/>
      <c r="KVW229" s="11"/>
      <c r="KVX229" s="11"/>
      <c r="KVY229" s="10"/>
      <c r="KVZ229" s="10"/>
      <c r="KWA229" s="11"/>
      <c r="KWB229" s="11"/>
      <c r="KWC229" s="11"/>
      <c r="KWD229" s="11"/>
      <c r="KWE229" s="11"/>
      <c r="KWF229" s="11"/>
      <c r="KWG229" s="11"/>
      <c r="KWH229" s="11"/>
      <c r="KWI229" s="11"/>
      <c r="KWJ229" s="11"/>
      <c r="KWK229" s="11"/>
      <c r="KWL229" s="11"/>
      <c r="KWM229" s="11"/>
      <c r="KWN229" s="11"/>
      <c r="KWO229" s="10"/>
      <c r="KWP229" s="10"/>
      <c r="KWQ229" s="11"/>
      <c r="KWR229" s="11"/>
      <c r="KWS229" s="11"/>
      <c r="KWT229" s="11"/>
      <c r="KWU229" s="11"/>
      <c r="KWV229" s="11"/>
      <c r="KWW229" s="11"/>
      <c r="KWX229" s="11"/>
      <c r="KWY229" s="11"/>
      <c r="KWZ229" s="11"/>
      <c r="KXA229" s="11"/>
      <c r="KXB229" s="11"/>
      <c r="KXC229" s="11"/>
      <c r="KXD229" s="11"/>
      <c r="KXE229" s="10"/>
      <c r="KXF229" s="10"/>
      <c r="KXG229" s="11"/>
      <c r="KXH229" s="11"/>
      <c r="KXI229" s="11"/>
      <c r="KXJ229" s="11"/>
      <c r="KXK229" s="11"/>
      <c r="KXL229" s="11"/>
      <c r="KXM229" s="11"/>
      <c r="KXN229" s="11"/>
      <c r="KXO229" s="11"/>
      <c r="KXP229" s="11"/>
      <c r="KXQ229" s="11"/>
      <c r="KXR229" s="11"/>
      <c r="KXS229" s="11"/>
      <c r="KXT229" s="11"/>
      <c r="KXU229" s="10"/>
      <c r="KXV229" s="10"/>
      <c r="KXW229" s="11"/>
      <c r="KXX229" s="11"/>
      <c r="KXY229" s="11"/>
      <c r="KXZ229" s="11"/>
      <c r="KYA229" s="11"/>
      <c r="KYB229" s="11"/>
      <c r="KYC229" s="11"/>
      <c r="KYD229" s="11"/>
      <c r="KYE229" s="11"/>
      <c r="KYF229" s="11"/>
      <c r="KYG229" s="11"/>
      <c r="KYH229" s="11"/>
      <c r="KYI229" s="11"/>
      <c r="KYJ229" s="11"/>
      <c r="KYK229" s="10"/>
      <c r="KYL229" s="10"/>
      <c r="KYM229" s="11"/>
      <c r="KYN229" s="11"/>
      <c r="KYO229" s="11"/>
      <c r="KYP229" s="11"/>
      <c r="KYQ229" s="11"/>
      <c r="KYR229" s="11"/>
      <c r="KYS229" s="11"/>
      <c r="KYT229" s="11"/>
      <c r="KYU229" s="11"/>
      <c r="KYV229" s="11"/>
      <c r="KYW229" s="11"/>
      <c r="KYX229" s="11"/>
      <c r="KYY229" s="11"/>
      <c r="KYZ229" s="11"/>
      <c r="KZA229" s="10"/>
      <c r="KZB229" s="10"/>
      <c r="KZC229" s="11"/>
      <c r="KZD229" s="11"/>
      <c r="KZE229" s="11"/>
      <c r="KZF229" s="11"/>
      <c r="KZG229" s="11"/>
      <c r="KZH229" s="11"/>
      <c r="KZI229" s="11"/>
      <c r="KZJ229" s="11"/>
      <c r="KZK229" s="11"/>
      <c r="KZL229" s="11"/>
      <c r="KZM229" s="11"/>
      <c r="KZN229" s="11"/>
      <c r="KZO229" s="11"/>
      <c r="KZP229" s="11"/>
      <c r="KZQ229" s="10"/>
      <c r="KZR229" s="10"/>
      <c r="KZS229" s="11"/>
      <c r="KZT229" s="11"/>
      <c r="KZU229" s="11"/>
      <c r="KZV229" s="11"/>
      <c r="KZW229" s="11"/>
      <c r="KZX229" s="11"/>
      <c r="KZY229" s="11"/>
      <c r="KZZ229" s="11"/>
      <c r="LAA229" s="11"/>
      <c r="LAB229" s="11"/>
      <c r="LAC229" s="11"/>
      <c r="LAD229" s="11"/>
      <c r="LAE229" s="11"/>
      <c r="LAF229" s="11"/>
      <c r="LAG229" s="10"/>
      <c r="LAH229" s="10"/>
      <c r="LAI229" s="11"/>
      <c r="LAJ229" s="11"/>
      <c r="LAK229" s="11"/>
      <c r="LAL229" s="11"/>
      <c r="LAM229" s="11"/>
      <c r="LAN229" s="11"/>
      <c r="LAO229" s="11"/>
      <c r="LAP229" s="11"/>
      <c r="LAQ229" s="11"/>
      <c r="LAR229" s="11"/>
      <c r="LAS229" s="11"/>
      <c r="LAT229" s="11"/>
      <c r="LAU229" s="11"/>
      <c r="LAV229" s="11"/>
      <c r="LAW229" s="10"/>
      <c r="LAX229" s="10"/>
      <c r="LAY229" s="11"/>
      <c r="LAZ229" s="11"/>
      <c r="LBA229" s="11"/>
      <c r="LBB229" s="11"/>
      <c r="LBC229" s="11"/>
      <c r="LBD229" s="11"/>
      <c r="LBE229" s="11"/>
      <c r="LBF229" s="11"/>
      <c r="LBG229" s="11"/>
      <c r="LBH229" s="11"/>
      <c r="LBI229" s="11"/>
      <c r="LBJ229" s="11"/>
      <c r="LBK229" s="11"/>
      <c r="LBL229" s="11"/>
      <c r="LBM229" s="10"/>
      <c r="LBN229" s="10"/>
      <c r="LBO229" s="11"/>
      <c r="LBP229" s="11"/>
      <c r="LBQ229" s="11"/>
      <c r="LBR229" s="11"/>
      <c r="LBS229" s="11"/>
      <c r="LBT229" s="11"/>
      <c r="LBU229" s="11"/>
      <c r="LBV229" s="11"/>
      <c r="LBW229" s="11"/>
      <c r="LBX229" s="11"/>
      <c r="LBY229" s="11"/>
      <c r="LBZ229" s="11"/>
      <c r="LCA229" s="11"/>
      <c r="LCB229" s="11"/>
      <c r="LCC229" s="10"/>
      <c r="LCD229" s="10"/>
      <c r="LCE229" s="11"/>
      <c r="LCF229" s="11"/>
      <c r="LCG229" s="11"/>
      <c r="LCH229" s="11"/>
      <c r="LCI229" s="11"/>
      <c r="LCJ229" s="11"/>
      <c r="LCK229" s="11"/>
      <c r="LCL229" s="11"/>
      <c r="LCM229" s="11"/>
      <c r="LCN229" s="11"/>
      <c r="LCO229" s="11"/>
      <c r="LCP229" s="11"/>
      <c r="LCQ229" s="11"/>
      <c r="LCR229" s="11"/>
      <c r="LCS229" s="10"/>
      <c r="LCT229" s="10"/>
      <c r="LCU229" s="11"/>
      <c r="LCV229" s="11"/>
      <c r="LCW229" s="11"/>
      <c r="LCX229" s="11"/>
      <c r="LCY229" s="11"/>
      <c r="LCZ229" s="11"/>
      <c r="LDA229" s="11"/>
      <c r="LDB229" s="11"/>
      <c r="LDC229" s="11"/>
      <c r="LDD229" s="11"/>
      <c r="LDE229" s="11"/>
      <c r="LDF229" s="11"/>
      <c r="LDG229" s="11"/>
      <c r="LDH229" s="11"/>
      <c r="LDI229" s="10"/>
      <c r="LDJ229" s="10"/>
      <c r="LDK229" s="11"/>
      <c r="LDL229" s="11"/>
      <c r="LDM229" s="11"/>
      <c r="LDN229" s="11"/>
      <c r="LDO229" s="11"/>
      <c r="LDP229" s="11"/>
      <c r="LDQ229" s="11"/>
      <c r="LDR229" s="11"/>
      <c r="LDS229" s="11"/>
      <c r="LDT229" s="11"/>
      <c r="LDU229" s="11"/>
      <c r="LDV229" s="11"/>
      <c r="LDW229" s="11"/>
      <c r="LDX229" s="11"/>
      <c r="LDY229" s="10"/>
      <c r="LDZ229" s="10"/>
      <c r="LEA229" s="11"/>
      <c r="LEB229" s="11"/>
      <c r="LEC229" s="11"/>
      <c r="LED229" s="11"/>
      <c r="LEE229" s="11"/>
      <c r="LEF229" s="11"/>
      <c r="LEG229" s="11"/>
      <c r="LEH229" s="11"/>
      <c r="LEI229" s="11"/>
      <c r="LEJ229" s="11"/>
      <c r="LEK229" s="11"/>
      <c r="LEL229" s="11"/>
      <c r="LEM229" s="11"/>
      <c r="LEN229" s="11"/>
      <c r="LEO229" s="10"/>
      <c r="LEP229" s="10"/>
      <c r="LEQ229" s="11"/>
      <c r="LER229" s="11"/>
      <c r="LES229" s="11"/>
      <c r="LET229" s="11"/>
      <c r="LEU229" s="11"/>
      <c r="LEV229" s="11"/>
      <c r="LEW229" s="11"/>
      <c r="LEX229" s="11"/>
      <c r="LEY229" s="11"/>
      <c r="LEZ229" s="11"/>
      <c r="LFA229" s="11"/>
      <c r="LFB229" s="11"/>
      <c r="LFC229" s="11"/>
      <c r="LFD229" s="11"/>
      <c r="LFE229" s="10"/>
      <c r="LFF229" s="10"/>
      <c r="LFG229" s="11"/>
      <c r="LFH229" s="11"/>
      <c r="LFI229" s="11"/>
      <c r="LFJ229" s="11"/>
      <c r="LFK229" s="11"/>
      <c r="LFL229" s="11"/>
      <c r="LFM229" s="11"/>
      <c r="LFN229" s="11"/>
      <c r="LFO229" s="11"/>
      <c r="LFP229" s="11"/>
      <c r="LFQ229" s="11"/>
      <c r="LFR229" s="11"/>
      <c r="LFS229" s="11"/>
      <c r="LFT229" s="11"/>
      <c r="LFU229" s="10"/>
      <c r="LFV229" s="10"/>
      <c r="LFW229" s="11"/>
      <c r="LFX229" s="11"/>
      <c r="LFY229" s="11"/>
      <c r="LFZ229" s="11"/>
      <c r="LGA229" s="11"/>
      <c r="LGB229" s="11"/>
      <c r="LGC229" s="11"/>
      <c r="LGD229" s="11"/>
      <c r="LGE229" s="11"/>
      <c r="LGF229" s="11"/>
      <c r="LGG229" s="11"/>
      <c r="LGH229" s="11"/>
      <c r="LGI229" s="11"/>
      <c r="LGJ229" s="11"/>
      <c r="LGK229" s="10"/>
      <c r="LGL229" s="10"/>
      <c r="LGM229" s="11"/>
      <c r="LGN229" s="11"/>
      <c r="LGO229" s="11"/>
      <c r="LGP229" s="11"/>
      <c r="LGQ229" s="11"/>
      <c r="LGR229" s="11"/>
      <c r="LGS229" s="11"/>
      <c r="LGT229" s="11"/>
      <c r="LGU229" s="11"/>
      <c r="LGV229" s="11"/>
      <c r="LGW229" s="11"/>
      <c r="LGX229" s="11"/>
      <c r="LGY229" s="11"/>
      <c r="LGZ229" s="11"/>
      <c r="LHA229" s="10"/>
      <c r="LHB229" s="10"/>
      <c r="LHC229" s="11"/>
      <c r="LHD229" s="11"/>
      <c r="LHE229" s="11"/>
      <c r="LHF229" s="11"/>
      <c r="LHG229" s="11"/>
      <c r="LHH229" s="11"/>
      <c r="LHI229" s="11"/>
      <c r="LHJ229" s="11"/>
      <c r="LHK229" s="11"/>
      <c r="LHL229" s="11"/>
      <c r="LHM229" s="11"/>
      <c r="LHN229" s="11"/>
      <c r="LHO229" s="11"/>
      <c r="LHP229" s="11"/>
      <c r="LHQ229" s="10"/>
      <c r="LHR229" s="10"/>
      <c r="LHS229" s="11"/>
      <c r="LHT229" s="11"/>
      <c r="LHU229" s="11"/>
      <c r="LHV229" s="11"/>
      <c r="LHW229" s="11"/>
      <c r="LHX229" s="11"/>
      <c r="LHY229" s="11"/>
      <c r="LHZ229" s="11"/>
      <c r="LIA229" s="11"/>
      <c r="LIB229" s="11"/>
      <c r="LIC229" s="11"/>
      <c r="LID229" s="11"/>
      <c r="LIE229" s="11"/>
      <c r="LIF229" s="11"/>
      <c r="LIG229" s="10"/>
      <c r="LIH229" s="10"/>
      <c r="LII229" s="11"/>
      <c r="LIJ229" s="11"/>
      <c r="LIK229" s="11"/>
      <c r="LIL229" s="11"/>
      <c r="LIM229" s="11"/>
      <c r="LIN229" s="11"/>
      <c r="LIO229" s="11"/>
      <c r="LIP229" s="11"/>
      <c r="LIQ229" s="11"/>
      <c r="LIR229" s="11"/>
      <c r="LIS229" s="11"/>
      <c r="LIT229" s="11"/>
      <c r="LIU229" s="11"/>
      <c r="LIV229" s="11"/>
      <c r="LIW229" s="10"/>
      <c r="LIX229" s="10"/>
      <c r="LIY229" s="11"/>
      <c r="LIZ229" s="11"/>
      <c r="LJA229" s="11"/>
      <c r="LJB229" s="11"/>
      <c r="LJC229" s="11"/>
      <c r="LJD229" s="11"/>
      <c r="LJE229" s="11"/>
      <c r="LJF229" s="11"/>
      <c r="LJG229" s="11"/>
      <c r="LJH229" s="11"/>
      <c r="LJI229" s="11"/>
      <c r="LJJ229" s="11"/>
      <c r="LJK229" s="11"/>
      <c r="LJL229" s="11"/>
      <c r="LJM229" s="10"/>
      <c r="LJN229" s="10"/>
      <c r="LJO229" s="11"/>
      <c r="LJP229" s="11"/>
      <c r="LJQ229" s="11"/>
      <c r="LJR229" s="11"/>
      <c r="LJS229" s="11"/>
      <c r="LJT229" s="11"/>
      <c r="LJU229" s="11"/>
      <c r="LJV229" s="11"/>
      <c r="LJW229" s="11"/>
      <c r="LJX229" s="11"/>
      <c r="LJY229" s="11"/>
      <c r="LJZ229" s="11"/>
      <c r="LKA229" s="11"/>
      <c r="LKB229" s="11"/>
      <c r="LKC229" s="10"/>
      <c r="LKD229" s="10"/>
      <c r="LKE229" s="11"/>
      <c r="LKF229" s="11"/>
      <c r="LKG229" s="11"/>
      <c r="LKH229" s="11"/>
      <c r="LKI229" s="11"/>
      <c r="LKJ229" s="11"/>
      <c r="LKK229" s="11"/>
      <c r="LKL229" s="11"/>
      <c r="LKM229" s="11"/>
      <c r="LKN229" s="11"/>
      <c r="LKO229" s="11"/>
      <c r="LKP229" s="11"/>
      <c r="LKQ229" s="11"/>
      <c r="LKR229" s="11"/>
      <c r="LKS229" s="10"/>
      <c r="LKT229" s="10"/>
      <c r="LKU229" s="11"/>
      <c r="LKV229" s="11"/>
      <c r="LKW229" s="11"/>
      <c r="LKX229" s="11"/>
      <c r="LKY229" s="11"/>
      <c r="LKZ229" s="11"/>
      <c r="LLA229" s="11"/>
      <c r="LLB229" s="11"/>
      <c r="LLC229" s="11"/>
      <c r="LLD229" s="11"/>
      <c r="LLE229" s="11"/>
      <c r="LLF229" s="11"/>
      <c r="LLG229" s="11"/>
      <c r="LLH229" s="11"/>
      <c r="LLI229" s="10"/>
      <c r="LLJ229" s="10"/>
      <c r="LLK229" s="11"/>
      <c r="LLL229" s="11"/>
      <c r="LLM229" s="11"/>
      <c r="LLN229" s="11"/>
      <c r="LLO229" s="11"/>
      <c r="LLP229" s="11"/>
      <c r="LLQ229" s="11"/>
      <c r="LLR229" s="11"/>
      <c r="LLS229" s="11"/>
      <c r="LLT229" s="11"/>
      <c r="LLU229" s="11"/>
      <c r="LLV229" s="11"/>
      <c r="LLW229" s="11"/>
      <c r="LLX229" s="11"/>
      <c r="LLY229" s="10"/>
      <c r="LLZ229" s="10"/>
      <c r="LMA229" s="11"/>
      <c r="LMB229" s="11"/>
      <c r="LMC229" s="11"/>
      <c r="LMD229" s="11"/>
      <c r="LME229" s="11"/>
      <c r="LMF229" s="11"/>
      <c r="LMG229" s="11"/>
      <c r="LMH229" s="11"/>
      <c r="LMI229" s="11"/>
      <c r="LMJ229" s="11"/>
      <c r="LMK229" s="11"/>
      <c r="LML229" s="11"/>
      <c r="LMM229" s="11"/>
      <c r="LMN229" s="11"/>
      <c r="LMO229" s="10"/>
      <c r="LMP229" s="10"/>
      <c r="LMQ229" s="11"/>
      <c r="LMR229" s="11"/>
      <c r="LMS229" s="11"/>
      <c r="LMT229" s="11"/>
      <c r="LMU229" s="11"/>
      <c r="LMV229" s="11"/>
      <c r="LMW229" s="11"/>
      <c r="LMX229" s="11"/>
      <c r="LMY229" s="11"/>
      <c r="LMZ229" s="11"/>
      <c r="LNA229" s="11"/>
      <c r="LNB229" s="11"/>
      <c r="LNC229" s="11"/>
      <c r="LND229" s="11"/>
      <c r="LNE229" s="10"/>
      <c r="LNF229" s="10"/>
      <c r="LNG229" s="11"/>
      <c r="LNH229" s="11"/>
      <c r="LNI229" s="11"/>
      <c r="LNJ229" s="11"/>
      <c r="LNK229" s="11"/>
      <c r="LNL229" s="11"/>
      <c r="LNM229" s="11"/>
      <c r="LNN229" s="11"/>
      <c r="LNO229" s="11"/>
      <c r="LNP229" s="11"/>
      <c r="LNQ229" s="11"/>
      <c r="LNR229" s="11"/>
      <c r="LNS229" s="11"/>
      <c r="LNT229" s="11"/>
      <c r="LNU229" s="10"/>
      <c r="LNV229" s="10"/>
      <c r="LNW229" s="11"/>
      <c r="LNX229" s="11"/>
      <c r="LNY229" s="11"/>
      <c r="LNZ229" s="11"/>
      <c r="LOA229" s="11"/>
      <c r="LOB229" s="11"/>
      <c r="LOC229" s="11"/>
      <c r="LOD229" s="11"/>
      <c r="LOE229" s="11"/>
      <c r="LOF229" s="11"/>
      <c r="LOG229" s="11"/>
      <c r="LOH229" s="11"/>
      <c r="LOI229" s="11"/>
      <c r="LOJ229" s="11"/>
      <c r="LOK229" s="10"/>
      <c r="LOL229" s="10"/>
      <c r="LOM229" s="11"/>
      <c r="LON229" s="11"/>
      <c r="LOO229" s="11"/>
      <c r="LOP229" s="11"/>
      <c r="LOQ229" s="11"/>
      <c r="LOR229" s="11"/>
      <c r="LOS229" s="11"/>
      <c r="LOT229" s="11"/>
      <c r="LOU229" s="11"/>
      <c r="LOV229" s="11"/>
      <c r="LOW229" s="11"/>
      <c r="LOX229" s="11"/>
      <c r="LOY229" s="11"/>
      <c r="LOZ229" s="11"/>
      <c r="LPA229" s="10"/>
      <c r="LPB229" s="10"/>
      <c r="LPC229" s="11"/>
      <c r="LPD229" s="11"/>
      <c r="LPE229" s="11"/>
      <c r="LPF229" s="11"/>
      <c r="LPG229" s="11"/>
      <c r="LPH229" s="11"/>
      <c r="LPI229" s="11"/>
      <c r="LPJ229" s="11"/>
      <c r="LPK229" s="11"/>
      <c r="LPL229" s="11"/>
      <c r="LPM229" s="11"/>
      <c r="LPN229" s="11"/>
      <c r="LPO229" s="11"/>
      <c r="LPP229" s="11"/>
      <c r="LPQ229" s="10"/>
      <c r="LPR229" s="10"/>
      <c r="LPS229" s="11"/>
      <c r="LPT229" s="11"/>
      <c r="LPU229" s="11"/>
      <c r="LPV229" s="11"/>
      <c r="LPW229" s="11"/>
      <c r="LPX229" s="11"/>
      <c r="LPY229" s="11"/>
      <c r="LPZ229" s="11"/>
      <c r="LQA229" s="11"/>
      <c r="LQB229" s="11"/>
      <c r="LQC229" s="11"/>
      <c r="LQD229" s="11"/>
      <c r="LQE229" s="11"/>
      <c r="LQF229" s="11"/>
      <c r="LQG229" s="10"/>
      <c r="LQH229" s="10"/>
      <c r="LQI229" s="11"/>
      <c r="LQJ229" s="11"/>
      <c r="LQK229" s="11"/>
      <c r="LQL229" s="11"/>
      <c r="LQM229" s="11"/>
      <c r="LQN229" s="11"/>
      <c r="LQO229" s="11"/>
      <c r="LQP229" s="11"/>
      <c r="LQQ229" s="11"/>
      <c r="LQR229" s="11"/>
      <c r="LQS229" s="11"/>
      <c r="LQT229" s="11"/>
      <c r="LQU229" s="11"/>
      <c r="LQV229" s="11"/>
      <c r="LQW229" s="10"/>
      <c r="LQX229" s="10"/>
      <c r="LQY229" s="11"/>
      <c r="LQZ229" s="11"/>
      <c r="LRA229" s="11"/>
      <c r="LRB229" s="11"/>
      <c r="LRC229" s="11"/>
      <c r="LRD229" s="11"/>
      <c r="LRE229" s="11"/>
      <c r="LRF229" s="11"/>
      <c r="LRG229" s="11"/>
      <c r="LRH229" s="11"/>
      <c r="LRI229" s="11"/>
      <c r="LRJ229" s="11"/>
      <c r="LRK229" s="11"/>
      <c r="LRL229" s="11"/>
      <c r="LRM229" s="10"/>
      <c r="LRN229" s="10"/>
      <c r="LRO229" s="11"/>
      <c r="LRP229" s="11"/>
      <c r="LRQ229" s="11"/>
      <c r="LRR229" s="11"/>
      <c r="LRS229" s="11"/>
      <c r="LRT229" s="11"/>
      <c r="LRU229" s="11"/>
      <c r="LRV229" s="11"/>
      <c r="LRW229" s="11"/>
      <c r="LRX229" s="11"/>
      <c r="LRY229" s="11"/>
      <c r="LRZ229" s="11"/>
      <c r="LSA229" s="11"/>
      <c r="LSB229" s="11"/>
      <c r="LSC229" s="10"/>
      <c r="LSD229" s="10"/>
      <c r="LSE229" s="11"/>
      <c r="LSF229" s="11"/>
      <c r="LSG229" s="11"/>
      <c r="LSH229" s="11"/>
      <c r="LSI229" s="11"/>
      <c r="LSJ229" s="11"/>
      <c r="LSK229" s="11"/>
      <c r="LSL229" s="11"/>
      <c r="LSM229" s="11"/>
      <c r="LSN229" s="11"/>
      <c r="LSO229" s="11"/>
      <c r="LSP229" s="11"/>
      <c r="LSQ229" s="11"/>
      <c r="LSR229" s="11"/>
      <c r="LSS229" s="10"/>
      <c r="LST229" s="10"/>
      <c r="LSU229" s="11"/>
      <c r="LSV229" s="11"/>
      <c r="LSW229" s="11"/>
      <c r="LSX229" s="11"/>
      <c r="LSY229" s="11"/>
      <c r="LSZ229" s="11"/>
      <c r="LTA229" s="11"/>
      <c r="LTB229" s="11"/>
      <c r="LTC229" s="11"/>
      <c r="LTD229" s="11"/>
      <c r="LTE229" s="11"/>
      <c r="LTF229" s="11"/>
      <c r="LTG229" s="11"/>
      <c r="LTH229" s="11"/>
      <c r="LTI229" s="10"/>
      <c r="LTJ229" s="10"/>
      <c r="LTK229" s="11"/>
      <c r="LTL229" s="11"/>
      <c r="LTM229" s="11"/>
      <c r="LTN229" s="11"/>
      <c r="LTO229" s="11"/>
      <c r="LTP229" s="11"/>
      <c r="LTQ229" s="11"/>
      <c r="LTR229" s="11"/>
      <c r="LTS229" s="11"/>
      <c r="LTT229" s="11"/>
      <c r="LTU229" s="11"/>
      <c r="LTV229" s="11"/>
      <c r="LTW229" s="11"/>
      <c r="LTX229" s="11"/>
      <c r="LTY229" s="10"/>
      <c r="LTZ229" s="10"/>
      <c r="LUA229" s="11"/>
      <c r="LUB229" s="11"/>
      <c r="LUC229" s="11"/>
      <c r="LUD229" s="11"/>
      <c r="LUE229" s="11"/>
      <c r="LUF229" s="11"/>
      <c r="LUG229" s="11"/>
      <c r="LUH229" s="11"/>
      <c r="LUI229" s="11"/>
      <c r="LUJ229" s="11"/>
      <c r="LUK229" s="11"/>
      <c r="LUL229" s="11"/>
      <c r="LUM229" s="11"/>
      <c r="LUN229" s="11"/>
      <c r="LUO229" s="10"/>
      <c r="LUP229" s="10"/>
      <c r="LUQ229" s="11"/>
      <c r="LUR229" s="11"/>
      <c r="LUS229" s="11"/>
      <c r="LUT229" s="11"/>
      <c r="LUU229" s="11"/>
      <c r="LUV229" s="11"/>
      <c r="LUW229" s="11"/>
      <c r="LUX229" s="11"/>
      <c r="LUY229" s="11"/>
      <c r="LUZ229" s="11"/>
      <c r="LVA229" s="11"/>
      <c r="LVB229" s="11"/>
      <c r="LVC229" s="11"/>
      <c r="LVD229" s="11"/>
      <c r="LVE229" s="10"/>
      <c r="LVF229" s="10"/>
      <c r="LVG229" s="11"/>
      <c r="LVH229" s="11"/>
      <c r="LVI229" s="11"/>
      <c r="LVJ229" s="11"/>
      <c r="LVK229" s="11"/>
      <c r="LVL229" s="11"/>
      <c r="LVM229" s="11"/>
      <c r="LVN229" s="11"/>
      <c r="LVO229" s="11"/>
      <c r="LVP229" s="11"/>
      <c r="LVQ229" s="11"/>
      <c r="LVR229" s="11"/>
      <c r="LVS229" s="11"/>
      <c r="LVT229" s="11"/>
      <c r="LVU229" s="10"/>
      <c r="LVV229" s="10"/>
      <c r="LVW229" s="11"/>
      <c r="LVX229" s="11"/>
      <c r="LVY229" s="11"/>
      <c r="LVZ229" s="11"/>
      <c r="LWA229" s="11"/>
      <c r="LWB229" s="11"/>
      <c r="LWC229" s="11"/>
      <c r="LWD229" s="11"/>
      <c r="LWE229" s="11"/>
      <c r="LWF229" s="11"/>
      <c r="LWG229" s="11"/>
      <c r="LWH229" s="11"/>
      <c r="LWI229" s="11"/>
      <c r="LWJ229" s="11"/>
      <c r="LWK229" s="10"/>
      <c r="LWL229" s="10"/>
      <c r="LWM229" s="11"/>
      <c r="LWN229" s="11"/>
      <c r="LWO229" s="11"/>
      <c r="LWP229" s="11"/>
      <c r="LWQ229" s="11"/>
      <c r="LWR229" s="11"/>
      <c r="LWS229" s="11"/>
      <c r="LWT229" s="11"/>
      <c r="LWU229" s="11"/>
      <c r="LWV229" s="11"/>
      <c r="LWW229" s="11"/>
      <c r="LWX229" s="11"/>
      <c r="LWY229" s="11"/>
      <c r="LWZ229" s="11"/>
      <c r="LXA229" s="10"/>
      <c r="LXB229" s="10"/>
      <c r="LXC229" s="11"/>
      <c r="LXD229" s="11"/>
      <c r="LXE229" s="11"/>
      <c r="LXF229" s="11"/>
      <c r="LXG229" s="11"/>
      <c r="LXH229" s="11"/>
      <c r="LXI229" s="11"/>
      <c r="LXJ229" s="11"/>
      <c r="LXK229" s="11"/>
      <c r="LXL229" s="11"/>
      <c r="LXM229" s="11"/>
      <c r="LXN229" s="11"/>
      <c r="LXO229" s="11"/>
      <c r="LXP229" s="11"/>
      <c r="LXQ229" s="10"/>
      <c r="LXR229" s="10"/>
      <c r="LXS229" s="11"/>
      <c r="LXT229" s="11"/>
      <c r="LXU229" s="11"/>
      <c r="LXV229" s="11"/>
      <c r="LXW229" s="11"/>
      <c r="LXX229" s="11"/>
      <c r="LXY229" s="11"/>
      <c r="LXZ229" s="11"/>
      <c r="LYA229" s="11"/>
      <c r="LYB229" s="11"/>
      <c r="LYC229" s="11"/>
      <c r="LYD229" s="11"/>
      <c r="LYE229" s="11"/>
      <c r="LYF229" s="11"/>
      <c r="LYG229" s="10"/>
      <c r="LYH229" s="10"/>
      <c r="LYI229" s="11"/>
      <c r="LYJ229" s="11"/>
      <c r="LYK229" s="11"/>
      <c r="LYL229" s="11"/>
      <c r="LYM229" s="11"/>
      <c r="LYN229" s="11"/>
      <c r="LYO229" s="11"/>
      <c r="LYP229" s="11"/>
      <c r="LYQ229" s="11"/>
      <c r="LYR229" s="11"/>
      <c r="LYS229" s="11"/>
      <c r="LYT229" s="11"/>
      <c r="LYU229" s="11"/>
      <c r="LYV229" s="11"/>
      <c r="LYW229" s="10"/>
      <c r="LYX229" s="10"/>
      <c r="LYY229" s="11"/>
      <c r="LYZ229" s="11"/>
      <c r="LZA229" s="11"/>
      <c r="LZB229" s="11"/>
      <c r="LZC229" s="11"/>
      <c r="LZD229" s="11"/>
      <c r="LZE229" s="11"/>
      <c r="LZF229" s="11"/>
      <c r="LZG229" s="11"/>
      <c r="LZH229" s="11"/>
      <c r="LZI229" s="11"/>
      <c r="LZJ229" s="11"/>
      <c r="LZK229" s="11"/>
      <c r="LZL229" s="11"/>
      <c r="LZM229" s="10"/>
      <c r="LZN229" s="10"/>
      <c r="LZO229" s="11"/>
      <c r="LZP229" s="11"/>
      <c r="LZQ229" s="11"/>
      <c r="LZR229" s="11"/>
      <c r="LZS229" s="11"/>
      <c r="LZT229" s="11"/>
      <c r="LZU229" s="11"/>
      <c r="LZV229" s="11"/>
      <c r="LZW229" s="11"/>
      <c r="LZX229" s="11"/>
      <c r="LZY229" s="11"/>
      <c r="LZZ229" s="11"/>
      <c r="MAA229" s="11"/>
      <c r="MAB229" s="11"/>
      <c r="MAC229" s="10"/>
      <c r="MAD229" s="10"/>
      <c r="MAE229" s="11"/>
      <c r="MAF229" s="11"/>
      <c r="MAG229" s="11"/>
      <c r="MAH229" s="11"/>
      <c r="MAI229" s="11"/>
      <c r="MAJ229" s="11"/>
      <c r="MAK229" s="11"/>
      <c r="MAL229" s="11"/>
      <c r="MAM229" s="11"/>
      <c r="MAN229" s="11"/>
      <c r="MAO229" s="11"/>
      <c r="MAP229" s="11"/>
      <c r="MAQ229" s="11"/>
      <c r="MAR229" s="11"/>
      <c r="MAS229" s="10"/>
      <c r="MAT229" s="10"/>
      <c r="MAU229" s="11"/>
      <c r="MAV229" s="11"/>
      <c r="MAW229" s="11"/>
      <c r="MAX229" s="11"/>
      <c r="MAY229" s="11"/>
      <c r="MAZ229" s="11"/>
      <c r="MBA229" s="11"/>
      <c r="MBB229" s="11"/>
      <c r="MBC229" s="11"/>
      <c r="MBD229" s="11"/>
      <c r="MBE229" s="11"/>
      <c r="MBF229" s="11"/>
      <c r="MBG229" s="11"/>
      <c r="MBH229" s="11"/>
      <c r="MBI229" s="10"/>
      <c r="MBJ229" s="10"/>
      <c r="MBK229" s="11"/>
      <c r="MBL229" s="11"/>
      <c r="MBM229" s="11"/>
      <c r="MBN229" s="11"/>
      <c r="MBO229" s="11"/>
      <c r="MBP229" s="11"/>
      <c r="MBQ229" s="11"/>
      <c r="MBR229" s="11"/>
      <c r="MBS229" s="11"/>
      <c r="MBT229" s="11"/>
      <c r="MBU229" s="11"/>
      <c r="MBV229" s="11"/>
      <c r="MBW229" s="11"/>
      <c r="MBX229" s="11"/>
      <c r="MBY229" s="10"/>
      <c r="MBZ229" s="10"/>
      <c r="MCA229" s="11"/>
      <c r="MCB229" s="11"/>
      <c r="MCC229" s="11"/>
      <c r="MCD229" s="11"/>
      <c r="MCE229" s="11"/>
      <c r="MCF229" s="11"/>
      <c r="MCG229" s="11"/>
      <c r="MCH229" s="11"/>
      <c r="MCI229" s="11"/>
      <c r="MCJ229" s="11"/>
      <c r="MCK229" s="11"/>
      <c r="MCL229" s="11"/>
      <c r="MCM229" s="11"/>
      <c r="MCN229" s="11"/>
      <c r="MCO229" s="10"/>
      <c r="MCP229" s="10"/>
      <c r="MCQ229" s="11"/>
      <c r="MCR229" s="11"/>
      <c r="MCS229" s="11"/>
      <c r="MCT229" s="11"/>
      <c r="MCU229" s="11"/>
      <c r="MCV229" s="11"/>
      <c r="MCW229" s="11"/>
      <c r="MCX229" s="11"/>
      <c r="MCY229" s="11"/>
      <c r="MCZ229" s="11"/>
      <c r="MDA229" s="11"/>
      <c r="MDB229" s="11"/>
      <c r="MDC229" s="11"/>
      <c r="MDD229" s="11"/>
      <c r="MDE229" s="10"/>
      <c r="MDF229" s="10"/>
      <c r="MDG229" s="11"/>
      <c r="MDH229" s="11"/>
      <c r="MDI229" s="11"/>
      <c r="MDJ229" s="11"/>
      <c r="MDK229" s="11"/>
      <c r="MDL229" s="11"/>
      <c r="MDM229" s="11"/>
      <c r="MDN229" s="11"/>
      <c r="MDO229" s="11"/>
      <c r="MDP229" s="11"/>
      <c r="MDQ229" s="11"/>
      <c r="MDR229" s="11"/>
      <c r="MDS229" s="11"/>
      <c r="MDT229" s="11"/>
      <c r="MDU229" s="10"/>
      <c r="MDV229" s="10"/>
      <c r="MDW229" s="11"/>
      <c r="MDX229" s="11"/>
      <c r="MDY229" s="11"/>
      <c r="MDZ229" s="11"/>
      <c r="MEA229" s="11"/>
      <c r="MEB229" s="11"/>
      <c r="MEC229" s="11"/>
      <c r="MED229" s="11"/>
      <c r="MEE229" s="11"/>
      <c r="MEF229" s="11"/>
      <c r="MEG229" s="11"/>
      <c r="MEH229" s="11"/>
      <c r="MEI229" s="11"/>
      <c r="MEJ229" s="11"/>
      <c r="MEK229" s="10"/>
      <c r="MEL229" s="10"/>
      <c r="MEM229" s="11"/>
      <c r="MEN229" s="11"/>
      <c r="MEO229" s="11"/>
      <c r="MEP229" s="11"/>
      <c r="MEQ229" s="11"/>
      <c r="MER229" s="11"/>
      <c r="MES229" s="11"/>
      <c r="MET229" s="11"/>
      <c r="MEU229" s="11"/>
      <c r="MEV229" s="11"/>
      <c r="MEW229" s="11"/>
      <c r="MEX229" s="11"/>
      <c r="MEY229" s="11"/>
      <c r="MEZ229" s="11"/>
      <c r="MFA229" s="10"/>
      <c r="MFB229" s="10"/>
      <c r="MFC229" s="11"/>
      <c r="MFD229" s="11"/>
      <c r="MFE229" s="11"/>
      <c r="MFF229" s="11"/>
      <c r="MFG229" s="11"/>
      <c r="MFH229" s="11"/>
      <c r="MFI229" s="11"/>
      <c r="MFJ229" s="11"/>
      <c r="MFK229" s="11"/>
      <c r="MFL229" s="11"/>
      <c r="MFM229" s="11"/>
      <c r="MFN229" s="11"/>
      <c r="MFO229" s="11"/>
      <c r="MFP229" s="11"/>
      <c r="MFQ229" s="10"/>
      <c r="MFR229" s="10"/>
      <c r="MFS229" s="11"/>
      <c r="MFT229" s="11"/>
      <c r="MFU229" s="11"/>
      <c r="MFV229" s="11"/>
      <c r="MFW229" s="11"/>
      <c r="MFX229" s="11"/>
      <c r="MFY229" s="11"/>
      <c r="MFZ229" s="11"/>
      <c r="MGA229" s="11"/>
      <c r="MGB229" s="11"/>
      <c r="MGC229" s="11"/>
      <c r="MGD229" s="11"/>
      <c r="MGE229" s="11"/>
      <c r="MGF229" s="11"/>
      <c r="MGG229" s="10"/>
      <c r="MGH229" s="10"/>
      <c r="MGI229" s="11"/>
      <c r="MGJ229" s="11"/>
      <c r="MGK229" s="11"/>
      <c r="MGL229" s="11"/>
      <c r="MGM229" s="11"/>
      <c r="MGN229" s="11"/>
      <c r="MGO229" s="11"/>
      <c r="MGP229" s="11"/>
      <c r="MGQ229" s="11"/>
      <c r="MGR229" s="11"/>
      <c r="MGS229" s="11"/>
      <c r="MGT229" s="11"/>
      <c r="MGU229" s="11"/>
      <c r="MGV229" s="11"/>
      <c r="MGW229" s="10"/>
      <c r="MGX229" s="10"/>
      <c r="MGY229" s="11"/>
      <c r="MGZ229" s="11"/>
      <c r="MHA229" s="11"/>
      <c r="MHB229" s="11"/>
      <c r="MHC229" s="11"/>
      <c r="MHD229" s="11"/>
      <c r="MHE229" s="11"/>
      <c r="MHF229" s="11"/>
      <c r="MHG229" s="11"/>
      <c r="MHH229" s="11"/>
      <c r="MHI229" s="11"/>
      <c r="MHJ229" s="11"/>
      <c r="MHK229" s="11"/>
      <c r="MHL229" s="11"/>
      <c r="MHM229" s="10"/>
      <c r="MHN229" s="10"/>
      <c r="MHO229" s="11"/>
      <c r="MHP229" s="11"/>
      <c r="MHQ229" s="11"/>
      <c r="MHR229" s="11"/>
      <c r="MHS229" s="11"/>
      <c r="MHT229" s="11"/>
      <c r="MHU229" s="11"/>
      <c r="MHV229" s="11"/>
      <c r="MHW229" s="11"/>
      <c r="MHX229" s="11"/>
      <c r="MHY229" s="11"/>
      <c r="MHZ229" s="11"/>
      <c r="MIA229" s="11"/>
      <c r="MIB229" s="11"/>
      <c r="MIC229" s="10"/>
      <c r="MID229" s="10"/>
      <c r="MIE229" s="11"/>
      <c r="MIF229" s="11"/>
      <c r="MIG229" s="11"/>
      <c r="MIH229" s="11"/>
      <c r="MII229" s="11"/>
      <c r="MIJ229" s="11"/>
      <c r="MIK229" s="11"/>
      <c r="MIL229" s="11"/>
      <c r="MIM229" s="11"/>
      <c r="MIN229" s="11"/>
      <c r="MIO229" s="11"/>
      <c r="MIP229" s="11"/>
      <c r="MIQ229" s="11"/>
      <c r="MIR229" s="11"/>
      <c r="MIS229" s="10"/>
      <c r="MIT229" s="10"/>
      <c r="MIU229" s="11"/>
      <c r="MIV229" s="11"/>
      <c r="MIW229" s="11"/>
      <c r="MIX229" s="11"/>
      <c r="MIY229" s="11"/>
      <c r="MIZ229" s="11"/>
      <c r="MJA229" s="11"/>
      <c r="MJB229" s="11"/>
      <c r="MJC229" s="11"/>
      <c r="MJD229" s="11"/>
      <c r="MJE229" s="11"/>
      <c r="MJF229" s="11"/>
      <c r="MJG229" s="11"/>
      <c r="MJH229" s="11"/>
      <c r="MJI229" s="10"/>
      <c r="MJJ229" s="10"/>
      <c r="MJK229" s="11"/>
      <c r="MJL229" s="11"/>
      <c r="MJM229" s="11"/>
      <c r="MJN229" s="11"/>
      <c r="MJO229" s="11"/>
      <c r="MJP229" s="11"/>
      <c r="MJQ229" s="11"/>
      <c r="MJR229" s="11"/>
      <c r="MJS229" s="11"/>
      <c r="MJT229" s="11"/>
      <c r="MJU229" s="11"/>
      <c r="MJV229" s="11"/>
      <c r="MJW229" s="11"/>
      <c r="MJX229" s="11"/>
      <c r="MJY229" s="10"/>
      <c r="MJZ229" s="10"/>
      <c r="MKA229" s="11"/>
      <c r="MKB229" s="11"/>
      <c r="MKC229" s="11"/>
      <c r="MKD229" s="11"/>
      <c r="MKE229" s="11"/>
      <c r="MKF229" s="11"/>
      <c r="MKG229" s="11"/>
      <c r="MKH229" s="11"/>
      <c r="MKI229" s="11"/>
      <c r="MKJ229" s="11"/>
      <c r="MKK229" s="11"/>
      <c r="MKL229" s="11"/>
      <c r="MKM229" s="11"/>
      <c r="MKN229" s="11"/>
      <c r="MKO229" s="10"/>
      <c r="MKP229" s="10"/>
      <c r="MKQ229" s="11"/>
      <c r="MKR229" s="11"/>
      <c r="MKS229" s="11"/>
      <c r="MKT229" s="11"/>
      <c r="MKU229" s="11"/>
      <c r="MKV229" s="11"/>
      <c r="MKW229" s="11"/>
      <c r="MKX229" s="11"/>
      <c r="MKY229" s="11"/>
      <c r="MKZ229" s="11"/>
      <c r="MLA229" s="11"/>
      <c r="MLB229" s="11"/>
      <c r="MLC229" s="11"/>
      <c r="MLD229" s="11"/>
      <c r="MLE229" s="10"/>
      <c r="MLF229" s="10"/>
      <c r="MLG229" s="11"/>
      <c r="MLH229" s="11"/>
      <c r="MLI229" s="11"/>
      <c r="MLJ229" s="11"/>
      <c r="MLK229" s="11"/>
      <c r="MLL229" s="11"/>
      <c r="MLM229" s="11"/>
      <c r="MLN229" s="11"/>
      <c r="MLO229" s="11"/>
      <c r="MLP229" s="11"/>
      <c r="MLQ229" s="11"/>
      <c r="MLR229" s="11"/>
      <c r="MLS229" s="11"/>
      <c r="MLT229" s="11"/>
      <c r="MLU229" s="10"/>
      <c r="MLV229" s="10"/>
      <c r="MLW229" s="11"/>
      <c r="MLX229" s="11"/>
      <c r="MLY229" s="11"/>
      <c r="MLZ229" s="11"/>
      <c r="MMA229" s="11"/>
      <c r="MMB229" s="11"/>
      <c r="MMC229" s="11"/>
      <c r="MMD229" s="11"/>
      <c r="MME229" s="11"/>
      <c r="MMF229" s="11"/>
      <c r="MMG229" s="11"/>
      <c r="MMH229" s="11"/>
      <c r="MMI229" s="11"/>
      <c r="MMJ229" s="11"/>
      <c r="MMK229" s="10"/>
      <c r="MML229" s="10"/>
      <c r="MMM229" s="11"/>
      <c r="MMN229" s="11"/>
      <c r="MMO229" s="11"/>
      <c r="MMP229" s="11"/>
      <c r="MMQ229" s="11"/>
      <c r="MMR229" s="11"/>
      <c r="MMS229" s="11"/>
      <c r="MMT229" s="11"/>
      <c r="MMU229" s="11"/>
      <c r="MMV229" s="11"/>
      <c r="MMW229" s="11"/>
      <c r="MMX229" s="11"/>
      <c r="MMY229" s="11"/>
      <c r="MMZ229" s="11"/>
      <c r="MNA229" s="10"/>
      <c r="MNB229" s="10"/>
      <c r="MNC229" s="11"/>
      <c r="MND229" s="11"/>
      <c r="MNE229" s="11"/>
      <c r="MNF229" s="11"/>
      <c r="MNG229" s="11"/>
      <c r="MNH229" s="11"/>
      <c r="MNI229" s="11"/>
      <c r="MNJ229" s="11"/>
      <c r="MNK229" s="11"/>
      <c r="MNL229" s="11"/>
      <c r="MNM229" s="11"/>
      <c r="MNN229" s="11"/>
      <c r="MNO229" s="11"/>
      <c r="MNP229" s="11"/>
      <c r="MNQ229" s="10"/>
      <c r="MNR229" s="10"/>
      <c r="MNS229" s="11"/>
      <c r="MNT229" s="11"/>
      <c r="MNU229" s="11"/>
      <c r="MNV229" s="11"/>
      <c r="MNW229" s="11"/>
      <c r="MNX229" s="11"/>
      <c r="MNY229" s="11"/>
      <c r="MNZ229" s="11"/>
      <c r="MOA229" s="11"/>
      <c r="MOB229" s="11"/>
      <c r="MOC229" s="11"/>
      <c r="MOD229" s="11"/>
      <c r="MOE229" s="11"/>
      <c r="MOF229" s="11"/>
      <c r="MOG229" s="10"/>
      <c r="MOH229" s="10"/>
      <c r="MOI229" s="11"/>
      <c r="MOJ229" s="11"/>
      <c r="MOK229" s="11"/>
      <c r="MOL229" s="11"/>
      <c r="MOM229" s="11"/>
      <c r="MON229" s="11"/>
      <c r="MOO229" s="11"/>
      <c r="MOP229" s="11"/>
      <c r="MOQ229" s="11"/>
      <c r="MOR229" s="11"/>
      <c r="MOS229" s="11"/>
      <c r="MOT229" s="11"/>
      <c r="MOU229" s="11"/>
      <c r="MOV229" s="11"/>
      <c r="MOW229" s="10"/>
      <c r="MOX229" s="10"/>
      <c r="MOY229" s="11"/>
      <c r="MOZ229" s="11"/>
      <c r="MPA229" s="11"/>
      <c r="MPB229" s="11"/>
      <c r="MPC229" s="11"/>
      <c r="MPD229" s="11"/>
      <c r="MPE229" s="11"/>
      <c r="MPF229" s="11"/>
      <c r="MPG229" s="11"/>
      <c r="MPH229" s="11"/>
      <c r="MPI229" s="11"/>
      <c r="MPJ229" s="11"/>
      <c r="MPK229" s="11"/>
      <c r="MPL229" s="11"/>
      <c r="MPM229" s="10"/>
      <c r="MPN229" s="10"/>
      <c r="MPO229" s="11"/>
      <c r="MPP229" s="11"/>
      <c r="MPQ229" s="11"/>
      <c r="MPR229" s="11"/>
      <c r="MPS229" s="11"/>
      <c r="MPT229" s="11"/>
      <c r="MPU229" s="11"/>
      <c r="MPV229" s="11"/>
      <c r="MPW229" s="11"/>
      <c r="MPX229" s="11"/>
      <c r="MPY229" s="11"/>
      <c r="MPZ229" s="11"/>
      <c r="MQA229" s="11"/>
      <c r="MQB229" s="11"/>
      <c r="MQC229" s="10"/>
      <c r="MQD229" s="10"/>
      <c r="MQE229" s="11"/>
      <c r="MQF229" s="11"/>
      <c r="MQG229" s="11"/>
      <c r="MQH229" s="11"/>
      <c r="MQI229" s="11"/>
      <c r="MQJ229" s="11"/>
      <c r="MQK229" s="11"/>
      <c r="MQL229" s="11"/>
      <c r="MQM229" s="11"/>
      <c r="MQN229" s="11"/>
      <c r="MQO229" s="11"/>
      <c r="MQP229" s="11"/>
      <c r="MQQ229" s="11"/>
      <c r="MQR229" s="11"/>
      <c r="MQS229" s="10"/>
      <c r="MQT229" s="10"/>
      <c r="MQU229" s="11"/>
      <c r="MQV229" s="11"/>
      <c r="MQW229" s="11"/>
      <c r="MQX229" s="11"/>
      <c r="MQY229" s="11"/>
      <c r="MQZ229" s="11"/>
      <c r="MRA229" s="11"/>
      <c r="MRB229" s="11"/>
      <c r="MRC229" s="11"/>
      <c r="MRD229" s="11"/>
      <c r="MRE229" s="11"/>
      <c r="MRF229" s="11"/>
      <c r="MRG229" s="11"/>
      <c r="MRH229" s="11"/>
      <c r="MRI229" s="10"/>
      <c r="MRJ229" s="10"/>
      <c r="MRK229" s="11"/>
      <c r="MRL229" s="11"/>
      <c r="MRM229" s="11"/>
      <c r="MRN229" s="11"/>
      <c r="MRO229" s="11"/>
      <c r="MRP229" s="11"/>
      <c r="MRQ229" s="11"/>
      <c r="MRR229" s="11"/>
      <c r="MRS229" s="11"/>
      <c r="MRT229" s="11"/>
      <c r="MRU229" s="11"/>
      <c r="MRV229" s="11"/>
      <c r="MRW229" s="11"/>
      <c r="MRX229" s="11"/>
      <c r="MRY229" s="10"/>
      <c r="MRZ229" s="10"/>
      <c r="MSA229" s="11"/>
      <c r="MSB229" s="11"/>
      <c r="MSC229" s="11"/>
      <c r="MSD229" s="11"/>
      <c r="MSE229" s="11"/>
      <c r="MSF229" s="11"/>
      <c r="MSG229" s="11"/>
      <c r="MSH229" s="11"/>
      <c r="MSI229" s="11"/>
      <c r="MSJ229" s="11"/>
      <c r="MSK229" s="11"/>
      <c r="MSL229" s="11"/>
      <c r="MSM229" s="11"/>
      <c r="MSN229" s="11"/>
      <c r="MSO229" s="10"/>
      <c r="MSP229" s="10"/>
      <c r="MSQ229" s="11"/>
      <c r="MSR229" s="11"/>
      <c r="MSS229" s="11"/>
      <c r="MST229" s="11"/>
      <c r="MSU229" s="11"/>
      <c r="MSV229" s="11"/>
      <c r="MSW229" s="11"/>
      <c r="MSX229" s="11"/>
      <c r="MSY229" s="11"/>
      <c r="MSZ229" s="11"/>
      <c r="MTA229" s="11"/>
      <c r="MTB229" s="11"/>
      <c r="MTC229" s="11"/>
      <c r="MTD229" s="11"/>
      <c r="MTE229" s="10"/>
      <c r="MTF229" s="10"/>
      <c r="MTG229" s="11"/>
      <c r="MTH229" s="11"/>
      <c r="MTI229" s="11"/>
      <c r="MTJ229" s="11"/>
      <c r="MTK229" s="11"/>
      <c r="MTL229" s="11"/>
      <c r="MTM229" s="11"/>
      <c r="MTN229" s="11"/>
      <c r="MTO229" s="11"/>
      <c r="MTP229" s="11"/>
      <c r="MTQ229" s="11"/>
      <c r="MTR229" s="11"/>
      <c r="MTS229" s="11"/>
      <c r="MTT229" s="11"/>
      <c r="MTU229" s="10"/>
      <c r="MTV229" s="10"/>
      <c r="MTW229" s="11"/>
      <c r="MTX229" s="11"/>
      <c r="MTY229" s="11"/>
      <c r="MTZ229" s="11"/>
      <c r="MUA229" s="11"/>
      <c r="MUB229" s="11"/>
      <c r="MUC229" s="11"/>
      <c r="MUD229" s="11"/>
      <c r="MUE229" s="11"/>
      <c r="MUF229" s="11"/>
      <c r="MUG229" s="11"/>
      <c r="MUH229" s="11"/>
      <c r="MUI229" s="11"/>
      <c r="MUJ229" s="11"/>
      <c r="MUK229" s="10"/>
      <c r="MUL229" s="10"/>
      <c r="MUM229" s="11"/>
      <c r="MUN229" s="11"/>
      <c r="MUO229" s="11"/>
      <c r="MUP229" s="11"/>
      <c r="MUQ229" s="11"/>
      <c r="MUR229" s="11"/>
      <c r="MUS229" s="11"/>
      <c r="MUT229" s="11"/>
      <c r="MUU229" s="11"/>
      <c r="MUV229" s="11"/>
      <c r="MUW229" s="11"/>
      <c r="MUX229" s="11"/>
      <c r="MUY229" s="11"/>
      <c r="MUZ229" s="11"/>
      <c r="MVA229" s="10"/>
      <c r="MVB229" s="10"/>
      <c r="MVC229" s="11"/>
      <c r="MVD229" s="11"/>
      <c r="MVE229" s="11"/>
      <c r="MVF229" s="11"/>
      <c r="MVG229" s="11"/>
      <c r="MVH229" s="11"/>
      <c r="MVI229" s="11"/>
      <c r="MVJ229" s="11"/>
      <c r="MVK229" s="11"/>
      <c r="MVL229" s="11"/>
      <c r="MVM229" s="11"/>
      <c r="MVN229" s="11"/>
      <c r="MVO229" s="11"/>
      <c r="MVP229" s="11"/>
      <c r="MVQ229" s="10"/>
      <c r="MVR229" s="10"/>
      <c r="MVS229" s="11"/>
      <c r="MVT229" s="11"/>
      <c r="MVU229" s="11"/>
      <c r="MVV229" s="11"/>
      <c r="MVW229" s="11"/>
      <c r="MVX229" s="11"/>
      <c r="MVY229" s="11"/>
      <c r="MVZ229" s="11"/>
      <c r="MWA229" s="11"/>
      <c r="MWB229" s="11"/>
      <c r="MWC229" s="11"/>
      <c r="MWD229" s="11"/>
      <c r="MWE229" s="11"/>
      <c r="MWF229" s="11"/>
      <c r="MWG229" s="10"/>
      <c r="MWH229" s="10"/>
      <c r="MWI229" s="11"/>
      <c r="MWJ229" s="11"/>
      <c r="MWK229" s="11"/>
      <c r="MWL229" s="11"/>
      <c r="MWM229" s="11"/>
      <c r="MWN229" s="11"/>
      <c r="MWO229" s="11"/>
      <c r="MWP229" s="11"/>
      <c r="MWQ229" s="11"/>
      <c r="MWR229" s="11"/>
      <c r="MWS229" s="11"/>
      <c r="MWT229" s="11"/>
      <c r="MWU229" s="11"/>
      <c r="MWV229" s="11"/>
      <c r="MWW229" s="10"/>
      <c r="MWX229" s="10"/>
      <c r="MWY229" s="11"/>
      <c r="MWZ229" s="11"/>
      <c r="MXA229" s="11"/>
      <c r="MXB229" s="11"/>
      <c r="MXC229" s="11"/>
      <c r="MXD229" s="11"/>
      <c r="MXE229" s="11"/>
      <c r="MXF229" s="11"/>
      <c r="MXG229" s="11"/>
      <c r="MXH229" s="11"/>
      <c r="MXI229" s="11"/>
      <c r="MXJ229" s="11"/>
      <c r="MXK229" s="11"/>
      <c r="MXL229" s="11"/>
      <c r="MXM229" s="10"/>
      <c r="MXN229" s="10"/>
      <c r="MXO229" s="11"/>
      <c r="MXP229" s="11"/>
      <c r="MXQ229" s="11"/>
      <c r="MXR229" s="11"/>
      <c r="MXS229" s="11"/>
      <c r="MXT229" s="11"/>
      <c r="MXU229" s="11"/>
      <c r="MXV229" s="11"/>
      <c r="MXW229" s="11"/>
      <c r="MXX229" s="11"/>
      <c r="MXY229" s="11"/>
      <c r="MXZ229" s="11"/>
      <c r="MYA229" s="11"/>
      <c r="MYB229" s="11"/>
      <c r="MYC229" s="10"/>
      <c r="MYD229" s="10"/>
      <c r="MYE229" s="11"/>
      <c r="MYF229" s="11"/>
      <c r="MYG229" s="11"/>
      <c r="MYH229" s="11"/>
      <c r="MYI229" s="11"/>
      <c r="MYJ229" s="11"/>
      <c r="MYK229" s="11"/>
      <c r="MYL229" s="11"/>
      <c r="MYM229" s="11"/>
      <c r="MYN229" s="11"/>
      <c r="MYO229" s="11"/>
      <c r="MYP229" s="11"/>
      <c r="MYQ229" s="11"/>
      <c r="MYR229" s="11"/>
      <c r="MYS229" s="10"/>
      <c r="MYT229" s="10"/>
      <c r="MYU229" s="11"/>
      <c r="MYV229" s="11"/>
      <c r="MYW229" s="11"/>
      <c r="MYX229" s="11"/>
      <c r="MYY229" s="11"/>
      <c r="MYZ229" s="11"/>
      <c r="MZA229" s="11"/>
      <c r="MZB229" s="11"/>
      <c r="MZC229" s="11"/>
      <c r="MZD229" s="11"/>
      <c r="MZE229" s="11"/>
      <c r="MZF229" s="11"/>
      <c r="MZG229" s="11"/>
      <c r="MZH229" s="11"/>
      <c r="MZI229" s="10"/>
      <c r="MZJ229" s="10"/>
      <c r="MZK229" s="11"/>
      <c r="MZL229" s="11"/>
      <c r="MZM229" s="11"/>
      <c r="MZN229" s="11"/>
      <c r="MZO229" s="11"/>
      <c r="MZP229" s="11"/>
      <c r="MZQ229" s="11"/>
      <c r="MZR229" s="11"/>
      <c r="MZS229" s="11"/>
      <c r="MZT229" s="11"/>
      <c r="MZU229" s="11"/>
      <c r="MZV229" s="11"/>
      <c r="MZW229" s="11"/>
      <c r="MZX229" s="11"/>
      <c r="MZY229" s="10"/>
      <c r="MZZ229" s="10"/>
      <c r="NAA229" s="11"/>
      <c r="NAB229" s="11"/>
      <c r="NAC229" s="11"/>
      <c r="NAD229" s="11"/>
      <c r="NAE229" s="11"/>
      <c r="NAF229" s="11"/>
      <c r="NAG229" s="11"/>
      <c r="NAH229" s="11"/>
      <c r="NAI229" s="11"/>
      <c r="NAJ229" s="11"/>
      <c r="NAK229" s="11"/>
      <c r="NAL229" s="11"/>
      <c r="NAM229" s="11"/>
      <c r="NAN229" s="11"/>
      <c r="NAO229" s="10"/>
      <c r="NAP229" s="10"/>
      <c r="NAQ229" s="11"/>
      <c r="NAR229" s="11"/>
      <c r="NAS229" s="11"/>
      <c r="NAT229" s="11"/>
      <c r="NAU229" s="11"/>
      <c r="NAV229" s="11"/>
      <c r="NAW229" s="11"/>
      <c r="NAX229" s="11"/>
      <c r="NAY229" s="11"/>
      <c r="NAZ229" s="11"/>
      <c r="NBA229" s="11"/>
      <c r="NBB229" s="11"/>
      <c r="NBC229" s="11"/>
      <c r="NBD229" s="11"/>
      <c r="NBE229" s="10"/>
      <c r="NBF229" s="10"/>
      <c r="NBG229" s="11"/>
      <c r="NBH229" s="11"/>
      <c r="NBI229" s="11"/>
      <c r="NBJ229" s="11"/>
      <c r="NBK229" s="11"/>
      <c r="NBL229" s="11"/>
      <c r="NBM229" s="11"/>
      <c r="NBN229" s="11"/>
      <c r="NBO229" s="11"/>
      <c r="NBP229" s="11"/>
      <c r="NBQ229" s="11"/>
      <c r="NBR229" s="11"/>
      <c r="NBS229" s="11"/>
      <c r="NBT229" s="11"/>
      <c r="NBU229" s="10"/>
      <c r="NBV229" s="10"/>
      <c r="NBW229" s="11"/>
      <c r="NBX229" s="11"/>
      <c r="NBY229" s="11"/>
      <c r="NBZ229" s="11"/>
      <c r="NCA229" s="11"/>
      <c r="NCB229" s="11"/>
      <c r="NCC229" s="11"/>
      <c r="NCD229" s="11"/>
      <c r="NCE229" s="11"/>
      <c r="NCF229" s="11"/>
      <c r="NCG229" s="11"/>
      <c r="NCH229" s="11"/>
      <c r="NCI229" s="11"/>
      <c r="NCJ229" s="11"/>
      <c r="NCK229" s="10"/>
      <c r="NCL229" s="10"/>
      <c r="NCM229" s="11"/>
      <c r="NCN229" s="11"/>
      <c r="NCO229" s="11"/>
      <c r="NCP229" s="11"/>
      <c r="NCQ229" s="11"/>
      <c r="NCR229" s="11"/>
      <c r="NCS229" s="11"/>
      <c r="NCT229" s="11"/>
      <c r="NCU229" s="11"/>
      <c r="NCV229" s="11"/>
      <c r="NCW229" s="11"/>
      <c r="NCX229" s="11"/>
      <c r="NCY229" s="11"/>
      <c r="NCZ229" s="11"/>
      <c r="NDA229" s="10"/>
      <c r="NDB229" s="10"/>
      <c r="NDC229" s="11"/>
      <c r="NDD229" s="11"/>
      <c r="NDE229" s="11"/>
      <c r="NDF229" s="11"/>
      <c r="NDG229" s="11"/>
      <c r="NDH229" s="11"/>
      <c r="NDI229" s="11"/>
      <c r="NDJ229" s="11"/>
      <c r="NDK229" s="11"/>
      <c r="NDL229" s="11"/>
      <c r="NDM229" s="11"/>
      <c r="NDN229" s="11"/>
      <c r="NDO229" s="11"/>
      <c r="NDP229" s="11"/>
      <c r="NDQ229" s="10"/>
      <c r="NDR229" s="10"/>
      <c r="NDS229" s="11"/>
      <c r="NDT229" s="11"/>
      <c r="NDU229" s="11"/>
      <c r="NDV229" s="11"/>
      <c r="NDW229" s="11"/>
      <c r="NDX229" s="11"/>
      <c r="NDY229" s="11"/>
      <c r="NDZ229" s="11"/>
      <c r="NEA229" s="11"/>
      <c r="NEB229" s="11"/>
      <c r="NEC229" s="11"/>
      <c r="NED229" s="11"/>
      <c r="NEE229" s="11"/>
      <c r="NEF229" s="11"/>
      <c r="NEG229" s="10"/>
      <c r="NEH229" s="10"/>
      <c r="NEI229" s="11"/>
      <c r="NEJ229" s="11"/>
      <c r="NEK229" s="11"/>
      <c r="NEL229" s="11"/>
      <c r="NEM229" s="11"/>
      <c r="NEN229" s="11"/>
      <c r="NEO229" s="11"/>
      <c r="NEP229" s="11"/>
      <c r="NEQ229" s="11"/>
      <c r="NER229" s="11"/>
      <c r="NES229" s="11"/>
      <c r="NET229" s="11"/>
      <c r="NEU229" s="11"/>
      <c r="NEV229" s="11"/>
      <c r="NEW229" s="10"/>
      <c r="NEX229" s="10"/>
      <c r="NEY229" s="11"/>
      <c r="NEZ229" s="11"/>
      <c r="NFA229" s="11"/>
      <c r="NFB229" s="11"/>
      <c r="NFC229" s="11"/>
      <c r="NFD229" s="11"/>
      <c r="NFE229" s="11"/>
      <c r="NFF229" s="11"/>
      <c r="NFG229" s="11"/>
      <c r="NFH229" s="11"/>
      <c r="NFI229" s="11"/>
      <c r="NFJ229" s="11"/>
      <c r="NFK229" s="11"/>
      <c r="NFL229" s="11"/>
      <c r="NFM229" s="10"/>
      <c r="NFN229" s="10"/>
      <c r="NFO229" s="11"/>
      <c r="NFP229" s="11"/>
      <c r="NFQ229" s="11"/>
      <c r="NFR229" s="11"/>
      <c r="NFS229" s="11"/>
      <c r="NFT229" s="11"/>
      <c r="NFU229" s="11"/>
      <c r="NFV229" s="11"/>
      <c r="NFW229" s="11"/>
      <c r="NFX229" s="11"/>
      <c r="NFY229" s="11"/>
      <c r="NFZ229" s="11"/>
      <c r="NGA229" s="11"/>
      <c r="NGB229" s="11"/>
      <c r="NGC229" s="10"/>
      <c r="NGD229" s="10"/>
      <c r="NGE229" s="11"/>
      <c r="NGF229" s="11"/>
      <c r="NGG229" s="11"/>
      <c r="NGH229" s="11"/>
      <c r="NGI229" s="11"/>
      <c r="NGJ229" s="11"/>
      <c r="NGK229" s="11"/>
      <c r="NGL229" s="11"/>
      <c r="NGM229" s="11"/>
      <c r="NGN229" s="11"/>
      <c r="NGO229" s="11"/>
      <c r="NGP229" s="11"/>
      <c r="NGQ229" s="11"/>
      <c r="NGR229" s="11"/>
      <c r="NGS229" s="10"/>
      <c r="NGT229" s="10"/>
      <c r="NGU229" s="11"/>
      <c r="NGV229" s="11"/>
      <c r="NGW229" s="11"/>
      <c r="NGX229" s="11"/>
      <c r="NGY229" s="11"/>
      <c r="NGZ229" s="11"/>
      <c r="NHA229" s="11"/>
      <c r="NHB229" s="11"/>
      <c r="NHC229" s="11"/>
      <c r="NHD229" s="11"/>
      <c r="NHE229" s="11"/>
      <c r="NHF229" s="11"/>
      <c r="NHG229" s="11"/>
      <c r="NHH229" s="11"/>
      <c r="NHI229" s="10"/>
      <c r="NHJ229" s="10"/>
      <c r="NHK229" s="11"/>
      <c r="NHL229" s="11"/>
      <c r="NHM229" s="11"/>
      <c r="NHN229" s="11"/>
      <c r="NHO229" s="11"/>
      <c r="NHP229" s="11"/>
      <c r="NHQ229" s="11"/>
      <c r="NHR229" s="11"/>
      <c r="NHS229" s="11"/>
      <c r="NHT229" s="11"/>
      <c r="NHU229" s="11"/>
      <c r="NHV229" s="11"/>
      <c r="NHW229" s="11"/>
      <c r="NHX229" s="11"/>
      <c r="NHY229" s="10"/>
      <c r="NHZ229" s="10"/>
      <c r="NIA229" s="11"/>
      <c r="NIB229" s="11"/>
      <c r="NIC229" s="11"/>
      <c r="NID229" s="11"/>
      <c r="NIE229" s="11"/>
      <c r="NIF229" s="11"/>
      <c r="NIG229" s="11"/>
      <c r="NIH229" s="11"/>
      <c r="NII229" s="11"/>
      <c r="NIJ229" s="11"/>
      <c r="NIK229" s="11"/>
      <c r="NIL229" s="11"/>
      <c r="NIM229" s="11"/>
      <c r="NIN229" s="11"/>
      <c r="NIO229" s="10"/>
      <c r="NIP229" s="10"/>
      <c r="NIQ229" s="11"/>
      <c r="NIR229" s="11"/>
      <c r="NIS229" s="11"/>
      <c r="NIT229" s="11"/>
      <c r="NIU229" s="11"/>
      <c r="NIV229" s="11"/>
      <c r="NIW229" s="11"/>
      <c r="NIX229" s="11"/>
      <c r="NIY229" s="11"/>
      <c r="NIZ229" s="11"/>
      <c r="NJA229" s="11"/>
      <c r="NJB229" s="11"/>
      <c r="NJC229" s="11"/>
      <c r="NJD229" s="11"/>
      <c r="NJE229" s="10"/>
      <c r="NJF229" s="10"/>
      <c r="NJG229" s="11"/>
      <c r="NJH229" s="11"/>
      <c r="NJI229" s="11"/>
      <c r="NJJ229" s="11"/>
      <c r="NJK229" s="11"/>
      <c r="NJL229" s="11"/>
      <c r="NJM229" s="11"/>
      <c r="NJN229" s="11"/>
      <c r="NJO229" s="11"/>
      <c r="NJP229" s="11"/>
      <c r="NJQ229" s="11"/>
      <c r="NJR229" s="11"/>
      <c r="NJS229" s="11"/>
      <c r="NJT229" s="11"/>
      <c r="NJU229" s="10"/>
      <c r="NJV229" s="10"/>
      <c r="NJW229" s="11"/>
      <c r="NJX229" s="11"/>
      <c r="NJY229" s="11"/>
      <c r="NJZ229" s="11"/>
      <c r="NKA229" s="11"/>
      <c r="NKB229" s="11"/>
      <c r="NKC229" s="11"/>
      <c r="NKD229" s="11"/>
      <c r="NKE229" s="11"/>
      <c r="NKF229" s="11"/>
      <c r="NKG229" s="11"/>
      <c r="NKH229" s="11"/>
      <c r="NKI229" s="11"/>
      <c r="NKJ229" s="11"/>
      <c r="NKK229" s="10"/>
      <c r="NKL229" s="10"/>
      <c r="NKM229" s="11"/>
      <c r="NKN229" s="11"/>
      <c r="NKO229" s="11"/>
      <c r="NKP229" s="11"/>
      <c r="NKQ229" s="11"/>
      <c r="NKR229" s="11"/>
      <c r="NKS229" s="11"/>
      <c r="NKT229" s="11"/>
      <c r="NKU229" s="11"/>
      <c r="NKV229" s="11"/>
      <c r="NKW229" s="11"/>
      <c r="NKX229" s="11"/>
      <c r="NKY229" s="11"/>
      <c r="NKZ229" s="11"/>
      <c r="NLA229" s="10"/>
      <c r="NLB229" s="10"/>
      <c r="NLC229" s="11"/>
      <c r="NLD229" s="11"/>
      <c r="NLE229" s="11"/>
      <c r="NLF229" s="11"/>
      <c r="NLG229" s="11"/>
      <c r="NLH229" s="11"/>
      <c r="NLI229" s="11"/>
      <c r="NLJ229" s="11"/>
      <c r="NLK229" s="11"/>
      <c r="NLL229" s="11"/>
      <c r="NLM229" s="11"/>
      <c r="NLN229" s="11"/>
      <c r="NLO229" s="11"/>
      <c r="NLP229" s="11"/>
      <c r="NLQ229" s="10"/>
      <c r="NLR229" s="10"/>
      <c r="NLS229" s="11"/>
      <c r="NLT229" s="11"/>
      <c r="NLU229" s="11"/>
      <c r="NLV229" s="11"/>
      <c r="NLW229" s="11"/>
      <c r="NLX229" s="11"/>
      <c r="NLY229" s="11"/>
      <c r="NLZ229" s="11"/>
      <c r="NMA229" s="11"/>
      <c r="NMB229" s="11"/>
      <c r="NMC229" s="11"/>
      <c r="NMD229" s="11"/>
      <c r="NME229" s="11"/>
      <c r="NMF229" s="11"/>
      <c r="NMG229" s="10"/>
      <c r="NMH229" s="10"/>
      <c r="NMI229" s="11"/>
      <c r="NMJ229" s="11"/>
      <c r="NMK229" s="11"/>
      <c r="NML229" s="11"/>
      <c r="NMM229" s="11"/>
      <c r="NMN229" s="11"/>
      <c r="NMO229" s="11"/>
      <c r="NMP229" s="11"/>
      <c r="NMQ229" s="11"/>
      <c r="NMR229" s="11"/>
      <c r="NMS229" s="11"/>
      <c r="NMT229" s="11"/>
      <c r="NMU229" s="11"/>
      <c r="NMV229" s="11"/>
      <c r="NMW229" s="10"/>
      <c r="NMX229" s="10"/>
      <c r="NMY229" s="11"/>
      <c r="NMZ229" s="11"/>
      <c r="NNA229" s="11"/>
      <c r="NNB229" s="11"/>
      <c r="NNC229" s="11"/>
      <c r="NND229" s="11"/>
      <c r="NNE229" s="11"/>
      <c r="NNF229" s="11"/>
      <c r="NNG229" s="11"/>
      <c r="NNH229" s="11"/>
      <c r="NNI229" s="11"/>
      <c r="NNJ229" s="11"/>
      <c r="NNK229" s="11"/>
      <c r="NNL229" s="11"/>
      <c r="NNM229" s="10"/>
      <c r="NNN229" s="10"/>
      <c r="NNO229" s="11"/>
      <c r="NNP229" s="11"/>
      <c r="NNQ229" s="11"/>
      <c r="NNR229" s="11"/>
      <c r="NNS229" s="11"/>
      <c r="NNT229" s="11"/>
      <c r="NNU229" s="11"/>
      <c r="NNV229" s="11"/>
      <c r="NNW229" s="11"/>
      <c r="NNX229" s="11"/>
      <c r="NNY229" s="11"/>
      <c r="NNZ229" s="11"/>
      <c r="NOA229" s="11"/>
      <c r="NOB229" s="11"/>
      <c r="NOC229" s="10"/>
      <c r="NOD229" s="10"/>
      <c r="NOE229" s="11"/>
      <c r="NOF229" s="11"/>
      <c r="NOG229" s="11"/>
      <c r="NOH229" s="11"/>
      <c r="NOI229" s="11"/>
      <c r="NOJ229" s="11"/>
      <c r="NOK229" s="11"/>
      <c r="NOL229" s="11"/>
      <c r="NOM229" s="11"/>
      <c r="NON229" s="11"/>
      <c r="NOO229" s="11"/>
      <c r="NOP229" s="11"/>
      <c r="NOQ229" s="11"/>
      <c r="NOR229" s="11"/>
      <c r="NOS229" s="10"/>
      <c r="NOT229" s="10"/>
      <c r="NOU229" s="11"/>
      <c r="NOV229" s="11"/>
      <c r="NOW229" s="11"/>
      <c r="NOX229" s="11"/>
      <c r="NOY229" s="11"/>
      <c r="NOZ229" s="11"/>
      <c r="NPA229" s="11"/>
      <c r="NPB229" s="11"/>
      <c r="NPC229" s="11"/>
      <c r="NPD229" s="11"/>
      <c r="NPE229" s="11"/>
      <c r="NPF229" s="11"/>
      <c r="NPG229" s="11"/>
      <c r="NPH229" s="11"/>
      <c r="NPI229" s="10"/>
      <c r="NPJ229" s="10"/>
      <c r="NPK229" s="11"/>
      <c r="NPL229" s="11"/>
      <c r="NPM229" s="11"/>
      <c r="NPN229" s="11"/>
      <c r="NPO229" s="11"/>
      <c r="NPP229" s="11"/>
      <c r="NPQ229" s="11"/>
      <c r="NPR229" s="11"/>
      <c r="NPS229" s="11"/>
      <c r="NPT229" s="11"/>
      <c r="NPU229" s="11"/>
      <c r="NPV229" s="11"/>
      <c r="NPW229" s="11"/>
      <c r="NPX229" s="11"/>
      <c r="NPY229" s="10"/>
      <c r="NPZ229" s="10"/>
      <c r="NQA229" s="11"/>
      <c r="NQB229" s="11"/>
      <c r="NQC229" s="11"/>
      <c r="NQD229" s="11"/>
      <c r="NQE229" s="11"/>
      <c r="NQF229" s="11"/>
      <c r="NQG229" s="11"/>
      <c r="NQH229" s="11"/>
      <c r="NQI229" s="11"/>
      <c r="NQJ229" s="11"/>
      <c r="NQK229" s="11"/>
      <c r="NQL229" s="11"/>
      <c r="NQM229" s="11"/>
      <c r="NQN229" s="11"/>
      <c r="NQO229" s="10"/>
      <c r="NQP229" s="10"/>
      <c r="NQQ229" s="11"/>
      <c r="NQR229" s="11"/>
      <c r="NQS229" s="11"/>
      <c r="NQT229" s="11"/>
      <c r="NQU229" s="11"/>
      <c r="NQV229" s="11"/>
      <c r="NQW229" s="11"/>
      <c r="NQX229" s="11"/>
      <c r="NQY229" s="11"/>
      <c r="NQZ229" s="11"/>
      <c r="NRA229" s="11"/>
      <c r="NRB229" s="11"/>
      <c r="NRC229" s="11"/>
      <c r="NRD229" s="11"/>
      <c r="NRE229" s="10"/>
      <c r="NRF229" s="10"/>
      <c r="NRG229" s="11"/>
      <c r="NRH229" s="11"/>
      <c r="NRI229" s="11"/>
      <c r="NRJ229" s="11"/>
      <c r="NRK229" s="11"/>
      <c r="NRL229" s="11"/>
      <c r="NRM229" s="11"/>
      <c r="NRN229" s="11"/>
      <c r="NRO229" s="11"/>
      <c r="NRP229" s="11"/>
      <c r="NRQ229" s="11"/>
      <c r="NRR229" s="11"/>
      <c r="NRS229" s="11"/>
      <c r="NRT229" s="11"/>
      <c r="NRU229" s="10"/>
      <c r="NRV229" s="10"/>
      <c r="NRW229" s="11"/>
      <c r="NRX229" s="11"/>
      <c r="NRY229" s="11"/>
      <c r="NRZ229" s="11"/>
      <c r="NSA229" s="11"/>
      <c r="NSB229" s="11"/>
      <c r="NSC229" s="11"/>
      <c r="NSD229" s="11"/>
      <c r="NSE229" s="11"/>
      <c r="NSF229" s="11"/>
      <c r="NSG229" s="11"/>
      <c r="NSH229" s="11"/>
      <c r="NSI229" s="11"/>
      <c r="NSJ229" s="11"/>
      <c r="NSK229" s="10"/>
      <c r="NSL229" s="10"/>
      <c r="NSM229" s="11"/>
      <c r="NSN229" s="11"/>
      <c r="NSO229" s="11"/>
      <c r="NSP229" s="11"/>
      <c r="NSQ229" s="11"/>
      <c r="NSR229" s="11"/>
      <c r="NSS229" s="11"/>
      <c r="NST229" s="11"/>
      <c r="NSU229" s="11"/>
      <c r="NSV229" s="11"/>
      <c r="NSW229" s="11"/>
      <c r="NSX229" s="11"/>
      <c r="NSY229" s="11"/>
      <c r="NSZ229" s="11"/>
      <c r="NTA229" s="10"/>
      <c r="NTB229" s="10"/>
      <c r="NTC229" s="11"/>
      <c r="NTD229" s="11"/>
      <c r="NTE229" s="11"/>
      <c r="NTF229" s="11"/>
      <c r="NTG229" s="11"/>
      <c r="NTH229" s="11"/>
      <c r="NTI229" s="11"/>
      <c r="NTJ229" s="11"/>
      <c r="NTK229" s="11"/>
      <c r="NTL229" s="11"/>
      <c r="NTM229" s="11"/>
      <c r="NTN229" s="11"/>
      <c r="NTO229" s="11"/>
      <c r="NTP229" s="11"/>
      <c r="NTQ229" s="10"/>
      <c r="NTR229" s="10"/>
      <c r="NTS229" s="11"/>
      <c r="NTT229" s="11"/>
      <c r="NTU229" s="11"/>
      <c r="NTV229" s="11"/>
      <c r="NTW229" s="11"/>
      <c r="NTX229" s="11"/>
      <c r="NTY229" s="11"/>
      <c r="NTZ229" s="11"/>
      <c r="NUA229" s="11"/>
      <c r="NUB229" s="11"/>
      <c r="NUC229" s="11"/>
      <c r="NUD229" s="11"/>
      <c r="NUE229" s="11"/>
      <c r="NUF229" s="11"/>
      <c r="NUG229" s="10"/>
      <c r="NUH229" s="10"/>
      <c r="NUI229" s="11"/>
      <c r="NUJ229" s="11"/>
      <c r="NUK229" s="11"/>
      <c r="NUL229" s="11"/>
      <c r="NUM229" s="11"/>
      <c r="NUN229" s="11"/>
      <c r="NUO229" s="11"/>
      <c r="NUP229" s="11"/>
      <c r="NUQ229" s="11"/>
      <c r="NUR229" s="11"/>
      <c r="NUS229" s="11"/>
      <c r="NUT229" s="11"/>
      <c r="NUU229" s="11"/>
      <c r="NUV229" s="11"/>
      <c r="NUW229" s="10"/>
      <c r="NUX229" s="10"/>
      <c r="NUY229" s="11"/>
      <c r="NUZ229" s="11"/>
      <c r="NVA229" s="11"/>
      <c r="NVB229" s="11"/>
      <c r="NVC229" s="11"/>
      <c r="NVD229" s="11"/>
      <c r="NVE229" s="11"/>
      <c r="NVF229" s="11"/>
      <c r="NVG229" s="11"/>
      <c r="NVH229" s="11"/>
      <c r="NVI229" s="11"/>
      <c r="NVJ229" s="11"/>
      <c r="NVK229" s="11"/>
      <c r="NVL229" s="11"/>
      <c r="NVM229" s="10"/>
      <c r="NVN229" s="10"/>
      <c r="NVO229" s="11"/>
      <c r="NVP229" s="11"/>
      <c r="NVQ229" s="11"/>
      <c r="NVR229" s="11"/>
      <c r="NVS229" s="11"/>
      <c r="NVT229" s="11"/>
      <c r="NVU229" s="11"/>
      <c r="NVV229" s="11"/>
      <c r="NVW229" s="11"/>
      <c r="NVX229" s="11"/>
      <c r="NVY229" s="11"/>
      <c r="NVZ229" s="11"/>
      <c r="NWA229" s="11"/>
      <c r="NWB229" s="11"/>
      <c r="NWC229" s="10"/>
      <c r="NWD229" s="10"/>
      <c r="NWE229" s="11"/>
      <c r="NWF229" s="11"/>
      <c r="NWG229" s="11"/>
      <c r="NWH229" s="11"/>
      <c r="NWI229" s="11"/>
      <c r="NWJ229" s="11"/>
      <c r="NWK229" s="11"/>
      <c r="NWL229" s="11"/>
      <c r="NWM229" s="11"/>
      <c r="NWN229" s="11"/>
      <c r="NWO229" s="11"/>
      <c r="NWP229" s="11"/>
      <c r="NWQ229" s="11"/>
      <c r="NWR229" s="11"/>
      <c r="NWS229" s="10"/>
      <c r="NWT229" s="10"/>
      <c r="NWU229" s="11"/>
      <c r="NWV229" s="11"/>
      <c r="NWW229" s="11"/>
      <c r="NWX229" s="11"/>
      <c r="NWY229" s="11"/>
      <c r="NWZ229" s="11"/>
      <c r="NXA229" s="11"/>
      <c r="NXB229" s="11"/>
      <c r="NXC229" s="11"/>
      <c r="NXD229" s="11"/>
      <c r="NXE229" s="11"/>
      <c r="NXF229" s="11"/>
      <c r="NXG229" s="11"/>
      <c r="NXH229" s="11"/>
      <c r="NXI229" s="10"/>
      <c r="NXJ229" s="10"/>
      <c r="NXK229" s="11"/>
      <c r="NXL229" s="11"/>
      <c r="NXM229" s="11"/>
      <c r="NXN229" s="11"/>
      <c r="NXO229" s="11"/>
      <c r="NXP229" s="11"/>
      <c r="NXQ229" s="11"/>
      <c r="NXR229" s="11"/>
      <c r="NXS229" s="11"/>
      <c r="NXT229" s="11"/>
      <c r="NXU229" s="11"/>
      <c r="NXV229" s="11"/>
      <c r="NXW229" s="11"/>
      <c r="NXX229" s="11"/>
      <c r="NXY229" s="10"/>
      <c r="NXZ229" s="10"/>
      <c r="NYA229" s="11"/>
      <c r="NYB229" s="11"/>
      <c r="NYC229" s="11"/>
      <c r="NYD229" s="11"/>
      <c r="NYE229" s="11"/>
      <c r="NYF229" s="11"/>
      <c r="NYG229" s="11"/>
      <c r="NYH229" s="11"/>
      <c r="NYI229" s="11"/>
      <c r="NYJ229" s="11"/>
      <c r="NYK229" s="11"/>
      <c r="NYL229" s="11"/>
      <c r="NYM229" s="11"/>
      <c r="NYN229" s="11"/>
      <c r="NYO229" s="10"/>
      <c r="NYP229" s="10"/>
      <c r="NYQ229" s="11"/>
      <c r="NYR229" s="11"/>
      <c r="NYS229" s="11"/>
      <c r="NYT229" s="11"/>
      <c r="NYU229" s="11"/>
      <c r="NYV229" s="11"/>
      <c r="NYW229" s="11"/>
      <c r="NYX229" s="11"/>
      <c r="NYY229" s="11"/>
      <c r="NYZ229" s="11"/>
      <c r="NZA229" s="11"/>
      <c r="NZB229" s="11"/>
      <c r="NZC229" s="11"/>
      <c r="NZD229" s="11"/>
      <c r="NZE229" s="10"/>
      <c r="NZF229" s="10"/>
      <c r="NZG229" s="11"/>
      <c r="NZH229" s="11"/>
      <c r="NZI229" s="11"/>
      <c r="NZJ229" s="11"/>
      <c r="NZK229" s="11"/>
      <c r="NZL229" s="11"/>
      <c r="NZM229" s="11"/>
      <c r="NZN229" s="11"/>
      <c r="NZO229" s="11"/>
      <c r="NZP229" s="11"/>
      <c r="NZQ229" s="11"/>
      <c r="NZR229" s="11"/>
      <c r="NZS229" s="11"/>
      <c r="NZT229" s="11"/>
      <c r="NZU229" s="10"/>
      <c r="NZV229" s="10"/>
      <c r="NZW229" s="11"/>
      <c r="NZX229" s="11"/>
      <c r="NZY229" s="11"/>
      <c r="NZZ229" s="11"/>
      <c r="OAA229" s="11"/>
      <c r="OAB229" s="11"/>
      <c r="OAC229" s="11"/>
      <c r="OAD229" s="11"/>
      <c r="OAE229" s="11"/>
      <c r="OAF229" s="11"/>
      <c r="OAG229" s="11"/>
      <c r="OAH229" s="11"/>
      <c r="OAI229" s="11"/>
      <c r="OAJ229" s="11"/>
      <c r="OAK229" s="10"/>
      <c r="OAL229" s="10"/>
      <c r="OAM229" s="11"/>
      <c r="OAN229" s="11"/>
      <c r="OAO229" s="11"/>
      <c r="OAP229" s="11"/>
      <c r="OAQ229" s="11"/>
      <c r="OAR229" s="11"/>
      <c r="OAS229" s="11"/>
      <c r="OAT229" s="11"/>
      <c r="OAU229" s="11"/>
      <c r="OAV229" s="11"/>
      <c r="OAW229" s="11"/>
      <c r="OAX229" s="11"/>
      <c r="OAY229" s="11"/>
      <c r="OAZ229" s="11"/>
      <c r="OBA229" s="10"/>
      <c r="OBB229" s="10"/>
      <c r="OBC229" s="11"/>
      <c r="OBD229" s="11"/>
      <c r="OBE229" s="11"/>
      <c r="OBF229" s="11"/>
      <c r="OBG229" s="11"/>
      <c r="OBH229" s="11"/>
      <c r="OBI229" s="11"/>
      <c r="OBJ229" s="11"/>
      <c r="OBK229" s="11"/>
      <c r="OBL229" s="11"/>
      <c r="OBM229" s="11"/>
      <c r="OBN229" s="11"/>
      <c r="OBO229" s="11"/>
      <c r="OBP229" s="11"/>
      <c r="OBQ229" s="10"/>
      <c r="OBR229" s="10"/>
      <c r="OBS229" s="11"/>
      <c r="OBT229" s="11"/>
      <c r="OBU229" s="11"/>
      <c r="OBV229" s="11"/>
      <c r="OBW229" s="11"/>
      <c r="OBX229" s="11"/>
      <c r="OBY229" s="11"/>
      <c r="OBZ229" s="11"/>
      <c r="OCA229" s="11"/>
      <c r="OCB229" s="11"/>
      <c r="OCC229" s="11"/>
      <c r="OCD229" s="11"/>
      <c r="OCE229" s="11"/>
      <c r="OCF229" s="11"/>
      <c r="OCG229" s="10"/>
      <c r="OCH229" s="10"/>
      <c r="OCI229" s="11"/>
      <c r="OCJ229" s="11"/>
      <c r="OCK229" s="11"/>
      <c r="OCL229" s="11"/>
      <c r="OCM229" s="11"/>
      <c r="OCN229" s="11"/>
      <c r="OCO229" s="11"/>
      <c r="OCP229" s="11"/>
      <c r="OCQ229" s="11"/>
      <c r="OCR229" s="11"/>
      <c r="OCS229" s="11"/>
      <c r="OCT229" s="11"/>
      <c r="OCU229" s="11"/>
      <c r="OCV229" s="11"/>
      <c r="OCW229" s="10"/>
      <c r="OCX229" s="10"/>
      <c r="OCY229" s="11"/>
      <c r="OCZ229" s="11"/>
      <c r="ODA229" s="11"/>
      <c r="ODB229" s="11"/>
      <c r="ODC229" s="11"/>
      <c r="ODD229" s="11"/>
      <c r="ODE229" s="11"/>
      <c r="ODF229" s="11"/>
      <c r="ODG229" s="11"/>
      <c r="ODH229" s="11"/>
      <c r="ODI229" s="11"/>
      <c r="ODJ229" s="11"/>
      <c r="ODK229" s="11"/>
      <c r="ODL229" s="11"/>
      <c r="ODM229" s="10"/>
      <c r="ODN229" s="10"/>
      <c r="ODO229" s="11"/>
      <c r="ODP229" s="11"/>
      <c r="ODQ229" s="11"/>
      <c r="ODR229" s="11"/>
      <c r="ODS229" s="11"/>
      <c r="ODT229" s="11"/>
      <c r="ODU229" s="11"/>
      <c r="ODV229" s="11"/>
      <c r="ODW229" s="11"/>
      <c r="ODX229" s="11"/>
      <c r="ODY229" s="11"/>
      <c r="ODZ229" s="11"/>
      <c r="OEA229" s="11"/>
      <c r="OEB229" s="11"/>
      <c r="OEC229" s="10"/>
      <c r="OED229" s="10"/>
      <c r="OEE229" s="11"/>
      <c r="OEF229" s="11"/>
      <c r="OEG229" s="11"/>
      <c r="OEH229" s="11"/>
      <c r="OEI229" s="11"/>
      <c r="OEJ229" s="11"/>
      <c r="OEK229" s="11"/>
      <c r="OEL229" s="11"/>
      <c r="OEM229" s="11"/>
      <c r="OEN229" s="11"/>
      <c r="OEO229" s="11"/>
      <c r="OEP229" s="11"/>
      <c r="OEQ229" s="11"/>
      <c r="OER229" s="11"/>
      <c r="OES229" s="10"/>
      <c r="OET229" s="10"/>
      <c r="OEU229" s="11"/>
      <c r="OEV229" s="11"/>
      <c r="OEW229" s="11"/>
      <c r="OEX229" s="11"/>
      <c r="OEY229" s="11"/>
      <c r="OEZ229" s="11"/>
      <c r="OFA229" s="11"/>
      <c r="OFB229" s="11"/>
      <c r="OFC229" s="11"/>
      <c r="OFD229" s="11"/>
      <c r="OFE229" s="11"/>
      <c r="OFF229" s="11"/>
      <c r="OFG229" s="11"/>
      <c r="OFH229" s="11"/>
      <c r="OFI229" s="10"/>
      <c r="OFJ229" s="10"/>
      <c r="OFK229" s="11"/>
      <c r="OFL229" s="11"/>
      <c r="OFM229" s="11"/>
      <c r="OFN229" s="11"/>
      <c r="OFO229" s="11"/>
      <c r="OFP229" s="11"/>
      <c r="OFQ229" s="11"/>
      <c r="OFR229" s="11"/>
      <c r="OFS229" s="11"/>
      <c r="OFT229" s="11"/>
      <c r="OFU229" s="11"/>
      <c r="OFV229" s="11"/>
      <c r="OFW229" s="11"/>
      <c r="OFX229" s="11"/>
      <c r="OFY229" s="10"/>
      <c r="OFZ229" s="10"/>
      <c r="OGA229" s="11"/>
      <c r="OGB229" s="11"/>
      <c r="OGC229" s="11"/>
      <c r="OGD229" s="11"/>
      <c r="OGE229" s="11"/>
      <c r="OGF229" s="11"/>
      <c r="OGG229" s="11"/>
      <c r="OGH229" s="11"/>
      <c r="OGI229" s="11"/>
      <c r="OGJ229" s="11"/>
      <c r="OGK229" s="11"/>
      <c r="OGL229" s="11"/>
      <c r="OGM229" s="11"/>
      <c r="OGN229" s="11"/>
      <c r="OGO229" s="10"/>
      <c r="OGP229" s="10"/>
      <c r="OGQ229" s="11"/>
      <c r="OGR229" s="11"/>
      <c r="OGS229" s="11"/>
      <c r="OGT229" s="11"/>
      <c r="OGU229" s="11"/>
      <c r="OGV229" s="11"/>
      <c r="OGW229" s="11"/>
      <c r="OGX229" s="11"/>
      <c r="OGY229" s="11"/>
      <c r="OGZ229" s="11"/>
      <c r="OHA229" s="11"/>
      <c r="OHB229" s="11"/>
      <c r="OHC229" s="11"/>
      <c r="OHD229" s="11"/>
      <c r="OHE229" s="10"/>
      <c r="OHF229" s="10"/>
      <c r="OHG229" s="11"/>
      <c r="OHH229" s="11"/>
      <c r="OHI229" s="11"/>
      <c r="OHJ229" s="11"/>
      <c r="OHK229" s="11"/>
      <c r="OHL229" s="11"/>
      <c r="OHM229" s="11"/>
      <c r="OHN229" s="11"/>
      <c r="OHO229" s="11"/>
      <c r="OHP229" s="11"/>
      <c r="OHQ229" s="11"/>
      <c r="OHR229" s="11"/>
      <c r="OHS229" s="11"/>
      <c r="OHT229" s="11"/>
      <c r="OHU229" s="10"/>
      <c r="OHV229" s="10"/>
      <c r="OHW229" s="11"/>
      <c r="OHX229" s="11"/>
      <c r="OHY229" s="11"/>
      <c r="OHZ229" s="11"/>
      <c r="OIA229" s="11"/>
      <c r="OIB229" s="11"/>
      <c r="OIC229" s="11"/>
      <c r="OID229" s="11"/>
      <c r="OIE229" s="11"/>
      <c r="OIF229" s="11"/>
      <c r="OIG229" s="11"/>
      <c r="OIH229" s="11"/>
      <c r="OII229" s="11"/>
      <c r="OIJ229" s="11"/>
      <c r="OIK229" s="10"/>
      <c r="OIL229" s="10"/>
      <c r="OIM229" s="11"/>
      <c r="OIN229" s="11"/>
      <c r="OIO229" s="11"/>
      <c r="OIP229" s="11"/>
      <c r="OIQ229" s="11"/>
      <c r="OIR229" s="11"/>
      <c r="OIS229" s="11"/>
      <c r="OIT229" s="11"/>
      <c r="OIU229" s="11"/>
      <c r="OIV229" s="11"/>
      <c r="OIW229" s="11"/>
      <c r="OIX229" s="11"/>
      <c r="OIY229" s="11"/>
      <c r="OIZ229" s="11"/>
      <c r="OJA229" s="10"/>
      <c r="OJB229" s="10"/>
      <c r="OJC229" s="11"/>
      <c r="OJD229" s="11"/>
      <c r="OJE229" s="11"/>
      <c r="OJF229" s="11"/>
      <c r="OJG229" s="11"/>
      <c r="OJH229" s="11"/>
      <c r="OJI229" s="11"/>
      <c r="OJJ229" s="11"/>
      <c r="OJK229" s="11"/>
      <c r="OJL229" s="11"/>
      <c r="OJM229" s="11"/>
      <c r="OJN229" s="11"/>
      <c r="OJO229" s="11"/>
      <c r="OJP229" s="11"/>
      <c r="OJQ229" s="10"/>
      <c r="OJR229" s="10"/>
      <c r="OJS229" s="11"/>
      <c r="OJT229" s="11"/>
      <c r="OJU229" s="11"/>
      <c r="OJV229" s="11"/>
      <c r="OJW229" s="11"/>
      <c r="OJX229" s="11"/>
      <c r="OJY229" s="11"/>
      <c r="OJZ229" s="11"/>
      <c r="OKA229" s="11"/>
      <c r="OKB229" s="11"/>
      <c r="OKC229" s="11"/>
      <c r="OKD229" s="11"/>
      <c r="OKE229" s="11"/>
      <c r="OKF229" s="11"/>
      <c r="OKG229" s="10"/>
      <c r="OKH229" s="10"/>
      <c r="OKI229" s="11"/>
      <c r="OKJ229" s="11"/>
      <c r="OKK229" s="11"/>
      <c r="OKL229" s="11"/>
      <c r="OKM229" s="11"/>
      <c r="OKN229" s="11"/>
      <c r="OKO229" s="11"/>
      <c r="OKP229" s="11"/>
      <c r="OKQ229" s="11"/>
      <c r="OKR229" s="11"/>
      <c r="OKS229" s="11"/>
      <c r="OKT229" s="11"/>
      <c r="OKU229" s="11"/>
      <c r="OKV229" s="11"/>
      <c r="OKW229" s="10"/>
      <c r="OKX229" s="10"/>
      <c r="OKY229" s="11"/>
      <c r="OKZ229" s="11"/>
      <c r="OLA229" s="11"/>
      <c r="OLB229" s="11"/>
      <c r="OLC229" s="11"/>
      <c r="OLD229" s="11"/>
      <c r="OLE229" s="11"/>
      <c r="OLF229" s="11"/>
      <c r="OLG229" s="11"/>
      <c r="OLH229" s="11"/>
      <c r="OLI229" s="11"/>
      <c r="OLJ229" s="11"/>
      <c r="OLK229" s="11"/>
      <c r="OLL229" s="11"/>
      <c r="OLM229" s="10"/>
      <c r="OLN229" s="10"/>
      <c r="OLO229" s="11"/>
      <c r="OLP229" s="11"/>
      <c r="OLQ229" s="11"/>
      <c r="OLR229" s="11"/>
      <c r="OLS229" s="11"/>
      <c r="OLT229" s="11"/>
      <c r="OLU229" s="11"/>
      <c r="OLV229" s="11"/>
      <c r="OLW229" s="11"/>
      <c r="OLX229" s="11"/>
      <c r="OLY229" s="11"/>
      <c r="OLZ229" s="11"/>
      <c r="OMA229" s="11"/>
      <c r="OMB229" s="11"/>
      <c r="OMC229" s="10"/>
      <c r="OMD229" s="10"/>
      <c r="OME229" s="11"/>
      <c r="OMF229" s="11"/>
      <c r="OMG229" s="11"/>
      <c r="OMH229" s="11"/>
      <c r="OMI229" s="11"/>
      <c r="OMJ229" s="11"/>
      <c r="OMK229" s="11"/>
      <c r="OML229" s="11"/>
      <c r="OMM229" s="11"/>
      <c r="OMN229" s="11"/>
      <c r="OMO229" s="11"/>
      <c r="OMP229" s="11"/>
      <c r="OMQ229" s="11"/>
      <c r="OMR229" s="11"/>
      <c r="OMS229" s="10"/>
      <c r="OMT229" s="10"/>
      <c r="OMU229" s="11"/>
      <c r="OMV229" s="11"/>
      <c r="OMW229" s="11"/>
      <c r="OMX229" s="11"/>
      <c r="OMY229" s="11"/>
      <c r="OMZ229" s="11"/>
      <c r="ONA229" s="11"/>
      <c r="ONB229" s="11"/>
      <c r="ONC229" s="11"/>
      <c r="OND229" s="11"/>
      <c r="ONE229" s="11"/>
      <c r="ONF229" s="11"/>
      <c r="ONG229" s="11"/>
      <c r="ONH229" s="11"/>
      <c r="ONI229" s="10"/>
      <c r="ONJ229" s="10"/>
      <c r="ONK229" s="11"/>
      <c r="ONL229" s="11"/>
      <c r="ONM229" s="11"/>
      <c r="ONN229" s="11"/>
      <c r="ONO229" s="11"/>
      <c r="ONP229" s="11"/>
      <c r="ONQ229" s="11"/>
      <c r="ONR229" s="11"/>
      <c r="ONS229" s="11"/>
      <c r="ONT229" s="11"/>
      <c r="ONU229" s="11"/>
      <c r="ONV229" s="11"/>
      <c r="ONW229" s="11"/>
      <c r="ONX229" s="11"/>
      <c r="ONY229" s="10"/>
      <c r="ONZ229" s="10"/>
      <c r="OOA229" s="11"/>
      <c r="OOB229" s="11"/>
      <c r="OOC229" s="11"/>
      <c r="OOD229" s="11"/>
      <c r="OOE229" s="11"/>
      <c r="OOF229" s="11"/>
      <c r="OOG229" s="11"/>
      <c r="OOH229" s="11"/>
      <c r="OOI229" s="11"/>
      <c r="OOJ229" s="11"/>
      <c r="OOK229" s="11"/>
      <c r="OOL229" s="11"/>
      <c r="OOM229" s="11"/>
      <c r="OON229" s="11"/>
      <c r="OOO229" s="10"/>
      <c r="OOP229" s="10"/>
      <c r="OOQ229" s="11"/>
      <c r="OOR229" s="11"/>
      <c r="OOS229" s="11"/>
      <c r="OOT229" s="11"/>
      <c r="OOU229" s="11"/>
      <c r="OOV229" s="11"/>
      <c r="OOW229" s="11"/>
      <c r="OOX229" s="11"/>
      <c r="OOY229" s="11"/>
      <c r="OOZ229" s="11"/>
      <c r="OPA229" s="11"/>
      <c r="OPB229" s="11"/>
      <c r="OPC229" s="11"/>
      <c r="OPD229" s="11"/>
      <c r="OPE229" s="10"/>
      <c r="OPF229" s="10"/>
      <c r="OPG229" s="11"/>
      <c r="OPH229" s="11"/>
      <c r="OPI229" s="11"/>
      <c r="OPJ229" s="11"/>
      <c r="OPK229" s="11"/>
      <c r="OPL229" s="11"/>
      <c r="OPM229" s="11"/>
      <c r="OPN229" s="11"/>
      <c r="OPO229" s="11"/>
      <c r="OPP229" s="11"/>
      <c r="OPQ229" s="11"/>
      <c r="OPR229" s="11"/>
      <c r="OPS229" s="11"/>
      <c r="OPT229" s="11"/>
      <c r="OPU229" s="10"/>
      <c r="OPV229" s="10"/>
      <c r="OPW229" s="11"/>
      <c r="OPX229" s="11"/>
      <c r="OPY229" s="11"/>
      <c r="OPZ229" s="11"/>
      <c r="OQA229" s="11"/>
      <c r="OQB229" s="11"/>
      <c r="OQC229" s="11"/>
      <c r="OQD229" s="11"/>
      <c r="OQE229" s="11"/>
      <c r="OQF229" s="11"/>
      <c r="OQG229" s="11"/>
      <c r="OQH229" s="11"/>
      <c r="OQI229" s="11"/>
      <c r="OQJ229" s="11"/>
      <c r="OQK229" s="10"/>
      <c r="OQL229" s="10"/>
      <c r="OQM229" s="11"/>
      <c r="OQN229" s="11"/>
      <c r="OQO229" s="11"/>
      <c r="OQP229" s="11"/>
      <c r="OQQ229" s="11"/>
      <c r="OQR229" s="11"/>
      <c r="OQS229" s="11"/>
      <c r="OQT229" s="11"/>
      <c r="OQU229" s="11"/>
      <c r="OQV229" s="11"/>
      <c r="OQW229" s="11"/>
      <c r="OQX229" s="11"/>
      <c r="OQY229" s="11"/>
      <c r="OQZ229" s="11"/>
      <c r="ORA229" s="10"/>
      <c r="ORB229" s="10"/>
      <c r="ORC229" s="11"/>
      <c r="ORD229" s="11"/>
      <c r="ORE229" s="11"/>
      <c r="ORF229" s="11"/>
      <c r="ORG229" s="11"/>
      <c r="ORH229" s="11"/>
      <c r="ORI229" s="11"/>
      <c r="ORJ229" s="11"/>
      <c r="ORK229" s="11"/>
      <c r="ORL229" s="11"/>
      <c r="ORM229" s="11"/>
      <c r="ORN229" s="11"/>
      <c r="ORO229" s="11"/>
      <c r="ORP229" s="11"/>
      <c r="ORQ229" s="10"/>
      <c r="ORR229" s="10"/>
      <c r="ORS229" s="11"/>
      <c r="ORT229" s="11"/>
      <c r="ORU229" s="11"/>
      <c r="ORV229" s="11"/>
      <c r="ORW229" s="11"/>
      <c r="ORX229" s="11"/>
      <c r="ORY229" s="11"/>
      <c r="ORZ229" s="11"/>
      <c r="OSA229" s="11"/>
      <c r="OSB229" s="11"/>
      <c r="OSC229" s="11"/>
      <c r="OSD229" s="11"/>
      <c r="OSE229" s="11"/>
      <c r="OSF229" s="11"/>
      <c r="OSG229" s="10"/>
      <c r="OSH229" s="10"/>
      <c r="OSI229" s="11"/>
      <c r="OSJ229" s="11"/>
      <c r="OSK229" s="11"/>
      <c r="OSL229" s="11"/>
      <c r="OSM229" s="11"/>
      <c r="OSN229" s="11"/>
      <c r="OSO229" s="11"/>
      <c r="OSP229" s="11"/>
      <c r="OSQ229" s="11"/>
      <c r="OSR229" s="11"/>
      <c r="OSS229" s="11"/>
      <c r="OST229" s="11"/>
      <c r="OSU229" s="11"/>
      <c r="OSV229" s="11"/>
      <c r="OSW229" s="10"/>
      <c r="OSX229" s="10"/>
      <c r="OSY229" s="11"/>
      <c r="OSZ229" s="11"/>
      <c r="OTA229" s="11"/>
      <c r="OTB229" s="11"/>
      <c r="OTC229" s="11"/>
      <c r="OTD229" s="11"/>
      <c r="OTE229" s="11"/>
      <c r="OTF229" s="11"/>
      <c r="OTG229" s="11"/>
      <c r="OTH229" s="11"/>
      <c r="OTI229" s="11"/>
      <c r="OTJ229" s="11"/>
      <c r="OTK229" s="11"/>
      <c r="OTL229" s="11"/>
      <c r="OTM229" s="10"/>
      <c r="OTN229" s="10"/>
      <c r="OTO229" s="11"/>
      <c r="OTP229" s="11"/>
      <c r="OTQ229" s="11"/>
      <c r="OTR229" s="11"/>
      <c r="OTS229" s="11"/>
      <c r="OTT229" s="11"/>
      <c r="OTU229" s="11"/>
      <c r="OTV229" s="11"/>
      <c r="OTW229" s="11"/>
      <c r="OTX229" s="11"/>
      <c r="OTY229" s="11"/>
      <c r="OTZ229" s="11"/>
      <c r="OUA229" s="11"/>
      <c r="OUB229" s="11"/>
      <c r="OUC229" s="10"/>
      <c r="OUD229" s="10"/>
      <c r="OUE229" s="11"/>
      <c r="OUF229" s="11"/>
      <c r="OUG229" s="11"/>
      <c r="OUH229" s="11"/>
      <c r="OUI229" s="11"/>
      <c r="OUJ229" s="11"/>
      <c r="OUK229" s="11"/>
      <c r="OUL229" s="11"/>
      <c r="OUM229" s="11"/>
      <c r="OUN229" s="11"/>
      <c r="OUO229" s="11"/>
      <c r="OUP229" s="11"/>
      <c r="OUQ229" s="11"/>
      <c r="OUR229" s="11"/>
      <c r="OUS229" s="10"/>
      <c r="OUT229" s="10"/>
      <c r="OUU229" s="11"/>
      <c r="OUV229" s="11"/>
      <c r="OUW229" s="11"/>
      <c r="OUX229" s="11"/>
      <c r="OUY229" s="11"/>
      <c r="OUZ229" s="11"/>
      <c r="OVA229" s="11"/>
      <c r="OVB229" s="11"/>
      <c r="OVC229" s="11"/>
      <c r="OVD229" s="11"/>
      <c r="OVE229" s="11"/>
      <c r="OVF229" s="11"/>
      <c r="OVG229" s="11"/>
      <c r="OVH229" s="11"/>
      <c r="OVI229" s="10"/>
      <c r="OVJ229" s="10"/>
      <c r="OVK229" s="11"/>
      <c r="OVL229" s="11"/>
      <c r="OVM229" s="11"/>
      <c r="OVN229" s="11"/>
      <c r="OVO229" s="11"/>
      <c r="OVP229" s="11"/>
      <c r="OVQ229" s="11"/>
      <c r="OVR229" s="11"/>
      <c r="OVS229" s="11"/>
      <c r="OVT229" s="11"/>
      <c r="OVU229" s="11"/>
      <c r="OVV229" s="11"/>
      <c r="OVW229" s="11"/>
      <c r="OVX229" s="11"/>
      <c r="OVY229" s="10"/>
      <c r="OVZ229" s="10"/>
      <c r="OWA229" s="11"/>
      <c r="OWB229" s="11"/>
      <c r="OWC229" s="11"/>
      <c r="OWD229" s="11"/>
      <c r="OWE229" s="11"/>
      <c r="OWF229" s="11"/>
      <c r="OWG229" s="11"/>
      <c r="OWH229" s="11"/>
      <c r="OWI229" s="11"/>
      <c r="OWJ229" s="11"/>
      <c r="OWK229" s="11"/>
      <c r="OWL229" s="11"/>
      <c r="OWM229" s="11"/>
      <c r="OWN229" s="11"/>
      <c r="OWO229" s="10"/>
      <c r="OWP229" s="10"/>
      <c r="OWQ229" s="11"/>
      <c r="OWR229" s="11"/>
      <c r="OWS229" s="11"/>
      <c r="OWT229" s="11"/>
      <c r="OWU229" s="11"/>
      <c r="OWV229" s="11"/>
      <c r="OWW229" s="11"/>
      <c r="OWX229" s="11"/>
      <c r="OWY229" s="11"/>
      <c r="OWZ229" s="11"/>
      <c r="OXA229" s="11"/>
      <c r="OXB229" s="11"/>
      <c r="OXC229" s="11"/>
      <c r="OXD229" s="11"/>
      <c r="OXE229" s="10"/>
      <c r="OXF229" s="10"/>
      <c r="OXG229" s="11"/>
      <c r="OXH229" s="11"/>
      <c r="OXI229" s="11"/>
      <c r="OXJ229" s="11"/>
      <c r="OXK229" s="11"/>
      <c r="OXL229" s="11"/>
      <c r="OXM229" s="11"/>
      <c r="OXN229" s="11"/>
      <c r="OXO229" s="11"/>
      <c r="OXP229" s="11"/>
      <c r="OXQ229" s="11"/>
      <c r="OXR229" s="11"/>
      <c r="OXS229" s="11"/>
      <c r="OXT229" s="11"/>
      <c r="OXU229" s="10"/>
      <c r="OXV229" s="10"/>
      <c r="OXW229" s="11"/>
      <c r="OXX229" s="11"/>
      <c r="OXY229" s="11"/>
      <c r="OXZ229" s="11"/>
      <c r="OYA229" s="11"/>
      <c r="OYB229" s="11"/>
      <c r="OYC229" s="11"/>
      <c r="OYD229" s="11"/>
      <c r="OYE229" s="11"/>
      <c r="OYF229" s="11"/>
      <c r="OYG229" s="11"/>
      <c r="OYH229" s="11"/>
      <c r="OYI229" s="11"/>
      <c r="OYJ229" s="11"/>
      <c r="OYK229" s="10"/>
      <c r="OYL229" s="10"/>
      <c r="OYM229" s="11"/>
      <c r="OYN229" s="11"/>
      <c r="OYO229" s="11"/>
      <c r="OYP229" s="11"/>
      <c r="OYQ229" s="11"/>
      <c r="OYR229" s="11"/>
      <c r="OYS229" s="11"/>
      <c r="OYT229" s="11"/>
      <c r="OYU229" s="11"/>
      <c r="OYV229" s="11"/>
      <c r="OYW229" s="11"/>
      <c r="OYX229" s="11"/>
      <c r="OYY229" s="11"/>
      <c r="OYZ229" s="11"/>
      <c r="OZA229" s="10"/>
      <c r="OZB229" s="10"/>
      <c r="OZC229" s="11"/>
      <c r="OZD229" s="11"/>
      <c r="OZE229" s="11"/>
      <c r="OZF229" s="11"/>
      <c r="OZG229" s="11"/>
      <c r="OZH229" s="11"/>
      <c r="OZI229" s="11"/>
      <c r="OZJ229" s="11"/>
      <c r="OZK229" s="11"/>
      <c r="OZL229" s="11"/>
      <c r="OZM229" s="11"/>
      <c r="OZN229" s="11"/>
      <c r="OZO229" s="11"/>
      <c r="OZP229" s="11"/>
      <c r="OZQ229" s="10"/>
      <c r="OZR229" s="10"/>
      <c r="OZS229" s="11"/>
      <c r="OZT229" s="11"/>
      <c r="OZU229" s="11"/>
      <c r="OZV229" s="11"/>
      <c r="OZW229" s="11"/>
      <c r="OZX229" s="11"/>
      <c r="OZY229" s="11"/>
      <c r="OZZ229" s="11"/>
      <c r="PAA229" s="11"/>
      <c r="PAB229" s="11"/>
      <c r="PAC229" s="11"/>
      <c r="PAD229" s="11"/>
      <c r="PAE229" s="11"/>
      <c r="PAF229" s="11"/>
      <c r="PAG229" s="10"/>
      <c r="PAH229" s="10"/>
      <c r="PAI229" s="11"/>
      <c r="PAJ229" s="11"/>
      <c r="PAK229" s="11"/>
      <c r="PAL229" s="11"/>
      <c r="PAM229" s="11"/>
      <c r="PAN229" s="11"/>
      <c r="PAO229" s="11"/>
      <c r="PAP229" s="11"/>
      <c r="PAQ229" s="11"/>
      <c r="PAR229" s="11"/>
      <c r="PAS229" s="11"/>
      <c r="PAT229" s="11"/>
      <c r="PAU229" s="11"/>
      <c r="PAV229" s="11"/>
      <c r="PAW229" s="10"/>
      <c r="PAX229" s="10"/>
      <c r="PAY229" s="11"/>
      <c r="PAZ229" s="11"/>
      <c r="PBA229" s="11"/>
      <c r="PBB229" s="11"/>
      <c r="PBC229" s="11"/>
      <c r="PBD229" s="11"/>
      <c r="PBE229" s="11"/>
      <c r="PBF229" s="11"/>
      <c r="PBG229" s="11"/>
      <c r="PBH229" s="11"/>
      <c r="PBI229" s="11"/>
      <c r="PBJ229" s="11"/>
      <c r="PBK229" s="11"/>
      <c r="PBL229" s="11"/>
      <c r="PBM229" s="10"/>
      <c r="PBN229" s="10"/>
      <c r="PBO229" s="11"/>
      <c r="PBP229" s="11"/>
      <c r="PBQ229" s="11"/>
      <c r="PBR229" s="11"/>
      <c r="PBS229" s="11"/>
      <c r="PBT229" s="11"/>
      <c r="PBU229" s="11"/>
      <c r="PBV229" s="11"/>
      <c r="PBW229" s="11"/>
      <c r="PBX229" s="11"/>
      <c r="PBY229" s="11"/>
      <c r="PBZ229" s="11"/>
      <c r="PCA229" s="11"/>
      <c r="PCB229" s="11"/>
      <c r="PCC229" s="10"/>
      <c r="PCD229" s="10"/>
      <c r="PCE229" s="11"/>
      <c r="PCF229" s="11"/>
      <c r="PCG229" s="11"/>
      <c r="PCH229" s="11"/>
      <c r="PCI229" s="11"/>
      <c r="PCJ229" s="11"/>
      <c r="PCK229" s="11"/>
      <c r="PCL229" s="11"/>
      <c r="PCM229" s="11"/>
      <c r="PCN229" s="11"/>
      <c r="PCO229" s="11"/>
      <c r="PCP229" s="11"/>
      <c r="PCQ229" s="11"/>
      <c r="PCR229" s="11"/>
      <c r="PCS229" s="10"/>
      <c r="PCT229" s="10"/>
      <c r="PCU229" s="11"/>
      <c r="PCV229" s="11"/>
      <c r="PCW229" s="11"/>
      <c r="PCX229" s="11"/>
      <c r="PCY229" s="11"/>
      <c r="PCZ229" s="11"/>
      <c r="PDA229" s="11"/>
      <c r="PDB229" s="11"/>
      <c r="PDC229" s="11"/>
      <c r="PDD229" s="11"/>
      <c r="PDE229" s="11"/>
      <c r="PDF229" s="11"/>
      <c r="PDG229" s="11"/>
      <c r="PDH229" s="11"/>
      <c r="PDI229" s="10"/>
      <c r="PDJ229" s="10"/>
      <c r="PDK229" s="11"/>
      <c r="PDL229" s="11"/>
      <c r="PDM229" s="11"/>
      <c r="PDN229" s="11"/>
      <c r="PDO229" s="11"/>
      <c r="PDP229" s="11"/>
      <c r="PDQ229" s="11"/>
      <c r="PDR229" s="11"/>
      <c r="PDS229" s="11"/>
      <c r="PDT229" s="11"/>
      <c r="PDU229" s="11"/>
      <c r="PDV229" s="11"/>
      <c r="PDW229" s="11"/>
      <c r="PDX229" s="11"/>
      <c r="PDY229" s="10"/>
      <c r="PDZ229" s="10"/>
      <c r="PEA229" s="11"/>
      <c r="PEB229" s="11"/>
      <c r="PEC229" s="11"/>
      <c r="PED229" s="11"/>
      <c r="PEE229" s="11"/>
      <c r="PEF229" s="11"/>
      <c r="PEG229" s="11"/>
      <c r="PEH229" s="11"/>
      <c r="PEI229" s="11"/>
      <c r="PEJ229" s="11"/>
      <c r="PEK229" s="11"/>
      <c r="PEL229" s="11"/>
      <c r="PEM229" s="11"/>
      <c r="PEN229" s="11"/>
      <c r="PEO229" s="10"/>
      <c r="PEP229" s="10"/>
      <c r="PEQ229" s="11"/>
      <c r="PER229" s="11"/>
      <c r="PES229" s="11"/>
      <c r="PET229" s="11"/>
      <c r="PEU229" s="11"/>
      <c r="PEV229" s="11"/>
      <c r="PEW229" s="11"/>
      <c r="PEX229" s="11"/>
      <c r="PEY229" s="11"/>
      <c r="PEZ229" s="11"/>
      <c r="PFA229" s="11"/>
      <c r="PFB229" s="11"/>
      <c r="PFC229" s="11"/>
      <c r="PFD229" s="11"/>
      <c r="PFE229" s="10"/>
      <c r="PFF229" s="10"/>
      <c r="PFG229" s="11"/>
      <c r="PFH229" s="11"/>
      <c r="PFI229" s="11"/>
      <c r="PFJ229" s="11"/>
      <c r="PFK229" s="11"/>
      <c r="PFL229" s="11"/>
      <c r="PFM229" s="11"/>
      <c r="PFN229" s="11"/>
      <c r="PFO229" s="11"/>
      <c r="PFP229" s="11"/>
      <c r="PFQ229" s="11"/>
      <c r="PFR229" s="11"/>
      <c r="PFS229" s="11"/>
      <c r="PFT229" s="11"/>
      <c r="PFU229" s="10"/>
      <c r="PFV229" s="10"/>
      <c r="PFW229" s="11"/>
      <c r="PFX229" s="11"/>
      <c r="PFY229" s="11"/>
      <c r="PFZ229" s="11"/>
      <c r="PGA229" s="11"/>
      <c r="PGB229" s="11"/>
      <c r="PGC229" s="11"/>
      <c r="PGD229" s="11"/>
      <c r="PGE229" s="11"/>
      <c r="PGF229" s="11"/>
      <c r="PGG229" s="11"/>
      <c r="PGH229" s="11"/>
      <c r="PGI229" s="11"/>
      <c r="PGJ229" s="11"/>
      <c r="PGK229" s="10"/>
      <c r="PGL229" s="10"/>
      <c r="PGM229" s="11"/>
      <c r="PGN229" s="11"/>
      <c r="PGO229" s="11"/>
      <c r="PGP229" s="11"/>
      <c r="PGQ229" s="11"/>
      <c r="PGR229" s="11"/>
      <c r="PGS229" s="11"/>
      <c r="PGT229" s="11"/>
      <c r="PGU229" s="11"/>
      <c r="PGV229" s="11"/>
      <c r="PGW229" s="11"/>
      <c r="PGX229" s="11"/>
      <c r="PGY229" s="11"/>
      <c r="PGZ229" s="11"/>
      <c r="PHA229" s="10"/>
      <c r="PHB229" s="10"/>
      <c r="PHC229" s="11"/>
      <c r="PHD229" s="11"/>
      <c r="PHE229" s="11"/>
      <c r="PHF229" s="11"/>
      <c r="PHG229" s="11"/>
      <c r="PHH229" s="11"/>
      <c r="PHI229" s="11"/>
      <c r="PHJ229" s="11"/>
      <c r="PHK229" s="11"/>
      <c r="PHL229" s="11"/>
      <c r="PHM229" s="11"/>
      <c r="PHN229" s="11"/>
      <c r="PHO229" s="11"/>
      <c r="PHP229" s="11"/>
      <c r="PHQ229" s="10"/>
      <c r="PHR229" s="10"/>
      <c r="PHS229" s="11"/>
      <c r="PHT229" s="11"/>
      <c r="PHU229" s="11"/>
      <c r="PHV229" s="11"/>
      <c r="PHW229" s="11"/>
      <c r="PHX229" s="11"/>
      <c r="PHY229" s="11"/>
      <c r="PHZ229" s="11"/>
      <c r="PIA229" s="11"/>
      <c r="PIB229" s="11"/>
      <c r="PIC229" s="11"/>
      <c r="PID229" s="11"/>
      <c r="PIE229" s="11"/>
      <c r="PIF229" s="11"/>
      <c r="PIG229" s="10"/>
      <c r="PIH229" s="10"/>
      <c r="PII229" s="11"/>
      <c r="PIJ229" s="11"/>
      <c r="PIK229" s="11"/>
      <c r="PIL229" s="11"/>
      <c r="PIM229" s="11"/>
      <c r="PIN229" s="11"/>
      <c r="PIO229" s="11"/>
      <c r="PIP229" s="11"/>
      <c r="PIQ229" s="11"/>
      <c r="PIR229" s="11"/>
      <c r="PIS229" s="11"/>
      <c r="PIT229" s="11"/>
      <c r="PIU229" s="11"/>
      <c r="PIV229" s="11"/>
      <c r="PIW229" s="10"/>
      <c r="PIX229" s="10"/>
      <c r="PIY229" s="11"/>
      <c r="PIZ229" s="11"/>
      <c r="PJA229" s="11"/>
      <c r="PJB229" s="11"/>
      <c r="PJC229" s="11"/>
      <c r="PJD229" s="11"/>
      <c r="PJE229" s="11"/>
      <c r="PJF229" s="11"/>
      <c r="PJG229" s="11"/>
      <c r="PJH229" s="11"/>
      <c r="PJI229" s="11"/>
      <c r="PJJ229" s="11"/>
      <c r="PJK229" s="11"/>
      <c r="PJL229" s="11"/>
      <c r="PJM229" s="10"/>
      <c r="PJN229" s="10"/>
      <c r="PJO229" s="11"/>
      <c r="PJP229" s="11"/>
      <c r="PJQ229" s="11"/>
      <c r="PJR229" s="11"/>
      <c r="PJS229" s="11"/>
      <c r="PJT229" s="11"/>
      <c r="PJU229" s="11"/>
      <c r="PJV229" s="11"/>
      <c r="PJW229" s="11"/>
      <c r="PJX229" s="11"/>
      <c r="PJY229" s="11"/>
      <c r="PJZ229" s="11"/>
      <c r="PKA229" s="11"/>
      <c r="PKB229" s="11"/>
      <c r="PKC229" s="10"/>
      <c r="PKD229" s="10"/>
      <c r="PKE229" s="11"/>
      <c r="PKF229" s="11"/>
      <c r="PKG229" s="11"/>
      <c r="PKH229" s="11"/>
      <c r="PKI229" s="11"/>
      <c r="PKJ229" s="11"/>
      <c r="PKK229" s="11"/>
      <c r="PKL229" s="11"/>
      <c r="PKM229" s="11"/>
      <c r="PKN229" s="11"/>
      <c r="PKO229" s="11"/>
      <c r="PKP229" s="11"/>
      <c r="PKQ229" s="11"/>
      <c r="PKR229" s="11"/>
      <c r="PKS229" s="10"/>
      <c r="PKT229" s="10"/>
      <c r="PKU229" s="11"/>
      <c r="PKV229" s="11"/>
      <c r="PKW229" s="11"/>
      <c r="PKX229" s="11"/>
      <c r="PKY229" s="11"/>
      <c r="PKZ229" s="11"/>
      <c r="PLA229" s="11"/>
      <c r="PLB229" s="11"/>
      <c r="PLC229" s="11"/>
      <c r="PLD229" s="11"/>
      <c r="PLE229" s="11"/>
      <c r="PLF229" s="11"/>
      <c r="PLG229" s="11"/>
      <c r="PLH229" s="11"/>
      <c r="PLI229" s="10"/>
      <c r="PLJ229" s="10"/>
      <c r="PLK229" s="11"/>
      <c r="PLL229" s="11"/>
      <c r="PLM229" s="11"/>
      <c r="PLN229" s="11"/>
      <c r="PLO229" s="11"/>
      <c r="PLP229" s="11"/>
      <c r="PLQ229" s="11"/>
      <c r="PLR229" s="11"/>
      <c r="PLS229" s="11"/>
      <c r="PLT229" s="11"/>
      <c r="PLU229" s="11"/>
      <c r="PLV229" s="11"/>
      <c r="PLW229" s="11"/>
      <c r="PLX229" s="11"/>
      <c r="PLY229" s="10"/>
      <c r="PLZ229" s="10"/>
      <c r="PMA229" s="11"/>
      <c r="PMB229" s="11"/>
      <c r="PMC229" s="11"/>
      <c r="PMD229" s="11"/>
      <c r="PME229" s="11"/>
      <c r="PMF229" s="11"/>
      <c r="PMG229" s="11"/>
      <c r="PMH229" s="11"/>
      <c r="PMI229" s="11"/>
      <c r="PMJ229" s="11"/>
      <c r="PMK229" s="11"/>
      <c r="PML229" s="11"/>
      <c r="PMM229" s="11"/>
      <c r="PMN229" s="11"/>
      <c r="PMO229" s="10"/>
      <c r="PMP229" s="10"/>
      <c r="PMQ229" s="11"/>
      <c r="PMR229" s="11"/>
      <c r="PMS229" s="11"/>
      <c r="PMT229" s="11"/>
      <c r="PMU229" s="11"/>
      <c r="PMV229" s="11"/>
      <c r="PMW229" s="11"/>
      <c r="PMX229" s="11"/>
      <c r="PMY229" s="11"/>
      <c r="PMZ229" s="11"/>
      <c r="PNA229" s="11"/>
      <c r="PNB229" s="11"/>
      <c r="PNC229" s="11"/>
      <c r="PND229" s="11"/>
      <c r="PNE229" s="10"/>
      <c r="PNF229" s="10"/>
      <c r="PNG229" s="11"/>
      <c r="PNH229" s="11"/>
      <c r="PNI229" s="11"/>
      <c r="PNJ229" s="11"/>
      <c r="PNK229" s="11"/>
      <c r="PNL229" s="11"/>
      <c r="PNM229" s="11"/>
      <c r="PNN229" s="11"/>
      <c r="PNO229" s="11"/>
      <c r="PNP229" s="11"/>
      <c r="PNQ229" s="11"/>
      <c r="PNR229" s="11"/>
      <c r="PNS229" s="11"/>
      <c r="PNT229" s="11"/>
      <c r="PNU229" s="10"/>
      <c r="PNV229" s="10"/>
      <c r="PNW229" s="11"/>
      <c r="PNX229" s="11"/>
      <c r="PNY229" s="11"/>
      <c r="PNZ229" s="11"/>
      <c r="POA229" s="11"/>
      <c r="POB229" s="11"/>
      <c r="POC229" s="11"/>
      <c r="POD229" s="11"/>
      <c r="POE229" s="11"/>
      <c r="POF229" s="11"/>
      <c r="POG229" s="11"/>
      <c r="POH229" s="11"/>
      <c r="POI229" s="11"/>
      <c r="POJ229" s="11"/>
      <c r="POK229" s="10"/>
      <c r="POL229" s="10"/>
      <c r="POM229" s="11"/>
      <c r="PON229" s="11"/>
      <c r="POO229" s="11"/>
      <c r="POP229" s="11"/>
      <c r="POQ229" s="11"/>
      <c r="POR229" s="11"/>
      <c r="POS229" s="11"/>
      <c r="POT229" s="11"/>
      <c r="POU229" s="11"/>
      <c r="POV229" s="11"/>
      <c r="POW229" s="11"/>
      <c r="POX229" s="11"/>
      <c r="POY229" s="11"/>
      <c r="POZ229" s="11"/>
      <c r="PPA229" s="10"/>
      <c r="PPB229" s="10"/>
      <c r="PPC229" s="11"/>
      <c r="PPD229" s="11"/>
      <c r="PPE229" s="11"/>
      <c r="PPF229" s="11"/>
      <c r="PPG229" s="11"/>
      <c r="PPH229" s="11"/>
      <c r="PPI229" s="11"/>
      <c r="PPJ229" s="11"/>
      <c r="PPK229" s="11"/>
      <c r="PPL229" s="11"/>
      <c r="PPM229" s="11"/>
      <c r="PPN229" s="11"/>
      <c r="PPO229" s="11"/>
      <c r="PPP229" s="11"/>
      <c r="PPQ229" s="10"/>
      <c r="PPR229" s="10"/>
      <c r="PPS229" s="11"/>
      <c r="PPT229" s="11"/>
      <c r="PPU229" s="11"/>
      <c r="PPV229" s="11"/>
      <c r="PPW229" s="11"/>
      <c r="PPX229" s="11"/>
      <c r="PPY229" s="11"/>
      <c r="PPZ229" s="11"/>
      <c r="PQA229" s="11"/>
      <c r="PQB229" s="11"/>
      <c r="PQC229" s="11"/>
      <c r="PQD229" s="11"/>
      <c r="PQE229" s="11"/>
      <c r="PQF229" s="11"/>
      <c r="PQG229" s="10"/>
      <c r="PQH229" s="10"/>
      <c r="PQI229" s="11"/>
      <c r="PQJ229" s="11"/>
      <c r="PQK229" s="11"/>
      <c r="PQL229" s="11"/>
      <c r="PQM229" s="11"/>
      <c r="PQN229" s="11"/>
      <c r="PQO229" s="11"/>
      <c r="PQP229" s="11"/>
      <c r="PQQ229" s="11"/>
      <c r="PQR229" s="11"/>
      <c r="PQS229" s="11"/>
      <c r="PQT229" s="11"/>
      <c r="PQU229" s="11"/>
      <c r="PQV229" s="11"/>
      <c r="PQW229" s="10"/>
      <c r="PQX229" s="10"/>
      <c r="PQY229" s="11"/>
      <c r="PQZ229" s="11"/>
      <c r="PRA229" s="11"/>
      <c r="PRB229" s="11"/>
      <c r="PRC229" s="11"/>
      <c r="PRD229" s="11"/>
      <c r="PRE229" s="11"/>
      <c r="PRF229" s="11"/>
      <c r="PRG229" s="11"/>
      <c r="PRH229" s="11"/>
      <c r="PRI229" s="11"/>
      <c r="PRJ229" s="11"/>
      <c r="PRK229" s="11"/>
      <c r="PRL229" s="11"/>
      <c r="PRM229" s="10"/>
      <c r="PRN229" s="10"/>
      <c r="PRO229" s="11"/>
      <c r="PRP229" s="11"/>
      <c r="PRQ229" s="11"/>
      <c r="PRR229" s="11"/>
      <c r="PRS229" s="11"/>
      <c r="PRT229" s="11"/>
      <c r="PRU229" s="11"/>
      <c r="PRV229" s="11"/>
      <c r="PRW229" s="11"/>
      <c r="PRX229" s="11"/>
      <c r="PRY229" s="11"/>
      <c r="PRZ229" s="11"/>
      <c r="PSA229" s="11"/>
      <c r="PSB229" s="11"/>
      <c r="PSC229" s="10"/>
      <c r="PSD229" s="10"/>
      <c r="PSE229" s="11"/>
      <c r="PSF229" s="11"/>
      <c r="PSG229" s="11"/>
      <c r="PSH229" s="11"/>
      <c r="PSI229" s="11"/>
      <c r="PSJ229" s="11"/>
      <c r="PSK229" s="11"/>
      <c r="PSL229" s="11"/>
      <c r="PSM229" s="11"/>
      <c r="PSN229" s="11"/>
      <c r="PSO229" s="11"/>
      <c r="PSP229" s="11"/>
      <c r="PSQ229" s="11"/>
      <c r="PSR229" s="11"/>
      <c r="PSS229" s="10"/>
      <c r="PST229" s="10"/>
      <c r="PSU229" s="11"/>
      <c r="PSV229" s="11"/>
      <c r="PSW229" s="11"/>
      <c r="PSX229" s="11"/>
      <c r="PSY229" s="11"/>
      <c r="PSZ229" s="11"/>
      <c r="PTA229" s="11"/>
      <c r="PTB229" s="11"/>
      <c r="PTC229" s="11"/>
      <c r="PTD229" s="11"/>
      <c r="PTE229" s="11"/>
      <c r="PTF229" s="11"/>
      <c r="PTG229" s="11"/>
      <c r="PTH229" s="11"/>
      <c r="PTI229" s="10"/>
      <c r="PTJ229" s="10"/>
      <c r="PTK229" s="11"/>
      <c r="PTL229" s="11"/>
      <c r="PTM229" s="11"/>
      <c r="PTN229" s="11"/>
      <c r="PTO229" s="11"/>
      <c r="PTP229" s="11"/>
      <c r="PTQ229" s="11"/>
      <c r="PTR229" s="11"/>
      <c r="PTS229" s="11"/>
      <c r="PTT229" s="11"/>
      <c r="PTU229" s="11"/>
      <c r="PTV229" s="11"/>
      <c r="PTW229" s="11"/>
      <c r="PTX229" s="11"/>
      <c r="PTY229" s="10"/>
      <c r="PTZ229" s="10"/>
      <c r="PUA229" s="11"/>
      <c r="PUB229" s="11"/>
      <c r="PUC229" s="11"/>
      <c r="PUD229" s="11"/>
      <c r="PUE229" s="11"/>
      <c r="PUF229" s="11"/>
      <c r="PUG229" s="11"/>
      <c r="PUH229" s="11"/>
      <c r="PUI229" s="11"/>
      <c r="PUJ229" s="11"/>
      <c r="PUK229" s="11"/>
      <c r="PUL229" s="11"/>
      <c r="PUM229" s="11"/>
      <c r="PUN229" s="11"/>
      <c r="PUO229" s="10"/>
      <c r="PUP229" s="10"/>
      <c r="PUQ229" s="11"/>
      <c r="PUR229" s="11"/>
      <c r="PUS229" s="11"/>
      <c r="PUT229" s="11"/>
      <c r="PUU229" s="11"/>
      <c r="PUV229" s="11"/>
      <c r="PUW229" s="11"/>
      <c r="PUX229" s="11"/>
      <c r="PUY229" s="11"/>
      <c r="PUZ229" s="11"/>
      <c r="PVA229" s="11"/>
      <c r="PVB229" s="11"/>
      <c r="PVC229" s="11"/>
      <c r="PVD229" s="11"/>
      <c r="PVE229" s="10"/>
      <c r="PVF229" s="10"/>
      <c r="PVG229" s="11"/>
      <c r="PVH229" s="11"/>
      <c r="PVI229" s="11"/>
      <c r="PVJ229" s="11"/>
      <c r="PVK229" s="11"/>
      <c r="PVL229" s="11"/>
      <c r="PVM229" s="11"/>
      <c r="PVN229" s="11"/>
      <c r="PVO229" s="11"/>
      <c r="PVP229" s="11"/>
      <c r="PVQ229" s="11"/>
      <c r="PVR229" s="11"/>
      <c r="PVS229" s="11"/>
      <c r="PVT229" s="11"/>
      <c r="PVU229" s="10"/>
      <c r="PVV229" s="10"/>
      <c r="PVW229" s="11"/>
      <c r="PVX229" s="11"/>
      <c r="PVY229" s="11"/>
      <c r="PVZ229" s="11"/>
      <c r="PWA229" s="11"/>
      <c r="PWB229" s="11"/>
      <c r="PWC229" s="11"/>
      <c r="PWD229" s="11"/>
      <c r="PWE229" s="11"/>
      <c r="PWF229" s="11"/>
      <c r="PWG229" s="11"/>
      <c r="PWH229" s="11"/>
      <c r="PWI229" s="11"/>
      <c r="PWJ229" s="11"/>
      <c r="PWK229" s="10"/>
      <c r="PWL229" s="10"/>
      <c r="PWM229" s="11"/>
      <c r="PWN229" s="11"/>
      <c r="PWO229" s="11"/>
      <c r="PWP229" s="11"/>
      <c r="PWQ229" s="11"/>
      <c r="PWR229" s="11"/>
      <c r="PWS229" s="11"/>
      <c r="PWT229" s="11"/>
      <c r="PWU229" s="11"/>
      <c r="PWV229" s="11"/>
      <c r="PWW229" s="11"/>
      <c r="PWX229" s="11"/>
      <c r="PWY229" s="11"/>
      <c r="PWZ229" s="11"/>
      <c r="PXA229" s="10"/>
      <c r="PXB229" s="10"/>
      <c r="PXC229" s="11"/>
      <c r="PXD229" s="11"/>
      <c r="PXE229" s="11"/>
      <c r="PXF229" s="11"/>
      <c r="PXG229" s="11"/>
      <c r="PXH229" s="11"/>
      <c r="PXI229" s="11"/>
      <c r="PXJ229" s="11"/>
      <c r="PXK229" s="11"/>
      <c r="PXL229" s="11"/>
      <c r="PXM229" s="11"/>
      <c r="PXN229" s="11"/>
      <c r="PXO229" s="11"/>
      <c r="PXP229" s="11"/>
      <c r="PXQ229" s="10"/>
      <c r="PXR229" s="10"/>
      <c r="PXS229" s="11"/>
      <c r="PXT229" s="11"/>
      <c r="PXU229" s="11"/>
      <c r="PXV229" s="11"/>
      <c r="PXW229" s="11"/>
      <c r="PXX229" s="11"/>
      <c r="PXY229" s="11"/>
      <c r="PXZ229" s="11"/>
      <c r="PYA229" s="11"/>
      <c r="PYB229" s="11"/>
      <c r="PYC229" s="11"/>
      <c r="PYD229" s="11"/>
      <c r="PYE229" s="11"/>
      <c r="PYF229" s="11"/>
      <c r="PYG229" s="10"/>
      <c r="PYH229" s="10"/>
      <c r="PYI229" s="11"/>
      <c r="PYJ229" s="11"/>
      <c r="PYK229" s="11"/>
      <c r="PYL229" s="11"/>
      <c r="PYM229" s="11"/>
      <c r="PYN229" s="11"/>
      <c r="PYO229" s="11"/>
      <c r="PYP229" s="11"/>
      <c r="PYQ229" s="11"/>
      <c r="PYR229" s="11"/>
      <c r="PYS229" s="11"/>
      <c r="PYT229" s="11"/>
      <c r="PYU229" s="11"/>
      <c r="PYV229" s="11"/>
      <c r="PYW229" s="10"/>
      <c r="PYX229" s="10"/>
      <c r="PYY229" s="11"/>
      <c r="PYZ229" s="11"/>
      <c r="PZA229" s="11"/>
      <c r="PZB229" s="11"/>
      <c r="PZC229" s="11"/>
      <c r="PZD229" s="11"/>
      <c r="PZE229" s="11"/>
      <c r="PZF229" s="11"/>
      <c r="PZG229" s="11"/>
      <c r="PZH229" s="11"/>
      <c r="PZI229" s="11"/>
      <c r="PZJ229" s="11"/>
      <c r="PZK229" s="11"/>
      <c r="PZL229" s="11"/>
      <c r="PZM229" s="10"/>
      <c r="PZN229" s="10"/>
      <c r="PZO229" s="11"/>
      <c r="PZP229" s="11"/>
      <c r="PZQ229" s="11"/>
      <c r="PZR229" s="11"/>
      <c r="PZS229" s="11"/>
      <c r="PZT229" s="11"/>
      <c r="PZU229" s="11"/>
      <c r="PZV229" s="11"/>
      <c r="PZW229" s="11"/>
      <c r="PZX229" s="11"/>
      <c r="PZY229" s="11"/>
      <c r="PZZ229" s="11"/>
      <c r="QAA229" s="11"/>
      <c r="QAB229" s="11"/>
      <c r="QAC229" s="10"/>
      <c r="QAD229" s="10"/>
      <c r="QAE229" s="11"/>
      <c r="QAF229" s="11"/>
      <c r="QAG229" s="11"/>
      <c r="QAH229" s="11"/>
      <c r="QAI229" s="11"/>
      <c r="QAJ229" s="11"/>
      <c r="QAK229" s="11"/>
      <c r="QAL229" s="11"/>
      <c r="QAM229" s="11"/>
      <c r="QAN229" s="11"/>
      <c r="QAO229" s="11"/>
      <c r="QAP229" s="11"/>
      <c r="QAQ229" s="11"/>
      <c r="QAR229" s="11"/>
      <c r="QAS229" s="10"/>
      <c r="QAT229" s="10"/>
      <c r="QAU229" s="11"/>
      <c r="QAV229" s="11"/>
      <c r="QAW229" s="11"/>
      <c r="QAX229" s="11"/>
      <c r="QAY229" s="11"/>
      <c r="QAZ229" s="11"/>
      <c r="QBA229" s="11"/>
      <c r="QBB229" s="11"/>
      <c r="QBC229" s="11"/>
      <c r="QBD229" s="11"/>
      <c r="QBE229" s="11"/>
      <c r="QBF229" s="11"/>
      <c r="QBG229" s="11"/>
      <c r="QBH229" s="11"/>
      <c r="QBI229" s="10"/>
      <c r="QBJ229" s="10"/>
      <c r="QBK229" s="11"/>
      <c r="QBL229" s="11"/>
      <c r="QBM229" s="11"/>
      <c r="QBN229" s="11"/>
      <c r="QBO229" s="11"/>
      <c r="QBP229" s="11"/>
      <c r="QBQ229" s="11"/>
      <c r="QBR229" s="11"/>
      <c r="QBS229" s="11"/>
      <c r="QBT229" s="11"/>
      <c r="QBU229" s="11"/>
      <c r="QBV229" s="11"/>
      <c r="QBW229" s="11"/>
      <c r="QBX229" s="11"/>
      <c r="QBY229" s="10"/>
      <c r="QBZ229" s="10"/>
      <c r="QCA229" s="11"/>
      <c r="QCB229" s="11"/>
      <c r="QCC229" s="11"/>
      <c r="QCD229" s="11"/>
      <c r="QCE229" s="11"/>
      <c r="QCF229" s="11"/>
      <c r="QCG229" s="11"/>
      <c r="QCH229" s="11"/>
      <c r="QCI229" s="11"/>
      <c r="QCJ229" s="11"/>
      <c r="QCK229" s="11"/>
      <c r="QCL229" s="11"/>
      <c r="QCM229" s="11"/>
      <c r="QCN229" s="11"/>
      <c r="QCO229" s="10"/>
      <c r="QCP229" s="10"/>
      <c r="QCQ229" s="11"/>
      <c r="QCR229" s="11"/>
      <c r="QCS229" s="11"/>
      <c r="QCT229" s="11"/>
      <c r="QCU229" s="11"/>
      <c r="QCV229" s="11"/>
      <c r="QCW229" s="11"/>
      <c r="QCX229" s="11"/>
      <c r="QCY229" s="11"/>
      <c r="QCZ229" s="11"/>
      <c r="QDA229" s="11"/>
      <c r="QDB229" s="11"/>
      <c r="QDC229" s="11"/>
      <c r="QDD229" s="11"/>
      <c r="QDE229" s="10"/>
      <c r="QDF229" s="10"/>
      <c r="QDG229" s="11"/>
      <c r="QDH229" s="11"/>
      <c r="QDI229" s="11"/>
      <c r="QDJ229" s="11"/>
      <c r="QDK229" s="11"/>
      <c r="QDL229" s="11"/>
      <c r="QDM229" s="11"/>
      <c r="QDN229" s="11"/>
      <c r="QDO229" s="11"/>
      <c r="QDP229" s="11"/>
      <c r="QDQ229" s="11"/>
      <c r="QDR229" s="11"/>
      <c r="QDS229" s="11"/>
      <c r="QDT229" s="11"/>
      <c r="QDU229" s="10"/>
      <c r="QDV229" s="10"/>
      <c r="QDW229" s="11"/>
      <c r="QDX229" s="11"/>
      <c r="QDY229" s="11"/>
      <c r="QDZ229" s="11"/>
      <c r="QEA229" s="11"/>
      <c r="QEB229" s="11"/>
      <c r="QEC229" s="11"/>
      <c r="QED229" s="11"/>
      <c r="QEE229" s="11"/>
      <c r="QEF229" s="11"/>
      <c r="QEG229" s="11"/>
      <c r="QEH229" s="11"/>
      <c r="QEI229" s="11"/>
      <c r="QEJ229" s="11"/>
      <c r="QEK229" s="10"/>
      <c r="QEL229" s="10"/>
      <c r="QEM229" s="11"/>
      <c r="QEN229" s="11"/>
      <c r="QEO229" s="11"/>
      <c r="QEP229" s="11"/>
      <c r="QEQ229" s="11"/>
      <c r="QER229" s="11"/>
      <c r="QES229" s="11"/>
      <c r="QET229" s="11"/>
      <c r="QEU229" s="11"/>
      <c r="QEV229" s="11"/>
      <c r="QEW229" s="11"/>
      <c r="QEX229" s="11"/>
      <c r="QEY229" s="11"/>
      <c r="QEZ229" s="11"/>
      <c r="QFA229" s="10"/>
      <c r="QFB229" s="10"/>
      <c r="QFC229" s="11"/>
      <c r="QFD229" s="11"/>
      <c r="QFE229" s="11"/>
      <c r="QFF229" s="11"/>
      <c r="QFG229" s="11"/>
      <c r="QFH229" s="11"/>
      <c r="QFI229" s="11"/>
      <c r="QFJ229" s="11"/>
      <c r="QFK229" s="11"/>
      <c r="QFL229" s="11"/>
      <c r="QFM229" s="11"/>
      <c r="QFN229" s="11"/>
      <c r="QFO229" s="11"/>
      <c r="QFP229" s="11"/>
      <c r="QFQ229" s="10"/>
      <c r="QFR229" s="10"/>
      <c r="QFS229" s="11"/>
      <c r="QFT229" s="11"/>
      <c r="QFU229" s="11"/>
      <c r="QFV229" s="11"/>
      <c r="QFW229" s="11"/>
      <c r="QFX229" s="11"/>
      <c r="QFY229" s="11"/>
      <c r="QFZ229" s="11"/>
      <c r="QGA229" s="11"/>
      <c r="QGB229" s="11"/>
      <c r="QGC229" s="11"/>
      <c r="QGD229" s="11"/>
      <c r="QGE229" s="11"/>
      <c r="QGF229" s="11"/>
      <c r="QGG229" s="10"/>
      <c r="QGH229" s="10"/>
      <c r="QGI229" s="11"/>
      <c r="QGJ229" s="11"/>
      <c r="QGK229" s="11"/>
      <c r="QGL229" s="11"/>
      <c r="QGM229" s="11"/>
      <c r="QGN229" s="11"/>
      <c r="QGO229" s="11"/>
      <c r="QGP229" s="11"/>
      <c r="QGQ229" s="11"/>
      <c r="QGR229" s="11"/>
      <c r="QGS229" s="11"/>
      <c r="QGT229" s="11"/>
      <c r="QGU229" s="11"/>
      <c r="QGV229" s="11"/>
      <c r="QGW229" s="10"/>
      <c r="QGX229" s="10"/>
      <c r="QGY229" s="11"/>
      <c r="QGZ229" s="11"/>
      <c r="QHA229" s="11"/>
      <c r="QHB229" s="11"/>
      <c r="QHC229" s="11"/>
      <c r="QHD229" s="11"/>
      <c r="QHE229" s="11"/>
      <c r="QHF229" s="11"/>
      <c r="QHG229" s="11"/>
      <c r="QHH229" s="11"/>
      <c r="QHI229" s="11"/>
      <c r="QHJ229" s="11"/>
      <c r="QHK229" s="11"/>
      <c r="QHL229" s="11"/>
      <c r="QHM229" s="10"/>
      <c r="QHN229" s="10"/>
      <c r="QHO229" s="11"/>
      <c r="QHP229" s="11"/>
      <c r="QHQ229" s="11"/>
      <c r="QHR229" s="11"/>
      <c r="QHS229" s="11"/>
      <c r="QHT229" s="11"/>
      <c r="QHU229" s="11"/>
      <c r="QHV229" s="11"/>
      <c r="QHW229" s="11"/>
      <c r="QHX229" s="11"/>
      <c r="QHY229" s="11"/>
      <c r="QHZ229" s="11"/>
      <c r="QIA229" s="11"/>
      <c r="QIB229" s="11"/>
      <c r="QIC229" s="10"/>
      <c r="QID229" s="10"/>
      <c r="QIE229" s="11"/>
      <c r="QIF229" s="11"/>
      <c r="QIG229" s="11"/>
      <c r="QIH229" s="11"/>
      <c r="QII229" s="11"/>
      <c r="QIJ229" s="11"/>
      <c r="QIK229" s="11"/>
      <c r="QIL229" s="11"/>
      <c r="QIM229" s="11"/>
      <c r="QIN229" s="11"/>
      <c r="QIO229" s="11"/>
      <c r="QIP229" s="11"/>
      <c r="QIQ229" s="11"/>
      <c r="QIR229" s="11"/>
      <c r="QIS229" s="10"/>
      <c r="QIT229" s="10"/>
      <c r="QIU229" s="11"/>
      <c r="QIV229" s="11"/>
      <c r="QIW229" s="11"/>
      <c r="QIX229" s="11"/>
      <c r="QIY229" s="11"/>
      <c r="QIZ229" s="11"/>
      <c r="QJA229" s="11"/>
      <c r="QJB229" s="11"/>
      <c r="QJC229" s="11"/>
      <c r="QJD229" s="11"/>
      <c r="QJE229" s="11"/>
      <c r="QJF229" s="11"/>
      <c r="QJG229" s="11"/>
      <c r="QJH229" s="11"/>
      <c r="QJI229" s="10"/>
      <c r="QJJ229" s="10"/>
      <c r="QJK229" s="11"/>
      <c r="QJL229" s="11"/>
      <c r="QJM229" s="11"/>
      <c r="QJN229" s="11"/>
      <c r="QJO229" s="11"/>
      <c r="QJP229" s="11"/>
      <c r="QJQ229" s="11"/>
      <c r="QJR229" s="11"/>
      <c r="QJS229" s="11"/>
      <c r="QJT229" s="11"/>
      <c r="QJU229" s="11"/>
      <c r="QJV229" s="11"/>
      <c r="QJW229" s="11"/>
      <c r="QJX229" s="11"/>
      <c r="QJY229" s="10"/>
      <c r="QJZ229" s="10"/>
      <c r="QKA229" s="11"/>
      <c r="QKB229" s="11"/>
      <c r="QKC229" s="11"/>
      <c r="QKD229" s="11"/>
      <c r="QKE229" s="11"/>
      <c r="QKF229" s="11"/>
      <c r="QKG229" s="11"/>
      <c r="QKH229" s="11"/>
      <c r="QKI229" s="11"/>
      <c r="QKJ229" s="11"/>
      <c r="QKK229" s="11"/>
      <c r="QKL229" s="11"/>
      <c r="QKM229" s="11"/>
      <c r="QKN229" s="11"/>
      <c r="QKO229" s="10"/>
      <c r="QKP229" s="10"/>
      <c r="QKQ229" s="11"/>
      <c r="QKR229" s="11"/>
      <c r="QKS229" s="11"/>
      <c r="QKT229" s="11"/>
      <c r="QKU229" s="11"/>
      <c r="QKV229" s="11"/>
      <c r="QKW229" s="11"/>
      <c r="QKX229" s="11"/>
      <c r="QKY229" s="11"/>
      <c r="QKZ229" s="11"/>
      <c r="QLA229" s="11"/>
      <c r="QLB229" s="11"/>
      <c r="QLC229" s="11"/>
      <c r="QLD229" s="11"/>
      <c r="QLE229" s="10"/>
      <c r="QLF229" s="10"/>
      <c r="QLG229" s="11"/>
      <c r="QLH229" s="11"/>
      <c r="QLI229" s="11"/>
      <c r="QLJ229" s="11"/>
      <c r="QLK229" s="11"/>
      <c r="QLL229" s="11"/>
      <c r="QLM229" s="11"/>
      <c r="QLN229" s="11"/>
      <c r="QLO229" s="11"/>
      <c r="QLP229" s="11"/>
      <c r="QLQ229" s="11"/>
      <c r="QLR229" s="11"/>
      <c r="QLS229" s="11"/>
      <c r="QLT229" s="11"/>
      <c r="QLU229" s="10"/>
      <c r="QLV229" s="10"/>
      <c r="QLW229" s="11"/>
      <c r="QLX229" s="11"/>
      <c r="QLY229" s="11"/>
      <c r="QLZ229" s="11"/>
      <c r="QMA229" s="11"/>
      <c r="QMB229" s="11"/>
      <c r="QMC229" s="11"/>
      <c r="QMD229" s="11"/>
      <c r="QME229" s="11"/>
      <c r="QMF229" s="11"/>
      <c r="QMG229" s="11"/>
      <c r="QMH229" s="11"/>
      <c r="QMI229" s="11"/>
      <c r="QMJ229" s="11"/>
      <c r="QMK229" s="10"/>
      <c r="QML229" s="10"/>
      <c r="QMM229" s="11"/>
      <c r="QMN229" s="11"/>
      <c r="QMO229" s="11"/>
      <c r="QMP229" s="11"/>
      <c r="QMQ229" s="11"/>
      <c r="QMR229" s="11"/>
      <c r="QMS229" s="11"/>
      <c r="QMT229" s="11"/>
      <c r="QMU229" s="11"/>
      <c r="QMV229" s="11"/>
      <c r="QMW229" s="11"/>
      <c r="QMX229" s="11"/>
      <c r="QMY229" s="11"/>
      <c r="QMZ229" s="11"/>
      <c r="QNA229" s="10"/>
      <c r="QNB229" s="10"/>
      <c r="QNC229" s="11"/>
      <c r="QND229" s="11"/>
      <c r="QNE229" s="11"/>
      <c r="QNF229" s="11"/>
      <c r="QNG229" s="11"/>
      <c r="QNH229" s="11"/>
      <c r="QNI229" s="11"/>
      <c r="QNJ229" s="11"/>
      <c r="QNK229" s="11"/>
      <c r="QNL229" s="11"/>
      <c r="QNM229" s="11"/>
      <c r="QNN229" s="11"/>
      <c r="QNO229" s="11"/>
      <c r="QNP229" s="11"/>
      <c r="QNQ229" s="10"/>
      <c r="QNR229" s="10"/>
      <c r="QNS229" s="11"/>
      <c r="QNT229" s="11"/>
      <c r="QNU229" s="11"/>
      <c r="QNV229" s="11"/>
      <c r="QNW229" s="11"/>
      <c r="QNX229" s="11"/>
      <c r="QNY229" s="11"/>
      <c r="QNZ229" s="11"/>
      <c r="QOA229" s="11"/>
      <c r="QOB229" s="11"/>
      <c r="QOC229" s="11"/>
      <c r="QOD229" s="11"/>
      <c r="QOE229" s="11"/>
      <c r="QOF229" s="11"/>
      <c r="QOG229" s="10"/>
      <c r="QOH229" s="10"/>
      <c r="QOI229" s="11"/>
      <c r="QOJ229" s="11"/>
      <c r="QOK229" s="11"/>
      <c r="QOL229" s="11"/>
      <c r="QOM229" s="11"/>
      <c r="QON229" s="11"/>
      <c r="QOO229" s="11"/>
      <c r="QOP229" s="11"/>
      <c r="QOQ229" s="11"/>
      <c r="QOR229" s="11"/>
      <c r="QOS229" s="11"/>
      <c r="QOT229" s="11"/>
      <c r="QOU229" s="11"/>
      <c r="QOV229" s="11"/>
      <c r="QOW229" s="10"/>
      <c r="QOX229" s="10"/>
      <c r="QOY229" s="11"/>
      <c r="QOZ229" s="11"/>
      <c r="QPA229" s="11"/>
      <c r="QPB229" s="11"/>
      <c r="QPC229" s="11"/>
      <c r="QPD229" s="11"/>
      <c r="QPE229" s="11"/>
      <c r="QPF229" s="11"/>
      <c r="QPG229" s="11"/>
      <c r="QPH229" s="11"/>
      <c r="QPI229" s="11"/>
      <c r="QPJ229" s="11"/>
      <c r="QPK229" s="11"/>
      <c r="QPL229" s="11"/>
      <c r="QPM229" s="10"/>
      <c r="QPN229" s="10"/>
      <c r="QPO229" s="11"/>
      <c r="QPP229" s="11"/>
      <c r="QPQ229" s="11"/>
      <c r="QPR229" s="11"/>
      <c r="QPS229" s="11"/>
      <c r="QPT229" s="11"/>
      <c r="QPU229" s="11"/>
      <c r="QPV229" s="11"/>
      <c r="QPW229" s="11"/>
      <c r="QPX229" s="11"/>
      <c r="QPY229" s="11"/>
      <c r="QPZ229" s="11"/>
      <c r="QQA229" s="11"/>
      <c r="QQB229" s="11"/>
      <c r="QQC229" s="10"/>
      <c r="QQD229" s="10"/>
      <c r="QQE229" s="11"/>
      <c r="QQF229" s="11"/>
      <c r="QQG229" s="11"/>
      <c r="QQH229" s="11"/>
      <c r="QQI229" s="11"/>
      <c r="QQJ229" s="11"/>
      <c r="QQK229" s="11"/>
      <c r="QQL229" s="11"/>
      <c r="QQM229" s="11"/>
      <c r="QQN229" s="11"/>
      <c r="QQO229" s="11"/>
      <c r="QQP229" s="11"/>
      <c r="QQQ229" s="11"/>
      <c r="QQR229" s="11"/>
      <c r="QQS229" s="10"/>
      <c r="QQT229" s="10"/>
      <c r="QQU229" s="11"/>
      <c r="QQV229" s="11"/>
      <c r="QQW229" s="11"/>
      <c r="QQX229" s="11"/>
      <c r="QQY229" s="11"/>
      <c r="QQZ229" s="11"/>
      <c r="QRA229" s="11"/>
      <c r="QRB229" s="11"/>
      <c r="QRC229" s="11"/>
      <c r="QRD229" s="11"/>
      <c r="QRE229" s="11"/>
      <c r="QRF229" s="11"/>
      <c r="QRG229" s="11"/>
      <c r="QRH229" s="11"/>
      <c r="QRI229" s="10"/>
      <c r="QRJ229" s="10"/>
      <c r="QRK229" s="11"/>
      <c r="QRL229" s="11"/>
      <c r="QRM229" s="11"/>
      <c r="QRN229" s="11"/>
      <c r="QRO229" s="11"/>
      <c r="QRP229" s="11"/>
      <c r="QRQ229" s="11"/>
      <c r="QRR229" s="11"/>
      <c r="QRS229" s="11"/>
      <c r="QRT229" s="11"/>
      <c r="QRU229" s="11"/>
      <c r="QRV229" s="11"/>
      <c r="QRW229" s="11"/>
      <c r="QRX229" s="11"/>
      <c r="QRY229" s="10"/>
      <c r="QRZ229" s="10"/>
      <c r="QSA229" s="11"/>
      <c r="QSB229" s="11"/>
      <c r="QSC229" s="11"/>
      <c r="QSD229" s="11"/>
      <c r="QSE229" s="11"/>
      <c r="QSF229" s="11"/>
      <c r="QSG229" s="11"/>
      <c r="QSH229" s="11"/>
      <c r="QSI229" s="11"/>
      <c r="QSJ229" s="11"/>
      <c r="QSK229" s="11"/>
      <c r="QSL229" s="11"/>
      <c r="QSM229" s="11"/>
      <c r="QSN229" s="11"/>
      <c r="QSO229" s="10"/>
      <c r="QSP229" s="10"/>
      <c r="QSQ229" s="11"/>
      <c r="QSR229" s="11"/>
      <c r="QSS229" s="11"/>
      <c r="QST229" s="11"/>
      <c r="QSU229" s="11"/>
      <c r="QSV229" s="11"/>
      <c r="QSW229" s="11"/>
      <c r="QSX229" s="11"/>
      <c r="QSY229" s="11"/>
      <c r="QSZ229" s="11"/>
      <c r="QTA229" s="11"/>
      <c r="QTB229" s="11"/>
      <c r="QTC229" s="11"/>
      <c r="QTD229" s="11"/>
      <c r="QTE229" s="10"/>
      <c r="QTF229" s="10"/>
      <c r="QTG229" s="11"/>
      <c r="QTH229" s="11"/>
      <c r="QTI229" s="11"/>
      <c r="QTJ229" s="11"/>
      <c r="QTK229" s="11"/>
      <c r="QTL229" s="11"/>
      <c r="QTM229" s="11"/>
      <c r="QTN229" s="11"/>
      <c r="QTO229" s="11"/>
      <c r="QTP229" s="11"/>
      <c r="QTQ229" s="11"/>
      <c r="QTR229" s="11"/>
      <c r="QTS229" s="11"/>
      <c r="QTT229" s="11"/>
      <c r="QTU229" s="10"/>
      <c r="QTV229" s="10"/>
      <c r="QTW229" s="11"/>
      <c r="QTX229" s="11"/>
      <c r="QTY229" s="11"/>
      <c r="QTZ229" s="11"/>
      <c r="QUA229" s="11"/>
      <c r="QUB229" s="11"/>
      <c r="QUC229" s="11"/>
      <c r="QUD229" s="11"/>
      <c r="QUE229" s="11"/>
      <c r="QUF229" s="11"/>
      <c r="QUG229" s="11"/>
      <c r="QUH229" s="11"/>
      <c r="QUI229" s="11"/>
      <c r="QUJ229" s="11"/>
      <c r="QUK229" s="10"/>
      <c r="QUL229" s="10"/>
      <c r="QUM229" s="11"/>
      <c r="QUN229" s="11"/>
      <c r="QUO229" s="11"/>
      <c r="QUP229" s="11"/>
      <c r="QUQ229" s="11"/>
      <c r="QUR229" s="11"/>
      <c r="QUS229" s="11"/>
      <c r="QUT229" s="11"/>
      <c r="QUU229" s="11"/>
      <c r="QUV229" s="11"/>
      <c r="QUW229" s="11"/>
      <c r="QUX229" s="11"/>
      <c r="QUY229" s="11"/>
      <c r="QUZ229" s="11"/>
      <c r="QVA229" s="10"/>
      <c r="QVB229" s="10"/>
      <c r="QVC229" s="11"/>
      <c r="QVD229" s="11"/>
      <c r="QVE229" s="11"/>
      <c r="QVF229" s="11"/>
      <c r="QVG229" s="11"/>
      <c r="QVH229" s="11"/>
      <c r="QVI229" s="11"/>
      <c r="QVJ229" s="11"/>
      <c r="QVK229" s="11"/>
      <c r="QVL229" s="11"/>
      <c r="QVM229" s="11"/>
      <c r="QVN229" s="11"/>
      <c r="QVO229" s="11"/>
      <c r="QVP229" s="11"/>
      <c r="QVQ229" s="10"/>
      <c r="QVR229" s="10"/>
      <c r="QVS229" s="11"/>
      <c r="QVT229" s="11"/>
      <c r="QVU229" s="11"/>
      <c r="QVV229" s="11"/>
      <c r="QVW229" s="11"/>
      <c r="QVX229" s="11"/>
      <c r="QVY229" s="11"/>
      <c r="QVZ229" s="11"/>
      <c r="QWA229" s="11"/>
      <c r="QWB229" s="11"/>
      <c r="QWC229" s="11"/>
      <c r="QWD229" s="11"/>
      <c r="QWE229" s="11"/>
      <c r="QWF229" s="11"/>
      <c r="QWG229" s="10"/>
      <c r="QWH229" s="10"/>
      <c r="QWI229" s="11"/>
      <c r="QWJ229" s="11"/>
      <c r="QWK229" s="11"/>
      <c r="QWL229" s="11"/>
      <c r="QWM229" s="11"/>
      <c r="QWN229" s="11"/>
      <c r="QWO229" s="11"/>
      <c r="QWP229" s="11"/>
      <c r="QWQ229" s="11"/>
      <c r="QWR229" s="11"/>
      <c r="QWS229" s="11"/>
      <c r="QWT229" s="11"/>
      <c r="QWU229" s="11"/>
      <c r="QWV229" s="11"/>
      <c r="QWW229" s="10"/>
      <c r="QWX229" s="10"/>
      <c r="QWY229" s="11"/>
      <c r="QWZ229" s="11"/>
      <c r="QXA229" s="11"/>
      <c r="QXB229" s="11"/>
      <c r="QXC229" s="11"/>
      <c r="QXD229" s="11"/>
      <c r="QXE229" s="11"/>
      <c r="QXF229" s="11"/>
      <c r="QXG229" s="11"/>
      <c r="QXH229" s="11"/>
      <c r="QXI229" s="11"/>
      <c r="QXJ229" s="11"/>
      <c r="QXK229" s="11"/>
      <c r="QXL229" s="11"/>
      <c r="QXM229" s="10"/>
      <c r="QXN229" s="10"/>
      <c r="QXO229" s="11"/>
      <c r="QXP229" s="11"/>
      <c r="QXQ229" s="11"/>
      <c r="QXR229" s="11"/>
      <c r="QXS229" s="11"/>
      <c r="QXT229" s="11"/>
      <c r="QXU229" s="11"/>
      <c r="QXV229" s="11"/>
      <c r="QXW229" s="11"/>
      <c r="QXX229" s="11"/>
      <c r="QXY229" s="11"/>
      <c r="QXZ229" s="11"/>
      <c r="QYA229" s="11"/>
      <c r="QYB229" s="11"/>
      <c r="QYC229" s="10"/>
      <c r="QYD229" s="10"/>
      <c r="QYE229" s="11"/>
      <c r="QYF229" s="11"/>
      <c r="QYG229" s="11"/>
      <c r="QYH229" s="11"/>
      <c r="QYI229" s="11"/>
      <c r="QYJ229" s="11"/>
      <c r="QYK229" s="11"/>
      <c r="QYL229" s="11"/>
      <c r="QYM229" s="11"/>
      <c r="QYN229" s="11"/>
      <c r="QYO229" s="11"/>
      <c r="QYP229" s="11"/>
      <c r="QYQ229" s="11"/>
      <c r="QYR229" s="11"/>
      <c r="QYS229" s="10"/>
      <c r="QYT229" s="10"/>
      <c r="QYU229" s="11"/>
      <c r="QYV229" s="11"/>
      <c r="QYW229" s="11"/>
      <c r="QYX229" s="11"/>
      <c r="QYY229" s="11"/>
      <c r="QYZ229" s="11"/>
      <c r="QZA229" s="11"/>
      <c r="QZB229" s="11"/>
      <c r="QZC229" s="11"/>
      <c r="QZD229" s="11"/>
      <c r="QZE229" s="11"/>
      <c r="QZF229" s="11"/>
      <c r="QZG229" s="11"/>
      <c r="QZH229" s="11"/>
      <c r="QZI229" s="10"/>
      <c r="QZJ229" s="10"/>
      <c r="QZK229" s="11"/>
      <c r="QZL229" s="11"/>
      <c r="QZM229" s="11"/>
      <c r="QZN229" s="11"/>
      <c r="QZO229" s="11"/>
      <c r="QZP229" s="11"/>
      <c r="QZQ229" s="11"/>
      <c r="QZR229" s="11"/>
      <c r="QZS229" s="11"/>
      <c r="QZT229" s="11"/>
      <c r="QZU229" s="11"/>
      <c r="QZV229" s="11"/>
      <c r="QZW229" s="11"/>
      <c r="QZX229" s="11"/>
      <c r="QZY229" s="10"/>
      <c r="QZZ229" s="10"/>
      <c r="RAA229" s="11"/>
      <c r="RAB229" s="11"/>
      <c r="RAC229" s="11"/>
      <c r="RAD229" s="11"/>
      <c r="RAE229" s="11"/>
      <c r="RAF229" s="11"/>
      <c r="RAG229" s="11"/>
      <c r="RAH229" s="11"/>
      <c r="RAI229" s="11"/>
      <c r="RAJ229" s="11"/>
      <c r="RAK229" s="11"/>
      <c r="RAL229" s="11"/>
      <c r="RAM229" s="11"/>
      <c r="RAN229" s="11"/>
      <c r="RAO229" s="10"/>
      <c r="RAP229" s="10"/>
      <c r="RAQ229" s="11"/>
      <c r="RAR229" s="11"/>
      <c r="RAS229" s="11"/>
      <c r="RAT229" s="11"/>
      <c r="RAU229" s="11"/>
      <c r="RAV229" s="11"/>
      <c r="RAW229" s="11"/>
      <c r="RAX229" s="11"/>
      <c r="RAY229" s="11"/>
      <c r="RAZ229" s="11"/>
      <c r="RBA229" s="11"/>
      <c r="RBB229" s="11"/>
      <c r="RBC229" s="11"/>
      <c r="RBD229" s="11"/>
      <c r="RBE229" s="10"/>
      <c r="RBF229" s="10"/>
      <c r="RBG229" s="11"/>
      <c r="RBH229" s="11"/>
      <c r="RBI229" s="11"/>
      <c r="RBJ229" s="11"/>
      <c r="RBK229" s="11"/>
      <c r="RBL229" s="11"/>
      <c r="RBM229" s="11"/>
      <c r="RBN229" s="11"/>
      <c r="RBO229" s="11"/>
      <c r="RBP229" s="11"/>
      <c r="RBQ229" s="11"/>
      <c r="RBR229" s="11"/>
      <c r="RBS229" s="11"/>
      <c r="RBT229" s="11"/>
      <c r="RBU229" s="10"/>
      <c r="RBV229" s="10"/>
      <c r="RBW229" s="11"/>
      <c r="RBX229" s="11"/>
      <c r="RBY229" s="11"/>
      <c r="RBZ229" s="11"/>
      <c r="RCA229" s="11"/>
      <c r="RCB229" s="11"/>
      <c r="RCC229" s="11"/>
      <c r="RCD229" s="11"/>
      <c r="RCE229" s="11"/>
      <c r="RCF229" s="11"/>
      <c r="RCG229" s="11"/>
      <c r="RCH229" s="11"/>
      <c r="RCI229" s="11"/>
      <c r="RCJ229" s="11"/>
      <c r="RCK229" s="10"/>
      <c r="RCL229" s="10"/>
      <c r="RCM229" s="11"/>
      <c r="RCN229" s="11"/>
      <c r="RCO229" s="11"/>
      <c r="RCP229" s="11"/>
      <c r="RCQ229" s="11"/>
      <c r="RCR229" s="11"/>
      <c r="RCS229" s="11"/>
      <c r="RCT229" s="11"/>
      <c r="RCU229" s="11"/>
      <c r="RCV229" s="11"/>
      <c r="RCW229" s="11"/>
      <c r="RCX229" s="11"/>
      <c r="RCY229" s="11"/>
      <c r="RCZ229" s="11"/>
      <c r="RDA229" s="10"/>
      <c r="RDB229" s="10"/>
      <c r="RDC229" s="11"/>
      <c r="RDD229" s="11"/>
      <c r="RDE229" s="11"/>
      <c r="RDF229" s="11"/>
      <c r="RDG229" s="11"/>
      <c r="RDH229" s="11"/>
      <c r="RDI229" s="11"/>
      <c r="RDJ229" s="11"/>
      <c r="RDK229" s="11"/>
      <c r="RDL229" s="11"/>
      <c r="RDM229" s="11"/>
      <c r="RDN229" s="11"/>
      <c r="RDO229" s="11"/>
      <c r="RDP229" s="11"/>
      <c r="RDQ229" s="10"/>
      <c r="RDR229" s="10"/>
      <c r="RDS229" s="11"/>
      <c r="RDT229" s="11"/>
      <c r="RDU229" s="11"/>
      <c r="RDV229" s="11"/>
      <c r="RDW229" s="11"/>
      <c r="RDX229" s="11"/>
      <c r="RDY229" s="11"/>
      <c r="RDZ229" s="11"/>
      <c r="REA229" s="11"/>
      <c r="REB229" s="11"/>
      <c r="REC229" s="11"/>
      <c r="RED229" s="11"/>
      <c r="REE229" s="11"/>
      <c r="REF229" s="11"/>
      <c r="REG229" s="10"/>
      <c r="REH229" s="10"/>
      <c r="REI229" s="11"/>
      <c r="REJ229" s="11"/>
      <c r="REK229" s="11"/>
      <c r="REL229" s="11"/>
      <c r="REM229" s="11"/>
      <c r="REN229" s="11"/>
      <c r="REO229" s="11"/>
      <c r="REP229" s="11"/>
      <c r="REQ229" s="11"/>
      <c r="RER229" s="11"/>
      <c r="RES229" s="11"/>
      <c r="RET229" s="11"/>
      <c r="REU229" s="11"/>
      <c r="REV229" s="11"/>
      <c r="REW229" s="10"/>
      <c r="REX229" s="10"/>
      <c r="REY229" s="11"/>
      <c r="REZ229" s="11"/>
      <c r="RFA229" s="11"/>
      <c r="RFB229" s="11"/>
      <c r="RFC229" s="11"/>
      <c r="RFD229" s="11"/>
      <c r="RFE229" s="11"/>
      <c r="RFF229" s="11"/>
      <c r="RFG229" s="11"/>
      <c r="RFH229" s="11"/>
      <c r="RFI229" s="11"/>
      <c r="RFJ229" s="11"/>
      <c r="RFK229" s="11"/>
      <c r="RFL229" s="11"/>
      <c r="RFM229" s="10"/>
      <c r="RFN229" s="10"/>
      <c r="RFO229" s="11"/>
      <c r="RFP229" s="11"/>
      <c r="RFQ229" s="11"/>
      <c r="RFR229" s="11"/>
      <c r="RFS229" s="11"/>
      <c r="RFT229" s="11"/>
      <c r="RFU229" s="11"/>
      <c r="RFV229" s="11"/>
      <c r="RFW229" s="11"/>
      <c r="RFX229" s="11"/>
      <c r="RFY229" s="11"/>
      <c r="RFZ229" s="11"/>
      <c r="RGA229" s="11"/>
      <c r="RGB229" s="11"/>
      <c r="RGC229" s="10"/>
      <c r="RGD229" s="10"/>
      <c r="RGE229" s="11"/>
      <c r="RGF229" s="11"/>
      <c r="RGG229" s="11"/>
      <c r="RGH229" s="11"/>
      <c r="RGI229" s="11"/>
      <c r="RGJ229" s="11"/>
      <c r="RGK229" s="11"/>
      <c r="RGL229" s="11"/>
      <c r="RGM229" s="11"/>
      <c r="RGN229" s="11"/>
      <c r="RGO229" s="11"/>
      <c r="RGP229" s="11"/>
      <c r="RGQ229" s="11"/>
      <c r="RGR229" s="11"/>
      <c r="RGS229" s="10"/>
      <c r="RGT229" s="10"/>
      <c r="RGU229" s="11"/>
      <c r="RGV229" s="11"/>
      <c r="RGW229" s="11"/>
      <c r="RGX229" s="11"/>
      <c r="RGY229" s="11"/>
      <c r="RGZ229" s="11"/>
      <c r="RHA229" s="11"/>
      <c r="RHB229" s="11"/>
      <c r="RHC229" s="11"/>
      <c r="RHD229" s="11"/>
      <c r="RHE229" s="11"/>
      <c r="RHF229" s="11"/>
      <c r="RHG229" s="11"/>
      <c r="RHH229" s="11"/>
      <c r="RHI229" s="10"/>
      <c r="RHJ229" s="10"/>
      <c r="RHK229" s="11"/>
      <c r="RHL229" s="11"/>
      <c r="RHM229" s="11"/>
      <c r="RHN229" s="11"/>
      <c r="RHO229" s="11"/>
      <c r="RHP229" s="11"/>
      <c r="RHQ229" s="11"/>
      <c r="RHR229" s="11"/>
      <c r="RHS229" s="11"/>
      <c r="RHT229" s="11"/>
      <c r="RHU229" s="11"/>
      <c r="RHV229" s="11"/>
      <c r="RHW229" s="11"/>
      <c r="RHX229" s="11"/>
      <c r="RHY229" s="10"/>
      <c r="RHZ229" s="10"/>
      <c r="RIA229" s="11"/>
      <c r="RIB229" s="11"/>
      <c r="RIC229" s="11"/>
      <c r="RID229" s="11"/>
      <c r="RIE229" s="11"/>
      <c r="RIF229" s="11"/>
      <c r="RIG229" s="11"/>
      <c r="RIH229" s="11"/>
      <c r="RII229" s="11"/>
      <c r="RIJ229" s="11"/>
      <c r="RIK229" s="11"/>
      <c r="RIL229" s="11"/>
      <c r="RIM229" s="11"/>
      <c r="RIN229" s="11"/>
      <c r="RIO229" s="10"/>
      <c r="RIP229" s="10"/>
      <c r="RIQ229" s="11"/>
      <c r="RIR229" s="11"/>
      <c r="RIS229" s="11"/>
      <c r="RIT229" s="11"/>
      <c r="RIU229" s="11"/>
      <c r="RIV229" s="11"/>
      <c r="RIW229" s="11"/>
      <c r="RIX229" s="11"/>
      <c r="RIY229" s="11"/>
      <c r="RIZ229" s="11"/>
      <c r="RJA229" s="11"/>
      <c r="RJB229" s="11"/>
      <c r="RJC229" s="11"/>
      <c r="RJD229" s="11"/>
      <c r="RJE229" s="10"/>
      <c r="RJF229" s="10"/>
      <c r="RJG229" s="11"/>
      <c r="RJH229" s="11"/>
      <c r="RJI229" s="11"/>
      <c r="RJJ229" s="11"/>
      <c r="RJK229" s="11"/>
      <c r="RJL229" s="11"/>
      <c r="RJM229" s="11"/>
      <c r="RJN229" s="11"/>
      <c r="RJO229" s="11"/>
      <c r="RJP229" s="11"/>
      <c r="RJQ229" s="11"/>
      <c r="RJR229" s="11"/>
      <c r="RJS229" s="11"/>
      <c r="RJT229" s="11"/>
      <c r="RJU229" s="10"/>
      <c r="RJV229" s="10"/>
      <c r="RJW229" s="11"/>
      <c r="RJX229" s="11"/>
      <c r="RJY229" s="11"/>
      <c r="RJZ229" s="11"/>
      <c r="RKA229" s="11"/>
      <c r="RKB229" s="11"/>
      <c r="RKC229" s="11"/>
      <c r="RKD229" s="11"/>
      <c r="RKE229" s="11"/>
      <c r="RKF229" s="11"/>
      <c r="RKG229" s="11"/>
      <c r="RKH229" s="11"/>
      <c r="RKI229" s="11"/>
      <c r="RKJ229" s="11"/>
      <c r="RKK229" s="10"/>
      <c r="RKL229" s="10"/>
      <c r="RKM229" s="11"/>
      <c r="RKN229" s="11"/>
      <c r="RKO229" s="11"/>
      <c r="RKP229" s="11"/>
      <c r="RKQ229" s="11"/>
      <c r="RKR229" s="11"/>
      <c r="RKS229" s="11"/>
      <c r="RKT229" s="11"/>
      <c r="RKU229" s="11"/>
      <c r="RKV229" s="11"/>
      <c r="RKW229" s="11"/>
      <c r="RKX229" s="11"/>
      <c r="RKY229" s="11"/>
      <c r="RKZ229" s="11"/>
      <c r="RLA229" s="10"/>
      <c r="RLB229" s="10"/>
      <c r="RLC229" s="11"/>
      <c r="RLD229" s="11"/>
      <c r="RLE229" s="11"/>
      <c r="RLF229" s="11"/>
      <c r="RLG229" s="11"/>
      <c r="RLH229" s="11"/>
      <c r="RLI229" s="11"/>
      <c r="RLJ229" s="11"/>
      <c r="RLK229" s="11"/>
      <c r="RLL229" s="11"/>
      <c r="RLM229" s="11"/>
      <c r="RLN229" s="11"/>
      <c r="RLO229" s="11"/>
      <c r="RLP229" s="11"/>
      <c r="RLQ229" s="10"/>
      <c r="RLR229" s="10"/>
      <c r="RLS229" s="11"/>
      <c r="RLT229" s="11"/>
      <c r="RLU229" s="11"/>
      <c r="RLV229" s="11"/>
      <c r="RLW229" s="11"/>
      <c r="RLX229" s="11"/>
      <c r="RLY229" s="11"/>
      <c r="RLZ229" s="11"/>
      <c r="RMA229" s="11"/>
      <c r="RMB229" s="11"/>
      <c r="RMC229" s="11"/>
      <c r="RMD229" s="11"/>
      <c r="RME229" s="11"/>
      <c r="RMF229" s="11"/>
      <c r="RMG229" s="10"/>
      <c r="RMH229" s="10"/>
      <c r="RMI229" s="11"/>
      <c r="RMJ229" s="11"/>
      <c r="RMK229" s="11"/>
      <c r="RML229" s="11"/>
      <c r="RMM229" s="11"/>
      <c r="RMN229" s="11"/>
      <c r="RMO229" s="11"/>
      <c r="RMP229" s="11"/>
      <c r="RMQ229" s="11"/>
      <c r="RMR229" s="11"/>
      <c r="RMS229" s="11"/>
      <c r="RMT229" s="11"/>
      <c r="RMU229" s="11"/>
      <c r="RMV229" s="11"/>
      <c r="RMW229" s="10"/>
      <c r="RMX229" s="10"/>
      <c r="RMY229" s="11"/>
      <c r="RMZ229" s="11"/>
      <c r="RNA229" s="11"/>
      <c r="RNB229" s="11"/>
      <c r="RNC229" s="11"/>
      <c r="RND229" s="11"/>
      <c r="RNE229" s="11"/>
      <c r="RNF229" s="11"/>
      <c r="RNG229" s="11"/>
      <c r="RNH229" s="11"/>
      <c r="RNI229" s="11"/>
      <c r="RNJ229" s="11"/>
      <c r="RNK229" s="11"/>
      <c r="RNL229" s="11"/>
      <c r="RNM229" s="10"/>
      <c r="RNN229" s="10"/>
      <c r="RNO229" s="11"/>
      <c r="RNP229" s="11"/>
      <c r="RNQ229" s="11"/>
      <c r="RNR229" s="11"/>
      <c r="RNS229" s="11"/>
      <c r="RNT229" s="11"/>
      <c r="RNU229" s="11"/>
      <c r="RNV229" s="11"/>
      <c r="RNW229" s="11"/>
      <c r="RNX229" s="11"/>
      <c r="RNY229" s="11"/>
      <c r="RNZ229" s="11"/>
      <c r="ROA229" s="11"/>
      <c r="ROB229" s="11"/>
      <c r="ROC229" s="10"/>
      <c r="ROD229" s="10"/>
      <c r="ROE229" s="11"/>
      <c r="ROF229" s="11"/>
      <c r="ROG229" s="11"/>
      <c r="ROH229" s="11"/>
      <c r="ROI229" s="11"/>
      <c r="ROJ229" s="11"/>
      <c r="ROK229" s="11"/>
      <c r="ROL229" s="11"/>
      <c r="ROM229" s="11"/>
      <c r="RON229" s="11"/>
      <c r="ROO229" s="11"/>
      <c r="ROP229" s="11"/>
      <c r="ROQ229" s="11"/>
      <c r="ROR229" s="11"/>
      <c r="ROS229" s="10"/>
      <c r="ROT229" s="10"/>
      <c r="ROU229" s="11"/>
      <c r="ROV229" s="11"/>
      <c r="ROW229" s="11"/>
      <c r="ROX229" s="11"/>
      <c r="ROY229" s="11"/>
      <c r="ROZ229" s="11"/>
      <c r="RPA229" s="11"/>
      <c r="RPB229" s="11"/>
      <c r="RPC229" s="11"/>
      <c r="RPD229" s="11"/>
      <c r="RPE229" s="11"/>
      <c r="RPF229" s="11"/>
      <c r="RPG229" s="11"/>
      <c r="RPH229" s="11"/>
      <c r="RPI229" s="10"/>
      <c r="RPJ229" s="10"/>
      <c r="RPK229" s="11"/>
      <c r="RPL229" s="11"/>
      <c r="RPM229" s="11"/>
      <c r="RPN229" s="11"/>
      <c r="RPO229" s="11"/>
      <c r="RPP229" s="11"/>
      <c r="RPQ229" s="11"/>
      <c r="RPR229" s="11"/>
      <c r="RPS229" s="11"/>
      <c r="RPT229" s="11"/>
      <c r="RPU229" s="11"/>
      <c r="RPV229" s="11"/>
      <c r="RPW229" s="11"/>
      <c r="RPX229" s="11"/>
      <c r="RPY229" s="10"/>
      <c r="RPZ229" s="10"/>
      <c r="RQA229" s="11"/>
      <c r="RQB229" s="11"/>
      <c r="RQC229" s="11"/>
      <c r="RQD229" s="11"/>
      <c r="RQE229" s="11"/>
      <c r="RQF229" s="11"/>
      <c r="RQG229" s="11"/>
      <c r="RQH229" s="11"/>
      <c r="RQI229" s="11"/>
      <c r="RQJ229" s="11"/>
      <c r="RQK229" s="11"/>
      <c r="RQL229" s="11"/>
      <c r="RQM229" s="11"/>
      <c r="RQN229" s="11"/>
      <c r="RQO229" s="10"/>
      <c r="RQP229" s="10"/>
      <c r="RQQ229" s="11"/>
      <c r="RQR229" s="11"/>
      <c r="RQS229" s="11"/>
      <c r="RQT229" s="11"/>
      <c r="RQU229" s="11"/>
      <c r="RQV229" s="11"/>
      <c r="RQW229" s="11"/>
      <c r="RQX229" s="11"/>
      <c r="RQY229" s="11"/>
      <c r="RQZ229" s="11"/>
      <c r="RRA229" s="11"/>
      <c r="RRB229" s="11"/>
      <c r="RRC229" s="11"/>
      <c r="RRD229" s="11"/>
      <c r="RRE229" s="10"/>
      <c r="RRF229" s="10"/>
      <c r="RRG229" s="11"/>
      <c r="RRH229" s="11"/>
      <c r="RRI229" s="11"/>
      <c r="RRJ229" s="11"/>
      <c r="RRK229" s="11"/>
      <c r="RRL229" s="11"/>
      <c r="RRM229" s="11"/>
      <c r="RRN229" s="11"/>
      <c r="RRO229" s="11"/>
      <c r="RRP229" s="11"/>
      <c r="RRQ229" s="11"/>
      <c r="RRR229" s="11"/>
      <c r="RRS229" s="11"/>
      <c r="RRT229" s="11"/>
      <c r="RRU229" s="10"/>
      <c r="RRV229" s="10"/>
      <c r="RRW229" s="11"/>
      <c r="RRX229" s="11"/>
      <c r="RRY229" s="11"/>
      <c r="RRZ229" s="11"/>
      <c r="RSA229" s="11"/>
      <c r="RSB229" s="11"/>
      <c r="RSC229" s="11"/>
      <c r="RSD229" s="11"/>
      <c r="RSE229" s="11"/>
      <c r="RSF229" s="11"/>
      <c r="RSG229" s="11"/>
      <c r="RSH229" s="11"/>
      <c r="RSI229" s="11"/>
      <c r="RSJ229" s="11"/>
      <c r="RSK229" s="10"/>
      <c r="RSL229" s="10"/>
      <c r="RSM229" s="11"/>
      <c r="RSN229" s="11"/>
      <c r="RSO229" s="11"/>
      <c r="RSP229" s="11"/>
      <c r="RSQ229" s="11"/>
      <c r="RSR229" s="11"/>
      <c r="RSS229" s="11"/>
      <c r="RST229" s="11"/>
      <c r="RSU229" s="11"/>
      <c r="RSV229" s="11"/>
      <c r="RSW229" s="11"/>
      <c r="RSX229" s="11"/>
      <c r="RSY229" s="11"/>
      <c r="RSZ229" s="11"/>
      <c r="RTA229" s="10"/>
      <c r="RTB229" s="10"/>
      <c r="RTC229" s="11"/>
      <c r="RTD229" s="11"/>
      <c r="RTE229" s="11"/>
      <c r="RTF229" s="11"/>
      <c r="RTG229" s="11"/>
      <c r="RTH229" s="11"/>
      <c r="RTI229" s="11"/>
      <c r="RTJ229" s="11"/>
      <c r="RTK229" s="11"/>
      <c r="RTL229" s="11"/>
      <c r="RTM229" s="11"/>
      <c r="RTN229" s="11"/>
      <c r="RTO229" s="11"/>
      <c r="RTP229" s="11"/>
      <c r="RTQ229" s="10"/>
      <c r="RTR229" s="10"/>
      <c r="RTS229" s="11"/>
      <c r="RTT229" s="11"/>
      <c r="RTU229" s="11"/>
      <c r="RTV229" s="11"/>
      <c r="RTW229" s="11"/>
      <c r="RTX229" s="11"/>
      <c r="RTY229" s="11"/>
      <c r="RTZ229" s="11"/>
      <c r="RUA229" s="11"/>
      <c r="RUB229" s="11"/>
      <c r="RUC229" s="11"/>
      <c r="RUD229" s="11"/>
      <c r="RUE229" s="11"/>
      <c r="RUF229" s="11"/>
      <c r="RUG229" s="10"/>
      <c r="RUH229" s="10"/>
      <c r="RUI229" s="11"/>
      <c r="RUJ229" s="11"/>
      <c r="RUK229" s="11"/>
      <c r="RUL229" s="11"/>
      <c r="RUM229" s="11"/>
      <c r="RUN229" s="11"/>
      <c r="RUO229" s="11"/>
      <c r="RUP229" s="11"/>
      <c r="RUQ229" s="11"/>
      <c r="RUR229" s="11"/>
      <c r="RUS229" s="11"/>
      <c r="RUT229" s="11"/>
      <c r="RUU229" s="11"/>
      <c r="RUV229" s="11"/>
      <c r="RUW229" s="10"/>
      <c r="RUX229" s="10"/>
      <c r="RUY229" s="11"/>
      <c r="RUZ229" s="11"/>
      <c r="RVA229" s="11"/>
      <c r="RVB229" s="11"/>
      <c r="RVC229" s="11"/>
      <c r="RVD229" s="11"/>
      <c r="RVE229" s="11"/>
      <c r="RVF229" s="11"/>
      <c r="RVG229" s="11"/>
      <c r="RVH229" s="11"/>
      <c r="RVI229" s="11"/>
      <c r="RVJ229" s="11"/>
      <c r="RVK229" s="11"/>
      <c r="RVL229" s="11"/>
      <c r="RVM229" s="10"/>
      <c r="RVN229" s="10"/>
      <c r="RVO229" s="11"/>
      <c r="RVP229" s="11"/>
      <c r="RVQ229" s="11"/>
      <c r="RVR229" s="11"/>
      <c r="RVS229" s="11"/>
      <c r="RVT229" s="11"/>
      <c r="RVU229" s="11"/>
      <c r="RVV229" s="11"/>
      <c r="RVW229" s="11"/>
      <c r="RVX229" s="11"/>
      <c r="RVY229" s="11"/>
      <c r="RVZ229" s="11"/>
      <c r="RWA229" s="11"/>
      <c r="RWB229" s="11"/>
      <c r="RWC229" s="10"/>
      <c r="RWD229" s="10"/>
      <c r="RWE229" s="11"/>
      <c r="RWF229" s="11"/>
      <c r="RWG229" s="11"/>
      <c r="RWH229" s="11"/>
      <c r="RWI229" s="11"/>
      <c r="RWJ229" s="11"/>
      <c r="RWK229" s="11"/>
      <c r="RWL229" s="11"/>
      <c r="RWM229" s="11"/>
      <c r="RWN229" s="11"/>
      <c r="RWO229" s="11"/>
      <c r="RWP229" s="11"/>
      <c r="RWQ229" s="11"/>
      <c r="RWR229" s="11"/>
      <c r="RWS229" s="10"/>
      <c r="RWT229" s="10"/>
      <c r="RWU229" s="11"/>
      <c r="RWV229" s="11"/>
      <c r="RWW229" s="11"/>
      <c r="RWX229" s="11"/>
      <c r="RWY229" s="11"/>
      <c r="RWZ229" s="11"/>
      <c r="RXA229" s="11"/>
      <c r="RXB229" s="11"/>
      <c r="RXC229" s="11"/>
      <c r="RXD229" s="11"/>
      <c r="RXE229" s="11"/>
      <c r="RXF229" s="11"/>
      <c r="RXG229" s="11"/>
      <c r="RXH229" s="11"/>
      <c r="RXI229" s="10"/>
      <c r="RXJ229" s="10"/>
      <c r="RXK229" s="11"/>
      <c r="RXL229" s="11"/>
      <c r="RXM229" s="11"/>
      <c r="RXN229" s="11"/>
      <c r="RXO229" s="11"/>
      <c r="RXP229" s="11"/>
      <c r="RXQ229" s="11"/>
      <c r="RXR229" s="11"/>
      <c r="RXS229" s="11"/>
      <c r="RXT229" s="11"/>
      <c r="RXU229" s="11"/>
      <c r="RXV229" s="11"/>
      <c r="RXW229" s="11"/>
      <c r="RXX229" s="11"/>
      <c r="RXY229" s="10"/>
      <c r="RXZ229" s="10"/>
      <c r="RYA229" s="11"/>
      <c r="RYB229" s="11"/>
      <c r="RYC229" s="11"/>
      <c r="RYD229" s="11"/>
      <c r="RYE229" s="11"/>
      <c r="RYF229" s="11"/>
      <c r="RYG229" s="11"/>
      <c r="RYH229" s="11"/>
      <c r="RYI229" s="11"/>
      <c r="RYJ229" s="11"/>
      <c r="RYK229" s="11"/>
      <c r="RYL229" s="11"/>
      <c r="RYM229" s="11"/>
      <c r="RYN229" s="11"/>
      <c r="RYO229" s="10"/>
      <c r="RYP229" s="10"/>
      <c r="RYQ229" s="11"/>
      <c r="RYR229" s="11"/>
      <c r="RYS229" s="11"/>
      <c r="RYT229" s="11"/>
      <c r="RYU229" s="11"/>
      <c r="RYV229" s="11"/>
      <c r="RYW229" s="11"/>
      <c r="RYX229" s="11"/>
      <c r="RYY229" s="11"/>
      <c r="RYZ229" s="11"/>
      <c r="RZA229" s="11"/>
      <c r="RZB229" s="11"/>
      <c r="RZC229" s="11"/>
      <c r="RZD229" s="11"/>
      <c r="RZE229" s="10"/>
      <c r="RZF229" s="10"/>
      <c r="RZG229" s="11"/>
      <c r="RZH229" s="11"/>
      <c r="RZI229" s="11"/>
      <c r="RZJ229" s="11"/>
      <c r="RZK229" s="11"/>
      <c r="RZL229" s="11"/>
      <c r="RZM229" s="11"/>
      <c r="RZN229" s="11"/>
      <c r="RZO229" s="11"/>
      <c r="RZP229" s="11"/>
      <c r="RZQ229" s="11"/>
      <c r="RZR229" s="11"/>
      <c r="RZS229" s="11"/>
      <c r="RZT229" s="11"/>
      <c r="RZU229" s="10"/>
      <c r="RZV229" s="10"/>
      <c r="RZW229" s="11"/>
      <c r="RZX229" s="11"/>
      <c r="RZY229" s="11"/>
      <c r="RZZ229" s="11"/>
      <c r="SAA229" s="11"/>
      <c r="SAB229" s="11"/>
      <c r="SAC229" s="11"/>
      <c r="SAD229" s="11"/>
      <c r="SAE229" s="11"/>
      <c r="SAF229" s="11"/>
      <c r="SAG229" s="11"/>
      <c r="SAH229" s="11"/>
      <c r="SAI229" s="11"/>
      <c r="SAJ229" s="11"/>
      <c r="SAK229" s="10"/>
      <c r="SAL229" s="10"/>
      <c r="SAM229" s="11"/>
      <c r="SAN229" s="11"/>
      <c r="SAO229" s="11"/>
      <c r="SAP229" s="11"/>
      <c r="SAQ229" s="11"/>
      <c r="SAR229" s="11"/>
      <c r="SAS229" s="11"/>
      <c r="SAT229" s="11"/>
      <c r="SAU229" s="11"/>
      <c r="SAV229" s="11"/>
      <c r="SAW229" s="11"/>
      <c r="SAX229" s="11"/>
      <c r="SAY229" s="11"/>
      <c r="SAZ229" s="11"/>
      <c r="SBA229" s="10"/>
      <c r="SBB229" s="10"/>
      <c r="SBC229" s="11"/>
      <c r="SBD229" s="11"/>
      <c r="SBE229" s="11"/>
      <c r="SBF229" s="11"/>
      <c r="SBG229" s="11"/>
      <c r="SBH229" s="11"/>
      <c r="SBI229" s="11"/>
      <c r="SBJ229" s="11"/>
      <c r="SBK229" s="11"/>
      <c r="SBL229" s="11"/>
      <c r="SBM229" s="11"/>
      <c r="SBN229" s="11"/>
      <c r="SBO229" s="11"/>
      <c r="SBP229" s="11"/>
      <c r="SBQ229" s="10"/>
      <c r="SBR229" s="10"/>
      <c r="SBS229" s="11"/>
      <c r="SBT229" s="11"/>
      <c r="SBU229" s="11"/>
      <c r="SBV229" s="11"/>
      <c r="SBW229" s="11"/>
      <c r="SBX229" s="11"/>
      <c r="SBY229" s="11"/>
      <c r="SBZ229" s="11"/>
      <c r="SCA229" s="11"/>
      <c r="SCB229" s="11"/>
      <c r="SCC229" s="11"/>
      <c r="SCD229" s="11"/>
      <c r="SCE229" s="11"/>
      <c r="SCF229" s="11"/>
      <c r="SCG229" s="10"/>
      <c r="SCH229" s="10"/>
      <c r="SCI229" s="11"/>
      <c r="SCJ229" s="11"/>
      <c r="SCK229" s="11"/>
      <c r="SCL229" s="11"/>
      <c r="SCM229" s="11"/>
      <c r="SCN229" s="11"/>
      <c r="SCO229" s="11"/>
      <c r="SCP229" s="11"/>
      <c r="SCQ229" s="11"/>
      <c r="SCR229" s="11"/>
      <c r="SCS229" s="11"/>
      <c r="SCT229" s="11"/>
      <c r="SCU229" s="11"/>
      <c r="SCV229" s="11"/>
      <c r="SCW229" s="10"/>
      <c r="SCX229" s="10"/>
      <c r="SCY229" s="11"/>
      <c r="SCZ229" s="11"/>
      <c r="SDA229" s="11"/>
      <c r="SDB229" s="11"/>
      <c r="SDC229" s="11"/>
      <c r="SDD229" s="11"/>
      <c r="SDE229" s="11"/>
      <c r="SDF229" s="11"/>
      <c r="SDG229" s="11"/>
      <c r="SDH229" s="11"/>
      <c r="SDI229" s="11"/>
      <c r="SDJ229" s="11"/>
      <c r="SDK229" s="11"/>
      <c r="SDL229" s="11"/>
      <c r="SDM229" s="10"/>
      <c r="SDN229" s="10"/>
      <c r="SDO229" s="11"/>
      <c r="SDP229" s="11"/>
      <c r="SDQ229" s="11"/>
      <c r="SDR229" s="11"/>
      <c r="SDS229" s="11"/>
      <c r="SDT229" s="11"/>
      <c r="SDU229" s="11"/>
      <c r="SDV229" s="11"/>
      <c r="SDW229" s="11"/>
      <c r="SDX229" s="11"/>
      <c r="SDY229" s="11"/>
      <c r="SDZ229" s="11"/>
      <c r="SEA229" s="11"/>
      <c r="SEB229" s="11"/>
      <c r="SEC229" s="10"/>
      <c r="SED229" s="10"/>
      <c r="SEE229" s="11"/>
      <c r="SEF229" s="11"/>
      <c r="SEG229" s="11"/>
      <c r="SEH229" s="11"/>
      <c r="SEI229" s="11"/>
      <c r="SEJ229" s="11"/>
      <c r="SEK229" s="11"/>
      <c r="SEL229" s="11"/>
      <c r="SEM229" s="11"/>
      <c r="SEN229" s="11"/>
      <c r="SEO229" s="11"/>
      <c r="SEP229" s="11"/>
      <c r="SEQ229" s="11"/>
      <c r="SER229" s="11"/>
      <c r="SES229" s="10"/>
      <c r="SET229" s="10"/>
      <c r="SEU229" s="11"/>
      <c r="SEV229" s="11"/>
      <c r="SEW229" s="11"/>
      <c r="SEX229" s="11"/>
      <c r="SEY229" s="11"/>
      <c r="SEZ229" s="11"/>
      <c r="SFA229" s="11"/>
      <c r="SFB229" s="11"/>
      <c r="SFC229" s="11"/>
      <c r="SFD229" s="11"/>
      <c r="SFE229" s="11"/>
      <c r="SFF229" s="11"/>
      <c r="SFG229" s="11"/>
      <c r="SFH229" s="11"/>
      <c r="SFI229" s="10"/>
      <c r="SFJ229" s="10"/>
      <c r="SFK229" s="11"/>
      <c r="SFL229" s="11"/>
      <c r="SFM229" s="11"/>
      <c r="SFN229" s="11"/>
      <c r="SFO229" s="11"/>
      <c r="SFP229" s="11"/>
      <c r="SFQ229" s="11"/>
      <c r="SFR229" s="11"/>
      <c r="SFS229" s="11"/>
      <c r="SFT229" s="11"/>
      <c r="SFU229" s="11"/>
      <c r="SFV229" s="11"/>
      <c r="SFW229" s="11"/>
      <c r="SFX229" s="11"/>
      <c r="SFY229" s="10"/>
      <c r="SFZ229" s="10"/>
      <c r="SGA229" s="11"/>
      <c r="SGB229" s="11"/>
      <c r="SGC229" s="11"/>
      <c r="SGD229" s="11"/>
      <c r="SGE229" s="11"/>
      <c r="SGF229" s="11"/>
      <c r="SGG229" s="11"/>
      <c r="SGH229" s="11"/>
      <c r="SGI229" s="11"/>
      <c r="SGJ229" s="11"/>
      <c r="SGK229" s="11"/>
      <c r="SGL229" s="11"/>
      <c r="SGM229" s="11"/>
      <c r="SGN229" s="11"/>
      <c r="SGO229" s="10"/>
      <c r="SGP229" s="10"/>
      <c r="SGQ229" s="11"/>
      <c r="SGR229" s="11"/>
      <c r="SGS229" s="11"/>
      <c r="SGT229" s="11"/>
      <c r="SGU229" s="11"/>
      <c r="SGV229" s="11"/>
      <c r="SGW229" s="11"/>
      <c r="SGX229" s="11"/>
      <c r="SGY229" s="11"/>
      <c r="SGZ229" s="11"/>
      <c r="SHA229" s="11"/>
      <c r="SHB229" s="11"/>
      <c r="SHC229" s="11"/>
      <c r="SHD229" s="11"/>
      <c r="SHE229" s="10"/>
      <c r="SHF229" s="10"/>
      <c r="SHG229" s="11"/>
      <c r="SHH229" s="11"/>
      <c r="SHI229" s="11"/>
      <c r="SHJ229" s="11"/>
      <c r="SHK229" s="11"/>
      <c r="SHL229" s="11"/>
      <c r="SHM229" s="11"/>
      <c r="SHN229" s="11"/>
      <c r="SHO229" s="11"/>
      <c r="SHP229" s="11"/>
      <c r="SHQ229" s="11"/>
      <c r="SHR229" s="11"/>
      <c r="SHS229" s="11"/>
      <c r="SHT229" s="11"/>
      <c r="SHU229" s="10"/>
      <c r="SHV229" s="10"/>
      <c r="SHW229" s="11"/>
      <c r="SHX229" s="11"/>
      <c r="SHY229" s="11"/>
      <c r="SHZ229" s="11"/>
      <c r="SIA229" s="11"/>
      <c r="SIB229" s="11"/>
      <c r="SIC229" s="11"/>
      <c r="SID229" s="11"/>
      <c r="SIE229" s="11"/>
      <c r="SIF229" s="11"/>
      <c r="SIG229" s="11"/>
      <c r="SIH229" s="11"/>
      <c r="SII229" s="11"/>
      <c r="SIJ229" s="11"/>
      <c r="SIK229" s="10"/>
      <c r="SIL229" s="10"/>
      <c r="SIM229" s="11"/>
      <c r="SIN229" s="11"/>
      <c r="SIO229" s="11"/>
      <c r="SIP229" s="11"/>
      <c r="SIQ229" s="11"/>
      <c r="SIR229" s="11"/>
      <c r="SIS229" s="11"/>
      <c r="SIT229" s="11"/>
      <c r="SIU229" s="11"/>
      <c r="SIV229" s="11"/>
      <c r="SIW229" s="11"/>
      <c r="SIX229" s="11"/>
      <c r="SIY229" s="11"/>
      <c r="SIZ229" s="11"/>
      <c r="SJA229" s="10"/>
      <c r="SJB229" s="10"/>
      <c r="SJC229" s="11"/>
      <c r="SJD229" s="11"/>
      <c r="SJE229" s="11"/>
      <c r="SJF229" s="11"/>
      <c r="SJG229" s="11"/>
      <c r="SJH229" s="11"/>
      <c r="SJI229" s="11"/>
      <c r="SJJ229" s="11"/>
      <c r="SJK229" s="11"/>
      <c r="SJL229" s="11"/>
      <c r="SJM229" s="11"/>
      <c r="SJN229" s="11"/>
      <c r="SJO229" s="11"/>
      <c r="SJP229" s="11"/>
      <c r="SJQ229" s="10"/>
      <c r="SJR229" s="10"/>
      <c r="SJS229" s="11"/>
      <c r="SJT229" s="11"/>
      <c r="SJU229" s="11"/>
      <c r="SJV229" s="11"/>
      <c r="SJW229" s="11"/>
      <c r="SJX229" s="11"/>
      <c r="SJY229" s="11"/>
      <c r="SJZ229" s="11"/>
      <c r="SKA229" s="11"/>
      <c r="SKB229" s="11"/>
      <c r="SKC229" s="11"/>
      <c r="SKD229" s="11"/>
      <c r="SKE229" s="11"/>
      <c r="SKF229" s="11"/>
      <c r="SKG229" s="10"/>
      <c r="SKH229" s="10"/>
      <c r="SKI229" s="11"/>
      <c r="SKJ229" s="11"/>
      <c r="SKK229" s="11"/>
      <c r="SKL229" s="11"/>
      <c r="SKM229" s="11"/>
      <c r="SKN229" s="11"/>
      <c r="SKO229" s="11"/>
      <c r="SKP229" s="11"/>
      <c r="SKQ229" s="11"/>
      <c r="SKR229" s="11"/>
      <c r="SKS229" s="11"/>
      <c r="SKT229" s="11"/>
      <c r="SKU229" s="11"/>
      <c r="SKV229" s="11"/>
      <c r="SKW229" s="10"/>
      <c r="SKX229" s="10"/>
      <c r="SKY229" s="11"/>
      <c r="SKZ229" s="11"/>
      <c r="SLA229" s="11"/>
      <c r="SLB229" s="11"/>
      <c r="SLC229" s="11"/>
      <c r="SLD229" s="11"/>
      <c r="SLE229" s="11"/>
      <c r="SLF229" s="11"/>
      <c r="SLG229" s="11"/>
      <c r="SLH229" s="11"/>
      <c r="SLI229" s="11"/>
      <c r="SLJ229" s="11"/>
      <c r="SLK229" s="11"/>
      <c r="SLL229" s="11"/>
      <c r="SLM229" s="10"/>
      <c r="SLN229" s="10"/>
      <c r="SLO229" s="11"/>
      <c r="SLP229" s="11"/>
      <c r="SLQ229" s="11"/>
      <c r="SLR229" s="11"/>
      <c r="SLS229" s="11"/>
      <c r="SLT229" s="11"/>
      <c r="SLU229" s="11"/>
      <c r="SLV229" s="11"/>
      <c r="SLW229" s="11"/>
      <c r="SLX229" s="11"/>
      <c r="SLY229" s="11"/>
      <c r="SLZ229" s="11"/>
      <c r="SMA229" s="11"/>
      <c r="SMB229" s="11"/>
      <c r="SMC229" s="10"/>
      <c r="SMD229" s="10"/>
      <c r="SME229" s="11"/>
      <c r="SMF229" s="11"/>
      <c r="SMG229" s="11"/>
      <c r="SMH229" s="11"/>
      <c r="SMI229" s="11"/>
      <c r="SMJ229" s="11"/>
      <c r="SMK229" s="11"/>
      <c r="SML229" s="11"/>
      <c r="SMM229" s="11"/>
      <c r="SMN229" s="11"/>
      <c r="SMO229" s="11"/>
      <c r="SMP229" s="11"/>
      <c r="SMQ229" s="11"/>
      <c r="SMR229" s="11"/>
      <c r="SMS229" s="10"/>
      <c r="SMT229" s="10"/>
      <c r="SMU229" s="11"/>
      <c r="SMV229" s="11"/>
      <c r="SMW229" s="11"/>
      <c r="SMX229" s="11"/>
      <c r="SMY229" s="11"/>
      <c r="SMZ229" s="11"/>
      <c r="SNA229" s="11"/>
      <c r="SNB229" s="11"/>
      <c r="SNC229" s="11"/>
      <c r="SND229" s="11"/>
      <c r="SNE229" s="11"/>
      <c r="SNF229" s="11"/>
      <c r="SNG229" s="11"/>
      <c r="SNH229" s="11"/>
      <c r="SNI229" s="10"/>
      <c r="SNJ229" s="10"/>
      <c r="SNK229" s="11"/>
      <c r="SNL229" s="11"/>
      <c r="SNM229" s="11"/>
      <c r="SNN229" s="11"/>
      <c r="SNO229" s="11"/>
      <c r="SNP229" s="11"/>
      <c r="SNQ229" s="11"/>
      <c r="SNR229" s="11"/>
      <c r="SNS229" s="11"/>
      <c r="SNT229" s="11"/>
      <c r="SNU229" s="11"/>
      <c r="SNV229" s="11"/>
      <c r="SNW229" s="11"/>
      <c r="SNX229" s="11"/>
      <c r="SNY229" s="10"/>
      <c r="SNZ229" s="10"/>
      <c r="SOA229" s="11"/>
      <c r="SOB229" s="11"/>
      <c r="SOC229" s="11"/>
      <c r="SOD229" s="11"/>
      <c r="SOE229" s="11"/>
      <c r="SOF229" s="11"/>
      <c r="SOG229" s="11"/>
      <c r="SOH229" s="11"/>
      <c r="SOI229" s="11"/>
      <c r="SOJ229" s="11"/>
      <c r="SOK229" s="11"/>
      <c r="SOL229" s="11"/>
      <c r="SOM229" s="11"/>
      <c r="SON229" s="11"/>
      <c r="SOO229" s="10"/>
      <c r="SOP229" s="10"/>
      <c r="SOQ229" s="11"/>
      <c r="SOR229" s="11"/>
      <c r="SOS229" s="11"/>
      <c r="SOT229" s="11"/>
      <c r="SOU229" s="11"/>
      <c r="SOV229" s="11"/>
      <c r="SOW229" s="11"/>
      <c r="SOX229" s="11"/>
      <c r="SOY229" s="11"/>
      <c r="SOZ229" s="11"/>
      <c r="SPA229" s="11"/>
      <c r="SPB229" s="11"/>
      <c r="SPC229" s="11"/>
      <c r="SPD229" s="11"/>
      <c r="SPE229" s="10"/>
      <c r="SPF229" s="10"/>
      <c r="SPG229" s="11"/>
      <c r="SPH229" s="11"/>
      <c r="SPI229" s="11"/>
      <c r="SPJ229" s="11"/>
      <c r="SPK229" s="11"/>
      <c r="SPL229" s="11"/>
      <c r="SPM229" s="11"/>
      <c r="SPN229" s="11"/>
      <c r="SPO229" s="11"/>
      <c r="SPP229" s="11"/>
      <c r="SPQ229" s="11"/>
      <c r="SPR229" s="11"/>
      <c r="SPS229" s="11"/>
      <c r="SPT229" s="11"/>
      <c r="SPU229" s="10"/>
      <c r="SPV229" s="10"/>
      <c r="SPW229" s="11"/>
      <c r="SPX229" s="11"/>
      <c r="SPY229" s="11"/>
      <c r="SPZ229" s="11"/>
      <c r="SQA229" s="11"/>
      <c r="SQB229" s="11"/>
      <c r="SQC229" s="11"/>
      <c r="SQD229" s="11"/>
      <c r="SQE229" s="11"/>
      <c r="SQF229" s="11"/>
      <c r="SQG229" s="11"/>
      <c r="SQH229" s="11"/>
      <c r="SQI229" s="11"/>
      <c r="SQJ229" s="11"/>
      <c r="SQK229" s="10"/>
      <c r="SQL229" s="10"/>
      <c r="SQM229" s="11"/>
      <c r="SQN229" s="11"/>
      <c r="SQO229" s="11"/>
      <c r="SQP229" s="11"/>
      <c r="SQQ229" s="11"/>
      <c r="SQR229" s="11"/>
      <c r="SQS229" s="11"/>
      <c r="SQT229" s="11"/>
      <c r="SQU229" s="11"/>
      <c r="SQV229" s="11"/>
      <c r="SQW229" s="11"/>
      <c r="SQX229" s="11"/>
      <c r="SQY229" s="11"/>
      <c r="SQZ229" s="11"/>
      <c r="SRA229" s="10"/>
      <c r="SRB229" s="10"/>
      <c r="SRC229" s="11"/>
      <c r="SRD229" s="11"/>
      <c r="SRE229" s="11"/>
      <c r="SRF229" s="11"/>
      <c r="SRG229" s="11"/>
      <c r="SRH229" s="11"/>
      <c r="SRI229" s="11"/>
      <c r="SRJ229" s="11"/>
      <c r="SRK229" s="11"/>
      <c r="SRL229" s="11"/>
      <c r="SRM229" s="11"/>
      <c r="SRN229" s="11"/>
      <c r="SRO229" s="11"/>
      <c r="SRP229" s="11"/>
      <c r="SRQ229" s="10"/>
      <c r="SRR229" s="10"/>
      <c r="SRS229" s="11"/>
      <c r="SRT229" s="11"/>
      <c r="SRU229" s="11"/>
      <c r="SRV229" s="11"/>
      <c r="SRW229" s="11"/>
      <c r="SRX229" s="11"/>
      <c r="SRY229" s="11"/>
      <c r="SRZ229" s="11"/>
      <c r="SSA229" s="11"/>
      <c r="SSB229" s="11"/>
      <c r="SSC229" s="11"/>
      <c r="SSD229" s="11"/>
      <c r="SSE229" s="11"/>
      <c r="SSF229" s="11"/>
      <c r="SSG229" s="10"/>
      <c r="SSH229" s="10"/>
      <c r="SSI229" s="11"/>
      <c r="SSJ229" s="11"/>
      <c r="SSK229" s="11"/>
      <c r="SSL229" s="11"/>
      <c r="SSM229" s="11"/>
      <c r="SSN229" s="11"/>
      <c r="SSO229" s="11"/>
      <c r="SSP229" s="11"/>
      <c r="SSQ229" s="11"/>
      <c r="SSR229" s="11"/>
      <c r="SSS229" s="11"/>
      <c r="SST229" s="11"/>
      <c r="SSU229" s="11"/>
      <c r="SSV229" s="11"/>
      <c r="SSW229" s="10"/>
      <c r="SSX229" s="10"/>
      <c r="SSY229" s="11"/>
      <c r="SSZ229" s="11"/>
      <c r="STA229" s="11"/>
      <c r="STB229" s="11"/>
      <c r="STC229" s="11"/>
      <c r="STD229" s="11"/>
      <c r="STE229" s="11"/>
      <c r="STF229" s="11"/>
      <c r="STG229" s="11"/>
      <c r="STH229" s="11"/>
      <c r="STI229" s="11"/>
      <c r="STJ229" s="11"/>
      <c r="STK229" s="11"/>
      <c r="STL229" s="11"/>
      <c r="STM229" s="10"/>
      <c r="STN229" s="10"/>
      <c r="STO229" s="11"/>
      <c r="STP229" s="11"/>
      <c r="STQ229" s="11"/>
      <c r="STR229" s="11"/>
      <c r="STS229" s="11"/>
      <c r="STT229" s="11"/>
      <c r="STU229" s="11"/>
      <c r="STV229" s="11"/>
      <c r="STW229" s="11"/>
      <c r="STX229" s="11"/>
      <c r="STY229" s="11"/>
      <c r="STZ229" s="11"/>
      <c r="SUA229" s="11"/>
      <c r="SUB229" s="11"/>
      <c r="SUC229" s="10"/>
      <c r="SUD229" s="10"/>
      <c r="SUE229" s="11"/>
      <c r="SUF229" s="11"/>
      <c r="SUG229" s="11"/>
      <c r="SUH229" s="11"/>
      <c r="SUI229" s="11"/>
      <c r="SUJ229" s="11"/>
      <c r="SUK229" s="11"/>
      <c r="SUL229" s="11"/>
      <c r="SUM229" s="11"/>
      <c r="SUN229" s="11"/>
      <c r="SUO229" s="11"/>
      <c r="SUP229" s="11"/>
      <c r="SUQ229" s="11"/>
      <c r="SUR229" s="11"/>
      <c r="SUS229" s="10"/>
      <c r="SUT229" s="10"/>
      <c r="SUU229" s="11"/>
      <c r="SUV229" s="11"/>
      <c r="SUW229" s="11"/>
      <c r="SUX229" s="11"/>
      <c r="SUY229" s="11"/>
      <c r="SUZ229" s="11"/>
      <c r="SVA229" s="11"/>
      <c r="SVB229" s="11"/>
      <c r="SVC229" s="11"/>
      <c r="SVD229" s="11"/>
      <c r="SVE229" s="11"/>
      <c r="SVF229" s="11"/>
      <c r="SVG229" s="11"/>
      <c r="SVH229" s="11"/>
      <c r="SVI229" s="10"/>
      <c r="SVJ229" s="10"/>
      <c r="SVK229" s="11"/>
      <c r="SVL229" s="11"/>
      <c r="SVM229" s="11"/>
      <c r="SVN229" s="11"/>
      <c r="SVO229" s="11"/>
      <c r="SVP229" s="11"/>
      <c r="SVQ229" s="11"/>
      <c r="SVR229" s="11"/>
      <c r="SVS229" s="11"/>
      <c r="SVT229" s="11"/>
      <c r="SVU229" s="11"/>
      <c r="SVV229" s="11"/>
      <c r="SVW229" s="11"/>
      <c r="SVX229" s="11"/>
      <c r="SVY229" s="10"/>
      <c r="SVZ229" s="10"/>
      <c r="SWA229" s="11"/>
      <c r="SWB229" s="11"/>
      <c r="SWC229" s="11"/>
      <c r="SWD229" s="11"/>
      <c r="SWE229" s="11"/>
      <c r="SWF229" s="11"/>
      <c r="SWG229" s="11"/>
      <c r="SWH229" s="11"/>
      <c r="SWI229" s="11"/>
      <c r="SWJ229" s="11"/>
      <c r="SWK229" s="11"/>
      <c r="SWL229" s="11"/>
      <c r="SWM229" s="11"/>
      <c r="SWN229" s="11"/>
      <c r="SWO229" s="10"/>
      <c r="SWP229" s="10"/>
      <c r="SWQ229" s="11"/>
      <c r="SWR229" s="11"/>
      <c r="SWS229" s="11"/>
      <c r="SWT229" s="11"/>
      <c r="SWU229" s="11"/>
      <c r="SWV229" s="11"/>
      <c r="SWW229" s="11"/>
      <c r="SWX229" s="11"/>
      <c r="SWY229" s="11"/>
      <c r="SWZ229" s="11"/>
      <c r="SXA229" s="11"/>
      <c r="SXB229" s="11"/>
      <c r="SXC229" s="11"/>
      <c r="SXD229" s="11"/>
      <c r="SXE229" s="10"/>
      <c r="SXF229" s="10"/>
      <c r="SXG229" s="11"/>
      <c r="SXH229" s="11"/>
      <c r="SXI229" s="11"/>
      <c r="SXJ229" s="11"/>
      <c r="SXK229" s="11"/>
      <c r="SXL229" s="11"/>
      <c r="SXM229" s="11"/>
      <c r="SXN229" s="11"/>
      <c r="SXO229" s="11"/>
      <c r="SXP229" s="11"/>
      <c r="SXQ229" s="11"/>
      <c r="SXR229" s="11"/>
      <c r="SXS229" s="11"/>
      <c r="SXT229" s="11"/>
      <c r="SXU229" s="10"/>
      <c r="SXV229" s="10"/>
      <c r="SXW229" s="11"/>
      <c r="SXX229" s="11"/>
      <c r="SXY229" s="11"/>
      <c r="SXZ229" s="11"/>
      <c r="SYA229" s="11"/>
      <c r="SYB229" s="11"/>
      <c r="SYC229" s="11"/>
      <c r="SYD229" s="11"/>
      <c r="SYE229" s="11"/>
      <c r="SYF229" s="11"/>
      <c r="SYG229" s="11"/>
      <c r="SYH229" s="11"/>
      <c r="SYI229" s="11"/>
      <c r="SYJ229" s="11"/>
      <c r="SYK229" s="10"/>
      <c r="SYL229" s="10"/>
      <c r="SYM229" s="11"/>
      <c r="SYN229" s="11"/>
      <c r="SYO229" s="11"/>
      <c r="SYP229" s="11"/>
      <c r="SYQ229" s="11"/>
      <c r="SYR229" s="11"/>
      <c r="SYS229" s="11"/>
      <c r="SYT229" s="11"/>
      <c r="SYU229" s="11"/>
      <c r="SYV229" s="11"/>
      <c r="SYW229" s="11"/>
      <c r="SYX229" s="11"/>
      <c r="SYY229" s="11"/>
      <c r="SYZ229" s="11"/>
      <c r="SZA229" s="10"/>
      <c r="SZB229" s="10"/>
      <c r="SZC229" s="11"/>
      <c r="SZD229" s="11"/>
      <c r="SZE229" s="11"/>
      <c r="SZF229" s="11"/>
      <c r="SZG229" s="11"/>
      <c r="SZH229" s="11"/>
      <c r="SZI229" s="11"/>
      <c r="SZJ229" s="11"/>
      <c r="SZK229" s="11"/>
      <c r="SZL229" s="11"/>
      <c r="SZM229" s="11"/>
      <c r="SZN229" s="11"/>
      <c r="SZO229" s="11"/>
      <c r="SZP229" s="11"/>
      <c r="SZQ229" s="10"/>
      <c r="SZR229" s="10"/>
      <c r="SZS229" s="11"/>
      <c r="SZT229" s="11"/>
      <c r="SZU229" s="11"/>
      <c r="SZV229" s="11"/>
      <c r="SZW229" s="11"/>
      <c r="SZX229" s="11"/>
      <c r="SZY229" s="11"/>
      <c r="SZZ229" s="11"/>
      <c r="TAA229" s="11"/>
      <c r="TAB229" s="11"/>
      <c r="TAC229" s="11"/>
      <c r="TAD229" s="11"/>
      <c r="TAE229" s="11"/>
      <c r="TAF229" s="11"/>
      <c r="TAG229" s="10"/>
      <c r="TAH229" s="10"/>
      <c r="TAI229" s="11"/>
      <c r="TAJ229" s="11"/>
      <c r="TAK229" s="11"/>
      <c r="TAL229" s="11"/>
      <c r="TAM229" s="11"/>
      <c r="TAN229" s="11"/>
      <c r="TAO229" s="11"/>
      <c r="TAP229" s="11"/>
      <c r="TAQ229" s="11"/>
      <c r="TAR229" s="11"/>
      <c r="TAS229" s="11"/>
      <c r="TAT229" s="11"/>
      <c r="TAU229" s="11"/>
      <c r="TAV229" s="11"/>
      <c r="TAW229" s="10"/>
      <c r="TAX229" s="10"/>
      <c r="TAY229" s="11"/>
      <c r="TAZ229" s="11"/>
      <c r="TBA229" s="11"/>
      <c r="TBB229" s="11"/>
      <c r="TBC229" s="11"/>
      <c r="TBD229" s="11"/>
      <c r="TBE229" s="11"/>
      <c r="TBF229" s="11"/>
      <c r="TBG229" s="11"/>
      <c r="TBH229" s="11"/>
      <c r="TBI229" s="11"/>
      <c r="TBJ229" s="11"/>
      <c r="TBK229" s="11"/>
      <c r="TBL229" s="11"/>
      <c r="TBM229" s="10"/>
      <c r="TBN229" s="10"/>
      <c r="TBO229" s="11"/>
      <c r="TBP229" s="11"/>
      <c r="TBQ229" s="11"/>
      <c r="TBR229" s="11"/>
      <c r="TBS229" s="11"/>
      <c r="TBT229" s="11"/>
      <c r="TBU229" s="11"/>
      <c r="TBV229" s="11"/>
      <c r="TBW229" s="11"/>
      <c r="TBX229" s="11"/>
      <c r="TBY229" s="11"/>
      <c r="TBZ229" s="11"/>
      <c r="TCA229" s="11"/>
      <c r="TCB229" s="11"/>
      <c r="TCC229" s="10"/>
      <c r="TCD229" s="10"/>
      <c r="TCE229" s="11"/>
      <c r="TCF229" s="11"/>
      <c r="TCG229" s="11"/>
      <c r="TCH229" s="11"/>
      <c r="TCI229" s="11"/>
      <c r="TCJ229" s="11"/>
      <c r="TCK229" s="11"/>
      <c r="TCL229" s="11"/>
      <c r="TCM229" s="11"/>
      <c r="TCN229" s="11"/>
      <c r="TCO229" s="11"/>
      <c r="TCP229" s="11"/>
      <c r="TCQ229" s="11"/>
      <c r="TCR229" s="11"/>
      <c r="TCS229" s="10"/>
      <c r="TCT229" s="10"/>
      <c r="TCU229" s="11"/>
      <c r="TCV229" s="11"/>
      <c r="TCW229" s="11"/>
      <c r="TCX229" s="11"/>
      <c r="TCY229" s="11"/>
      <c r="TCZ229" s="11"/>
      <c r="TDA229" s="11"/>
      <c r="TDB229" s="11"/>
      <c r="TDC229" s="11"/>
      <c r="TDD229" s="11"/>
      <c r="TDE229" s="11"/>
      <c r="TDF229" s="11"/>
      <c r="TDG229" s="11"/>
      <c r="TDH229" s="11"/>
      <c r="TDI229" s="10"/>
      <c r="TDJ229" s="10"/>
      <c r="TDK229" s="11"/>
      <c r="TDL229" s="11"/>
      <c r="TDM229" s="11"/>
      <c r="TDN229" s="11"/>
      <c r="TDO229" s="11"/>
      <c r="TDP229" s="11"/>
      <c r="TDQ229" s="11"/>
      <c r="TDR229" s="11"/>
      <c r="TDS229" s="11"/>
      <c r="TDT229" s="11"/>
      <c r="TDU229" s="11"/>
      <c r="TDV229" s="11"/>
      <c r="TDW229" s="11"/>
      <c r="TDX229" s="11"/>
      <c r="TDY229" s="10"/>
      <c r="TDZ229" s="10"/>
      <c r="TEA229" s="11"/>
      <c r="TEB229" s="11"/>
      <c r="TEC229" s="11"/>
      <c r="TED229" s="11"/>
      <c r="TEE229" s="11"/>
      <c r="TEF229" s="11"/>
      <c r="TEG229" s="11"/>
      <c r="TEH229" s="11"/>
      <c r="TEI229" s="11"/>
      <c r="TEJ229" s="11"/>
      <c r="TEK229" s="11"/>
      <c r="TEL229" s="11"/>
      <c r="TEM229" s="11"/>
      <c r="TEN229" s="11"/>
      <c r="TEO229" s="10"/>
      <c r="TEP229" s="10"/>
      <c r="TEQ229" s="11"/>
      <c r="TER229" s="11"/>
      <c r="TES229" s="11"/>
      <c r="TET229" s="11"/>
      <c r="TEU229" s="11"/>
      <c r="TEV229" s="11"/>
      <c r="TEW229" s="11"/>
      <c r="TEX229" s="11"/>
      <c r="TEY229" s="11"/>
      <c r="TEZ229" s="11"/>
      <c r="TFA229" s="11"/>
      <c r="TFB229" s="11"/>
      <c r="TFC229" s="11"/>
      <c r="TFD229" s="11"/>
      <c r="TFE229" s="10"/>
      <c r="TFF229" s="10"/>
      <c r="TFG229" s="11"/>
      <c r="TFH229" s="11"/>
      <c r="TFI229" s="11"/>
      <c r="TFJ229" s="11"/>
      <c r="TFK229" s="11"/>
      <c r="TFL229" s="11"/>
      <c r="TFM229" s="11"/>
      <c r="TFN229" s="11"/>
      <c r="TFO229" s="11"/>
      <c r="TFP229" s="11"/>
      <c r="TFQ229" s="11"/>
      <c r="TFR229" s="11"/>
      <c r="TFS229" s="11"/>
      <c r="TFT229" s="11"/>
      <c r="TFU229" s="10"/>
      <c r="TFV229" s="10"/>
      <c r="TFW229" s="11"/>
      <c r="TFX229" s="11"/>
      <c r="TFY229" s="11"/>
      <c r="TFZ229" s="11"/>
      <c r="TGA229" s="11"/>
      <c r="TGB229" s="11"/>
      <c r="TGC229" s="11"/>
      <c r="TGD229" s="11"/>
      <c r="TGE229" s="11"/>
      <c r="TGF229" s="11"/>
      <c r="TGG229" s="11"/>
      <c r="TGH229" s="11"/>
      <c r="TGI229" s="11"/>
      <c r="TGJ229" s="11"/>
      <c r="TGK229" s="10"/>
      <c r="TGL229" s="10"/>
      <c r="TGM229" s="11"/>
      <c r="TGN229" s="11"/>
      <c r="TGO229" s="11"/>
      <c r="TGP229" s="11"/>
      <c r="TGQ229" s="11"/>
      <c r="TGR229" s="11"/>
      <c r="TGS229" s="11"/>
      <c r="TGT229" s="11"/>
      <c r="TGU229" s="11"/>
      <c r="TGV229" s="11"/>
      <c r="TGW229" s="11"/>
      <c r="TGX229" s="11"/>
      <c r="TGY229" s="11"/>
      <c r="TGZ229" s="11"/>
      <c r="THA229" s="10"/>
      <c r="THB229" s="10"/>
      <c r="THC229" s="11"/>
      <c r="THD229" s="11"/>
      <c r="THE229" s="11"/>
      <c r="THF229" s="11"/>
      <c r="THG229" s="11"/>
      <c r="THH229" s="11"/>
      <c r="THI229" s="11"/>
      <c r="THJ229" s="11"/>
      <c r="THK229" s="11"/>
      <c r="THL229" s="11"/>
      <c r="THM229" s="11"/>
      <c r="THN229" s="11"/>
      <c r="THO229" s="11"/>
      <c r="THP229" s="11"/>
      <c r="THQ229" s="10"/>
      <c r="THR229" s="10"/>
      <c r="THS229" s="11"/>
      <c r="THT229" s="11"/>
      <c r="THU229" s="11"/>
      <c r="THV229" s="11"/>
      <c r="THW229" s="11"/>
      <c r="THX229" s="11"/>
      <c r="THY229" s="11"/>
      <c r="THZ229" s="11"/>
      <c r="TIA229" s="11"/>
      <c r="TIB229" s="11"/>
      <c r="TIC229" s="11"/>
      <c r="TID229" s="11"/>
      <c r="TIE229" s="11"/>
      <c r="TIF229" s="11"/>
      <c r="TIG229" s="10"/>
      <c r="TIH229" s="10"/>
      <c r="TII229" s="11"/>
      <c r="TIJ229" s="11"/>
      <c r="TIK229" s="11"/>
      <c r="TIL229" s="11"/>
      <c r="TIM229" s="11"/>
      <c r="TIN229" s="11"/>
      <c r="TIO229" s="11"/>
      <c r="TIP229" s="11"/>
      <c r="TIQ229" s="11"/>
      <c r="TIR229" s="11"/>
      <c r="TIS229" s="11"/>
      <c r="TIT229" s="11"/>
      <c r="TIU229" s="11"/>
      <c r="TIV229" s="11"/>
      <c r="TIW229" s="10"/>
      <c r="TIX229" s="10"/>
      <c r="TIY229" s="11"/>
      <c r="TIZ229" s="11"/>
      <c r="TJA229" s="11"/>
      <c r="TJB229" s="11"/>
      <c r="TJC229" s="11"/>
      <c r="TJD229" s="11"/>
      <c r="TJE229" s="11"/>
      <c r="TJF229" s="11"/>
      <c r="TJG229" s="11"/>
      <c r="TJH229" s="11"/>
      <c r="TJI229" s="11"/>
      <c r="TJJ229" s="11"/>
      <c r="TJK229" s="11"/>
      <c r="TJL229" s="11"/>
      <c r="TJM229" s="10"/>
      <c r="TJN229" s="10"/>
      <c r="TJO229" s="11"/>
      <c r="TJP229" s="11"/>
      <c r="TJQ229" s="11"/>
      <c r="TJR229" s="11"/>
      <c r="TJS229" s="11"/>
      <c r="TJT229" s="11"/>
      <c r="TJU229" s="11"/>
      <c r="TJV229" s="11"/>
      <c r="TJW229" s="11"/>
      <c r="TJX229" s="11"/>
      <c r="TJY229" s="11"/>
      <c r="TJZ229" s="11"/>
      <c r="TKA229" s="11"/>
      <c r="TKB229" s="11"/>
      <c r="TKC229" s="10"/>
      <c r="TKD229" s="10"/>
      <c r="TKE229" s="11"/>
      <c r="TKF229" s="11"/>
      <c r="TKG229" s="11"/>
      <c r="TKH229" s="11"/>
      <c r="TKI229" s="11"/>
      <c r="TKJ229" s="11"/>
      <c r="TKK229" s="11"/>
      <c r="TKL229" s="11"/>
      <c r="TKM229" s="11"/>
      <c r="TKN229" s="11"/>
      <c r="TKO229" s="11"/>
      <c r="TKP229" s="11"/>
      <c r="TKQ229" s="11"/>
      <c r="TKR229" s="11"/>
      <c r="TKS229" s="10"/>
      <c r="TKT229" s="10"/>
      <c r="TKU229" s="11"/>
      <c r="TKV229" s="11"/>
      <c r="TKW229" s="11"/>
      <c r="TKX229" s="11"/>
      <c r="TKY229" s="11"/>
      <c r="TKZ229" s="11"/>
      <c r="TLA229" s="11"/>
      <c r="TLB229" s="11"/>
      <c r="TLC229" s="11"/>
      <c r="TLD229" s="11"/>
      <c r="TLE229" s="11"/>
      <c r="TLF229" s="11"/>
      <c r="TLG229" s="11"/>
      <c r="TLH229" s="11"/>
      <c r="TLI229" s="10"/>
      <c r="TLJ229" s="10"/>
      <c r="TLK229" s="11"/>
      <c r="TLL229" s="11"/>
      <c r="TLM229" s="11"/>
      <c r="TLN229" s="11"/>
      <c r="TLO229" s="11"/>
      <c r="TLP229" s="11"/>
      <c r="TLQ229" s="11"/>
      <c r="TLR229" s="11"/>
      <c r="TLS229" s="11"/>
      <c r="TLT229" s="11"/>
      <c r="TLU229" s="11"/>
      <c r="TLV229" s="11"/>
      <c r="TLW229" s="11"/>
      <c r="TLX229" s="11"/>
      <c r="TLY229" s="10"/>
      <c r="TLZ229" s="10"/>
      <c r="TMA229" s="11"/>
      <c r="TMB229" s="11"/>
      <c r="TMC229" s="11"/>
      <c r="TMD229" s="11"/>
      <c r="TME229" s="11"/>
      <c r="TMF229" s="11"/>
      <c r="TMG229" s="11"/>
      <c r="TMH229" s="11"/>
      <c r="TMI229" s="11"/>
      <c r="TMJ229" s="11"/>
      <c r="TMK229" s="11"/>
      <c r="TML229" s="11"/>
      <c r="TMM229" s="11"/>
      <c r="TMN229" s="11"/>
      <c r="TMO229" s="10"/>
      <c r="TMP229" s="10"/>
      <c r="TMQ229" s="11"/>
      <c r="TMR229" s="11"/>
      <c r="TMS229" s="11"/>
      <c r="TMT229" s="11"/>
      <c r="TMU229" s="11"/>
      <c r="TMV229" s="11"/>
      <c r="TMW229" s="11"/>
      <c r="TMX229" s="11"/>
      <c r="TMY229" s="11"/>
      <c r="TMZ229" s="11"/>
      <c r="TNA229" s="11"/>
      <c r="TNB229" s="11"/>
      <c r="TNC229" s="11"/>
      <c r="TND229" s="11"/>
      <c r="TNE229" s="10"/>
      <c r="TNF229" s="10"/>
      <c r="TNG229" s="11"/>
      <c r="TNH229" s="11"/>
      <c r="TNI229" s="11"/>
      <c r="TNJ229" s="11"/>
      <c r="TNK229" s="11"/>
      <c r="TNL229" s="11"/>
      <c r="TNM229" s="11"/>
      <c r="TNN229" s="11"/>
      <c r="TNO229" s="11"/>
      <c r="TNP229" s="11"/>
      <c r="TNQ229" s="11"/>
      <c r="TNR229" s="11"/>
      <c r="TNS229" s="11"/>
      <c r="TNT229" s="11"/>
      <c r="TNU229" s="10"/>
      <c r="TNV229" s="10"/>
      <c r="TNW229" s="11"/>
      <c r="TNX229" s="11"/>
      <c r="TNY229" s="11"/>
      <c r="TNZ229" s="11"/>
      <c r="TOA229" s="11"/>
      <c r="TOB229" s="11"/>
      <c r="TOC229" s="11"/>
      <c r="TOD229" s="11"/>
      <c r="TOE229" s="11"/>
      <c r="TOF229" s="11"/>
      <c r="TOG229" s="11"/>
      <c r="TOH229" s="11"/>
      <c r="TOI229" s="11"/>
      <c r="TOJ229" s="11"/>
      <c r="TOK229" s="10"/>
      <c r="TOL229" s="10"/>
      <c r="TOM229" s="11"/>
      <c r="TON229" s="11"/>
      <c r="TOO229" s="11"/>
      <c r="TOP229" s="11"/>
      <c r="TOQ229" s="11"/>
      <c r="TOR229" s="11"/>
      <c r="TOS229" s="11"/>
      <c r="TOT229" s="11"/>
      <c r="TOU229" s="11"/>
      <c r="TOV229" s="11"/>
      <c r="TOW229" s="11"/>
      <c r="TOX229" s="11"/>
      <c r="TOY229" s="11"/>
      <c r="TOZ229" s="11"/>
      <c r="TPA229" s="10"/>
      <c r="TPB229" s="10"/>
      <c r="TPC229" s="11"/>
      <c r="TPD229" s="11"/>
      <c r="TPE229" s="11"/>
      <c r="TPF229" s="11"/>
      <c r="TPG229" s="11"/>
      <c r="TPH229" s="11"/>
      <c r="TPI229" s="11"/>
      <c r="TPJ229" s="11"/>
      <c r="TPK229" s="11"/>
      <c r="TPL229" s="11"/>
      <c r="TPM229" s="11"/>
      <c r="TPN229" s="11"/>
      <c r="TPO229" s="11"/>
      <c r="TPP229" s="11"/>
      <c r="TPQ229" s="10"/>
      <c r="TPR229" s="10"/>
      <c r="TPS229" s="11"/>
      <c r="TPT229" s="11"/>
      <c r="TPU229" s="11"/>
      <c r="TPV229" s="11"/>
      <c r="TPW229" s="11"/>
      <c r="TPX229" s="11"/>
      <c r="TPY229" s="11"/>
      <c r="TPZ229" s="11"/>
      <c r="TQA229" s="11"/>
      <c r="TQB229" s="11"/>
      <c r="TQC229" s="11"/>
      <c r="TQD229" s="11"/>
      <c r="TQE229" s="11"/>
      <c r="TQF229" s="11"/>
      <c r="TQG229" s="10"/>
      <c r="TQH229" s="10"/>
      <c r="TQI229" s="11"/>
      <c r="TQJ229" s="11"/>
      <c r="TQK229" s="11"/>
      <c r="TQL229" s="11"/>
      <c r="TQM229" s="11"/>
      <c r="TQN229" s="11"/>
      <c r="TQO229" s="11"/>
      <c r="TQP229" s="11"/>
      <c r="TQQ229" s="11"/>
      <c r="TQR229" s="11"/>
      <c r="TQS229" s="11"/>
      <c r="TQT229" s="11"/>
      <c r="TQU229" s="11"/>
      <c r="TQV229" s="11"/>
      <c r="TQW229" s="10"/>
      <c r="TQX229" s="10"/>
      <c r="TQY229" s="11"/>
      <c r="TQZ229" s="11"/>
      <c r="TRA229" s="11"/>
      <c r="TRB229" s="11"/>
      <c r="TRC229" s="11"/>
      <c r="TRD229" s="11"/>
      <c r="TRE229" s="11"/>
      <c r="TRF229" s="11"/>
      <c r="TRG229" s="11"/>
      <c r="TRH229" s="11"/>
      <c r="TRI229" s="11"/>
      <c r="TRJ229" s="11"/>
      <c r="TRK229" s="11"/>
      <c r="TRL229" s="11"/>
      <c r="TRM229" s="10"/>
      <c r="TRN229" s="10"/>
      <c r="TRO229" s="11"/>
      <c r="TRP229" s="11"/>
      <c r="TRQ229" s="11"/>
      <c r="TRR229" s="11"/>
      <c r="TRS229" s="11"/>
      <c r="TRT229" s="11"/>
      <c r="TRU229" s="11"/>
      <c r="TRV229" s="11"/>
      <c r="TRW229" s="11"/>
      <c r="TRX229" s="11"/>
      <c r="TRY229" s="11"/>
      <c r="TRZ229" s="11"/>
      <c r="TSA229" s="11"/>
      <c r="TSB229" s="11"/>
      <c r="TSC229" s="10"/>
      <c r="TSD229" s="10"/>
      <c r="TSE229" s="11"/>
      <c r="TSF229" s="11"/>
      <c r="TSG229" s="11"/>
      <c r="TSH229" s="11"/>
      <c r="TSI229" s="11"/>
      <c r="TSJ229" s="11"/>
      <c r="TSK229" s="11"/>
      <c r="TSL229" s="11"/>
      <c r="TSM229" s="11"/>
      <c r="TSN229" s="11"/>
      <c r="TSO229" s="11"/>
      <c r="TSP229" s="11"/>
      <c r="TSQ229" s="11"/>
      <c r="TSR229" s="11"/>
      <c r="TSS229" s="10"/>
      <c r="TST229" s="10"/>
      <c r="TSU229" s="11"/>
      <c r="TSV229" s="11"/>
      <c r="TSW229" s="11"/>
      <c r="TSX229" s="11"/>
      <c r="TSY229" s="11"/>
      <c r="TSZ229" s="11"/>
      <c r="TTA229" s="11"/>
      <c r="TTB229" s="11"/>
      <c r="TTC229" s="11"/>
      <c r="TTD229" s="11"/>
      <c r="TTE229" s="11"/>
      <c r="TTF229" s="11"/>
      <c r="TTG229" s="11"/>
      <c r="TTH229" s="11"/>
      <c r="TTI229" s="10"/>
      <c r="TTJ229" s="10"/>
      <c r="TTK229" s="11"/>
      <c r="TTL229" s="11"/>
      <c r="TTM229" s="11"/>
      <c r="TTN229" s="11"/>
      <c r="TTO229" s="11"/>
      <c r="TTP229" s="11"/>
      <c r="TTQ229" s="11"/>
      <c r="TTR229" s="11"/>
      <c r="TTS229" s="11"/>
      <c r="TTT229" s="11"/>
      <c r="TTU229" s="11"/>
      <c r="TTV229" s="11"/>
      <c r="TTW229" s="11"/>
      <c r="TTX229" s="11"/>
      <c r="TTY229" s="10"/>
      <c r="TTZ229" s="10"/>
      <c r="TUA229" s="11"/>
      <c r="TUB229" s="11"/>
      <c r="TUC229" s="11"/>
      <c r="TUD229" s="11"/>
      <c r="TUE229" s="11"/>
      <c r="TUF229" s="11"/>
      <c r="TUG229" s="11"/>
      <c r="TUH229" s="11"/>
      <c r="TUI229" s="11"/>
      <c r="TUJ229" s="11"/>
      <c r="TUK229" s="11"/>
      <c r="TUL229" s="11"/>
      <c r="TUM229" s="11"/>
      <c r="TUN229" s="11"/>
      <c r="TUO229" s="10"/>
      <c r="TUP229" s="10"/>
      <c r="TUQ229" s="11"/>
      <c r="TUR229" s="11"/>
      <c r="TUS229" s="11"/>
      <c r="TUT229" s="11"/>
      <c r="TUU229" s="11"/>
      <c r="TUV229" s="11"/>
      <c r="TUW229" s="11"/>
      <c r="TUX229" s="11"/>
      <c r="TUY229" s="11"/>
      <c r="TUZ229" s="11"/>
      <c r="TVA229" s="11"/>
      <c r="TVB229" s="11"/>
      <c r="TVC229" s="11"/>
      <c r="TVD229" s="11"/>
      <c r="TVE229" s="10"/>
      <c r="TVF229" s="10"/>
      <c r="TVG229" s="11"/>
      <c r="TVH229" s="11"/>
      <c r="TVI229" s="11"/>
      <c r="TVJ229" s="11"/>
      <c r="TVK229" s="11"/>
      <c r="TVL229" s="11"/>
      <c r="TVM229" s="11"/>
      <c r="TVN229" s="11"/>
      <c r="TVO229" s="11"/>
      <c r="TVP229" s="11"/>
      <c r="TVQ229" s="11"/>
      <c r="TVR229" s="11"/>
      <c r="TVS229" s="11"/>
      <c r="TVT229" s="11"/>
      <c r="TVU229" s="10"/>
      <c r="TVV229" s="10"/>
      <c r="TVW229" s="11"/>
      <c r="TVX229" s="11"/>
      <c r="TVY229" s="11"/>
      <c r="TVZ229" s="11"/>
      <c r="TWA229" s="11"/>
      <c r="TWB229" s="11"/>
      <c r="TWC229" s="11"/>
      <c r="TWD229" s="11"/>
      <c r="TWE229" s="11"/>
      <c r="TWF229" s="11"/>
      <c r="TWG229" s="11"/>
      <c r="TWH229" s="11"/>
      <c r="TWI229" s="11"/>
      <c r="TWJ229" s="11"/>
      <c r="TWK229" s="10"/>
      <c r="TWL229" s="10"/>
      <c r="TWM229" s="11"/>
      <c r="TWN229" s="11"/>
      <c r="TWO229" s="11"/>
      <c r="TWP229" s="11"/>
      <c r="TWQ229" s="11"/>
      <c r="TWR229" s="11"/>
      <c r="TWS229" s="11"/>
      <c r="TWT229" s="11"/>
      <c r="TWU229" s="11"/>
      <c r="TWV229" s="11"/>
      <c r="TWW229" s="11"/>
      <c r="TWX229" s="11"/>
      <c r="TWY229" s="11"/>
      <c r="TWZ229" s="11"/>
      <c r="TXA229" s="10"/>
      <c r="TXB229" s="10"/>
      <c r="TXC229" s="11"/>
      <c r="TXD229" s="11"/>
      <c r="TXE229" s="11"/>
      <c r="TXF229" s="11"/>
      <c r="TXG229" s="11"/>
      <c r="TXH229" s="11"/>
      <c r="TXI229" s="11"/>
      <c r="TXJ229" s="11"/>
      <c r="TXK229" s="11"/>
      <c r="TXL229" s="11"/>
      <c r="TXM229" s="11"/>
      <c r="TXN229" s="11"/>
      <c r="TXO229" s="11"/>
      <c r="TXP229" s="11"/>
      <c r="TXQ229" s="10"/>
      <c r="TXR229" s="10"/>
      <c r="TXS229" s="11"/>
      <c r="TXT229" s="11"/>
      <c r="TXU229" s="11"/>
      <c r="TXV229" s="11"/>
      <c r="TXW229" s="11"/>
      <c r="TXX229" s="11"/>
      <c r="TXY229" s="11"/>
      <c r="TXZ229" s="11"/>
      <c r="TYA229" s="11"/>
      <c r="TYB229" s="11"/>
      <c r="TYC229" s="11"/>
      <c r="TYD229" s="11"/>
      <c r="TYE229" s="11"/>
      <c r="TYF229" s="11"/>
      <c r="TYG229" s="10"/>
      <c r="TYH229" s="10"/>
      <c r="TYI229" s="11"/>
      <c r="TYJ229" s="11"/>
      <c r="TYK229" s="11"/>
      <c r="TYL229" s="11"/>
      <c r="TYM229" s="11"/>
      <c r="TYN229" s="11"/>
      <c r="TYO229" s="11"/>
      <c r="TYP229" s="11"/>
      <c r="TYQ229" s="11"/>
      <c r="TYR229" s="11"/>
      <c r="TYS229" s="11"/>
      <c r="TYT229" s="11"/>
      <c r="TYU229" s="11"/>
      <c r="TYV229" s="11"/>
      <c r="TYW229" s="10"/>
      <c r="TYX229" s="10"/>
      <c r="TYY229" s="11"/>
      <c r="TYZ229" s="11"/>
      <c r="TZA229" s="11"/>
      <c r="TZB229" s="11"/>
      <c r="TZC229" s="11"/>
      <c r="TZD229" s="11"/>
      <c r="TZE229" s="11"/>
      <c r="TZF229" s="11"/>
      <c r="TZG229" s="11"/>
      <c r="TZH229" s="11"/>
      <c r="TZI229" s="11"/>
      <c r="TZJ229" s="11"/>
      <c r="TZK229" s="11"/>
      <c r="TZL229" s="11"/>
      <c r="TZM229" s="10"/>
      <c r="TZN229" s="10"/>
      <c r="TZO229" s="11"/>
      <c r="TZP229" s="11"/>
      <c r="TZQ229" s="11"/>
      <c r="TZR229" s="11"/>
      <c r="TZS229" s="11"/>
      <c r="TZT229" s="11"/>
      <c r="TZU229" s="11"/>
      <c r="TZV229" s="11"/>
      <c r="TZW229" s="11"/>
      <c r="TZX229" s="11"/>
      <c r="TZY229" s="11"/>
      <c r="TZZ229" s="11"/>
      <c r="UAA229" s="11"/>
      <c r="UAB229" s="11"/>
      <c r="UAC229" s="10"/>
      <c r="UAD229" s="10"/>
      <c r="UAE229" s="11"/>
      <c r="UAF229" s="11"/>
      <c r="UAG229" s="11"/>
      <c r="UAH229" s="11"/>
      <c r="UAI229" s="11"/>
      <c r="UAJ229" s="11"/>
      <c r="UAK229" s="11"/>
      <c r="UAL229" s="11"/>
      <c r="UAM229" s="11"/>
      <c r="UAN229" s="11"/>
      <c r="UAO229" s="11"/>
      <c r="UAP229" s="11"/>
      <c r="UAQ229" s="11"/>
      <c r="UAR229" s="11"/>
      <c r="UAS229" s="10"/>
      <c r="UAT229" s="10"/>
      <c r="UAU229" s="11"/>
      <c r="UAV229" s="11"/>
      <c r="UAW229" s="11"/>
      <c r="UAX229" s="11"/>
      <c r="UAY229" s="11"/>
      <c r="UAZ229" s="11"/>
      <c r="UBA229" s="11"/>
      <c r="UBB229" s="11"/>
      <c r="UBC229" s="11"/>
      <c r="UBD229" s="11"/>
      <c r="UBE229" s="11"/>
      <c r="UBF229" s="11"/>
      <c r="UBG229" s="11"/>
      <c r="UBH229" s="11"/>
      <c r="UBI229" s="10"/>
      <c r="UBJ229" s="10"/>
      <c r="UBK229" s="11"/>
      <c r="UBL229" s="11"/>
      <c r="UBM229" s="11"/>
      <c r="UBN229" s="11"/>
      <c r="UBO229" s="11"/>
      <c r="UBP229" s="11"/>
      <c r="UBQ229" s="11"/>
      <c r="UBR229" s="11"/>
      <c r="UBS229" s="11"/>
      <c r="UBT229" s="11"/>
      <c r="UBU229" s="11"/>
      <c r="UBV229" s="11"/>
      <c r="UBW229" s="11"/>
      <c r="UBX229" s="11"/>
      <c r="UBY229" s="10"/>
      <c r="UBZ229" s="10"/>
      <c r="UCA229" s="11"/>
      <c r="UCB229" s="11"/>
      <c r="UCC229" s="11"/>
      <c r="UCD229" s="11"/>
      <c r="UCE229" s="11"/>
      <c r="UCF229" s="11"/>
      <c r="UCG229" s="11"/>
      <c r="UCH229" s="11"/>
      <c r="UCI229" s="11"/>
      <c r="UCJ229" s="11"/>
      <c r="UCK229" s="11"/>
      <c r="UCL229" s="11"/>
      <c r="UCM229" s="11"/>
      <c r="UCN229" s="11"/>
      <c r="UCO229" s="10"/>
      <c r="UCP229" s="10"/>
      <c r="UCQ229" s="11"/>
      <c r="UCR229" s="11"/>
      <c r="UCS229" s="11"/>
      <c r="UCT229" s="11"/>
      <c r="UCU229" s="11"/>
      <c r="UCV229" s="11"/>
      <c r="UCW229" s="11"/>
      <c r="UCX229" s="11"/>
      <c r="UCY229" s="11"/>
      <c r="UCZ229" s="11"/>
      <c r="UDA229" s="11"/>
      <c r="UDB229" s="11"/>
      <c r="UDC229" s="11"/>
      <c r="UDD229" s="11"/>
      <c r="UDE229" s="10"/>
      <c r="UDF229" s="10"/>
      <c r="UDG229" s="11"/>
      <c r="UDH229" s="11"/>
      <c r="UDI229" s="11"/>
      <c r="UDJ229" s="11"/>
      <c r="UDK229" s="11"/>
      <c r="UDL229" s="11"/>
      <c r="UDM229" s="11"/>
      <c r="UDN229" s="11"/>
      <c r="UDO229" s="11"/>
      <c r="UDP229" s="11"/>
      <c r="UDQ229" s="11"/>
      <c r="UDR229" s="11"/>
      <c r="UDS229" s="11"/>
      <c r="UDT229" s="11"/>
      <c r="UDU229" s="10"/>
      <c r="UDV229" s="10"/>
      <c r="UDW229" s="11"/>
      <c r="UDX229" s="11"/>
      <c r="UDY229" s="11"/>
      <c r="UDZ229" s="11"/>
      <c r="UEA229" s="11"/>
      <c r="UEB229" s="11"/>
      <c r="UEC229" s="11"/>
      <c r="UED229" s="11"/>
      <c r="UEE229" s="11"/>
      <c r="UEF229" s="11"/>
      <c r="UEG229" s="11"/>
      <c r="UEH229" s="11"/>
      <c r="UEI229" s="11"/>
      <c r="UEJ229" s="11"/>
      <c r="UEK229" s="10"/>
      <c r="UEL229" s="10"/>
      <c r="UEM229" s="11"/>
      <c r="UEN229" s="11"/>
      <c r="UEO229" s="11"/>
      <c r="UEP229" s="11"/>
      <c r="UEQ229" s="11"/>
      <c r="UER229" s="11"/>
      <c r="UES229" s="11"/>
      <c r="UET229" s="11"/>
      <c r="UEU229" s="11"/>
      <c r="UEV229" s="11"/>
      <c r="UEW229" s="11"/>
      <c r="UEX229" s="11"/>
      <c r="UEY229" s="11"/>
      <c r="UEZ229" s="11"/>
      <c r="UFA229" s="10"/>
      <c r="UFB229" s="10"/>
      <c r="UFC229" s="11"/>
      <c r="UFD229" s="11"/>
      <c r="UFE229" s="11"/>
      <c r="UFF229" s="11"/>
      <c r="UFG229" s="11"/>
      <c r="UFH229" s="11"/>
      <c r="UFI229" s="11"/>
      <c r="UFJ229" s="11"/>
      <c r="UFK229" s="11"/>
      <c r="UFL229" s="11"/>
      <c r="UFM229" s="11"/>
      <c r="UFN229" s="11"/>
      <c r="UFO229" s="11"/>
      <c r="UFP229" s="11"/>
      <c r="UFQ229" s="10"/>
      <c r="UFR229" s="10"/>
      <c r="UFS229" s="11"/>
      <c r="UFT229" s="11"/>
      <c r="UFU229" s="11"/>
      <c r="UFV229" s="11"/>
      <c r="UFW229" s="11"/>
      <c r="UFX229" s="11"/>
      <c r="UFY229" s="11"/>
      <c r="UFZ229" s="11"/>
      <c r="UGA229" s="11"/>
      <c r="UGB229" s="11"/>
      <c r="UGC229" s="11"/>
      <c r="UGD229" s="11"/>
      <c r="UGE229" s="11"/>
      <c r="UGF229" s="11"/>
      <c r="UGG229" s="10"/>
      <c r="UGH229" s="10"/>
      <c r="UGI229" s="11"/>
      <c r="UGJ229" s="11"/>
      <c r="UGK229" s="11"/>
      <c r="UGL229" s="11"/>
      <c r="UGM229" s="11"/>
      <c r="UGN229" s="11"/>
      <c r="UGO229" s="11"/>
      <c r="UGP229" s="11"/>
      <c r="UGQ229" s="11"/>
      <c r="UGR229" s="11"/>
      <c r="UGS229" s="11"/>
      <c r="UGT229" s="11"/>
      <c r="UGU229" s="11"/>
      <c r="UGV229" s="11"/>
      <c r="UGW229" s="10"/>
      <c r="UGX229" s="10"/>
      <c r="UGY229" s="11"/>
      <c r="UGZ229" s="11"/>
      <c r="UHA229" s="11"/>
      <c r="UHB229" s="11"/>
      <c r="UHC229" s="11"/>
      <c r="UHD229" s="11"/>
      <c r="UHE229" s="11"/>
      <c r="UHF229" s="11"/>
      <c r="UHG229" s="11"/>
      <c r="UHH229" s="11"/>
      <c r="UHI229" s="11"/>
      <c r="UHJ229" s="11"/>
      <c r="UHK229" s="11"/>
      <c r="UHL229" s="11"/>
      <c r="UHM229" s="10"/>
      <c r="UHN229" s="10"/>
      <c r="UHO229" s="11"/>
      <c r="UHP229" s="11"/>
      <c r="UHQ229" s="11"/>
      <c r="UHR229" s="11"/>
      <c r="UHS229" s="11"/>
      <c r="UHT229" s="11"/>
      <c r="UHU229" s="11"/>
      <c r="UHV229" s="11"/>
      <c r="UHW229" s="11"/>
      <c r="UHX229" s="11"/>
      <c r="UHY229" s="11"/>
      <c r="UHZ229" s="11"/>
      <c r="UIA229" s="11"/>
      <c r="UIB229" s="11"/>
      <c r="UIC229" s="10"/>
      <c r="UID229" s="10"/>
      <c r="UIE229" s="11"/>
      <c r="UIF229" s="11"/>
      <c r="UIG229" s="11"/>
      <c r="UIH229" s="11"/>
      <c r="UII229" s="11"/>
      <c r="UIJ229" s="11"/>
      <c r="UIK229" s="11"/>
      <c r="UIL229" s="11"/>
      <c r="UIM229" s="11"/>
      <c r="UIN229" s="11"/>
      <c r="UIO229" s="11"/>
      <c r="UIP229" s="11"/>
      <c r="UIQ229" s="11"/>
      <c r="UIR229" s="11"/>
      <c r="UIS229" s="10"/>
      <c r="UIT229" s="10"/>
      <c r="UIU229" s="11"/>
      <c r="UIV229" s="11"/>
      <c r="UIW229" s="11"/>
      <c r="UIX229" s="11"/>
      <c r="UIY229" s="11"/>
      <c r="UIZ229" s="11"/>
      <c r="UJA229" s="11"/>
      <c r="UJB229" s="11"/>
      <c r="UJC229" s="11"/>
      <c r="UJD229" s="11"/>
      <c r="UJE229" s="11"/>
      <c r="UJF229" s="11"/>
      <c r="UJG229" s="11"/>
      <c r="UJH229" s="11"/>
      <c r="UJI229" s="10"/>
      <c r="UJJ229" s="10"/>
      <c r="UJK229" s="11"/>
      <c r="UJL229" s="11"/>
      <c r="UJM229" s="11"/>
      <c r="UJN229" s="11"/>
      <c r="UJO229" s="11"/>
      <c r="UJP229" s="11"/>
      <c r="UJQ229" s="11"/>
      <c r="UJR229" s="11"/>
      <c r="UJS229" s="11"/>
      <c r="UJT229" s="11"/>
      <c r="UJU229" s="11"/>
      <c r="UJV229" s="11"/>
      <c r="UJW229" s="11"/>
      <c r="UJX229" s="11"/>
      <c r="UJY229" s="10"/>
      <c r="UJZ229" s="10"/>
      <c r="UKA229" s="11"/>
      <c r="UKB229" s="11"/>
      <c r="UKC229" s="11"/>
      <c r="UKD229" s="11"/>
      <c r="UKE229" s="11"/>
      <c r="UKF229" s="11"/>
      <c r="UKG229" s="11"/>
      <c r="UKH229" s="11"/>
      <c r="UKI229" s="11"/>
      <c r="UKJ229" s="11"/>
      <c r="UKK229" s="11"/>
      <c r="UKL229" s="11"/>
      <c r="UKM229" s="11"/>
      <c r="UKN229" s="11"/>
      <c r="UKO229" s="10"/>
      <c r="UKP229" s="10"/>
      <c r="UKQ229" s="11"/>
      <c r="UKR229" s="11"/>
      <c r="UKS229" s="11"/>
      <c r="UKT229" s="11"/>
      <c r="UKU229" s="11"/>
      <c r="UKV229" s="11"/>
      <c r="UKW229" s="11"/>
      <c r="UKX229" s="11"/>
      <c r="UKY229" s="11"/>
      <c r="UKZ229" s="11"/>
      <c r="ULA229" s="11"/>
      <c r="ULB229" s="11"/>
      <c r="ULC229" s="11"/>
      <c r="ULD229" s="11"/>
      <c r="ULE229" s="10"/>
      <c r="ULF229" s="10"/>
      <c r="ULG229" s="11"/>
      <c r="ULH229" s="11"/>
      <c r="ULI229" s="11"/>
      <c r="ULJ229" s="11"/>
      <c r="ULK229" s="11"/>
      <c r="ULL229" s="11"/>
      <c r="ULM229" s="11"/>
      <c r="ULN229" s="11"/>
      <c r="ULO229" s="11"/>
      <c r="ULP229" s="11"/>
      <c r="ULQ229" s="11"/>
      <c r="ULR229" s="11"/>
      <c r="ULS229" s="11"/>
      <c r="ULT229" s="11"/>
      <c r="ULU229" s="10"/>
      <c r="ULV229" s="10"/>
      <c r="ULW229" s="11"/>
      <c r="ULX229" s="11"/>
      <c r="ULY229" s="11"/>
      <c r="ULZ229" s="11"/>
      <c r="UMA229" s="11"/>
      <c r="UMB229" s="11"/>
      <c r="UMC229" s="11"/>
      <c r="UMD229" s="11"/>
      <c r="UME229" s="11"/>
      <c r="UMF229" s="11"/>
      <c r="UMG229" s="11"/>
      <c r="UMH229" s="11"/>
      <c r="UMI229" s="11"/>
      <c r="UMJ229" s="11"/>
      <c r="UMK229" s="10"/>
      <c r="UML229" s="10"/>
      <c r="UMM229" s="11"/>
      <c r="UMN229" s="11"/>
      <c r="UMO229" s="11"/>
      <c r="UMP229" s="11"/>
      <c r="UMQ229" s="11"/>
      <c r="UMR229" s="11"/>
      <c r="UMS229" s="11"/>
      <c r="UMT229" s="11"/>
      <c r="UMU229" s="11"/>
      <c r="UMV229" s="11"/>
      <c r="UMW229" s="11"/>
      <c r="UMX229" s="11"/>
      <c r="UMY229" s="11"/>
      <c r="UMZ229" s="11"/>
      <c r="UNA229" s="10"/>
      <c r="UNB229" s="10"/>
      <c r="UNC229" s="11"/>
      <c r="UND229" s="11"/>
      <c r="UNE229" s="11"/>
      <c r="UNF229" s="11"/>
      <c r="UNG229" s="11"/>
      <c r="UNH229" s="11"/>
      <c r="UNI229" s="11"/>
      <c r="UNJ229" s="11"/>
      <c r="UNK229" s="11"/>
      <c r="UNL229" s="11"/>
      <c r="UNM229" s="11"/>
      <c r="UNN229" s="11"/>
      <c r="UNO229" s="11"/>
      <c r="UNP229" s="11"/>
      <c r="UNQ229" s="10"/>
      <c r="UNR229" s="10"/>
      <c r="UNS229" s="11"/>
      <c r="UNT229" s="11"/>
      <c r="UNU229" s="11"/>
      <c r="UNV229" s="11"/>
      <c r="UNW229" s="11"/>
      <c r="UNX229" s="11"/>
      <c r="UNY229" s="11"/>
      <c r="UNZ229" s="11"/>
      <c r="UOA229" s="11"/>
      <c r="UOB229" s="11"/>
      <c r="UOC229" s="11"/>
      <c r="UOD229" s="11"/>
      <c r="UOE229" s="11"/>
      <c r="UOF229" s="11"/>
      <c r="UOG229" s="10"/>
      <c r="UOH229" s="10"/>
      <c r="UOI229" s="11"/>
      <c r="UOJ229" s="11"/>
      <c r="UOK229" s="11"/>
      <c r="UOL229" s="11"/>
      <c r="UOM229" s="11"/>
      <c r="UON229" s="11"/>
      <c r="UOO229" s="11"/>
      <c r="UOP229" s="11"/>
      <c r="UOQ229" s="11"/>
      <c r="UOR229" s="11"/>
      <c r="UOS229" s="11"/>
      <c r="UOT229" s="11"/>
      <c r="UOU229" s="11"/>
      <c r="UOV229" s="11"/>
      <c r="UOW229" s="10"/>
      <c r="UOX229" s="10"/>
      <c r="UOY229" s="11"/>
      <c r="UOZ229" s="11"/>
      <c r="UPA229" s="11"/>
      <c r="UPB229" s="11"/>
      <c r="UPC229" s="11"/>
      <c r="UPD229" s="11"/>
      <c r="UPE229" s="11"/>
      <c r="UPF229" s="11"/>
      <c r="UPG229" s="11"/>
      <c r="UPH229" s="11"/>
      <c r="UPI229" s="11"/>
      <c r="UPJ229" s="11"/>
      <c r="UPK229" s="11"/>
      <c r="UPL229" s="11"/>
      <c r="UPM229" s="10"/>
      <c r="UPN229" s="10"/>
      <c r="UPO229" s="11"/>
      <c r="UPP229" s="11"/>
      <c r="UPQ229" s="11"/>
      <c r="UPR229" s="11"/>
      <c r="UPS229" s="11"/>
      <c r="UPT229" s="11"/>
      <c r="UPU229" s="11"/>
      <c r="UPV229" s="11"/>
      <c r="UPW229" s="11"/>
      <c r="UPX229" s="11"/>
      <c r="UPY229" s="11"/>
      <c r="UPZ229" s="11"/>
      <c r="UQA229" s="11"/>
      <c r="UQB229" s="11"/>
      <c r="UQC229" s="10"/>
      <c r="UQD229" s="10"/>
      <c r="UQE229" s="11"/>
      <c r="UQF229" s="11"/>
      <c r="UQG229" s="11"/>
      <c r="UQH229" s="11"/>
      <c r="UQI229" s="11"/>
      <c r="UQJ229" s="11"/>
      <c r="UQK229" s="11"/>
      <c r="UQL229" s="11"/>
      <c r="UQM229" s="11"/>
      <c r="UQN229" s="11"/>
      <c r="UQO229" s="11"/>
      <c r="UQP229" s="11"/>
      <c r="UQQ229" s="11"/>
      <c r="UQR229" s="11"/>
      <c r="UQS229" s="10"/>
      <c r="UQT229" s="10"/>
      <c r="UQU229" s="11"/>
      <c r="UQV229" s="11"/>
      <c r="UQW229" s="11"/>
      <c r="UQX229" s="11"/>
      <c r="UQY229" s="11"/>
      <c r="UQZ229" s="11"/>
      <c r="URA229" s="11"/>
      <c r="URB229" s="11"/>
      <c r="URC229" s="11"/>
      <c r="URD229" s="11"/>
      <c r="URE229" s="11"/>
      <c r="URF229" s="11"/>
      <c r="URG229" s="11"/>
      <c r="URH229" s="11"/>
      <c r="URI229" s="10"/>
      <c r="URJ229" s="10"/>
      <c r="URK229" s="11"/>
      <c r="URL229" s="11"/>
      <c r="URM229" s="11"/>
      <c r="URN229" s="11"/>
      <c r="URO229" s="11"/>
      <c r="URP229" s="11"/>
      <c r="URQ229" s="11"/>
      <c r="URR229" s="11"/>
      <c r="URS229" s="11"/>
      <c r="URT229" s="11"/>
      <c r="URU229" s="11"/>
      <c r="URV229" s="11"/>
      <c r="URW229" s="11"/>
      <c r="URX229" s="11"/>
      <c r="URY229" s="10"/>
      <c r="URZ229" s="10"/>
      <c r="USA229" s="11"/>
      <c r="USB229" s="11"/>
      <c r="USC229" s="11"/>
      <c r="USD229" s="11"/>
      <c r="USE229" s="11"/>
      <c r="USF229" s="11"/>
      <c r="USG229" s="11"/>
      <c r="USH229" s="11"/>
      <c r="USI229" s="11"/>
      <c r="USJ229" s="11"/>
      <c r="USK229" s="11"/>
      <c r="USL229" s="11"/>
      <c r="USM229" s="11"/>
      <c r="USN229" s="11"/>
      <c r="USO229" s="10"/>
      <c r="USP229" s="10"/>
      <c r="USQ229" s="11"/>
      <c r="USR229" s="11"/>
      <c r="USS229" s="11"/>
      <c r="UST229" s="11"/>
      <c r="USU229" s="11"/>
      <c r="USV229" s="11"/>
      <c r="USW229" s="11"/>
      <c r="USX229" s="11"/>
      <c r="USY229" s="11"/>
      <c r="USZ229" s="11"/>
      <c r="UTA229" s="11"/>
      <c r="UTB229" s="11"/>
      <c r="UTC229" s="11"/>
      <c r="UTD229" s="11"/>
      <c r="UTE229" s="10"/>
      <c r="UTF229" s="10"/>
      <c r="UTG229" s="11"/>
      <c r="UTH229" s="11"/>
      <c r="UTI229" s="11"/>
      <c r="UTJ229" s="11"/>
      <c r="UTK229" s="11"/>
      <c r="UTL229" s="11"/>
      <c r="UTM229" s="11"/>
      <c r="UTN229" s="11"/>
      <c r="UTO229" s="11"/>
      <c r="UTP229" s="11"/>
      <c r="UTQ229" s="11"/>
      <c r="UTR229" s="11"/>
      <c r="UTS229" s="11"/>
      <c r="UTT229" s="11"/>
      <c r="UTU229" s="10"/>
      <c r="UTV229" s="10"/>
      <c r="UTW229" s="11"/>
      <c r="UTX229" s="11"/>
      <c r="UTY229" s="11"/>
      <c r="UTZ229" s="11"/>
      <c r="UUA229" s="11"/>
      <c r="UUB229" s="11"/>
      <c r="UUC229" s="11"/>
      <c r="UUD229" s="11"/>
      <c r="UUE229" s="11"/>
      <c r="UUF229" s="11"/>
      <c r="UUG229" s="11"/>
      <c r="UUH229" s="11"/>
      <c r="UUI229" s="11"/>
      <c r="UUJ229" s="11"/>
      <c r="UUK229" s="10"/>
      <c r="UUL229" s="10"/>
      <c r="UUM229" s="11"/>
      <c r="UUN229" s="11"/>
      <c r="UUO229" s="11"/>
      <c r="UUP229" s="11"/>
      <c r="UUQ229" s="11"/>
      <c r="UUR229" s="11"/>
      <c r="UUS229" s="11"/>
      <c r="UUT229" s="11"/>
      <c r="UUU229" s="11"/>
      <c r="UUV229" s="11"/>
      <c r="UUW229" s="11"/>
      <c r="UUX229" s="11"/>
      <c r="UUY229" s="11"/>
      <c r="UUZ229" s="11"/>
      <c r="UVA229" s="10"/>
      <c r="UVB229" s="10"/>
      <c r="UVC229" s="11"/>
      <c r="UVD229" s="11"/>
      <c r="UVE229" s="11"/>
      <c r="UVF229" s="11"/>
      <c r="UVG229" s="11"/>
      <c r="UVH229" s="11"/>
      <c r="UVI229" s="11"/>
      <c r="UVJ229" s="11"/>
      <c r="UVK229" s="11"/>
      <c r="UVL229" s="11"/>
      <c r="UVM229" s="11"/>
      <c r="UVN229" s="11"/>
      <c r="UVO229" s="11"/>
      <c r="UVP229" s="11"/>
      <c r="UVQ229" s="10"/>
      <c r="UVR229" s="10"/>
      <c r="UVS229" s="11"/>
      <c r="UVT229" s="11"/>
      <c r="UVU229" s="11"/>
      <c r="UVV229" s="11"/>
      <c r="UVW229" s="11"/>
      <c r="UVX229" s="11"/>
      <c r="UVY229" s="11"/>
      <c r="UVZ229" s="11"/>
      <c r="UWA229" s="11"/>
      <c r="UWB229" s="11"/>
      <c r="UWC229" s="11"/>
      <c r="UWD229" s="11"/>
      <c r="UWE229" s="11"/>
      <c r="UWF229" s="11"/>
      <c r="UWG229" s="10"/>
      <c r="UWH229" s="10"/>
      <c r="UWI229" s="11"/>
      <c r="UWJ229" s="11"/>
      <c r="UWK229" s="11"/>
      <c r="UWL229" s="11"/>
      <c r="UWM229" s="11"/>
      <c r="UWN229" s="11"/>
      <c r="UWO229" s="11"/>
      <c r="UWP229" s="11"/>
      <c r="UWQ229" s="11"/>
      <c r="UWR229" s="11"/>
      <c r="UWS229" s="11"/>
      <c r="UWT229" s="11"/>
      <c r="UWU229" s="11"/>
      <c r="UWV229" s="11"/>
      <c r="UWW229" s="10"/>
      <c r="UWX229" s="10"/>
      <c r="UWY229" s="11"/>
      <c r="UWZ229" s="11"/>
      <c r="UXA229" s="11"/>
      <c r="UXB229" s="11"/>
      <c r="UXC229" s="11"/>
      <c r="UXD229" s="11"/>
      <c r="UXE229" s="11"/>
      <c r="UXF229" s="11"/>
      <c r="UXG229" s="11"/>
      <c r="UXH229" s="11"/>
      <c r="UXI229" s="11"/>
      <c r="UXJ229" s="11"/>
      <c r="UXK229" s="11"/>
      <c r="UXL229" s="11"/>
      <c r="UXM229" s="10"/>
      <c r="UXN229" s="10"/>
      <c r="UXO229" s="11"/>
      <c r="UXP229" s="11"/>
      <c r="UXQ229" s="11"/>
      <c r="UXR229" s="11"/>
      <c r="UXS229" s="11"/>
      <c r="UXT229" s="11"/>
      <c r="UXU229" s="11"/>
      <c r="UXV229" s="11"/>
      <c r="UXW229" s="11"/>
      <c r="UXX229" s="11"/>
      <c r="UXY229" s="11"/>
      <c r="UXZ229" s="11"/>
      <c r="UYA229" s="11"/>
      <c r="UYB229" s="11"/>
      <c r="UYC229" s="10"/>
      <c r="UYD229" s="10"/>
      <c r="UYE229" s="11"/>
      <c r="UYF229" s="11"/>
      <c r="UYG229" s="11"/>
      <c r="UYH229" s="11"/>
      <c r="UYI229" s="11"/>
      <c r="UYJ229" s="11"/>
      <c r="UYK229" s="11"/>
      <c r="UYL229" s="11"/>
      <c r="UYM229" s="11"/>
      <c r="UYN229" s="11"/>
      <c r="UYO229" s="11"/>
      <c r="UYP229" s="11"/>
      <c r="UYQ229" s="11"/>
      <c r="UYR229" s="11"/>
      <c r="UYS229" s="10"/>
      <c r="UYT229" s="10"/>
      <c r="UYU229" s="11"/>
      <c r="UYV229" s="11"/>
      <c r="UYW229" s="11"/>
      <c r="UYX229" s="11"/>
      <c r="UYY229" s="11"/>
      <c r="UYZ229" s="11"/>
      <c r="UZA229" s="11"/>
      <c r="UZB229" s="11"/>
      <c r="UZC229" s="11"/>
      <c r="UZD229" s="11"/>
      <c r="UZE229" s="11"/>
      <c r="UZF229" s="11"/>
      <c r="UZG229" s="11"/>
      <c r="UZH229" s="11"/>
      <c r="UZI229" s="10"/>
      <c r="UZJ229" s="10"/>
      <c r="UZK229" s="11"/>
      <c r="UZL229" s="11"/>
      <c r="UZM229" s="11"/>
      <c r="UZN229" s="11"/>
      <c r="UZO229" s="11"/>
      <c r="UZP229" s="11"/>
      <c r="UZQ229" s="11"/>
      <c r="UZR229" s="11"/>
      <c r="UZS229" s="11"/>
      <c r="UZT229" s="11"/>
      <c r="UZU229" s="11"/>
      <c r="UZV229" s="11"/>
      <c r="UZW229" s="11"/>
      <c r="UZX229" s="11"/>
      <c r="UZY229" s="10"/>
      <c r="UZZ229" s="10"/>
      <c r="VAA229" s="11"/>
      <c r="VAB229" s="11"/>
      <c r="VAC229" s="11"/>
      <c r="VAD229" s="11"/>
      <c r="VAE229" s="11"/>
      <c r="VAF229" s="11"/>
      <c r="VAG229" s="11"/>
      <c r="VAH229" s="11"/>
      <c r="VAI229" s="11"/>
      <c r="VAJ229" s="11"/>
      <c r="VAK229" s="11"/>
      <c r="VAL229" s="11"/>
      <c r="VAM229" s="11"/>
      <c r="VAN229" s="11"/>
      <c r="VAO229" s="10"/>
      <c r="VAP229" s="10"/>
      <c r="VAQ229" s="11"/>
      <c r="VAR229" s="11"/>
      <c r="VAS229" s="11"/>
      <c r="VAT229" s="11"/>
      <c r="VAU229" s="11"/>
      <c r="VAV229" s="11"/>
      <c r="VAW229" s="11"/>
      <c r="VAX229" s="11"/>
      <c r="VAY229" s="11"/>
      <c r="VAZ229" s="11"/>
      <c r="VBA229" s="11"/>
      <c r="VBB229" s="11"/>
      <c r="VBC229" s="11"/>
      <c r="VBD229" s="11"/>
      <c r="VBE229" s="10"/>
      <c r="VBF229" s="10"/>
      <c r="VBG229" s="11"/>
      <c r="VBH229" s="11"/>
      <c r="VBI229" s="11"/>
      <c r="VBJ229" s="11"/>
      <c r="VBK229" s="11"/>
      <c r="VBL229" s="11"/>
      <c r="VBM229" s="11"/>
      <c r="VBN229" s="11"/>
      <c r="VBO229" s="11"/>
      <c r="VBP229" s="11"/>
      <c r="VBQ229" s="11"/>
      <c r="VBR229" s="11"/>
      <c r="VBS229" s="11"/>
      <c r="VBT229" s="11"/>
      <c r="VBU229" s="10"/>
      <c r="VBV229" s="10"/>
      <c r="VBW229" s="11"/>
      <c r="VBX229" s="11"/>
      <c r="VBY229" s="11"/>
      <c r="VBZ229" s="11"/>
      <c r="VCA229" s="11"/>
      <c r="VCB229" s="11"/>
      <c r="VCC229" s="11"/>
      <c r="VCD229" s="11"/>
      <c r="VCE229" s="11"/>
      <c r="VCF229" s="11"/>
      <c r="VCG229" s="11"/>
      <c r="VCH229" s="11"/>
      <c r="VCI229" s="11"/>
      <c r="VCJ229" s="11"/>
      <c r="VCK229" s="10"/>
      <c r="VCL229" s="10"/>
      <c r="VCM229" s="11"/>
      <c r="VCN229" s="11"/>
      <c r="VCO229" s="11"/>
      <c r="VCP229" s="11"/>
      <c r="VCQ229" s="11"/>
      <c r="VCR229" s="11"/>
      <c r="VCS229" s="11"/>
      <c r="VCT229" s="11"/>
      <c r="VCU229" s="11"/>
      <c r="VCV229" s="11"/>
      <c r="VCW229" s="11"/>
      <c r="VCX229" s="11"/>
      <c r="VCY229" s="11"/>
      <c r="VCZ229" s="11"/>
      <c r="VDA229" s="10"/>
      <c r="VDB229" s="10"/>
      <c r="VDC229" s="11"/>
      <c r="VDD229" s="11"/>
      <c r="VDE229" s="11"/>
      <c r="VDF229" s="11"/>
      <c r="VDG229" s="11"/>
      <c r="VDH229" s="11"/>
      <c r="VDI229" s="11"/>
      <c r="VDJ229" s="11"/>
      <c r="VDK229" s="11"/>
      <c r="VDL229" s="11"/>
      <c r="VDM229" s="11"/>
      <c r="VDN229" s="11"/>
      <c r="VDO229" s="11"/>
      <c r="VDP229" s="11"/>
      <c r="VDQ229" s="10"/>
      <c r="VDR229" s="10"/>
      <c r="VDS229" s="11"/>
      <c r="VDT229" s="11"/>
      <c r="VDU229" s="11"/>
      <c r="VDV229" s="11"/>
      <c r="VDW229" s="11"/>
      <c r="VDX229" s="11"/>
      <c r="VDY229" s="11"/>
      <c r="VDZ229" s="11"/>
      <c r="VEA229" s="11"/>
      <c r="VEB229" s="11"/>
      <c r="VEC229" s="11"/>
      <c r="VED229" s="11"/>
      <c r="VEE229" s="11"/>
      <c r="VEF229" s="11"/>
      <c r="VEG229" s="10"/>
      <c r="VEH229" s="10"/>
      <c r="VEI229" s="11"/>
      <c r="VEJ229" s="11"/>
      <c r="VEK229" s="11"/>
      <c r="VEL229" s="11"/>
      <c r="VEM229" s="11"/>
      <c r="VEN229" s="11"/>
      <c r="VEO229" s="11"/>
      <c r="VEP229" s="11"/>
      <c r="VEQ229" s="11"/>
      <c r="VER229" s="11"/>
      <c r="VES229" s="11"/>
      <c r="VET229" s="11"/>
      <c r="VEU229" s="11"/>
      <c r="VEV229" s="11"/>
      <c r="VEW229" s="10"/>
      <c r="VEX229" s="10"/>
      <c r="VEY229" s="11"/>
      <c r="VEZ229" s="11"/>
      <c r="VFA229" s="11"/>
      <c r="VFB229" s="11"/>
      <c r="VFC229" s="11"/>
      <c r="VFD229" s="11"/>
      <c r="VFE229" s="11"/>
      <c r="VFF229" s="11"/>
      <c r="VFG229" s="11"/>
      <c r="VFH229" s="11"/>
      <c r="VFI229" s="11"/>
      <c r="VFJ229" s="11"/>
      <c r="VFK229" s="11"/>
      <c r="VFL229" s="11"/>
      <c r="VFM229" s="10"/>
      <c r="VFN229" s="10"/>
      <c r="VFO229" s="11"/>
      <c r="VFP229" s="11"/>
      <c r="VFQ229" s="11"/>
      <c r="VFR229" s="11"/>
      <c r="VFS229" s="11"/>
      <c r="VFT229" s="11"/>
      <c r="VFU229" s="11"/>
      <c r="VFV229" s="11"/>
      <c r="VFW229" s="11"/>
      <c r="VFX229" s="11"/>
      <c r="VFY229" s="11"/>
      <c r="VFZ229" s="11"/>
      <c r="VGA229" s="11"/>
      <c r="VGB229" s="11"/>
      <c r="VGC229" s="10"/>
      <c r="VGD229" s="10"/>
      <c r="VGE229" s="11"/>
      <c r="VGF229" s="11"/>
      <c r="VGG229" s="11"/>
      <c r="VGH229" s="11"/>
      <c r="VGI229" s="11"/>
      <c r="VGJ229" s="11"/>
      <c r="VGK229" s="11"/>
      <c r="VGL229" s="11"/>
      <c r="VGM229" s="11"/>
      <c r="VGN229" s="11"/>
      <c r="VGO229" s="11"/>
      <c r="VGP229" s="11"/>
      <c r="VGQ229" s="11"/>
      <c r="VGR229" s="11"/>
      <c r="VGS229" s="10"/>
      <c r="VGT229" s="10"/>
      <c r="VGU229" s="11"/>
      <c r="VGV229" s="11"/>
      <c r="VGW229" s="11"/>
      <c r="VGX229" s="11"/>
      <c r="VGY229" s="11"/>
      <c r="VGZ229" s="11"/>
      <c r="VHA229" s="11"/>
      <c r="VHB229" s="11"/>
      <c r="VHC229" s="11"/>
      <c r="VHD229" s="11"/>
      <c r="VHE229" s="11"/>
      <c r="VHF229" s="11"/>
      <c r="VHG229" s="11"/>
      <c r="VHH229" s="11"/>
      <c r="VHI229" s="10"/>
      <c r="VHJ229" s="10"/>
      <c r="VHK229" s="11"/>
      <c r="VHL229" s="11"/>
      <c r="VHM229" s="11"/>
      <c r="VHN229" s="11"/>
      <c r="VHO229" s="11"/>
      <c r="VHP229" s="11"/>
      <c r="VHQ229" s="11"/>
      <c r="VHR229" s="11"/>
      <c r="VHS229" s="11"/>
      <c r="VHT229" s="11"/>
      <c r="VHU229" s="11"/>
      <c r="VHV229" s="11"/>
      <c r="VHW229" s="11"/>
      <c r="VHX229" s="11"/>
      <c r="VHY229" s="10"/>
      <c r="VHZ229" s="10"/>
      <c r="VIA229" s="11"/>
      <c r="VIB229" s="11"/>
      <c r="VIC229" s="11"/>
      <c r="VID229" s="11"/>
      <c r="VIE229" s="11"/>
      <c r="VIF229" s="11"/>
      <c r="VIG229" s="11"/>
      <c r="VIH229" s="11"/>
      <c r="VII229" s="11"/>
      <c r="VIJ229" s="11"/>
      <c r="VIK229" s="11"/>
      <c r="VIL229" s="11"/>
      <c r="VIM229" s="11"/>
      <c r="VIN229" s="11"/>
      <c r="VIO229" s="10"/>
      <c r="VIP229" s="10"/>
      <c r="VIQ229" s="11"/>
      <c r="VIR229" s="11"/>
      <c r="VIS229" s="11"/>
      <c r="VIT229" s="11"/>
      <c r="VIU229" s="11"/>
      <c r="VIV229" s="11"/>
      <c r="VIW229" s="11"/>
      <c r="VIX229" s="11"/>
      <c r="VIY229" s="11"/>
      <c r="VIZ229" s="11"/>
      <c r="VJA229" s="11"/>
      <c r="VJB229" s="11"/>
      <c r="VJC229" s="11"/>
      <c r="VJD229" s="11"/>
      <c r="VJE229" s="10"/>
      <c r="VJF229" s="10"/>
      <c r="VJG229" s="11"/>
      <c r="VJH229" s="11"/>
      <c r="VJI229" s="11"/>
      <c r="VJJ229" s="11"/>
      <c r="VJK229" s="11"/>
      <c r="VJL229" s="11"/>
      <c r="VJM229" s="11"/>
      <c r="VJN229" s="11"/>
      <c r="VJO229" s="11"/>
      <c r="VJP229" s="11"/>
      <c r="VJQ229" s="11"/>
      <c r="VJR229" s="11"/>
      <c r="VJS229" s="11"/>
      <c r="VJT229" s="11"/>
      <c r="VJU229" s="10"/>
      <c r="VJV229" s="10"/>
      <c r="VJW229" s="11"/>
      <c r="VJX229" s="11"/>
      <c r="VJY229" s="11"/>
      <c r="VJZ229" s="11"/>
      <c r="VKA229" s="11"/>
      <c r="VKB229" s="11"/>
      <c r="VKC229" s="11"/>
      <c r="VKD229" s="11"/>
      <c r="VKE229" s="11"/>
      <c r="VKF229" s="11"/>
      <c r="VKG229" s="11"/>
      <c r="VKH229" s="11"/>
      <c r="VKI229" s="11"/>
      <c r="VKJ229" s="11"/>
      <c r="VKK229" s="10"/>
      <c r="VKL229" s="10"/>
      <c r="VKM229" s="11"/>
      <c r="VKN229" s="11"/>
      <c r="VKO229" s="11"/>
      <c r="VKP229" s="11"/>
      <c r="VKQ229" s="11"/>
      <c r="VKR229" s="11"/>
      <c r="VKS229" s="11"/>
      <c r="VKT229" s="11"/>
      <c r="VKU229" s="11"/>
      <c r="VKV229" s="11"/>
      <c r="VKW229" s="11"/>
      <c r="VKX229" s="11"/>
      <c r="VKY229" s="11"/>
      <c r="VKZ229" s="11"/>
      <c r="VLA229" s="10"/>
      <c r="VLB229" s="10"/>
      <c r="VLC229" s="11"/>
      <c r="VLD229" s="11"/>
      <c r="VLE229" s="11"/>
      <c r="VLF229" s="11"/>
      <c r="VLG229" s="11"/>
      <c r="VLH229" s="11"/>
      <c r="VLI229" s="11"/>
      <c r="VLJ229" s="11"/>
      <c r="VLK229" s="11"/>
      <c r="VLL229" s="11"/>
      <c r="VLM229" s="11"/>
      <c r="VLN229" s="11"/>
      <c r="VLO229" s="11"/>
      <c r="VLP229" s="11"/>
      <c r="VLQ229" s="10"/>
      <c r="VLR229" s="10"/>
      <c r="VLS229" s="11"/>
      <c r="VLT229" s="11"/>
      <c r="VLU229" s="11"/>
      <c r="VLV229" s="11"/>
      <c r="VLW229" s="11"/>
      <c r="VLX229" s="11"/>
      <c r="VLY229" s="11"/>
      <c r="VLZ229" s="11"/>
      <c r="VMA229" s="11"/>
      <c r="VMB229" s="11"/>
      <c r="VMC229" s="11"/>
      <c r="VMD229" s="11"/>
      <c r="VME229" s="11"/>
      <c r="VMF229" s="11"/>
      <c r="VMG229" s="10"/>
      <c r="VMH229" s="10"/>
      <c r="VMI229" s="11"/>
      <c r="VMJ229" s="11"/>
      <c r="VMK229" s="11"/>
      <c r="VML229" s="11"/>
      <c r="VMM229" s="11"/>
      <c r="VMN229" s="11"/>
      <c r="VMO229" s="11"/>
      <c r="VMP229" s="11"/>
      <c r="VMQ229" s="11"/>
      <c r="VMR229" s="11"/>
      <c r="VMS229" s="11"/>
      <c r="VMT229" s="11"/>
      <c r="VMU229" s="11"/>
      <c r="VMV229" s="11"/>
      <c r="VMW229" s="10"/>
      <c r="VMX229" s="10"/>
      <c r="VMY229" s="11"/>
      <c r="VMZ229" s="11"/>
      <c r="VNA229" s="11"/>
      <c r="VNB229" s="11"/>
      <c r="VNC229" s="11"/>
      <c r="VND229" s="11"/>
      <c r="VNE229" s="11"/>
      <c r="VNF229" s="11"/>
      <c r="VNG229" s="11"/>
      <c r="VNH229" s="11"/>
      <c r="VNI229" s="11"/>
      <c r="VNJ229" s="11"/>
      <c r="VNK229" s="11"/>
      <c r="VNL229" s="11"/>
      <c r="VNM229" s="10"/>
      <c r="VNN229" s="10"/>
      <c r="VNO229" s="11"/>
      <c r="VNP229" s="11"/>
      <c r="VNQ229" s="11"/>
      <c r="VNR229" s="11"/>
      <c r="VNS229" s="11"/>
      <c r="VNT229" s="11"/>
      <c r="VNU229" s="11"/>
      <c r="VNV229" s="11"/>
      <c r="VNW229" s="11"/>
      <c r="VNX229" s="11"/>
      <c r="VNY229" s="11"/>
      <c r="VNZ229" s="11"/>
      <c r="VOA229" s="11"/>
      <c r="VOB229" s="11"/>
      <c r="VOC229" s="10"/>
      <c r="VOD229" s="10"/>
      <c r="VOE229" s="11"/>
      <c r="VOF229" s="11"/>
      <c r="VOG229" s="11"/>
      <c r="VOH229" s="11"/>
      <c r="VOI229" s="11"/>
      <c r="VOJ229" s="11"/>
      <c r="VOK229" s="11"/>
      <c r="VOL229" s="11"/>
      <c r="VOM229" s="11"/>
      <c r="VON229" s="11"/>
      <c r="VOO229" s="11"/>
      <c r="VOP229" s="11"/>
      <c r="VOQ229" s="11"/>
      <c r="VOR229" s="11"/>
      <c r="VOS229" s="10"/>
      <c r="VOT229" s="10"/>
      <c r="VOU229" s="11"/>
      <c r="VOV229" s="11"/>
      <c r="VOW229" s="11"/>
      <c r="VOX229" s="11"/>
      <c r="VOY229" s="11"/>
      <c r="VOZ229" s="11"/>
      <c r="VPA229" s="11"/>
      <c r="VPB229" s="11"/>
      <c r="VPC229" s="11"/>
      <c r="VPD229" s="11"/>
      <c r="VPE229" s="11"/>
      <c r="VPF229" s="11"/>
      <c r="VPG229" s="11"/>
      <c r="VPH229" s="11"/>
      <c r="VPI229" s="10"/>
      <c r="VPJ229" s="10"/>
      <c r="VPK229" s="11"/>
      <c r="VPL229" s="11"/>
      <c r="VPM229" s="11"/>
      <c r="VPN229" s="11"/>
      <c r="VPO229" s="11"/>
      <c r="VPP229" s="11"/>
      <c r="VPQ229" s="11"/>
      <c r="VPR229" s="11"/>
      <c r="VPS229" s="11"/>
      <c r="VPT229" s="11"/>
      <c r="VPU229" s="11"/>
      <c r="VPV229" s="11"/>
      <c r="VPW229" s="11"/>
      <c r="VPX229" s="11"/>
      <c r="VPY229" s="10"/>
      <c r="VPZ229" s="10"/>
      <c r="VQA229" s="11"/>
      <c r="VQB229" s="11"/>
      <c r="VQC229" s="11"/>
      <c r="VQD229" s="11"/>
      <c r="VQE229" s="11"/>
      <c r="VQF229" s="11"/>
      <c r="VQG229" s="11"/>
      <c r="VQH229" s="11"/>
      <c r="VQI229" s="11"/>
      <c r="VQJ229" s="11"/>
      <c r="VQK229" s="11"/>
      <c r="VQL229" s="11"/>
      <c r="VQM229" s="11"/>
      <c r="VQN229" s="11"/>
      <c r="VQO229" s="10"/>
      <c r="VQP229" s="10"/>
      <c r="VQQ229" s="11"/>
      <c r="VQR229" s="11"/>
      <c r="VQS229" s="11"/>
      <c r="VQT229" s="11"/>
      <c r="VQU229" s="11"/>
      <c r="VQV229" s="11"/>
      <c r="VQW229" s="11"/>
      <c r="VQX229" s="11"/>
      <c r="VQY229" s="11"/>
      <c r="VQZ229" s="11"/>
      <c r="VRA229" s="11"/>
      <c r="VRB229" s="11"/>
      <c r="VRC229" s="11"/>
      <c r="VRD229" s="11"/>
      <c r="VRE229" s="10"/>
      <c r="VRF229" s="10"/>
      <c r="VRG229" s="11"/>
      <c r="VRH229" s="11"/>
      <c r="VRI229" s="11"/>
      <c r="VRJ229" s="11"/>
      <c r="VRK229" s="11"/>
      <c r="VRL229" s="11"/>
      <c r="VRM229" s="11"/>
      <c r="VRN229" s="11"/>
      <c r="VRO229" s="11"/>
      <c r="VRP229" s="11"/>
      <c r="VRQ229" s="11"/>
      <c r="VRR229" s="11"/>
      <c r="VRS229" s="11"/>
      <c r="VRT229" s="11"/>
      <c r="VRU229" s="10"/>
      <c r="VRV229" s="10"/>
      <c r="VRW229" s="11"/>
      <c r="VRX229" s="11"/>
      <c r="VRY229" s="11"/>
      <c r="VRZ229" s="11"/>
      <c r="VSA229" s="11"/>
      <c r="VSB229" s="11"/>
      <c r="VSC229" s="11"/>
      <c r="VSD229" s="11"/>
      <c r="VSE229" s="11"/>
      <c r="VSF229" s="11"/>
      <c r="VSG229" s="11"/>
      <c r="VSH229" s="11"/>
      <c r="VSI229" s="11"/>
      <c r="VSJ229" s="11"/>
      <c r="VSK229" s="10"/>
      <c r="VSL229" s="10"/>
      <c r="VSM229" s="11"/>
      <c r="VSN229" s="11"/>
      <c r="VSO229" s="11"/>
      <c r="VSP229" s="11"/>
      <c r="VSQ229" s="11"/>
      <c r="VSR229" s="11"/>
      <c r="VSS229" s="11"/>
      <c r="VST229" s="11"/>
      <c r="VSU229" s="11"/>
      <c r="VSV229" s="11"/>
      <c r="VSW229" s="11"/>
      <c r="VSX229" s="11"/>
      <c r="VSY229" s="11"/>
      <c r="VSZ229" s="11"/>
      <c r="VTA229" s="10"/>
      <c r="VTB229" s="10"/>
      <c r="VTC229" s="11"/>
      <c r="VTD229" s="11"/>
      <c r="VTE229" s="11"/>
      <c r="VTF229" s="11"/>
      <c r="VTG229" s="11"/>
      <c r="VTH229" s="11"/>
      <c r="VTI229" s="11"/>
      <c r="VTJ229" s="11"/>
      <c r="VTK229" s="11"/>
      <c r="VTL229" s="11"/>
      <c r="VTM229" s="11"/>
      <c r="VTN229" s="11"/>
      <c r="VTO229" s="11"/>
      <c r="VTP229" s="11"/>
      <c r="VTQ229" s="10"/>
      <c r="VTR229" s="10"/>
      <c r="VTS229" s="11"/>
      <c r="VTT229" s="11"/>
      <c r="VTU229" s="11"/>
      <c r="VTV229" s="11"/>
      <c r="VTW229" s="11"/>
      <c r="VTX229" s="11"/>
      <c r="VTY229" s="11"/>
      <c r="VTZ229" s="11"/>
      <c r="VUA229" s="11"/>
      <c r="VUB229" s="11"/>
      <c r="VUC229" s="11"/>
      <c r="VUD229" s="11"/>
      <c r="VUE229" s="11"/>
      <c r="VUF229" s="11"/>
      <c r="VUG229" s="10"/>
      <c r="VUH229" s="10"/>
      <c r="VUI229" s="11"/>
      <c r="VUJ229" s="11"/>
      <c r="VUK229" s="11"/>
      <c r="VUL229" s="11"/>
      <c r="VUM229" s="11"/>
      <c r="VUN229" s="11"/>
      <c r="VUO229" s="11"/>
      <c r="VUP229" s="11"/>
      <c r="VUQ229" s="11"/>
      <c r="VUR229" s="11"/>
      <c r="VUS229" s="11"/>
      <c r="VUT229" s="11"/>
      <c r="VUU229" s="11"/>
      <c r="VUV229" s="11"/>
      <c r="VUW229" s="10"/>
      <c r="VUX229" s="10"/>
      <c r="VUY229" s="11"/>
      <c r="VUZ229" s="11"/>
      <c r="VVA229" s="11"/>
      <c r="VVB229" s="11"/>
      <c r="VVC229" s="11"/>
      <c r="VVD229" s="11"/>
      <c r="VVE229" s="11"/>
      <c r="VVF229" s="11"/>
      <c r="VVG229" s="11"/>
      <c r="VVH229" s="11"/>
      <c r="VVI229" s="11"/>
      <c r="VVJ229" s="11"/>
      <c r="VVK229" s="11"/>
      <c r="VVL229" s="11"/>
      <c r="VVM229" s="10"/>
      <c r="VVN229" s="10"/>
      <c r="VVO229" s="11"/>
      <c r="VVP229" s="11"/>
      <c r="VVQ229" s="11"/>
      <c r="VVR229" s="11"/>
      <c r="VVS229" s="11"/>
      <c r="VVT229" s="11"/>
      <c r="VVU229" s="11"/>
      <c r="VVV229" s="11"/>
      <c r="VVW229" s="11"/>
      <c r="VVX229" s="11"/>
      <c r="VVY229" s="11"/>
      <c r="VVZ229" s="11"/>
      <c r="VWA229" s="11"/>
      <c r="VWB229" s="11"/>
      <c r="VWC229" s="10"/>
      <c r="VWD229" s="10"/>
      <c r="VWE229" s="11"/>
      <c r="VWF229" s="11"/>
      <c r="VWG229" s="11"/>
      <c r="VWH229" s="11"/>
      <c r="VWI229" s="11"/>
      <c r="VWJ229" s="11"/>
      <c r="VWK229" s="11"/>
      <c r="VWL229" s="11"/>
      <c r="VWM229" s="11"/>
      <c r="VWN229" s="11"/>
      <c r="VWO229" s="11"/>
      <c r="VWP229" s="11"/>
      <c r="VWQ229" s="11"/>
      <c r="VWR229" s="11"/>
      <c r="VWS229" s="10"/>
      <c r="VWT229" s="10"/>
      <c r="VWU229" s="11"/>
      <c r="VWV229" s="11"/>
      <c r="VWW229" s="11"/>
      <c r="VWX229" s="11"/>
      <c r="VWY229" s="11"/>
      <c r="VWZ229" s="11"/>
      <c r="VXA229" s="11"/>
      <c r="VXB229" s="11"/>
      <c r="VXC229" s="11"/>
      <c r="VXD229" s="11"/>
      <c r="VXE229" s="11"/>
      <c r="VXF229" s="11"/>
      <c r="VXG229" s="11"/>
      <c r="VXH229" s="11"/>
      <c r="VXI229" s="10"/>
      <c r="VXJ229" s="10"/>
      <c r="VXK229" s="11"/>
      <c r="VXL229" s="11"/>
      <c r="VXM229" s="11"/>
      <c r="VXN229" s="11"/>
      <c r="VXO229" s="11"/>
      <c r="VXP229" s="11"/>
      <c r="VXQ229" s="11"/>
      <c r="VXR229" s="11"/>
      <c r="VXS229" s="11"/>
      <c r="VXT229" s="11"/>
      <c r="VXU229" s="11"/>
      <c r="VXV229" s="11"/>
      <c r="VXW229" s="11"/>
      <c r="VXX229" s="11"/>
      <c r="VXY229" s="10"/>
      <c r="VXZ229" s="10"/>
      <c r="VYA229" s="11"/>
      <c r="VYB229" s="11"/>
      <c r="VYC229" s="11"/>
      <c r="VYD229" s="11"/>
      <c r="VYE229" s="11"/>
      <c r="VYF229" s="11"/>
      <c r="VYG229" s="11"/>
      <c r="VYH229" s="11"/>
      <c r="VYI229" s="11"/>
      <c r="VYJ229" s="11"/>
      <c r="VYK229" s="11"/>
      <c r="VYL229" s="11"/>
      <c r="VYM229" s="11"/>
      <c r="VYN229" s="11"/>
      <c r="VYO229" s="10"/>
      <c r="VYP229" s="10"/>
      <c r="VYQ229" s="11"/>
      <c r="VYR229" s="11"/>
      <c r="VYS229" s="11"/>
      <c r="VYT229" s="11"/>
      <c r="VYU229" s="11"/>
      <c r="VYV229" s="11"/>
      <c r="VYW229" s="11"/>
      <c r="VYX229" s="11"/>
      <c r="VYY229" s="11"/>
      <c r="VYZ229" s="11"/>
      <c r="VZA229" s="11"/>
      <c r="VZB229" s="11"/>
      <c r="VZC229" s="11"/>
      <c r="VZD229" s="11"/>
      <c r="VZE229" s="10"/>
      <c r="VZF229" s="10"/>
      <c r="VZG229" s="11"/>
      <c r="VZH229" s="11"/>
      <c r="VZI229" s="11"/>
      <c r="VZJ229" s="11"/>
      <c r="VZK229" s="11"/>
      <c r="VZL229" s="11"/>
      <c r="VZM229" s="11"/>
      <c r="VZN229" s="11"/>
      <c r="VZO229" s="11"/>
      <c r="VZP229" s="11"/>
      <c r="VZQ229" s="11"/>
      <c r="VZR229" s="11"/>
      <c r="VZS229" s="11"/>
      <c r="VZT229" s="11"/>
      <c r="VZU229" s="10"/>
      <c r="VZV229" s="10"/>
      <c r="VZW229" s="11"/>
      <c r="VZX229" s="11"/>
      <c r="VZY229" s="11"/>
      <c r="VZZ229" s="11"/>
      <c r="WAA229" s="11"/>
      <c r="WAB229" s="11"/>
      <c r="WAC229" s="11"/>
      <c r="WAD229" s="11"/>
      <c r="WAE229" s="11"/>
      <c r="WAF229" s="11"/>
      <c r="WAG229" s="11"/>
      <c r="WAH229" s="11"/>
      <c r="WAI229" s="11"/>
      <c r="WAJ229" s="11"/>
      <c r="WAK229" s="10"/>
      <c r="WAL229" s="10"/>
      <c r="WAM229" s="11"/>
      <c r="WAN229" s="11"/>
      <c r="WAO229" s="11"/>
      <c r="WAP229" s="11"/>
      <c r="WAQ229" s="11"/>
      <c r="WAR229" s="11"/>
      <c r="WAS229" s="11"/>
      <c r="WAT229" s="11"/>
      <c r="WAU229" s="11"/>
      <c r="WAV229" s="11"/>
      <c r="WAW229" s="11"/>
      <c r="WAX229" s="11"/>
      <c r="WAY229" s="11"/>
      <c r="WAZ229" s="11"/>
      <c r="WBA229" s="10"/>
      <c r="WBB229" s="10"/>
      <c r="WBC229" s="11"/>
      <c r="WBD229" s="11"/>
      <c r="WBE229" s="11"/>
      <c r="WBF229" s="11"/>
      <c r="WBG229" s="11"/>
      <c r="WBH229" s="11"/>
      <c r="WBI229" s="11"/>
      <c r="WBJ229" s="11"/>
      <c r="WBK229" s="11"/>
      <c r="WBL229" s="11"/>
      <c r="WBM229" s="11"/>
      <c r="WBN229" s="11"/>
      <c r="WBO229" s="11"/>
      <c r="WBP229" s="11"/>
      <c r="WBQ229" s="10"/>
      <c r="WBR229" s="10"/>
      <c r="WBS229" s="11"/>
      <c r="WBT229" s="11"/>
      <c r="WBU229" s="11"/>
      <c r="WBV229" s="11"/>
      <c r="WBW229" s="11"/>
      <c r="WBX229" s="11"/>
      <c r="WBY229" s="11"/>
      <c r="WBZ229" s="11"/>
      <c r="WCA229" s="11"/>
      <c r="WCB229" s="11"/>
      <c r="WCC229" s="11"/>
      <c r="WCD229" s="11"/>
      <c r="WCE229" s="11"/>
      <c r="WCF229" s="11"/>
      <c r="WCG229" s="10"/>
      <c r="WCH229" s="10"/>
      <c r="WCI229" s="11"/>
      <c r="WCJ229" s="11"/>
      <c r="WCK229" s="11"/>
      <c r="WCL229" s="11"/>
      <c r="WCM229" s="11"/>
      <c r="WCN229" s="11"/>
      <c r="WCO229" s="11"/>
      <c r="WCP229" s="11"/>
      <c r="WCQ229" s="11"/>
      <c r="WCR229" s="11"/>
      <c r="WCS229" s="11"/>
      <c r="WCT229" s="11"/>
      <c r="WCU229" s="11"/>
      <c r="WCV229" s="11"/>
      <c r="WCW229" s="10"/>
      <c r="WCX229" s="10"/>
      <c r="WCY229" s="11"/>
      <c r="WCZ229" s="11"/>
      <c r="WDA229" s="11"/>
      <c r="WDB229" s="11"/>
      <c r="WDC229" s="11"/>
      <c r="WDD229" s="11"/>
      <c r="WDE229" s="11"/>
      <c r="WDF229" s="11"/>
      <c r="WDG229" s="11"/>
      <c r="WDH229" s="11"/>
      <c r="WDI229" s="11"/>
      <c r="WDJ229" s="11"/>
      <c r="WDK229" s="11"/>
      <c r="WDL229" s="11"/>
      <c r="WDM229" s="10"/>
      <c r="WDN229" s="10"/>
      <c r="WDO229" s="11"/>
      <c r="WDP229" s="11"/>
      <c r="WDQ229" s="11"/>
      <c r="WDR229" s="11"/>
      <c r="WDS229" s="11"/>
      <c r="WDT229" s="11"/>
      <c r="WDU229" s="11"/>
      <c r="WDV229" s="11"/>
      <c r="WDW229" s="11"/>
      <c r="WDX229" s="11"/>
      <c r="WDY229" s="11"/>
      <c r="WDZ229" s="11"/>
      <c r="WEA229" s="11"/>
      <c r="WEB229" s="11"/>
      <c r="WEC229" s="10"/>
      <c r="WED229" s="10"/>
      <c r="WEE229" s="11"/>
      <c r="WEF229" s="11"/>
      <c r="WEG229" s="11"/>
      <c r="WEH229" s="11"/>
      <c r="WEI229" s="11"/>
      <c r="WEJ229" s="11"/>
      <c r="WEK229" s="11"/>
      <c r="WEL229" s="11"/>
      <c r="WEM229" s="11"/>
      <c r="WEN229" s="11"/>
      <c r="WEO229" s="11"/>
      <c r="WEP229" s="11"/>
      <c r="WEQ229" s="11"/>
      <c r="WER229" s="11"/>
      <c r="WES229" s="10"/>
      <c r="WET229" s="10"/>
      <c r="WEU229" s="11"/>
      <c r="WEV229" s="11"/>
      <c r="WEW229" s="11"/>
      <c r="WEX229" s="11"/>
      <c r="WEY229" s="11"/>
      <c r="WEZ229" s="11"/>
      <c r="WFA229" s="11"/>
      <c r="WFB229" s="11"/>
      <c r="WFC229" s="11"/>
      <c r="WFD229" s="11"/>
      <c r="WFE229" s="11"/>
      <c r="WFF229" s="11"/>
      <c r="WFG229" s="11"/>
      <c r="WFH229" s="11"/>
      <c r="WFI229" s="10"/>
      <c r="WFJ229" s="10"/>
      <c r="WFK229" s="11"/>
      <c r="WFL229" s="11"/>
      <c r="WFM229" s="11"/>
      <c r="WFN229" s="11"/>
      <c r="WFO229" s="11"/>
      <c r="WFP229" s="11"/>
      <c r="WFQ229" s="11"/>
      <c r="WFR229" s="11"/>
      <c r="WFS229" s="11"/>
      <c r="WFT229" s="11"/>
      <c r="WFU229" s="11"/>
      <c r="WFV229" s="11"/>
      <c r="WFW229" s="11"/>
      <c r="WFX229" s="11"/>
      <c r="WFY229" s="10"/>
      <c r="WFZ229" s="10"/>
      <c r="WGA229" s="11"/>
      <c r="WGB229" s="11"/>
      <c r="WGC229" s="11"/>
      <c r="WGD229" s="11"/>
      <c r="WGE229" s="11"/>
      <c r="WGF229" s="11"/>
      <c r="WGG229" s="11"/>
      <c r="WGH229" s="11"/>
      <c r="WGI229" s="11"/>
      <c r="WGJ229" s="11"/>
      <c r="WGK229" s="11"/>
      <c r="WGL229" s="11"/>
      <c r="WGM229" s="11"/>
      <c r="WGN229" s="11"/>
      <c r="WGO229" s="10"/>
      <c r="WGP229" s="10"/>
      <c r="WGQ229" s="11"/>
      <c r="WGR229" s="11"/>
      <c r="WGS229" s="11"/>
      <c r="WGT229" s="11"/>
      <c r="WGU229" s="11"/>
      <c r="WGV229" s="11"/>
      <c r="WGW229" s="11"/>
      <c r="WGX229" s="11"/>
      <c r="WGY229" s="11"/>
      <c r="WGZ229" s="11"/>
      <c r="WHA229" s="11"/>
      <c r="WHB229" s="11"/>
      <c r="WHC229" s="11"/>
      <c r="WHD229" s="11"/>
      <c r="WHE229" s="10"/>
      <c r="WHF229" s="10"/>
      <c r="WHG229" s="11"/>
      <c r="WHH229" s="11"/>
      <c r="WHI229" s="11"/>
      <c r="WHJ229" s="11"/>
      <c r="WHK229" s="11"/>
      <c r="WHL229" s="11"/>
      <c r="WHM229" s="11"/>
      <c r="WHN229" s="11"/>
      <c r="WHO229" s="11"/>
      <c r="WHP229" s="11"/>
      <c r="WHQ229" s="11"/>
      <c r="WHR229" s="11"/>
      <c r="WHS229" s="11"/>
      <c r="WHT229" s="11"/>
      <c r="WHU229" s="10"/>
      <c r="WHV229" s="10"/>
      <c r="WHW229" s="11"/>
      <c r="WHX229" s="11"/>
      <c r="WHY229" s="11"/>
      <c r="WHZ229" s="11"/>
      <c r="WIA229" s="11"/>
      <c r="WIB229" s="11"/>
      <c r="WIC229" s="11"/>
      <c r="WID229" s="11"/>
      <c r="WIE229" s="11"/>
      <c r="WIF229" s="11"/>
      <c r="WIG229" s="11"/>
      <c r="WIH229" s="11"/>
      <c r="WII229" s="11"/>
      <c r="WIJ229" s="11"/>
      <c r="WIK229" s="10"/>
      <c r="WIL229" s="10"/>
      <c r="WIM229" s="11"/>
      <c r="WIN229" s="11"/>
      <c r="WIO229" s="11"/>
      <c r="WIP229" s="11"/>
      <c r="WIQ229" s="11"/>
      <c r="WIR229" s="11"/>
      <c r="WIS229" s="11"/>
      <c r="WIT229" s="11"/>
      <c r="WIU229" s="11"/>
      <c r="WIV229" s="11"/>
      <c r="WIW229" s="11"/>
      <c r="WIX229" s="11"/>
      <c r="WIY229" s="11"/>
      <c r="WIZ229" s="11"/>
      <c r="WJA229" s="10"/>
      <c r="WJB229" s="10"/>
      <c r="WJC229" s="11"/>
      <c r="WJD229" s="11"/>
      <c r="WJE229" s="11"/>
      <c r="WJF229" s="11"/>
      <c r="WJG229" s="11"/>
      <c r="WJH229" s="11"/>
      <c r="WJI229" s="11"/>
      <c r="WJJ229" s="11"/>
      <c r="WJK229" s="11"/>
      <c r="WJL229" s="11"/>
      <c r="WJM229" s="11"/>
      <c r="WJN229" s="11"/>
      <c r="WJO229" s="11"/>
      <c r="WJP229" s="11"/>
      <c r="WJQ229" s="10"/>
      <c r="WJR229" s="10"/>
      <c r="WJS229" s="11"/>
      <c r="WJT229" s="11"/>
      <c r="WJU229" s="11"/>
      <c r="WJV229" s="11"/>
      <c r="WJW229" s="11"/>
      <c r="WJX229" s="11"/>
      <c r="WJY229" s="11"/>
      <c r="WJZ229" s="11"/>
      <c r="WKA229" s="11"/>
      <c r="WKB229" s="11"/>
      <c r="WKC229" s="11"/>
      <c r="WKD229" s="11"/>
      <c r="WKE229" s="11"/>
      <c r="WKF229" s="11"/>
      <c r="WKG229" s="10"/>
      <c r="WKH229" s="10"/>
      <c r="WKI229" s="11"/>
      <c r="WKJ229" s="11"/>
      <c r="WKK229" s="11"/>
      <c r="WKL229" s="11"/>
      <c r="WKM229" s="11"/>
      <c r="WKN229" s="11"/>
      <c r="WKO229" s="11"/>
      <c r="WKP229" s="11"/>
      <c r="WKQ229" s="11"/>
      <c r="WKR229" s="11"/>
      <c r="WKS229" s="11"/>
      <c r="WKT229" s="11"/>
      <c r="WKU229" s="11"/>
      <c r="WKV229" s="11"/>
      <c r="WKW229" s="10"/>
      <c r="WKX229" s="10"/>
      <c r="WKY229" s="11"/>
      <c r="WKZ229" s="11"/>
      <c r="WLA229" s="11"/>
      <c r="WLB229" s="11"/>
      <c r="WLC229" s="11"/>
      <c r="WLD229" s="11"/>
      <c r="WLE229" s="11"/>
      <c r="WLF229" s="11"/>
      <c r="WLG229" s="11"/>
      <c r="WLH229" s="11"/>
      <c r="WLI229" s="11"/>
      <c r="WLJ229" s="11"/>
      <c r="WLK229" s="11"/>
      <c r="WLL229" s="11"/>
      <c r="WLM229" s="10"/>
      <c r="WLN229" s="10"/>
      <c r="WLO229" s="11"/>
      <c r="WLP229" s="11"/>
      <c r="WLQ229" s="11"/>
      <c r="WLR229" s="11"/>
      <c r="WLS229" s="11"/>
      <c r="WLT229" s="11"/>
      <c r="WLU229" s="11"/>
      <c r="WLV229" s="11"/>
      <c r="WLW229" s="11"/>
      <c r="WLX229" s="11"/>
      <c r="WLY229" s="11"/>
      <c r="WLZ229" s="11"/>
      <c r="WMA229" s="11"/>
      <c r="WMB229" s="11"/>
      <c r="WMC229" s="10"/>
      <c r="WMD229" s="10"/>
      <c r="WME229" s="11"/>
      <c r="WMF229" s="11"/>
      <c r="WMG229" s="11"/>
      <c r="WMH229" s="11"/>
      <c r="WMI229" s="11"/>
      <c r="WMJ229" s="11"/>
      <c r="WMK229" s="11"/>
      <c r="WML229" s="11"/>
      <c r="WMM229" s="11"/>
      <c r="WMN229" s="11"/>
      <c r="WMO229" s="11"/>
      <c r="WMP229" s="11"/>
      <c r="WMQ229" s="11"/>
      <c r="WMR229" s="11"/>
      <c r="WMS229" s="10"/>
      <c r="WMT229" s="10"/>
      <c r="WMU229" s="11"/>
      <c r="WMV229" s="11"/>
      <c r="WMW229" s="11"/>
      <c r="WMX229" s="11"/>
      <c r="WMY229" s="11"/>
      <c r="WMZ229" s="11"/>
      <c r="WNA229" s="11"/>
      <c r="WNB229" s="11"/>
      <c r="WNC229" s="11"/>
      <c r="WND229" s="11"/>
      <c r="WNE229" s="11"/>
      <c r="WNF229" s="11"/>
      <c r="WNG229" s="11"/>
      <c r="WNH229" s="11"/>
      <c r="WNI229" s="10"/>
      <c r="WNJ229" s="10"/>
      <c r="WNK229" s="11"/>
      <c r="WNL229" s="11"/>
      <c r="WNM229" s="11"/>
      <c r="WNN229" s="11"/>
      <c r="WNO229" s="11"/>
      <c r="WNP229" s="11"/>
      <c r="WNQ229" s="11"/>
      <c r="WNR229" s="11"/>
      <c r="WNS229" s="11"/>
      <c r="WNT229" s="11"/>
      <c r="WNU229" s="11"/>
      <c r="WNV229" s="11"/>
      <c r="WNW229" s="11"/>
      <c r="WNX229" s="11"/>
      <c r="WNY229" s="10"/>
      <c r="WNZ229" s="10"/>
      <c r="WOA229" s="11"/>
      <c r="WOB229" s="11"/>
      <c r="WOC229" s="11"/>
      <c r="WOD229" s="11"/>
      <c r="WOE229" s="11"/>
      <c r="WOF229" s="11"/>
      <c r="WOG229" s="11"/>
      <c r="WOH229" s="11"/>
      <c r="WOI229" s="11"/>
      <c r="WOJ229" s="11"/>
      <c r="WOK229" s="11"/>
      <c r="WOL229" s="11"/>
      <c r="WOM229" s="11"/>
      <c r="WON229" s="11"/>
      <c r="WOO229" s="10"/>
      <c r="WOP229" s="10"/>
      <c r="WOQ229" s="11"/>
      <c r="WOR229" s="11"/>
      <c r="WOS229" s="11"/>
      <c r="WOT229" s="11"/>
      <c r="WOU229" s="11"/>
      <c r="WOV229" s="11"/>
      <c r="WOW229" s="11"/>
      <c r="WOX229" s="11"/>
      <c r="WOY229" s="11"/>
      <c r="WOZ229" s="11"/>
      <c r="WPA229" s="11"/>
      <c r="WPB229" s="11"/>
      <c r="WPC229" s="11"/>
      <c r="WPD229" s="11"/>
      <c r="WPE229" s="10"/>
      <c r="WPF229" s="10"/>
      <c r="WPG229" s="11"/>
      <c r="WPH229" s="11"/>
      <c r="WPI229" s="11"/>
      <c r="WPJ229" s="11"/>
      <c r="WPK229" s="11"/>
      <c r="WPL229" s="11"/>
      <c r="WPM229" s="11"/>
      <c r="WPN229" s="11"/>
      <c r="WPO229" s="11"/>
      <c r="WPP229" s="11"/>
      <c r="WPQ229" s="11"/>
      <c r="WPR229" s="11"/>
      <c r="WPS229" s="11"/>
      <c r="WPT229" s="11"/>
      <c r="WPU229" s="10"/>
      <c r="WPV229" s="10"/>
      <c r="WPW229" s="11"/>
      <c r="WPX229" s="11"/>
      <c r="WPY229" s="11"/>
      <c r="WPZ229" s="11"/>
      <c r="WQA229" s="11"/>
      <c r="WQB229" s="11"/>
      <c r="WQC229" s="11"/>
      <c r="WQD229" s="11"/>
      <c r="WQE229" s="11"/>
      <c r="WQF229" s="11"/>
      <c r="WQG229" s="11"/>
      <c r="WQH229" s="11"/>
      <c r="WQI229" s="11"/>
      <c r="WQJ229" s="11"/>
      <c r="WQK229" s="10"/>
      <c r="WQL229" s="10"/>
      <c r="WQM229" s="11"/>
      <c r="WQN229" s="11"/>
      <c r="WQO229" s="11"/>
      <c r="WQP229" s="11"/>
      <c r="WQQ229" s="11"/>
      <c r="WQR229" s="11"/>
      <c r="WQS229" s="11"/>
      <c r="WQT229" s="11"/>
      <c r="WQU229" s="11"/>
      <c r="WQV229" s="11"/>
      <c r="WQW229" s="11"/>
      <c r="WQX229" s="11"/>
      <c r="WQY229" s="11"/>
      <c r="WQZ229" s="11"/>
      <c r="WRA229" s="10"/>
      <c r="WRB229" s="10"/>
      <c r="WRC229" s="11"/>
      <c r="WRD229" s="11"/>
      <c r="WRE229" s="11"/>
      <c r="WRF229" s="11"/>
      <c r="WRG229" s="11"/>
      <c r="WRH229" s="11"/>
      <c r="WRI229" s="11"/>
      <c r="WRJ229" s="11"/>
      <c r="WRK229" s="11"/>
      <c r="WRL229" s="11"/>
      <c r="WRM229" s="11"/>
      <c r="WRN229" s="11"/>
      <c r="WRO229" s="11"/>
      <c r="WRP229" s="11"/>
      <c r="WRQ229" s="10"/>
      <c r="WRR229" s="10"/>
      <c r="WRS229" s="11"/>
      <c r="WRT229" s="11"/>
      <c r="WRU229" s="11"/>
      <c r="WRV229" s="11"/>
      <c r="WRW229" s="11"/>
      <c r="WRX229" s="11"/>
      <c r="WRY229" s="11"/>
      <c r="WRZ229" s="11"/>
      <c r="WSA229" s="11"/>
      <c r="WSB229" s="11"/>
      <c r="WSC229" s="11"/>
      <c r="WSD229" s="11"/>
      <c r="WSE229" s="11"/>
      <c r="WSF229" s="11"/>
      <c r="WSG229" s="10"/>
      <c r="WSH229" s="10"/>
      <c r="WSI229" s="11"/>
      <c r="WSJ229" s="11"/>
      <c r="WSK229" s="11"/>
      <c r="WSL229" s="11"/>
      <c r="WSM229" s="11"/>
      <c r="WSN229" s="11"/>
      <c r="WSO229" s="11"/>
      <c r="WSP229" s="11"/>
      <c r="WSQ229" s="11"/>
      <c r="WSR229" s="11"/>
      <c r="WSS229" s="11"/>
      <c r="WST229" s="11"/>
      <c r="WSU229" s="11"/>
      <c r="WSV229" s="11"/>
      <c r="WSW229" s="10"/>
      <c r="WSX229" s="10"/>
      <c r="WSY229" s="11"/>
      <c r="WSZ229" s="11"/>
      <c r="WTA229" s="11"/>
      <c r="WTB229" s="11"/>
      <c r="WTC229" s="11"/>
      <c r="WTD229" s="11"/>
      <c r="WTE229" s="11"/>
      <c r="WTF229" s="11"/>
      <c r="WTG229" s="11"/>
      <c r="WTH229" s="11"/>
      <c r="WTI229" s="11"/>
      <c r="WTJ229" s="11"/>
      <c r="WTK229" s="11"/>
      <c r="WTL229" s="11"/>
      <c r="WTM229" s="10"/>
      <c r="WTN229" s="10"/>
      <c r="WTO229" s="11"/>
      <c r="WTP229" s="11"/>
      <c r="WTQ229" s="11"/>
      <c r="WTR229" s="11"/>
      <c r="WTS229" s="11"/>
      <c r="WTT229" s="11"/>
      <c r="WTU229" s="11"/>
      <c r="WTV229" s="11"/>
      <c r="WTW229" s="11"/>
      <c r="WTX229" s="11"/>
      <c r="WTY229" s="11"/>
      <c r="WTZ229" s="11"/>
      <c r="WUA229" s="11"/>
      <c r="WUB229" s="11"/>
      <c r="WUC229" s="10"/>
      <c r="WUD229" s="10"/>
      <c r="WUE229" s="11"/>
      <c r="WUF229" s="11"/>
      <c r="WUG229" s="11"/>
      <c r="WUH229" s="11"/>
      <c r="WUI229" s="11"/>
      <c r="WUJ229" s="11"/>
      <c r="WUK229" s="11"/>
      <c r="WUL229" s="11"/>
      <c r="WUM229" s="11"/>
      <c r="WUN229" s="11"/>
      <c r="WUO229" s="11"/>
      <c r="WUP229" s="11"/>
      <c r="WUQ229" s="11"/>
      <c r="WUR229" s="11"/>
      <c r="WUS229" s="10"/>
      <c r="WUT229" s="10"/>
      <c r="WUU229" s="11"/>
      <c r="WUV229" s="11"/>
      <c r="WUW229" s="11"/>
      <c r="WUX229" s="11"/>
      <c r="WUY229" s="11"/>
      <c r="WUZ229" s="11"/>
      <c r="WVA229" s="11"/>
      <c r="WVB229" s="11"/>
      <c r="WVC229" s="11"/>
      <c r="WVD229" s="11"/>
      <c r="WVE229" s="11"/>
      <c r="WVF229" s="11"/>
      <c r="WVG229" s="11"/>
      <c r="WVH229" s="11"/>
      <c r="WVI229" s="10"/>
      <c r="WVJ229" s="10"/>
      <c r="WVK229" s="11"/>
      <c r="WVL229" s="11"/>
      <c r="WVM229" s="11"/>
      <c r="WVN229" s="11"/>
      <c r="WVO229" s="11"/>
      <c r="WVP229" s="11"/>
      <c r="WVQ229" s="11"/>
      <c r="WVR229" s="11"/>
      <c r="WVS229" s="11"/>
      <c r="WVT229" s="11"/>
      <c r="WVU229" s="11"/>
      <c r="WVV229" s="11"/>
      <c r="WVW229" s="11"/>
      <c r="WVX229" s="11"/>
      <c r="WVY229" s="10"/>
      <c r="WVZ229" s="10"/>
      <c r="WWA229" s="11"/>
      <c r="WWB229" s="11"/>
      <c r="WWC229" s="11"/>
      <c r="WWD229" s="11"/>
      <c r="WWE229" s="11"/>
      <c r="WWF229" s="11"/>
      <c r="WWG229" s="11"/>
      <c r="WWH229" s="11"/>
      <c r="WWI229" s="11"/>
      <c r="WWJ229" s="11"/>
      <c r="WWK229" s="11"/>
      <c r="WWL229" s="11"/>
      <c r="WWM229" s="11"/>
      <c r="WWN229" s="11"/>
      <c r="WWO229" s="10"/>
      <c r="WWP229" s="10"/>
      <c r="WWQ229" s="11"/>
      <c r="WWR229" s="11"/>
      <c r="WWS229" s="11"/>
      <c r="WWT229" s="11"/>
      <c r="WWU229" s="11"/>
      <c r="WWV229" s="11"/>
      <c r="WWW229" s="11"/>
      <c r="WWX229" s="11"/>
      <c r="WWY229" s="11"/>
      <c r="WWZ229" s="11"/>
      <c r="WXA229" s="11"/>
      <c r="WXB229" s="11"/>
      <c r="WXC229" s="11"/>
      <c r="WXD229" s="11"/>
      <c r="WXE229" s="10"/>
      <c r="WXF229" s="10"/>
      <c r="WXG229" s="11"/>
      <c r="WXH229" s="11"/>
      <c r="WXI229" s="11"/>
      <c r="WXJ229" s="11"/>
      <c r="WXK229" s="11"/>
      <c r="WXL229" s="11"/>
      <c r="WXM229" s="11"/>
      <c r="WXN229" s="11"/>
      <c r="WXO229" s="11"/>
      <c r="WXP229" s="11"/>
      <c r="WXQ229" s="11"/>
      <c r="WXR229" s="11"/>
      <c r="WXS229" s="11"/>
      <c r="WXT229" s="11"/>
      <c r="WXU229" s="10"/>
      <c r="WXV229" s="10"/>
      <c r="WXW229" s="11"/>
      <c r="WXX229" s="11"/>
      <c r="WXY229" s="11"/>
      <c r="WXZ229" s="11"/>
      <c r="WYA229" s="11"/>
      <c r="WYB229" s="11"/>
      <c r="WYC229" s="11"/>
      <c r="WYD229" s="11"/>
      <c r="WYE229" s="11"/>
      <c r="WYF229" s="11"/>
      <c r="WYG229" s="11"/>
      <c r="WYH229" s="11"/>
      <c r="WYI229" s="11"/>
      <c r="WYJ229" s="11"/>
      <c r="WYK229" s="10"/>
      <c r="WYL229" s="10"/>
      <c r="WYM229" s="11"/>
      <c r="WYN229" s="11"/>
      <c r="WYO229" s="11"/>
      <c r="WYP229" s="11"/>
      <c r="WYQ229" s="11"/>
      <c r="WYR229" s="11"/>
      <c r="WYS229" s="11"/>
      <c r="WYT229" s="11"/>
      <c r="WYU229" s="11"/>
      <c r="WYV229" s="11"/>
      <c r="WYW229" s="11"/>
      <c r="WYX229" s="11"/>
      <c r="WYY229" s="11"/>
      <c r="WYZ229" s="11"/>
      <c r="WZA229" s="10"/>
      <c r="WZB229" s="10"/>
      <c r="WZC229" s="11"/>
      <c r="WZD229" s="11"/>
      <c r="WZE229" s="11"/>
      <c r="WZF229" s="11"/>
      <c r="WZG229" s="11"/>
      <c r="WZH229" s="11"/>
      <c r="WZI229" s="11"/>
      <c r="WZJ229" s="11"/>
      <c r="WZK229" s="11"/>
      <c r="WZL229" s="11"/>
      <c r="WZM229" s="11"/>
      <c r="WZN229" s="11"/>
      <c r="WZO229" s="11"/>
      <c r="WZP229" s="11"/>
      <c r="WZQ229" s="10"/>
      <c r="WZR229" s="10"/>
      <c r="WZS229" s="11"/>
      <c r="WZT229" s="11"/>
      <c r="WZU229" s="11"/>
      <c r="WZV229" s="11"/>
      <c r="WZW229" s="11"/>
      <c r="WZX229" s="11"/>
      <c r="WZY229" s="11"/>
      <c r="WZZ229" s="11"/>
      <c r="XAA229" s="11"/>
      <c r="XAB229" s="11"/>
      <c r="XAC229" s="11"/>
      <c r="XAD229" s="11"/>
      <c r="XAE229" s="11"/>
      <c r="XAF229" s="11"/>
      <c r="XAG229" s="10"/>
      <c r="XAH229" s="10"/>
      <c r="XAI229" s="11"/>
      <c r="XAJ229" s="11"/>
      <c r="XAK229" s="11"/>
      <c r="XAL229" s="11"/>
      <c r="XAM229" s="11"/>
      <c r="XAN229" s="11"/>
      <c r="XAO229" s="11"/>
      <c r="XAP229" s="11"/>
      <c r="XAQ229" s="11"/>
      <c r="XAR229" s="11"/>
      <c r="XAS229" s="11"/>
      <c r="XAT229" s="11"/>
      <c r="XAU229" s="11"/>
      <c r="XAV229" s="11"/>
      <c r="XAW229" s="10"/>
      <c r="XAX229" s="10"/>
      <c r="XAY229" s="11"/>
      <c r="XAZ229" s="11"/>
      <c r="XBA229" s="11"/>
      <c r="XBB229" s="11"/>
      <c r="XBC229" s="11"/>
      <c r="XBD229" s="11"/>
      <c r="XBE229" s="11"/>
      <c r="XBF229" s="11"/>
      <c r="XBG229" s="11"/>
      <c r="XBH229" s="11"/>
      <c r="XBI229" s="11"/>
      <c r="XBJ229" s="11"/>
      <c r="XBK229" s="11"/>
      <c r="XBL229" s="11"/>
      <c r="XBM229" s="10"/>
      <c r="XBN229" s="10"/>
      <c r="XBO229" s="11"/>
      <c r="XBP229" s="11"/>
      <c r="XBQ229" s="11"/>
      <c r="XBR229" s="11"/>
      <c r="XBS229" s="11"/>
      <c r="XBT229" s="11"/>
      <c r="XBU229" s="11"/>
      <c r="XBV229" s="11"/>
      <c r="XBW229" s="11"/>
      <c r="XBX229" s="11"/>
      <c r="XBY229" s="11"/>
      <c r="XBZ229" s="11"/>
      <c r="XCA229" s="11"/>
      <c r="XCB229" s="11"/>
      <c r="XCC229" s="10"/>
      <c r="XCD229" s="10"/>
      <c r="XCE229" s="11"/>
      <c r="XCF229" s="11"/>
      <c r="XCG229" s="11"/>
      <c r="XCH229" s="11"/>
      <c r="XCI229" s="11"/>
      <c r="XCJ229" s="11"/>
      <c r="XCK229" s="11"/>
      <c r="XCL229" s="11"/>
      <c r="XCM229" s="11"/>
      <c r="XCN229" s="11"/>
      <c r="XCO229" s="11"/>
      <c r="XCP229" s="11"/>
      <c r="XCQ229" s="11"/>
      <c r="XCR229" s="11"/>
      <c r="XCS229" s="10"/>
      <c r="XCT229" s="10"/>
      <c r="XCU229" s="11"/>
      <c r="XCV229" s="11"/>
      <c r="XCW229" s="11"/>
      <c r="XCX229" s="11"/>
      <c r="XCY229" s="11"/>
      <c r="XCZ229" s="11"/>
      <c r="XDA229" s="11"/>
      <c r="XDB229" s="11"/>
      <c r="XDC229" s="11"/>
      <c r="XDD229" s="11"/>
      <c r="XDE229" s="11"/>
      <c r="XDF229" s="11"/>
      <c r="XDG229" s="11"/>
      <c r="XDH229" s="11"/>
      <c r="XDI229" s="10"/>
      <c r="XDJ229" s="10"/>
      <c r="XDK229" s="11"/>
      <c r="XDL229" s="11"/>
      <c r="XDM229" s="11"/>
      <c r="XDN229" s="11"/>
      <c r="XDO229" s="11"/>
      <c r="XDP229" s="11"/>
      <c r="XDQ229" s="11"/>
      <c r="XDR229" s="11"/>
      <c r="XDS229" s="11"/>
      <c r="XDT229" s="11"/>
      <c r="XDU229" s="11"/>
      <c r="XDV229" s="11"/>
      <c r="XDW229" s="11"/>
      <c r="XDX229" s="11"/>
      <c r="XDY229" s="10"/>
      <c r="XDZ229" s="10"/>
      <c r="XEA229" s="11"/>
      <c r="XEB229" s="11"/>
      <c r="XEC229" s="11"/>
      <c r="XED229" s="11"/>
      <c r="XEE229" s="11"/>
      <c r="XEF229" s="11"/>
      <c r="XEG229" s="11"/>
      <c r="XEH229" s="11"/>
      <c r="XEI229" s="11"/>
      <c r="XEJ229" s="11"/>
      <c r="XEK229" s="11"/>
      <c r="XEL229" s="11"/>
      <c r="XEM229" s="11"/>
      <c r="XEN229" s="11"/>
      <c r="XEO229" s="10"/>
      <c r="XEP229" s="10"/>
      <c r="XEQ229" s="11"/>
      <c r="XER229" s="11"/>
      <c r="XES229" s="11"/>
      <c r="XET229" s="11"/>
      <c r="XEU229" s="11"/>
      <c r="XEV229" s="11"/>
      <c r="XEW229" s="11"/>
      <c r="XEX229" s="11"/>
      <c r="XEY229" s="11"/>
      <c r="XEZ229" s="11"/>
      <c r="XFA229" s="11"/>
      <c r="XFB229" s="11"/>
      <c r="XFC229" s="11"/>
      <c r="XFD229" s="11"/>
    </row>
    <row r="230" spans="1:16384" s="17" customFormat="1" x14ac:dyDescent="0.25">
      <c r="A230" s="9" t="s">
        <v>133</v>
      </c>
      <c r="B230" s="10"/>
      <c r="C230" s="37">
        <v>1</v>
      </c>
      <c r="D230" s="37">
        <v>1</v>
      </c>
      <c r="E230" s="37">
        <v>1</v>
      </c>
      <c r="F230" s="37">
        <v>1</v>
      </c>
      <c r="G230" s="37">
        <v>1</v>
      </c>
      <c r="H230" s="37">
        <v>1</v>
      </c>
      <c r="I230" s="34"/>
      <c r="J230" s="37">
        <v>1</v>
      </c>
      <c r="K230" s="34"/>
      <c r="L230" s="34"/>
      <c r="M230" s="34"/>
      <c r="N230" s="34"/>
      <c r="O230" s="34"/>
      <c r="P230" s="37">
        <v>1</v>
      </c>
      <c r="Q230" s="9"/>
      <c r="R230" s="1">
        <f>SUM(C230,D230,E230,F230,G230,H230,J230,P230)</f>
        <v>8</v>
      </c>
      <c r="S230" s="2" t="s">
        <v>136</v>
      </c>
      <c r="T230" s="2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0"/>
      <c r="AH230" s="10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0"/>
      <c r="AX230" s="10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0"/>
      <c r="BN230" s="10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0"/>
      <c r="CD230" s="10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0"/>
      <c r="CT230" s="10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0"/>
      <c r="DJ230" s="10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0"/>
      <c r="DZ230" s="10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0"/>
      <c r="EP230" s="10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0"/>
      <c r="FF230" s="10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0"/>
      <c r="FV230" s="10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0"/>
      <c r="GL230" s="10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0"/>
      <c r="HB230" s="10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0"/>
      <c r="HR230" s="10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0"/>
      <c r="IH230" s="10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0"/>
      <c r="IX230" s="10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0"/>
      <c r="JN230" s="10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0"/>
      <c r="KD230" s="10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0"/>
      <c r="KT230" s="10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0"/>
      <c r="LJ230" s="10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0"/>
      <c r="LZ230" s="10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0"/>
      <c r="MP230" s="10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0"/>
      <c r="NF230" s="10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0"/>
      <c r="NV230" s="10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0"/>
      <c r="OL230" s="10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0"/>
      <c r="PB230" s="10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0"/>
      <c r="PR230" s="10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0"/>
      <c r="QH230" s="10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0"/>
      <c r="QX230" s="10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0"/>
      <c r="RN230" s="10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0"/>
      <c r="SD230" s="10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0"/>
      <c r="ST230" s="10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0"/>
      <c r="TJ230" s="10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0"/>
      <c r="TZ230" s="10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0"/>
      <c r="UP230" s="10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0"/>
      <c r="VF230" s="10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0"/>
      <c r="VV230" s="10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0"/>
      <c r="WL230" s="10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0"/>
      <c r="XB230" s="10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0"/>
      <c r="XR230" s="10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0"/>
      <c r="YH230" s="10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0"/>
      <c r="YX230" s="10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0"/>
      <c r="ZN230" s="10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0"/>
      <c r="AAD230" s="10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0"/>
      <c r="AAT230" s="10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0"/>
      <c r="ABJ230" s="10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0"/>
      <c r="ABZ230" s="10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0"/>
      <c r="ACP230" s="10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0"/>
      <c r="ADF230" s="10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0"/>
      <c r="ADV230" s="10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0"/>
      <c r="AEL230" s="10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0"/>
      <c r="AFB230" s="10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0"/>
      <c r="AFR230" s="10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0"/>
      <c r="AGH230" s="10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0"/>
      <c r="AGX230" s="10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0"/>
      <c r="AHN230" s="10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0"/>
      <c r="AID230" s="10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0"/>
      <c r="AIT230" s="10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0"/>
      <c r="AJJ230" s="10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0"/>
      <c r="AJZ230" s="10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0"/>
      <c r="AKP230" s="10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0"/>
      <c r="ALF230" s="10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0"/>
      <c r="ALV230" s="10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  <c r="AMH230" s="11"/>
      <c r="AMI230" s="11"/>
      <c r="AMJ230" s="11"/>
      <c r="AMK230" s="10"/>
      <c r="AML230" s="10"/>
      <c r="AMM230" s="11"/>
      <c r="AMN230" s="11"/>
      <c r="AMO230" s="11"/>
      <c r="AMP230" s="11"/>
      <c r="AMQ230" s="11"/>
      <c r="AMR230" s="11"/>
      <c r="AMS230" s="11"/>
      <c r="AMT230" s="11"/>
      <c r="AMU230" s="11"/>
      <c r="AMV230" s="11"/>
      <c r="AMW230" s="11"/>
      <c r="AMX230" s="11"/>
      <c r="AMY230" s="11"/>
      <c r="AMZ230" s="11"/>
      <c r="ANA230" s="10"/>
      <c r="ANB230" s="10"/>
      <c r="ANC230" s="11"/>
      <c r="AND230" s="11"/>
      <c r="ANE230" s="11"/>
      <c r="ANF230" s="11"/>
      <c r="ANG230" s="11"/>
      <c r="ANH230" s="11"/>
      <c r="ANI230" s="11"/>
      <c r="ANJ230" s="11"/>
      <c r="ANK230" s="11"/>
      <c r="ANL230" s="11"/>
      <c r="ANM230" s="11"/>
      <c r="ANN230" s="11"/>
      <c r="ANO230" s="11"/>
      <c r="ANP230" s="11"/>
      <c r="ANQ230" s="10"/>
      <c r="ANR230" s="10"/>
      <c r="ANS230" s="11"/>
      <c r="ANT230" s="11"/>
      <c r="ANU230" s="11"/>
      <c r="ANV230" s="11"/>
      <c r="ANW230" s="11"/>
      <c r="ANX230" s="11"/>
      <c r="ANY230" s="11"/>
      <c r="ANZ230" s="11"/>
      <c r="AOA230" s="11"/>
      <c r="AOB230" s="11"/>
      <c r="AOC230" s="11"/>
      <c r="AOD230" s="11"/>
      <c r="AOE230" s="11"/>
      <c r="AOF230" s="11"/>
      <c r="AOG230" s="10"/>
      <c r="AOH230" s="10"/>
      <c r="AOI230" s="11"/>
      <c r="AOJ230" s="11"/>
      <c r="AOK230" s="11"/>
      <c r="AOL230" s="11"/>
      <c r="AOM230" s="11"/>
      <c r="AON230" s="11"/>
      <c r="AOO230" s="11"/>
      <c r="AOP230" s="11"/>
      <c r="AOQ230" s="11"/>
      <c r="AOR230" s="11"/>
      <c r="AOS230" s="11"/>
      <c r="AOT230" s="11"/>
      <c r="AOU230" s="11"/>
      <c r="AOV230" s="11"/>
      <c r="AOW230" s="10"/>
      <c r="AOX230" s="10"/>
      <c r="AOY230" s="11"/>
      <c r="AOZ230" s="11"/>
      <c r="APA230" s="11"/>
      <c r="APB230" s="11"/>
      <c r="APC230" s="11"/>
      <c r="APD230" s="11"/>
      <c r="APE230" s="11"/>
      <c r="APF230" s="11"/>
      <c r="APG230" s="11"/>
      <c r="APH230" s="11"/>
      <c r="API230" s="11"/>
      <c r="APJ230" s="11"/>
      <c r="APK230" s="11"/>
      <c r="APL230" s="11"/>
      <c r="APM230" s="10"/>
      <c r="APN230" s="10"/>
      <c r="APO230" s="11"/>
      <c r="APP230" s="11"/>
      <c r="APQ230" s="11"/>
      <c r="APR230" s="11"/>
      <c r="APS230" s="11"/>
      <c r="APT230" s="11"/>
      <c r="APU230" s="11"/>
      <c r="APV230" s="11"/>
      <c r="APW230" s="11"/>
      <c r="APX230" s="11"/>
      <c r="APY230" s="11"/>
      <c r="APZ230" s="11"/>
      <c r="AQA230" s="11"/>
      <c r="AQB230" s="11"/>
      <c r="AQC230" s="10"/>
      <c r="AQD230" s="10"/>
      <c r="AQE230" s="11"/>
      <c r="AQF230" s="11"/>
      <c r="AQG230" s="11"/>
      <c r="AQH230" s="11"/>
      <c r="AQI230" s="11"/>
      <c r="AQJ230" s="11"/>
      <c r="AQK230" s="11"/>
      <c r="AQL230" s="11"/>
      <c r="AQM230" s="11"/>
      <c r="AQN230" s="11"/>
      <c r="AQO230" s="11"/>
      <c r="AQP230" s="11"/>
      <c r="AQQ230" s="11"/>
      <c r="AQR230" s="11"/>
      <c r="AQS230" s="10"/>
      <c r="AQT230" s="10"/>
      <c r="AQU230" s="11"/>
      <c r="AQV230" s="11"/>
      <c r="AQW230" s="11"/>
      <c r="AQX230" s="11"/>
      <c r="AQY230" s="11"/>
      <c r="AQZ230" s="11"/>
      <c r="ARA230" s="11"/>
      <c r="ARB230" s="11"/>
      <c r="ARC230" s="11"/>
      <c r="ARD230" s="11"/>
      <c r="ARE230" s="11"/>
      <c r="ARF230" s="11"/>
      <c r="ARG230" s="11"/>
      <c r="ARH230" s="11"/>
      <c r="ARI230" s="10"/>
      <c r="ARJ230" s="10"/>
      <c r="ARK230" s="11"/>
      <c r="ARL230" s="11"/>
      <c r="ARM230" s="11"/>
      <c r="ARN230" s="11"/>
      <c r="ARO230" s="11"/>
      <c r="ARP230" s="11"/>
      <c r="ARQ230" s="11"/>
      <c r="ARR230" s="11"/>
      <c r="ARS230" s="11"/>
      <c r="ART230" s="11"/>
      <c r="ARU230" s="11"/>
      <c r="ARV230" s="11"/>
      <c r="ARW230" s="11"/>
      <c r="ARX230" s="11"/>
      <c r="ARY230" s="10"/>
      <c r="ARZ230" s="10"/>
      <c r="ASA230" s="11"/>
      <c r="ASB230" s="11"/>
      <c r="ASC230" s="11"/>
      <c r="ASD230" s="11"/>
      <c r="ASE230" s="11"/>
      <c r="ASF230" s="11"/>
      <c r="ASG230" s="11"/>
      <c r="ASH230" s="11"/>
      <c r="ASI230" s="11"/>
      <c r="ASJ230" s="11"/>
      <c r="ASK230" s="11"/>
      <c r="ASL230" s="11"/>
      <c r="ASM230" s="11"/>
      <c r="ASN230" s="11"/>
      <c r="ASO230" s="10"/>
      <c r="ASP230" s="10"/>
      <c r="ASQ230" s="11"/>
      <c r="ASR230" s="11"/>
      <c r="ASS230" s="11"/>
      <c r="AST230" s="11"/>
      <c r="ASU230" s="11"/>
      <c r="ASV230" s="11"/>
      <c r="ASW230" s="11"/>
      <c r="ASX230" s="11"/>
      <c r="ASY230" s="11"/>
      <c r="ASZ230" s="11"/>
      <c r="ATA230" s="11"/>
      <c r="ATB230" s="11"/>
      <c r="ATC230" s="11"/>
      <c r="ATD230" s="11"/>
      <c r="ATE230" s="10"/>
      <c r="ATF230" s="10"/>
      <c r="ATG230" s="11"/>
      <c r="ATH230" s="11"/>
      <c r="ATI230" s="11"/>
      <c r="ATJ230" s="11"/>
      <c r="ATK230" s="11"/>
      <c r="ATL230" s="11"/>
      <c r="ATM230" s="11"/>
      <c r="ATN230" s="11"/>
      <c r="ATO230" s="11"/>
      <c r="ATP230" s="11"/>
      <c r="ATQ230" s="11"/>
      <c r="ATR230" s="11"/>
      <c r="ATS230" s="11"/>
      <c r="ATT230" s="11"/>
      <c r="ATU230" s="10"/>
      <c r="ATV230" s="10"/>
      <c r="ATW230" s="11"/>
      <c r="ATX230" s="11"/>
      <c r="ATY230" s="11"/>
      <c r="ATZ230" s="11"/>
      <c r="AUA230" s="11"/>
      <c r="AUB230" s="11"/>
      <c r="AUC230" s="11"/>
      <c r="AUD230" s="11"/>
      <c r="AUE230" s="11"/>
      <c r="AUF230" s="11"/>
      <c r="AUG230" s="11"/>
      <c r="AUH230" s="11"/>
      <c r="AUI230" s="11"/>
      <c r="AUJ230" s="11"/>
      <c r="AUK230" s="10"/>
      <c r="AUL230" s="10"/>
      <c r="AUM230" s="11"/>
      <c r="AUN230" s="11"/>
      <c r="AUO230" s="11"/>
      <c r="AUP230" s="11"/>
      <c r="AUQ230" s="11"/>
      <c r="AUR230" s="11"/>
      <c r="AUS230" s="11"/>
      <c r="AUT230" s="11"/>
      <c r="AUU230" s="11"/>
      <c r="AUV230" s="11"/>
      <c r="AUW230" s="11"/>
      <c r="AUX230" s="11"/>
      <c r="AUY230" s="11"/>
      <c r="AUZ230" s="11"/>
      <c r="AVA230" s="10"/>
      <c r="AVB230" s="10"/>
      <c r="AVC230" s="11"/>
      <c r="AVD230" s="11"/>
      <c r="AVE230" s="11"/>
      <c r="AVF230" s="11"/>
      <c r="AVG230" s="11"/>
      <c r="AVH230" s="11"/>
      <c r="AVI230" s="11"/>
      <c r="AVJ230" s="11"/>
      <c r="AVK230" s="11"/>
      <c r="AVL230" s="11"/>
      <c r="AVM230" s="11"/>
      <c r="AVN230" s="11"/>
      <c r="AVO230" s="11"/>
      <c r="AVP230" s="11"/>
      <c r="AVQ230" s="10"/>
      <c r="AVR230" s="10"/>
      <c r="AVS230" s="11"/>
      <c r="AVT230" s="11"/>
      <c r="AVU230" s="11"/>
      <c r="AVV230" s="11"/>
      <c r="AVW230" s="11"/>
      <c r="AVX230" s="11"/>
      <c r="AVY230" s="11"/>
      <c r="AVZ230" s="11"/>
      <c r="AWA230" s="11"/>
      <c r="AWB230" s="11"/>
      <c r="AWC230" s="11"/>
      <c r="AWD230" s="11"/>
      <c r="AWE230" s="11"/>
      <c r="AWF230" s="11"/>
      <c r="AWG230" s="10"/>
      <c r="AWH230" s="10"/>
      <c r="AWI230" s="11"/>
      <c r="AWJ230" s="11"/>
      <c r="AWK230" s="11"/>
      <c r="AWL230" s="11"/>
      <c r="AWM230" s="11"/>
      <c r="AWN230" s="11"/>
      <c r="AWO230" s="11"/>
      <c r="AWP230" s="11"/>
      <c r="AWQ230" s="11"/>
      <c r="AWR230" s="11"/>
      <c r="AWS230" s="11"/>
      <c r="AWT230" s="11"/>
      <c r="AWU230" s="11"/>
      <c r="AWV230" s="11"/>
      <c r="AWW230" s="10"/>
      <c r="AWX230" s="10"/>
      <c r="AWY230" s="11"/>
      <c r="AWZ230" s="11"/>
      <c r="AXA230" s="11"/>
      <c r="AXB230" s="11"/>
      <c r="AXC230" s="11"/>
      <c r="AXD230" s="11"/>
      <c r="AXE230" s="11"/>
      <c r="AXF230" s="11"/>
      <c r="AXG230" s="11"/>
      <c r="AXH230" s="11"/>
      <c r="AXI230" s="11"/>
      <c r="AXJ230" s="11"/>
      <c r="AXK230" s="11"/>
      <c r="AXL230" s="11"/>
      <c r="AXM230" s="10"/>
      <c r="AXN230" s="10"/>
      <c r="AXO230" s="11"/>
      <c r="AXP230" s="11"/>
      <c r="AXQ230" s="11"/>
      <c r="AXR230" s="11"/>
      <c r="AXS230" s="11"/>
      <c r="AXT230" s="11"/>
      <c r="AXU230" s="11"/>
      <c r="AXV230" s="11"/>
      <c r="AXW230" s="11"/>
      <c r="AXX230" s="11"/>
      <c r="AXY230" s="11"/>
      <c r="AXZ230" s="11"/>
      <c r="AYA230" s="11"/>
      <c r="AYB230" s="11"/>
      <c r="AYC230" s="10"/>
      <c r="AYD230" s="10"/>
      <c r="AYE230" s="11"/>
      <c r="AYF230" s="11"/>
      <c r="AYG230" s="11"/>
      <c r="AYH230" s="11"/>
      <c r="AYI230" s="11"/>
      <c r="AYJ230" s="11"/>
      <c r="AYK230" s="11"/>
      <c r="AYL230" s="11"/>
      <c r="AYM230" s="11"/>
      <c r="AYN230" s="11"/>
      <c r="AYO230" s="11"/>
      <c r="AYP230" s="11"/>
      <c r="AYQ230" s="11"/>
      <c r="AYR230" s="11"/>
      <c r="AYS230" s="10"/>
      <c r="AYT230" s="10"/>
      <c r="AYU230" s="11"/>
      <c r="AYV230" s="11"/>
      <c r="AYW230" s="11"/>
      <c r="AYX230" s="11"/>
      <c r="AYY230" s="11"/>
      <c r="AYZ230" s="11"/>
      <c r="AZA230" s="11"/>
      <c r="AZB230" s="11"/>
      <c r="AZC230" s="11"/>
      <c r="AZD230" s="11"/>
      <c r="AZE230" s="11"/>
      <c r="AZF230" s="11"/>
      <c r="AZG230" s="11"/>
      <c r="AZH230" s="11"/>
      <c r="AZI230" s="10"/>
      <c r="AZJ230" s="10"/>
      <c r="AZK230" s="11"/>
      <c r="AZL230" s="11"/>
      <c r="AZM230" s="11"/>
      <c r="AZN230" s="11"/>
      <c r="AZO230" s="11"/>
      <c r="AZP230" s="11"/>
      <c r="AZQ230" s="11"/>
      <c r="AZR230" s="11"/>
      <c r="AZS230" s="11"/>
      <c r="AZT230" s="11"/>
      <c r="AZU230" s="11"/>
      <c r="AZV230" s="11"/>
      <c r="AZW230" s="11"/>
      <c r="AZX230" s="11"/>
      <c r="AZY230" s="10"/>
      <c r="AZZ230" s="10"/>
      <c r="BAA230" s="11"/>
      <c r="BAB230" s="11"/>
      <c r="BAC230" s="11"/>
      <c r="BAD230" s="11"/>
      <c r="BAE230" s="11"/>
      <c r="BAF230" s="11"/>
      <c r="BAG230" s="11"/>
      <c r="BAH230" s="11"/>
      <c r="BAI230" s="11"/>
      <c r="BAJ230" s="11"/>
      <c r="BAK230" s="11"/>
      <c r="BAL230" s="11"/>
      <c r="BAM230" s="11"/>
      <c r="BAN230" s="11"/>
      <c r="BAO230" s="10"/>
      <c r="BAP230" s="10"/>
      <c r="BAQ230" s="11"/>
      <c r="BAR230" s="11"/>
      <c r="BAS230" s="11"/>
      <c r="BAT230" s="11"/>
      <c r="BAU230" s="11"/>
      <c r="BAV230" s="11"/>
      <c r="BAW230" s="11"/>
      <c r="BAX230" s="11"/>
      <c r="BAY230" s="11"/>
      <c r="BAZ230" s="11"/>
      <c r="BBA230" s="11"/>
      <c r="BBB230" s="11"/>
      <c r="BBC230" s="11"/>
      <c r="BBD230" s="11"/>
      <c r="BBE230" s="10"/>
      <c r="BBF230" s="10"/>
      <c r="BBG230" s="11"/>
      <c r="BBH230" s="11"/>
      <c r="BBI230" s="11"/>
      <c r="BBJ230" s="11"/>
      <c r="BBK230" s="11"/>
      <c r="BBL230" s="11"/>
      <c r="BBM230" s="11"/>
      <c r="BBN230" s="11"/>
      <c r="BBO230" s="11"/>
      <c r="BBP230" s="11"/>
      <c r="BBQ230" s="11"/>
      <c r="BBR230" s="11"/>
      <c r="BBS230" s="11"/>
      <c r="BBT230" s="11"/>
      <c r="BBU230" s="10"/>
      <c r="BBV230" s="10"/>
      <c r="BBW230" s="11"/>
      <c r="BBX230" s="11"/>
      <c r="BBY230" s="11"/>
      <c r="BBZ230" s="11"/>
      <c r="BCA230" s="11"/>
      <c r="BCB230" s="11"/>
      <c r="BCC230" s="11"/>
      <c r="BCD230" s="11"/>
      <c r="BCE230" s="11"/>
      <c r="BCF230" s="11"/>
      <c r="BCG230" s="11"/>
      <c r="BCH230" s="11"/>
      <c r="BCI230" s="11"/>
      <c r="BCJ230" s="11"/>
      <c r="BCK230" s="10"/>
      <c r="BCL230" s="10"/>
      <c r="BCM230" s="11"/>
      <c r="BCN230" s="11"/>
      <c r="BCO230" s="11"/>
      <c r="BCP230" s="11"/>
      <c r="BCQ230" s="11"/>
      <c r="BCR230" s="11"/>
      <c r="BCS230" s="11"/>
      <c r="BCT230" s="11"/>
      <c r="BCU230" s="11"/>
      <c r="BCV230" s="11"/>
      <c r="BCW230" s="11"/>
      <c r="BCX230" s="11"/>
      <c r="BCY230" s="11"/>
      <c r="BCZ230" s="11"/>
      <c r="BDA230" s="10"/>
      <c r="BDB230" s="10"/>
      <c r="BDC230" s="11"/>
      <c r="BDD230" s="11"/>
      <c r="BDE230" s="11"/>
      <c r="BDF230" s="11"/>
      <c r="BDG230" s="11"/>
      <c r="BDH230" s="11"/>
      <c r="BDI230" s="11"/>
      <c r="BDJ230" s="11"/>
      <c r="BDK230" s="11"/>
      <c r="BDL230" s="11"/>
      <c r="BDM230" s="11"/>
      <c r="BDN230" s="11"/>
      <c r="BDO230" s="11"/>
      <c r="BDP230" s="11"/>
      <c r="BDQ230" s="10"/>
      <c r="BDR230" s="10"/>
      <c r="BDS230" s="11"/>
      <c r="BDT230" s="11"/>
      <c r="BDU230" s="11"/>
      <c r="BDV230" s="11"/>
      <c r="BDW230" s="11"/>
      <c r="BDX230" s="11"/>
      <c r="BDY230" s="11"/>
      <c r="BDZ230" s="11"/>
      <c r="BEA230" s="11"/>
      <c r="BEB230" s="11"/>
      <c r="BEC230" s="11"/>
      <c r="BED230" s="11"/>
      <c r="BEE230" s="11"/>
      <c r="BEF230" s="11"/>
      <c r="BEG230" s="10"/>
      <c r="BEH230" s="10"/>
      <c r="BEI230" s="11"/>
      <c r="BEJ230" s="11"/>
      <c r="BEK230" s="11"/>
      <c r="BEL230" s="11"/>
      <c r="BEM230" s="11"/>
      <c r="BEN230" s="11"/>
      <c r="BEO230" s="11"/>
      <c r="BEP230" s="11"/>
      <c r="BEQ230" s="11"/>
      <c r="BER230" s="11"/>
      <c r="BES230" s="11"/>
      <c r="BET230" s="11"/>
      <c r="BEU230" s="11"/>
      <c r="BEV230" s="11"/>
      <c r="BEW230" s="10"/>
      <c r="BEX230" s="10"/>
      <c r="BEY230" s="11"/>
      <c r="BEZ230" s="11"/>
      <c r="BFA230" s="11"/>
      <c r="BFB230" s="11"/>
      <c r="BFC230" s="11"/>
      <c r="BFD230" s="11"/>
      <c r="BFE230" s="11"/>
      <c r="BFF230" s="11"/>
      <c r="BFG230" s="11"/>
      <c r="BFH230" s="11"/>
      <c r="BFI230" s="11"/>
      <c r="BFJ230" s="11"/>
      <c r="BFK230" s="11"/>
      <c r="BFL230" s="11"/>
      <c r="BFM230" s="10"/>
      <c r="BFN230" s="10"/>
      <c r="BFO230" s="11"/>
      <c r="BFP230" s="11"/>
      <c r="BFQ230" s="11"/>
      <c r="BFR230" s="11"/>
      <c r="BFS230" s="11"/>
      <c r="BFT230" s="11"/>
      <c r="BFU230" s="11"/>
      <c r="BFV230" s="11"/>
      <c r="BFW230" s="11"/>
      <c r="BFX230" s="11"/>
      <c r="BFY230" s="11"/>
      <c r="BFZ230" s="11"/>
      <c r="BGA230" s="11"/>
      <c r="BGB230" s="11"/>
      <c r="BGC230" s="10"/>
      <c r="BGD230" s="10"/>
      <c r="BGE230" s="11"/>
      <c r="BGF230" s="11"/>
      <c r="BGG230" s="11"/>
      <c r="BGH230" s="11"/>
      <c r="BGI230" s="11"/>
      <c r="BGJ230" s="11"/>
      <c r="BGK230" s="11"/>
      <c r="BGL230" s="11"/>
      <c r="BGM230" s="11"/>
      <c r="BGN230" s="11"/>
      <c r="BGO230" s="11"/>
      <c r="BGP230" s="11"/>
      <c r="BGQ230" s="11"/>
      <c r="BGR230" s="11"/>
      <c r="BGS230" s="10"/>
      <c r="BGT230" s="10"/>
      <c r="BGU230" s="11"/>
      <c r="BGV230" s="11"/>
      <c r="BGW230" s="11"/>
      <c r="BGX230" s="11"/>
      <c r="BGY230" s="11"/>
      <c r="BGZ230" s="11"/>
      <c r="BHA230" s="11"/>
      <c r="BHB230" s="11"/>
      <c r="BHC230" s="11"/>
      <c r="BHD230" s="11"/>
      <c r="BHE230" s="11"/>
      <c r="BHF230" s="11"/>
      <c r="BHG230" s="11"/>
      <c r="BHH230" s="11"/>
      <c r="BHI230" s="10"/>
      <c r="BHJ230" s="10"/>
      <c r="BHK230" s="11"/>
      <c r="BHL230" s="11"/>
      <c r="BHM230" s="11"/>
      <c r="BHN230" s="11"/>
      <c r="BHO230" s="11"/>
      <c r="BHP230" s="11"/>
      <c r="BHQ230" s="11"/>
      <c r="BHR230" s="11"/>
      <c r="BHS230" s="11"/>
      <c r="BHT230" s="11"/>
      <c r="BHU230" s="11"/>
      <c r="BHV230" s="11"/>
      <c r="BHW230" s="11"/>
      <c r="BHX230" s="11"/>
      <c r="BHY230" s="10"/>
      <c r="BHZ230" s="10"/>
      <c r="BIA230" s="11"/>
      <c r="BIB230" s="11"/>
      <c r="BIC230" s="11"/>
      <c r="BID230" s="11"/>
      <c r="BIE230" s="11"/>
      <c r="BIF230" s="11"/>
      <c r="BIG230" s="11"/>
      <c r="BIH230" s="11"/>
      <c r="BII230" s="11"/>
      <c r="BIJ230" s="11"/>
      <c r="BIK230" s="11"/>
      <c r="BIL230" s="11"/>
      <c r="BIM230" s="11"/>
      <c r="BIN230" s="11"/>
      <c r="BIO230" s="10"/>
      <c r="BIP230" s="10"/>
      <c r="BIQ230" s="11"/>
      <c r="BIR230" s="11"/>
      <c r="BIS230" s="11"/>
      <c r="BIT230" s="11"/>
      <c r="BIU230" s="11"/>
      <c r="BIV230" s="11"/>
      <c r="BIW230" s="11"/>
      <c r="BIX230" s="11"/>
      <c r="BIY230" s="11"/>
      <c r="BIZ230" s="11"/>
      <c r="BJA230" s="11"/>
      <c r="BJB230" s="11"/>
      <c r="BJC230" s="11"/>
      <c r="BJD230" s="11"/>
      <c r="BJE230" s="10"/>
      <c r="BJF230" s="10"/>
      <c r="BJG230" s="11"/>
      <c r="BJH230" s="11"/>
      <c r="BJI230" s="11"/>
      <c r="BJJ230" s="11"/>
      <c r="BJK230" s="11"/>
      <c r="BJL230" s="11"/>
      <c r="BJM230" s="11"/>
      <c r="BJN230" s="11"/>
      <c r="BJO230" s="11"/>
      <c r="BJP230" s="11"/>
      <c r="BJQ230" s="11"/>
      <c r="BJR230" s="11"/>
      <c r="BJS230" s="11"/>
      <c r="BJT230" s="11"/>
      <c r="BJU230" s="10"/>
      <c r="BJV230" s="10"/>
      <c r="BJW230" s="11"/>
      <c r="BJX230" s="11"/>
      <c r="BJY230" s="11"/>
      <c r="BJZ230" s="11"/>
      <c r="BKA230" s="11"/>
      <c r="BKB230" s="11"/>
      <c r="BKC230" s="11"/>
      <c r="BKD230" s="11"/>
      <c r="BKE230" s="11"/>
      <c r="BKF230" s="11"/>
      <c r="BKG230" s="11"/>
      <c r="BKH230" s="11"/>
      <c r="BKI230" s="11"/>
      <c r="BKJ230" s="11"/>
      <c r="BKK230" s="10"/>
      <c r="BKL230" s="10"/>
      <c r="BKM230" s="11"/>
      <c r="BKN230" s="11"/>
      <c r="BKO230" s="11"/>
      <c r="BKP230" s="11"/>
      <c r="BKQ230" s="11"/>
      <c r="BKR230" s="11"/>
      <c r="BKS230" s="11"/>
      <c r="BKT230" s="11"/>
      <c r="BKU230" s="11"/>
      <c r="BKV230" s="11"/>
      <c r="BKW230" s="11"/>
      <c r="BKX230" s="11"/>
      <c r="BKY230" s="11"/>
      <c r="BKZ230" s="11"/>
      <c r="BLA230" s="10"/>
      <c r="BLB230" s="10"/>
      <c r="BLC230" s="11"/>
      <c r="BLD230" s="11"/>
      <c r="BLE230" s="11"/>
      <c r="BLF230" s="11"/>
      <c r="BLG230" s="11"/>
      <c r="BLH230" s="11"/>
      <c r="BLI230" s="11"/>
      <c r="BLJ230" s="11"/>
      <c r="BLK230" s="11"/>
      <c r="BLL230" s="11"/>
      <c r="BLM230" s="11"/>
      <c r="BLN230" s="11"/>
      <c r="BLO230" s="11"/>
      <c r="BLP230" s="11"/>
      <c r="BLQ230" s="10"/>
      <c r="BLR230" s="10"/>
      <c r="BLS230" s="11"/>
      <c r="BLT230" s="11"/>
      <c r="BLU230" s="11"/>
      <c r="BLV230" s="11"/>
      <c r="BLW230" s="11"/>
      <c r="BLX230" s="11"/>
      <c r="BLY230" s="11"/>
      <c r="BLZ230" s="11"/>
      <c r="BMA230" s="11"/>
      <c r="BMB230" s="11"/>
      <c r="BMC230" s="11"/>
      <c r="BMD230" s="11"/>
      <c r="BME230" s="11"/>
      <c r="BMF230" s="11"/>
      <c r="BMG230" s="10"/>
      <c r="BMH230" s="10"/>
      <c r="BMI230" s="11"/>
      <c r="BMJ230" s="11"/>
      <c r="BMK230" s="11"/>
      <c r="BML230" s="11"/>
      <c r="BMM230" s="11"/>
      <c r="BMN230" s="11"/>
      <c r="BMO230" s="11"/>
      <c r="BMP230" s="11"/>
      <c r="BMQ230" s="11"/>
      <c r="BMR230" s="11"/>
      <c r="BMS230" s="11"/>
      <c r="BMT230" s="11"/>
      <c r="BMU230" s="11"/>
      <c r="BMV230" s="11"/>
      <c r="BMW230" s="10"/>
      <c r="BMX230" s="10"/>
      <c r="BMY230" s="11"/>
      <c r="BMZ230" s="11"/>
      <c r="BNA230" s="11"/>
      <c r="BNB230" s="11"/>
      <c r="BNC230" s="11"/>
      <c r="BND230" s="11"/>
      <c r="BNE230" s="11"/>
      <c r="BNF230" s="11"/>
      <c r="BNG230" s="11"/>
      <c r="BNH230" s="11"/>
      <c r="BNI230" s="11"/>
      <c r="BNJ230" s="11"/>
      <c r="BNK230" s="11"/>
      <c r="BNL230" s="11"/>
      <c r="BNM230" s="10"/>
      <c r="BNN230" s="10"/>
      <c r="BNO230" s="11"/>
      <c r="BNP230" s="11"/>
      <c r="BNQ230" s="11"/>
      <c r="BNR230" s="11"/>
      <c r="BNS230" s="11"/>
      <c r="BNT230" s="11"/>
      <c r="BNU230" s="11"/>
      <c r="BNV230" s="11"/>
      <c r="BNW230" s="11"/>
      <c r="BNX230" s="11"/>
      <c r="BNY230" s="11"/>
      <c r="BNZ230" s="11"/>
      <c r="BOA230" s="11"/>
      <c r="BOB230" s="11"/>
      <c r="BOC230" s="10"/>
      <c r="BOD230" s="10"/>
      <c r="BOE230" s="11"/>
      <c r="BOF230" s="11"/>
      <c r="BOG230" s="11"/>
      <c r="BOH230" s="11"/>
      <c r="BOI230" s="11"/>
      <c r="BOJ230" s="11"/>
      <c r="BOK230" s="11"/>
      <c r="BOL230" s="11"/>
      <c r="BOM230" s="11"/>
      <c r="BON230" s="11"/>
      <c r="BOO230" s="11"/>
      <c r="BOP230" s="11"/>
      <c r="BOQ230" s="11"/>
      <c r="BOR230" s="11"/>
      <c r="BOS230" s="10"/>
      <c r="BOT230" s="10"/>
      <c r="BOU230" s="11"/>
      <c r="BOV230" s="11"/>
      <c r="BOW230" s="11"/>
      <c r="BOX230" s="11"/>
      <c r="BOY230" s="11"/>
      <c r="BOZ230" s="11"/>
      <c r="BPA230" s="11"/>
      <c r="BPB230" s="11"/>
      <c r="BPC230" s="11"/>
      <c r="BPD230" s="11"/>
      <c r="BPE230" s="11"/>
      <c r="BPF230" s="11"/>
      <c r="BPG230" s="11"/>
      <c r="BPH230" s="11"/>
      <c r="BPI230" s="10"/>
      <c r="BPJ230" s="10"/>
      <c r="BPK230" s="11"/>
      <c r="BPL230" s="11"/>
      <c r="BPM230" s="11"/>
      <c r="BPN230" s="11"/>
      <c r="BPO230" s="11"/>
      <c r="BPP230" s="11"/>
      <c r="BPQ230" s="11"/>
      <c r="BPR230" s="11"/>
      <c r="BPS230" s="11"/>
      <c r="BPT230" s="11"/>
      <c r="BPU230" s="11"/>
      <c r="BPV230" s="11"/>
      <c r="BPW230" s="11"/>
      <c r="BPX230" s="11"/>
      <c r="BPY230" s="10"/>
      <c r="BPZ230" s="10"/>
      <c r="BQA230" s="11"/>
      <c r="BQB230" s="11"/>
      <c r="BQC230" s="11"/>
      <c r="BQD230" s="11"/>
      <c r="BQE230" s="11"/>
      <c r="BQF230" s="11"/>
      <c r="BQG230" s="11"/>
      <c r="BQH230" s="11"/>
      <c r="BQI230" s="11"/>
      <c r="BQJ230" s="11"/>
      <c r="BQK230" s="11"/>
      <c r="BQL230" s="11"/>
      <c r="BQM230" s="11"/>
      <c r="BQN230" s="11"/>
      <c r="BQO230" s="10"/>
      <c r="BQP230" s="10"/>
      <c r="BQQ230" s="11"/>
      <c r="BQR230" s="11"/>
      <c r="BQS230" s="11"/>
      <c r="BQT230" s="11"/>
      <c r="BQU230" s="11"/>
      <c r="BQV230" s="11"/>
      <c r="BQW230" s="11"/>
      <c r="BQX230" s="11"/>
      <c r="BQY230" s="11"/>
      <c r="BQZ230" s="11"/>
      <c r="BRA230" s="11"/>
      <c r="BRB230" s="11"/>
      <c r="BRC230" s="11"/>
      <c r="BRD230" s="11"/>
      <c r="BRE230" s="10"/>
      <c r="BRF230" s="10"/>
      <c r="BRG230" s="11"/>
      <c r="BRH230" s="11"/>
      <c r="BRI230" s="11"/>
      <c r="BRJ230" s="11"/>
      <c r="BRK230" s="11"/>
      <c r="BRL230" s="11"/>
      <c r="BRM230" s="11"/>
      <c r="BRN230" s="11"/>
      <c r="BRO230" s="11"/>
      <c r="BRP230" s="11"/>
      <c r="BRQ230" s="11"/>
      <c r="BRR230" s="11"/>
      <c r="BRS230" s="11"/>
      <c r="BRT230" s="11"/>
      <c r="BRU230" s="10"/>
      <c r="BRV230" s="10"/>
      <c r="BRW230" s="11"/>
      <c r="BRX230" s="11"/>
      <c r="BRY230" s="11"/>
      <c r="BRZ230" s="11"/>
      <c r="BSA230" s="11"/>
      <c r="BSB230" s="11"/>
      <c r="BSC230" s="11"/>
      <c r="BSD230" s="11"/>
      <c r="BSE230" s="11"/>
      <c r="BSF230" s="11"/>
      <c r="BSG230" s="11"/>
      <c r="BSH230" s="11"/>
      <c r="BSI230" s="11"/>
      <c r="BSJ230" s="11"/>
      <c r="BSK230" s="10"/>
      <c r="BSL230" s="10"/>
      <c r="BSM230" s="11"/>
      <c r="BSN230" s="11"/>
      <c r="BSO230" s="11"/>
      <c r="BSP230" s="11"/>
      <c r="BSQ230" s="11"/>
      <c r="BSR230" s="11"/>
      <c r="BSS230" s="11"/>
      <c r="BST230" s="11"/>
      <c r="BSU230" s="11"/>
      <c r="BSV230" s="11"/>
      <c r="BSW230" s="11"/>
      <c r="BSX230" s="11"/>
      <c r="BSY230" s="11"/>
      <c r="BSZ230" s="11"/>
      <c r="BTA230" s="10"/>
      <c r="BTB230" s="10"/>
      <c r="BTC230" s="11"/>
      <c r="BTD230" s="11"/>
      <c r="BTE230" s="11"/>
      <c r="BTF230" s="11"/>
      <c r="BTG230" s="11"/>
      <c r="BTH230" s="11"/>
      <c r="BTI230" s="11"/>
      <c r="BTJ230" s="11"/>
      <c r="BTK230" s="11"/>
      <c r="BTL230" s="11"/>
      <c r="BTM230" s="11"/>
      <c r="BTN230" s="11"/>
      <c r="BTO230" s="11"/>
      <c r="BTP230" s="11"/>
      <c r="BTQ230" s="10"/>
      <c r="BTR230" s="10"/>
      <c r="BTS230" s="11"/>
      <c r="BTT230" s="11"/>
      <c r="BTU230" s="11"/>
      <c r="BTV230" s="11"/>
      <c r="BTW230" s="11"/>
      <c r="BTX230" s="11"/>
      <c r="BTY230" s="11"/>
      <c r="BTZ230" s="11"/>
      <c r="BUA230" s="11"/>
      <c r="BUB230" s="11"/>
      <c r="BUC230" s="11"/>
      <c r="BUD230" s="11"/>
      <c r="BUE230" s="11"/>
      <c r="BUF230" s="11"/>
      <c r="BUG230" s="10"/>
      <c r="BUH230" s="10"/>
      <c r="BUI230" s="11"/>
      <c r="BUJ230" s="11"/>
      <c r="BUK230" s="11"/>
      <c r="BUL230" s="11"/>
      <c r="BUM230" s="11"/>
      <c r="BUN230" s="11"/>
      <c r="BUO230" s="11"/>
      <c r="BUP230" s="11"/>
      <c r="BUQ230" s="11"/>
      <c r="BUR230" s="11"/>
      <c r="BUS230" s="11"/>
      <c r="BUT230" s="11"/>
      <c r="BUU230" s="11"/>
      <c r="BUV230" s="11"/>
      <c r="BUW230" s="10"/>
      <c r="BUX230" s="10"/>
      <c r="BUY230" s="11"/>
      <c r="BUZ230" s="11"/>
      <c r="BVA230" s="11"/>
      <c r="BVB230" s="11"/>
      <c r="BVC230" s="11"/>
      <c r="BVD230" s="11"/>
      <c r="BVE230" s="11"/>
      <c r="BVF230" s="11"/>
      <c r="BVG230" s="11"/>
      <c r="BVH230" s="11"/>
      <c r="BVI230" s="11"/>
      <c r="BVJ230" s="11"/>
      <c r="BVK230" s="11"/>
      <c r="BVL230" s="11"/>
      <c r="BVM230" s="10"/>
      <c r="BVN230" s="10"/>
      <c r="BVO230" s="11"/>
      <c r="BVP230" s="11"/>
      <c r="BVQ230" s="11"/>
      <c r="BVR230" s="11"/>
      <c r="BVS230" s="11"/>
      <c r="BVT230" s="11"/>
      <c r="BVU230" s="11"/>
      <c r="BVV230" s="11"/>
      <c r="BVW230" s="11"/>
      <c r="BVX230" s="11"/>
      <c r="BVY230" s="11"/>
      <c r="BVZ230" s="11"/>
      <c r="BWA230" s="11"/>
      <c r="BWB230" s="11"/>
      <c r="BWC230" s="10"/>
      <c r="BWD230" s="10"/>
      <c r="BWE230" s="11"/>
      <c r="BWF230" s="11"/>
      <c r="BWG230" s="11"/>
      <c r="BWH230" s="11"/>
      <c r="BWI230" s="11"/>
      <c r="BWJ230" s="11"/>
      <c r="BWK230" s="11"/>
      <c r="BWL230" s="11"/>
      <c r="BWM230" s="11"/>
      <c r="BWN230" s="11"/>
      <c r="BWO230" s="11"/>
      <c r="BWP230" s="11"/>
      <c r="BWQ230" s="11"/>
      <c r="BWR230" s="11"/>
      <c r="BWS230" s="10"/>
      <c r="BWT230" s="10"/>
      <c r="BWU230" s="11"/>
      <c r="BWV230" s="11"/>
      <c r="BWW230" s="11"/>
      <c r="BWX230" s="11"/>
      <c r="BWY230" s="11"/>
      <c r="BWZ230" s="11"/>
      <c r="BXA230" s="11"/>
      <c r="BXB230" s="11"/>
      <c r="BXC230" s="11"/>
      <c r="BXD230" s="11"/>
      <c r="BXE230" s="11"/>
      <c r="BXF230" s="11"/>
      <c r="BXG230" s="11"/>
      <c r="BXH230" s="11"/>
      <c r="BXI230" s="10"/>
      <c r="BXJ230" s="10"/>
      <c r="BXK230" s="11"/>
      <c r="BXL230" s="11"/>
      <c r="BXM230" s="11"/>
      <c r="BXN230" s="11"/>
      <c r="BXO230" s="11"/>
      <c r="BXP230" s="11"/>
      <c r="BXQ230" s="11"/>
      <c r="BXR230" s="11"/>
      <c r="BXS230" s="11"/>
      <c r="BXT230" s="11"/>
      <c r="BXU230" s="11"/>
      <c r="BXV230" s="11"/>
      <c r="BXW230" s="11"/>
      <c r="BXX230" s="11"/>
      <c r="BXY230" s="10"/>
      <c r="BXZ230" s="10"/>
      <c r="BYA230" s="11"/>
      <c r="BYB230" s="11"/>
      <c r="BYC230" s="11"/>
      <c r="BYD230" s="11"/>
      <c r="BYE230" s="11"/>
      <c r="BYF230" s="11"/>
      <c r="BYG230" s="11"/>
      <c r="BYH230" s="11"/>
      <c r="BYI230" s="11"/>
      <c r="BYJ230" s="11"/>
      <c r="BYK230" s="11"/>
      <c r="BYL230" s="11"/>
      <c r="BYM230" s="11"/>
      <c r="BYN230" s="11"/>
      <c r="BYO230" s="10"/>
      <c r="BYP230" s="10"/>
      <c r="BYQ230" s="11"/>
      <c r="BYR230" s="11"/>
      <c r="BYS230" s="11"/>
      <c r="BYT230" s="11"/>
      <c r="BYU230" s="11"/>
      <c r="BYV230" s="11"/>
      <c r="BYW230" s="11"/>
      <c r="BYX230" s="11"/>
      <c r="BYY230" s="11"/>
      <c r="BYZ230" s="11"/>
      <c r="BZA230" s="11"/>
      <c r="BZB230" s="11"/>
      <c r="BZC230" s="11"/>
      <c r="BZD230" s="11"/>
      <c r="BZE230" s="10"/>
      <c r="BZF230" s="10"/>
      <c r="BZG230" s="11"/>
      <c r="BZH230" s="11"/>
      <c r="BZI230" s="11"/>
      <c r="BZJ230" s="11"/>
      <c r="BZK230" s="11"/>
      <c r="BZL230" s="11"/>
      <c r="BZM230" s="11"/>
      <c r="BZN230" s="11"/>
      <c r="BZO230" s="11"/>
      <c r="BZP230" s="11"/>
      <c r="BZQ230" s="11"/>
      <c r="BZR230" s="11"/>
      <c r="BZS230" s="11"/>
      <c r="BZT230" s="11"/>
      <c r="BZU230" s="10"/>
      <c r="BZV230" s="10"/>
      <c r="BZW230" s="11"/>
      <c r="BZX230" s="11"/>
      <c r="BZY230" s="11"/>
      <c r="BZZ230" s="11"/>
      <c r="CAA230" s="11"/>
      <c r="CAB230" s="11"/>
      <c r="CAC230" s="11"/>
      <c r="CAD230" s="11"/>
      <c r="CAE230" s="11"/>
      <c r="CAF230" s="11"/>
      <c r="CAG230" s="11"/>
      <c r="CAH230" s="11"/>
      <c r="CAI230" s="11"/>
      <c r="CAJ230" s="11"/>
      <c r="CAK230" s="10"/>
      <c r="CAL230" s="10"/>
      <c r="CAM230" s="11"/>
      <c r="CAN230" s="11"/>
      <c r="CAO230" s="11"/>
      <c r="CAP230" s="11"/>
      <c r="CAQ230" s="11"/>
      <c r="CAR230" s="11"/>
      <c r="CAS230" s="11"/>
      <c r="CAT230" s="11"/>
      <c r="CAU230" s="11"/>
      <c r="CAV230" s="11"/>
      <c r="CAW230" s="11"/>
      <c r="CAX230" s="11"/>
      <c r="CAY230" s="11"/>
      <c r="CAZ230" s="11"/>
      <c r="CBA230" s="10"/>
      <c r="CBB230" s="10"/>
      <c r="CBC230" s="11"/>
      <c r="CBD230" s="11"/>
      <c r="CBE230" s="11"/>
      <c r="CBF230" s="11"/>
      <c r="CBG230" s="11"/>
      <c r="CBH230" s="11"/>
      <c r="CBI230" s="11"/>
      <c r="CBJ230" s="11"/>
      <c r="CBK230" s="11"/>
      <c r="CBL230" s="11"/>
      <c r="CBM230" s="11"/>
      <c r="CBN230" s="11"/>
      <c r="CBO230" s="11"/>
      <c r="CBP230" s="11"/>
      <c r="CBQ230" s="10"/>
      <c r="CBR230" s="10"/>
      <c r="CBS230" s="11"/>
      <c r="CBT230" s="11"/>
      <c r="CBU230" s="11"/>
      <c r="CBV230" s="11"/>
      <c r="CBW230" s="11"/>
      <c r="CBX230" s="11"/>
      <c r="CBY230" s="11"/>
      <c r="CBZ230" s="11"/>
      <c r="CCA230" s="11"/>
      <c r="CCB230" s="11"/>
      <c r="CCC230" s="11"/>
      <c r="CCD230" s="11"/>
      <c r="CCE230" s="11"/>
      <c r="CCF230" s="11"/>
      <c r="CCG230" s="10"/>
      <c r="CCH230" s="10"/>
      <c r="CCI230" s="11"/>
      <c r="CCJ230" s="11"/>
      <c r="CCK230" s="11"/>
      <c r="CCL230" s="11"/>
      <c r="CCM230" s="11"/>
      <c r="CCN230" s="11"/>
      <c r="CCO230" s="11"/>
      <c r="CCP230" s="11"/>
      <c r="CCQ230" s="11"/>
      <c r="CCR230" s="11"/>
      <c r="CCS230" s="11"/>
      <c r="CCT230" s="11"/>
      <c r="CCU230" s="11"/>
      <c r="CCV230" s="11"/>
      <c r="CCW230" s="10"/>
      <c r="CCX230" s="10"/>
      <c r="CCY230" s="11"/>
      <c r="CCZ230" s="11"/>
      <c r="CDA230" s="11"/>
      <c r="CDB230" s="11"/>
      <c r="CDC230" s="11"/>
      <c r="CDD230" s="11"/>
      <c r="CDE230" s="11"/>
      <c r="CDF230" s="11"/>
      <c r="CDG230" s="11"/>
      <c r="CDH230" s="11"/>
      <c r="CDI230" s="11"/>
      <c r="CDJ230" s="11"/>
      <c r="CDK230" s="11"/>
      <c r="CDL230" s="11"/>
      <c r="CDM230" s="10"/>
      <c r="CDN230" s="10"/>
      <c r="CDO230" s="11"/>
      <c r="CDP230" s="11"/>
      <c r="CDQ230" s="11"/>
      <c r="CDR230" s="11"/>
      <c r="CDS230" s="11"/>
      <c r="CDT230" s="11"/>
      <c r="CDU230" s="11"/>
      <c r="CDV230" s="11"/>
      <c r="CDW230" s="11"/>
      <c r="CDX230" s="11"/>
      <c r="CDY230" s="11"/>
      <c r="CDZ230" s="11"/>
      <c r="CEA230" s="11"/>
      <c r="CEB230" s="11"/>
      <c r="CEC230" s="10"/>
      <c r="CED230" s="10"/>
      <c r="CEE230" s="11"/>
      <c r="CEF230" s="11"/>
      <c r="CEG230" s="11"/>
      <c r="CEH230" s="11"/>
      <c r="CEI230" s="11"/>
      <c r="CEJ230" s="11"/>
      <c r="CEK230" s="11"/>
      <c r="CEL230" s="11"/>
      <c r="CEM230" s="11"/>
      <c r="CEN230" s="11"/>
      <c r="CEO230" s="11"/>
      <c r="CEP230" s="11"/>
      <c r="CEQ230" s="11"/>
      <c r="CER230" s="11"/>
      <c r="CES230" s="10"/>
      <c r="CET230" s="10"/>
      <c r="CEU230" s="11"/>
      <c r="CEV230" s="11"/>
      <c r="CEW230" s="11"/>
      <c r="CEX230" s="11"/>
      <c r="CEY230" s="11"/>
      <c r="CEZ230" s="11"/>
      <c r="CFA230" s="11"/>
      <c r="CFB230" s="11"/>
      <c r="CFC230" s="11"/>
      <c r="CFD230" s="11"/>
      <c r="CFE230" s="11"/>
      <c r="CFF230" s="11"/>
      <c r="CFG230" s="11"/>
      <c r="CFH230" s="11"/>
      <c r="CFI230" s="10"/>
      <c r="CFJ230" s="10"/>
      <c r="CFK230" s="11"/>
      <c r="CFL230" s="11"/>
      <c r="CFM230" s="11"/>
      <c r="CFN230" s="11"/>
      <c r="CFO230" s="11"/>
      <c r="CFP230" s="11"/>
      <c r="CFQ230" s="11"/>
      <c r="CFR230" s="11"/>
      <c r="CFS230" s="11"/>
      <c r="CFT230" s="11"/>
      <c r="CFU230" s="11"/>
      <c r="CFV230" s="11"/>
      <c r="CFW230" s="11"/>
      <c r="CFX230" s="11"/>
      <c r="CFY230" s="10"/>
      <c r="CFZ230" s="10"/>
      <c r="CGA230" s="11"/>
      <c r="CGB230" s="11"/>
      <c r="CGC230" s="11"/>
      <c r="CGD230" s="11"/>
      <c r="CGE230" s="11"/>
      <c r="CGF230" s="11"/>
      <c r="CGG230" s="11"/>
      <c r="CGH230" s="11"/>
      <c r="CGI230" s="11"/>
      <c r="CGJ230" s="11"/>
      <c r="CGK230" s="11"/>
      <c r="CGL230" s="11"/>
      <c r="CGM230" s="11"/>
      <c r="CGN230" s="11"/>
      <c r="CGO230" s="10"/>
      <c r="CGP230" s="10"/>
      <c r="CGQ230" s="11"/>
      <c r="CGR230" s="11"/>
      <c r="CGS230" s="11"/>
      <c r="CGT230" s="11"/>
      <c r="CGU230" s="11"/>
      <c r="CGV230" s="11"/>
      <c r="CGW230" s="11"/>
      <c r="CGX230" s="11"/>
      <c r="CGY230" s="11"/>
      <c r="CGZ230" s="11"/>
      <c r="CHA230" s="11"/>
      <c r="CHB230" s="11"/>
      <c r="CHC230" s="11"/>
      <c r="CHD230" s="11"/>
      <c r="CHE230" s="10"/>
      <c r="CHF230" s="10"/>
      <c r="CHG230" s="11"/>
      <c r="CHH230" s="11"/>
      <c r="CHI230" s="11"/>
      <c r="CHJ230" s="11"/>
      <c r="CHK230" s="11"/>
      <c r="CHL230" s="11"/>
      <c r="CHM230" s="11"/>
      <c r="CHN230" s="11"/>
      <c r="CHO230" s="11"/>
      <c r="CHP230" s="11"/>
      <c r="CHQ230" s="11"/>
      <c r="CHR230" s="11"/>
      <c r="CHS230" s="11"/>
      <c r="CHT230" s="11"/>
      <c r="CHU230" s="10"/>
      <c r="CHV230" s="10"/>
      <c r="CHW230" s="11"/>
      <c r="CHX230" s="11"/>
      <c r="CHY230" s="11"/>
      <c r="CHZ230" s="11"/>
      <c r="CIA230" s="11"/>
      <c r="CIB230" s="11"/>
      <c r="CIC230" s="11"/>
      <c r="CID230" s="11"/>
      <c r="CIE230" s="11"/>
      <c r="CIF230" s="11"/>
      <c r="CIG230" s="11"/>
      <c r="CIH230" s="11"/>
      <c r="CII230" s="11"/>
      <c r="CIJ230" s="11"/>
      <c r="CIK230" s="10"/>
      <c r="CIL230" s="10"/>
      <c r="CIM230" s="11"/>
      <c r="CIN230" s="11"/>
      <c r="CIO230" s="11"/>
      <c r="CIP230" s="11"/>
      <c r="CIQ230" s="11"/>
      <c r="CIR230" s="11"/>
      <c r="CIS230" s="11"/>
      <c r="CIT230" s="11"/>
      <c r="CIU230" s="11"/>
      <c r="CIV230" s="11"/>
      <c r="CIW230" s="11"/>
      <c r="CIX230" s="11"/>
      <c r="CIY230" s="11"/>
      <c r="CIZ230" s="11"/>
      <c r="CJA230" s="10"/>
      <c r="CJB230" s="10"/>
      <c r="CJC230" s="11"/>
      <c r="CJD230" s="11"/>
      <c r="CJE230" s="11"/>
      <c r="CJF230" s="11"/>
      <c r="CJG230" s="11"/>
      <c r="CJH230" s="11"/>
      <c r="CJI230" s="11"/>
      <c r="CJJ230" s="11"/>
      <c r="CJK230" s="11"/>
      <c r="CJL230" s="11"/>
      <c r="CJM230" s="11"/>
      <c r="CJN230" s="11"/>
      <c r="CJO230" s="11"/>
      <c r="CJP230" s="11"/>
      <c r="CJQ230" s="10"/>
      <c r="CJR230" s="10"/>
      <c r="CJS230" s="11"/>
      <c r="CJT230" s="11"/>
      <c r="CJU230" s="11"/>
      <c r="CJV230" s="11"/>
      <c r="CJW230" s="11"/>
      <c r="CJX230" s="11"/>
      <c r="CJY230" s="11"/>
      <c r="CJZ230" s="11"/>
      <c r="CKA230" s="11"/>
      <c r="CKB230" s="11"/>
      <c r="CKC230" s="11"/>
      <c r="CKD230" s="11"/>
      <c r="CKE230" s="11"/>
      <c r="CKF230" s="11"/>
      <c r="CKG230" s="10"/>
      <c r="CKH230" s="10"/>
      <c r="CKI230" s="11"/>
      <c r="CKJ230" s="11"/>
      <c r="CKK230" s="11"/>
      <c r="CKL230" s="11"/>
      <c r="CKM230" s="11"/>
      <c r="CKN230" s="11"/>
      <c r="CKO230" s="11"/>
      <c r="CKP230" s="11"/>
      <c r="CKQ230" s="11"/>
      <c r="CKR230" s="11"/>
      <c r="CKS230" s="11"/>
      <c r="CKT230" s="11"/>
      <c r="CKU230" s="11"/>
      <c r="CKV230" s="11"/>
      <c r="CKW230" s="10"/>
      <c r="CKX230" s="10"/>
      <c r="CKY230" s="11"/>
      <c r="CKZ230" s="11"/>
      <c r="CLA230" s="11"/>
      <c r="CLB230" s="11"/>
      <c r="CLC230" s="11"/>
      <c r="CLD230" s="11"/>
      <c r="CLE230" s="11"/>
      <c r="CLF230" s="11"/>
      <c r="CLG230" s="11"/>
      <c r="CLH230" s="11"/>
      <c r="CLI230" s="11"/>
      <c r="CLJ230" s="11"/>
      <c r="CLK230" s="11"/>
      <c r="CLL230" s="11"/>
      <c r="CLM230" s="10"/>
      <c r="CLN230" s="10"/>
      <c r="CLO230" s="11"/>
      <c r="CLP230" s="11"/>
      <c r="CLQ230" s="11"/>
      <c r="CLR230" s="11"/>
      <c r="CLS230" s="11"/>
      <c r="CLT230" s="11"/>
      <c r="CLU230" s="11"/>
      <c r="CLV230" s="11"/>
      <c r="CLW230" s="11"/>
      <c r="CLX230" s="11"/>
      <c r="CLY230" s="11"/>
      <c r="CLZ230" s="11"/>
      <c r="CMA230" s="11"/>
      <c r="CMB230" s="11"/>
      <c r="CMC230" s="10"/>
      <c r="CMD230" s="10"/>
      <c r="CME230" s="11"/>
      <c r="CMF230" s="11"/>
      <c r="CMG230" s="11"/>
      <c r="CMH230" s="11"/>
      <c r="CMI230" s="11"/>
      <c r="CMJ230" s="11"/>
      <c r="CMK230" s="11"/>
      <c r="CML230" s="11"/>
      <c r="CMM230" s="11"/>
      <c r="CMN230" s="11"/>
      <c r="CMO230" s="11"/>
      <c r="CMP230" s="11"/>
      <c r="CMQ230" s="11"/>
      <c r="CMR230" s="11"/>
      <c r="CMS230" s="10"/>
      <c r="CMT230" s="10"/>
      <c r="CMU230" s="11"/>
      <c r="CMV230" s="11"/>
      <c r="CMW230" s="11"/>
      <c r="CMX230" s="11"/>
      <c r="CMY230" s="11"/>
      <c r="CMZ230" s="11"/>
      <c r="CNA230" s="11"/>
      <c r="CNB230" s="11"/>
      <c r="CNC230" s="11"/>
      <c r="CND230" s="11"/>
      <c r="CNE230" s="11"/>
      <c r="CNF230" s="11"/>
      <c r="CNG230" s="11"/>
      <c r="CNH230" s="11"/>
      <c r="CNI230" s="10"/>
      <c r="CNJ230" s="10"/>
      <c r="CNK230" s="11"/>
      <c r="CNL230" s="11"/>
      <c r="CNM230" s="11"/>
      <c r="CNN230" s="11"/>
      <c r="CNO230" s="11"/>
      <c r="CNP230" s="11"/>
      <c r="CNQ230" s="11"/>
      <c r="CNR230" s="11"/>
      <c r="CNS230" s="11"/>
      <c r="CNT230" s="11"/>
      <c r="CNU230" s="11"/>
      <c r="CNV230" s="11"/>
      <c r="CNW230" s="11"/>
      <c r="CNX230" s="11"/>
      <c r="CNY230" s="10"/>
      <c r="CNZ230" s="10"/>
      <c r="COA230" s="11"/>
      <c r="COB230" s="11"/>
      <c r="COC230" s="11"/>
      <c r="COD230" s="11"/>
      <c r="COE230" s="11"/>
      <c r="COF230" s="11"/>
      <c r="COG230" s="11"/>
      <c r="COH230" s="11"/>
      <c r="COI230" s="11"/>
      <c r="COJ230" s="11"/>
      <c r="COK230" s="11"/>
      <c r="COL230" s="11"/>
      <c r="COM230" s="11"/>
      <c r="CON230" s="11"/>
      <c r="COO230" s="10"/>
      <c r="COP230" s="10"/>
      <c r="COQ230" s="11"/>
      <c r="COR230" s="11"/>
      <c r="COS230" s="11"/>
      <c r="COT230" s="11"/>
      <c r="COU230" s="11"/>
      <c r="COV230" s="11"/>
      <c r="COW230" s="11"/>
      <c r="COX230" s="11"/>
      <c r="COY230" s="11"/>
      <c r="COZ230" s="11"/>
      <c r="CPA230" s="11"/>
      <c r="CPB230" s="11"/>
      <c r="CPC230" s="11"/>
      <c r="CPD230" s="11"/>
      <c r="CPE230" s="10"/>
      <c r="CPF230" s="10"/>
      <c r="CPG230" s="11"/>
      <c r="CPH230" s="11"/>
      <c r="CPI230" s="11"/>
      <c r="CPJ230" s="11"/>
      <c r="CPK230" s="11"/>
      <c r="CPL230" s="11"/>
      <c r="CPM230" s="11"/>
      <c r="CPN230" s="11"/>
      <c r="CPO230" s="11"/>
      <c r="CPP230" s="11"/>
      <c r="CPQ230" s="11"/>
      <c r="CPR230" s="11"/>
      <c r="CPS230" s="11"/>
      <c r="CPT230" s="11"/>
      <c r="CPU230" s="10"/>
      <c r="CPV230" s="10"/>
      <c r="CPW230" s="11"/>
      <c r="CPX230" s="11"/>
      <c r="CPY230" s="11"/>
      <c r="CPZ230" s="11"/>
      <c r="CQA230" s="11"/>
      <c r="CQB230" s="11"/>
      <c r="CQC230" s="11"/>
      <c r="CQD230" s="11"/>
      <c r="CQE230" s="11"/>
      <c r="CQF230" s="11"/>
      <c r="CQG230" s="11"/>
      <c r="CQH230" s="11"/>
      <c r="CQI230" s="11"/>
      <c r="CQJ230" s="11"/>
      <c r="CQK230" s="10"/>
      <c r="CQL230" s="10"/>
      <c r="CQM230" s="11"/>
      <c r="CQN230" s="11"/>
      <c r="CQO230" s="11"/>
      <c r="CQP230" s="11"/>
      <c r="CQQ230" s="11"/>
      <c r="CQR230" s="11"/>
      <c r="CQS230" s="11"/>
      <c r="CQT230" s="11"/>
      <c r="CQU230" s="11"/>
      <c r="CQV230" s="11"/>
      <c r="CQW230" s="11"/>
      <c r="CQX230" s="11"/>
      <c r="CQY230" s="11"/>
      <c r="CQZ230" s="11"/>
      <c r="CRA230" s="10"/>
      <c r="CRB230" s="10"/>
      <c r="CRC230" s="11"/>
      <c r="CRD230" s="11"/>
      <c r="CRE230" s="11"/>
      <c r="CRF230" s="11"/>
      <c r="CRG230" s="11"/>
      <c r="CRH230" s="11"/>
      <c r="CRI230" s="11"/>
      <c r="CRJ230" s="11"/>
      <c r="CRK230" s="11"/>
      <c r="CRL230" s="11"/>
      <c r="CRM230" s="11"/>
      <c r="CRN230" s="11"/>
      <c r="CRO230" s="11"/>
      <c r="CRP230" s="11"/>
      <c r="CRQ230" s="10"/>
      <c r="CRR230" s="10"/>
      <c r="CRS230" s="11"/>
      <c r="CRT230" s="11"/>
      <c r="CRU230" s="11"/>
      <c r="CRV230" s="11"/>
      <c r="CRW230" s="11"/>
      <c r="CRX230" s="11"/>
      <c r="CRY230" s="11"/>
      <c r="CRZ230" s="11"/>
      <c r="CSA230" s="11"/>
      <c r="CSB230" s="11"/>
      <c r="CSC230" s="11"/>
      <c r="CSD230" s="11"/>
      <c r="CSE230" s="11"/>
      <c r="CSF230" s="11"/>
      <c r="CSG230" s="10"/>
      <c r="CSH230" s="10"/>
      <c r="CSI230" s="11"/>
      <c r="CSJ230" s="11"/>
      <c r="CSK230" s="11"/>
      <c r="CSL230" s="11"/>
      <c r="CSM230" s="11"/>
      <c r="CSN230" s="11"/>
      <c r="CSO230" s="11"/>
      <c r="CSP230" s="11"/>
      <c r="CSQ230" s="11"/>
      <c r="CSR230" s="11"/>
      <c r="CSS230" s="11"/>
      <c r="CST230" s="11"/>
      <c r="CSU230" s="11"/>
      <c r="CSV230" s="11"/>
      <c r="CSW230" s="10"/>
      <c r="CSX230" s="10"/>
      <c r="CSY230" s="11"/>
      <c r="CSZ230" s="11"/>
      <c r="CTA230" s="11"/>
      <c r="CTB230" s="11"/>
      <c r="CTC230" s="11"/>
      <c r="CTD230" s="11"/>
      <c r="CTE230" s="11"/>
      <c r="CTF230" s="11"/>
      <c r="CTG230" s="11"/>
      <c r="CTH230" s="11"/>
      <c r="CTI230" s="11"/>
      <c r="CTJ230" s="11"/>
      <c r="CTK230" s="11"/>
      <c r="CTL230" s="11"/>
      <c r="CTM230" s="10"/>
      <c r="CTN230" s="10"/>
      <c r="CTO230" s="11"/>
      <c r="CTP230" s="11"/>
      <c r="CTQ230" s="11"/>
      <c r="CTR230" s="11"/>
      <c r="CTS230" s="11"/>
      <c r="CTT230" s="11"/>
      <c r="CTU230" s="11"/>
      <c r="CTV230" s="11"/>
      <c r="CTW230" s="11"/>
      <c r="CTX230" s="11"/>
      <c r="CTY230" s="11"/>
      <c r="CTZ230" s="11"/>
      <c r="CUA230" s="11"/>
      <c r="CUB230" s="11"/>
      <c r="CUC230" s="10"/>
      <c r="CUD230" s="10"/>
      <c r="CUE230" s="11"/>
      <c r="CUF230" s="11"/>
      <c r="CUG230" s="11"/>
      <c r="CUH230" s="11"/>
      <c r="CUI230" s="11"/>
      <c r="CUJ230" s="11"/>
      <c r="CUK230" s="11"/>
      <c r="CUL230" s="11"/>
      <c r="CUM230" s="11"/>
      <c r="CUN230" s="11"/>
      <c r="CUO230" s="11"/>
      <c r="CUP230" s="11"/>
      <c r="CUQ230" s="11"/>
      <c r="CUR230" s="11"/>
      <c r="CUS230" s="10"/>
      <c r="CUT230" s="10"/>
      <c r="CUU230" s="11"/>
      <c r="CUV230" s="11"/>
      <c r="CUW230" s="11"/>
      <c r="CUX230" s="11"/>
      <c r="CUY230" s="11"/>
      <c r="CUZ230" s="11"/>
      <c r="CVA230" s="11"/>
      <c r="CVB230" s="11"/>
      <c r="CVC230" s="11"/>
      <c r="CVD230" s="11"/>
      <c r="CVE230" s="11"/>
      <c r="CVF230" s="11"/>
      <c r="CVG230" s="11"/>
      <c r="CVH230" s="11"/>
      <c r="CVI230" s="10"/>
      <c r="CVJ230" s="10"/>
      <c r="CVK230" s="11"/>
      <c r="CVL230" s="11"/>
      <c r="CVM230" s="11"/>
      <c r="CVN230" s="11"/>
      <c r="CVO230" s="11"/>
      <c r="CVP230" s="11"/>
      <c r="CVQ230" s="11"/>
      <c r="CVR230" s="11"/>
      <c r="CVS230" s="11"/>
      <c r="CVT230" s="11"/>
      <c r="CVU230" s="11"/>
      <c r="CVV230" s="11"/>
      <c r="CVW230" s="11"/>
      <c r="CVX230" s="11"/>
      <c r="CVY230" s="10"/>
      <c r="CVZ230" s="10"/>
      <c r="CWA230" s="11"/>
      <c r="CWB230" s="11"/>
      <c r="CWC230" s="11"/>
      <c r="CWD230" s="11"/>
      <c r="CWE230" s="11"/>
      <c r="CWF230" s="11"/>
      <c r="CWG230" s="11"/>
      <c r="CWH230" s="11"/>
      <c r="CWI230" s="11"/>
      <c r="CWJ230" s="11"/>
      <c r="CWK230" s="11"/>
      <c r="CWL230" s="11"/>
      <c r="CWM230" s="11"/>
      <c r="CWN230" s="11"/>
      <c r="CWO230" s="10"/>
      <c r="CWP230" s="10"/>
      <c r="CWQ230" s="11"/>
      <c r="CWR230" s="11"/>
      <c r="CWS230" s="11"/>
      <c r="CWT230" s="11"/>
      <c r="CWU230" s="11"/>
      <c r="CWV230" s="11"/>
      <c r="CWW230" s="11"/>
      <c r="CWX230" s="11"/>
      <c r="CWY230" s="11"/>
      <c r="CWZ230" s="11"/>
      <c r="CXA230" s="11"/>
      <c r="CXB230" s="11"/>
      <c r="CXC230" s="11"/>
      <c r="CXD230" s="11"/>
      <c r="CXE230" s="10"/>
      <c r="CXF230" s="10"/>
      <c r="CXG230" s="11"/>
      <c r="CXH230" s="11"/>
      <c r="CXI230" s="11"/>
      <c r="CXJ230" s="11"/>
      <c r="CXK230" s="11"/>
      <c r="CXL230" s="11"/>
      <c r="CXM230" s="11"/>
      <c r="CXN230" s="11"/>
      <c r="CXO230" s="11"/>
      <c r="CXP230" s="11"/>
      <c r="CXQ230" s="11"/>
      <c r="CXR230" s="11"/>
      <c r="CXS230" s="11"/>
      <c r="CXT230" s="11"/>
      <c r="CXU230" s="10"/>
      <c r="CXV230" s="10"/>
      <c r="CXW230" s="11"/>
      <c r="CXX230" s="11"/>
      <c r="CXY230" s="11"/>
      <c r="CXZ230" s="11"/>
      <c r="CYA230" s="11"/>
      <c r="CYB230" s="11"/>
      <c r="CYC230" s="11"/>
      <c r="CYD230" s="11"/>
      <c r="CYE230" s="11"/>
      <c r="CYF230" s="11"/>
      <c r="CYG230" s="11"/>
      <c r="CYH230" s="11"/>
      <c r="CYI230" s="11"/>
      <c r="CYJ230" s="11"/>
      <c r="CYK230" s="10"/>
      <c r="CYL230" s="10"/>
      <c r="CYM230" s="11"/>
      <c r="CYN230" s="11"/>
      <c r="CYO230" s="11"/>
      <c r="CYP230" s="11"/>
      <c r="CYQ230" s="11"/>
      <c r="CYR230" s="11"/>
      <c r="CYS230" s="11"/>
      <c r="CYT230" s="11"/>
      <c r="CYU230" s="11"/>
      <c r="CYV230" s="11"/>
      <c r="CYW230" s="11"/>
      <c r="CYX230" s="11"/>
      <c r="CYY230" s="11"/>
      <c r="CYZ230" s="11"/>
      <c r="CZA230" s="10"/>
      <c r="CZB230" s="10"/>
      <c r="CZC230" s="11"/>
      <c r="CZD230" s="11"/>
      <c r="CZE230" s="11"/>
      <c r="CZF230" s="11"/>
      <c r="CZG230" s="11"/>
      <c r="CZH230" s="11"/>
      <c r="CZI230" s="11"/>
      <c r="CZJ230" s="11"/>
      <c r="CZK230" s="11"/>
      <c r="CZL230" s="11"/>
      <c r="CZM230" s="11"/>
      <c r="CZN230" s="11"/>
      <c r="CZO230" s="11"/>
      <c r="CZP230" s="11"/>
      <c r="CZQ230" s="10"/>
      <c r="CZR230" s="10"/>
      <c r="CZS230" s="11"/>
      <c r="CZT230" s="11"/>
      <c r="CZU230" s="11"/>
      <c r="CZV230" s="11"/>
      <c r="CZW230" s="11"/>
      <c r="CZX230" s="11"/>
      <c r="CZY230" s="11"/>
      <c r="CZZ230" s="11"/>
      <c r="DAA230" s="11"/>
      <c r="DAB230" s="11"/>
      <c r="DAC230" s="11"/>
      <c r="DAD230" s="11"/>
      <c r="DAE230" s="11"/>
      <c r="DAF230" s="11"/>
      <c r="DAG230" s="10"/>
      <c r="DAH230" s="10"/>
      <c r="DAI230" s="11"/>
      <c r="DAJ230" s="11"/>
      <c r="DAK230" s="11"/>
      <c r="DAL230" s="11"/>
      <c r="DAM230" s="11"/>
      <c r="DAN230" s="11"/>
      <c r="DAO230" s="11"/>
      <c r="DAP230" s="11"/>
      <c r="DAQ230" s="11"/>
      <c r="DAR230" s="11"/>
      <c r="DAS230" s="11"/>
      <c r="DAT230" s="11"/>
      <c r="DAU230" s="11"/>
      <c r="DAV230" s="11"/>
      <c r="DAW230" s="10"/>
      <c r="DAX230" s="10"/>
      <c r="DAY230" s="11"/>
      <c r="DAZ230" s="11"/>
      <c r="DBA230" s="11"/>
      <c r="DBB230" s="11"/>
      <c r="DBC230" s="11"/>
      <c r="DBD230" s="11"/>
      <c r="DBE230" s="11"/>
      <c r="DBF230" s="11"/>
      <c r="DBG230" s="11"/>
      <c r="DBH230" s="11"/>
      <c r="DBI230" s="11"/>
      <c r="DBJ230" s="11"/>
      <c r="DBK230" s="11"/>
      <c r="DBL230" s="11"/>
      <c r="DBM230" s="10"/>
      <c r="DBN230" s="10"/>
      <c r="DBO230" s="11"/>
      <c r="DBP230" s="11"/>
      <c r="DBQ230" s="11"/>
      <c r="DBR230" s="11"/>
      <c r="DBS230" s="11"/>
      <c r="DBT230" s="11"/>
      <c r="DBU230" s="11"/>
      <c r="DBV230" s="11"/>
      <c r="DBW230" s="11"/>
      <c r="DBX230" s="11"/>
      <c r="DBY230" s="11"/>
      <c r="DBZ230" s="11"/>
      <c r="DCA230" s="11"/>
      <c r="DCB230" s="11"/>
      <c r="DCC230" s="10"/>
      <c r="DCD230" s="10"/>
      <c r="DCE230" s="11"/>
      <c r="DCF230" s="11"/>
      <c r="DCG230" s="11"/>
      <c r="DCH230" s="11"/>
      <c r="DCI230" s="11"/>
      <c r="DCJ230" s="11"/>
      <c r="DCK230" s="11"/>
      <c r="DCL230" s="11"/>
      <c r="DCM230" s="11"/>
      <c r="DCN230" s="11"/>
      <c r="DCO230" s="11"/>
      <c r="DCP230" s="11"/>
      <c r="DCQ230" s="11"/>
      <c r="DCR230" s="11"/>
      <c r="DCS230" s="10"/>
      <c r="DCT230" s="10"/>
      <c r="DCU230" s="11"/>
      <c r="DCV230" s="11"/>
      <c r="DCW230" s="11"/>
      <c r="DCX230" s="11"/>
      <c r="DCY230" s="11"/>
      <c r="DCZ230" s="11"/>
      <c r="DDA230" s="11"/>
      <c r="DDB230" s="11"/>
      <c r="DDC230" s="11"/>
      <c r="DDD230" s="11"/>
      <c r="DDE230" s="11"/>
      <c r="DDF230" s="11"/>
      <c r="DDG230" s="11"/>
      <c r="DDH230" s="11"/>
      <c r="DDI230" s="10"/>
      <c r="DDJ230" s="10"/>
      <c r="DDK230" s="11"/>
      <c r="DDL230" s="11"/>
      <c r="DDM230" s="11"/>
      <c r="DDN230" s="11"/>
      <c r="DDO230" s="11"/>
      <c r="DDP230" s="11"/>
      <c r="DDQ230" s="11"/>
      <c r="DDR230" s="11"/>
      <c r="DDS230" s="11"/>
      <c r="DDT230" s="11"/>
      <c r="DDU230" s="11"/>
      <c r="DDV230" s="11"/>
      <c r="DDW230" s="11"/>
      <c r="DDX230" s="11"/>
      <c r="DDY230" s="10"/>
      <c r="DDZ230" s="10"/>
      <c r="DEA230" s="11"/>
      <c r="DEB230" s="11"/>
      <c r="DEC230" s="11"/>
      <c r="DED230" s="11"/>
      <c r="DEE230" s="11"/>
      <c r="DEF230" s="11"/>
      <c r="DEG230" s="11"/>
      <c r="DEH230" s="11"/>
      <c r="DEI230" s="11"/>
      <c r="DEJ230" s="11"/>
      <c r="DEK230" s="11"/>
      <c r="DEL230" s="11"/>
      <c r="DEM230" s="11"/>
      <c r="DEN230" s="11"/>
      <c r="DEO230" s="10"/>
      <c r="DEP230" s="10"/>
      <c r="DEQ230" s="11"/>
      <c r="DER230" s="11"/>
      <c r="DES230" s="11"/>
      <c r="DET230" s="11"/>
      <c r="DEU230" s="11"/>
      <c r="DEV230" s="11"/>
      <c r="DEW230" s="11"/>
      <c r="DEX230" s="11"/>
      <c r="DEY230" s="11"/>
      <c r="DEZ230" s="11"/>
      <c r="DFA230" s="11"/>
      <c r="DFB230" s="11"/>
      <c r="DFC230" s="11"/>
      <c r="DFD230" s="11"/>
      <c r="DFE230" s="10"/>
      <c r="DFF230" s="10"/>
      <c r="DFG230" s="11"/>
      <c r="DFH230" s="11"/>
      <c r="DFI230" s="11"/>
      <c r="DFJ230" s="11"/>
      <c r="DFK230" s="11"/>
      <c r="DFL230" s="11"/>
      <c r="DFM230" s="11"/>
      <c r="DFN230" s="11"/>
      <c r="DFO230" s="11"/>
      <c r="DFP230" s="11"/>
      <c r="DFQ230" s="11"/>
      <c r="DFR230" s="11"/>
      <c r="DFS230" s="11"/>
      <c r="DFT230" s="11"/>
      <c r="DFU230" s="10"/>
      <c r="DFV230" s="10"/>
      <c r="DFW230" s="11"/>
      <c r="DFX230" s="11"/>
      <c r="DFY230" s="11"/>
      <c r="DFZ230" s="11"/>
      <c r="DGA230" s="11"/>
      <c r="DGB230" s="11"/>
      <c r="DGC230" s="11"/>
      <c r="DGD230" s="11"/>
      <c r="DGE230" s="11"/>
      <c r="DGF230" s="11"/>
      <c r="DGG230" s="11"/>
      <c r="DGH230" s="11"/>
      <c r="DGI230" s="11"/>
      <c r="DGJ230" s="11"/>
      <c r="DGK230" s="10"/>
      <c r="DGL230" s="10"/>
      <c r="DGM230" s="11"/>
      <c r="DGN230" s="11"/>
      <c r="DGO230" s="11"/>
      <c r="DGP230" s="11"/>
      <c r="DGQ230" s="11"/>
      <c r="DGR230" s="11"/>
      <c r="DGS230" s="11"/>
      <c r="DGT230" s="11"/>
      <c r="DGU230" s="11"/>
      <c r="DGV230" s="11"/>
      <c r="DGW230" s="11"/>
      <c r="DGX230" s="11"/>
      <c r="DGY230" s="11"/>
      <c r="DGZ230" s="11"/>
      <c r="DHA230" s="10"/>
      <c r="DHB230" s="10"/>
      <c r="DHC230" s="11"/>
      <c r="DHD230" s="11"/>
      <c r="DHE230" s="11"/>
      <c r="DHF230" s="11"/>
      <c r="DHG230" s="11"/>
      <c r="DHH230" s="11"/>
      <c r="DHI230" s="11"/>
      <c r="DHJ230" s="11"/>
      <c r="DHK230" s="11"/>
      <c r="DHL230" s="11"/>
      <c r="DHM230" s="11"/>
      <c r="DHN230" s="11"/>
      <c r="DHO230" s="11"/>
      <c r="DHP230" s="11"/>
      <c r="DHQ230" s="10"/>
      <c r="DHR230" s="10"/>
      <c r="DHS230" s="11"/>
      <c r="DHT230" s="11"/>
      <c r="DHU230" s="11"/>
      <c r="DHV230" s="11"/>
      <c r="DHW230" s="11"/>
      <c r="DHX230" s="11"/>
      <c r="DHY230" s="11"/>
      <c r="DHZ230" s="11"/>
      <c r="DIA230" s="11"/>
      <c r="DIB230" s="11"/>
      <c r="DIC230" s="11"/>
      <c r="DID230" s="11"/>
      <c r="DIE230" s="11"/>
      <c r="DIF230" s="11"/>
      <c r="DIG230" s="10"/>
      <c r="DIH230" s="10"/>
      <c r="DII230" s="11"/>
      <c r="DIJ230" s="11"/>
      <c r="DIK230" s="11"/>
      <c r="DIL230" s="11"/>
      <c r="DIM230" s="11"/>
      <c r="DIN230" s="11"/>
      <c r="DIO230" s="11"/>
      <c r="DIP230" s="11"/>
      <c r="DIQ230" s="11"/>
      <c r="DIR230" s="11"/>
      <c r="DIS230" s="11"/>
      <c r="DIT230" s="11"/>
      <c r="DIU230" s="11"/>
      <c r="DIV230" s="11"/>
      <c r="DIW230" s="10"/>
      <c r="DIX230" s="10"/>
      <c r="DIY230" s="11"/>
      <c r="DIZ230" s="11"/>
      <c r="DJA230" s="11"/>
      <c r="DJB230" s="11"/>
      <c r="DJC230" s="11"/>
      <c r="DJD230" s="11"/>
      <c r="DJE230" s="11"/>
      <c r="DJF230" s="11"/>
      <c r="DJG230" s="11"/>
      <c r="DJH230" s="11"/>
      <c r="DJI230" s="11"/>
      <c r="DJJ230" s="11"/>
      <c r="DJK230" s="11"/>
      <c r="DJL230" s="11"/>
      <c r="DJM230" s="10"/>
      <c r="DJN230" s="10"/>
      <c r="DJO230" s="11"/>
      <c r="DJP230" s="11"/>
      <c r="DJQ230" s="11"/>
      <c r="DJR230" s="11"/>
      <c r="DJS230" s="11"/>
      <c r="DJT230" s="11"/>
      <c r="DJU230" s="11"/>
      <c r="DJV230" s="11"/>
      <c r="DJW230" s="11"/>
      <c r="DJX230" s="11"/>
      <c r="DJY230" s="11"/>
      <c r="DJZ230" s="11"/>
      <c r="DKA230" s="11"/>
      <c r="DKB230" s="11"/>
      <c r="DKC230" s="10"/>
      <c r="DKD230" s="10"/>
      <c r="DKE230" s="11"/>
      <c r="DKF230" s="11"/>
      <c r="DKG230" s="11"/>
      <c r="DKH230" s="11"/>
      <c r="DKI230" s="11"/>
      <c r="DKJ230" s="11"/>
      <c r="DKK230" s="11"/>
      <c r="DKL230" s="11"/>
      <c r="DKM230" s="11"/>
      <c r="DKN230" s="11"/>
      <c r="DKO230" s="11"/>
      <c r="DKP230" s="11"/>
      <c r="DKQ230" s="11"/>
      <c r="DKR230" s="11"/>
      <c r="DKS230" s="10"/>
      <c r="DKT230" s="10"/>
      <c r="DKU230" s="11"/>
      <c r="DKV230" s="11"/>
      <c r="DKW230" s="11"/>
      <c r="DKX230" s="11"/>
      <c r="DKY230" s="11"/>
      <c r="DKZ230" s="11"/>
      <c r="DLA230" s="11"/>
      <c r="DLB230" s="11"/>
      <c r="DLC230" s="11"/>
      <c r="DLD230" s="11"/>
      <c r="DLE230" s="11"/>
      <c r="DLF230" s="11"/>
      <c r="DLG230" s="11"/>
      <c r="DLH230" s="11"/>
      <c r="DLI230" s="10"/>
      <c r="DLJ230" s="10"/>
      <c r="DLK230" s="11"/>
      <c r="DLL230" s="11"/>
      <c r="DLM230" s="11"/>
      <c r="DLN230" s="11"/>
      <c r="DLO230" s="11"/>
      <c r="DLP230" s="11"/>
      <c r="DLQ230" s="11"/>
      <c r="DLR230" s="11"/>
      <c r="DLS230" s="11"/>
      <c r="DLT230" s="11"/>
      <c r="DLU230" s="11"/>
      <c r="DLV230" s="11"/>
      <c r="DLW230" s="11"/>
      <c r="DLX230" s="11"/>
      <c r="DLY230" s="10"/>
      <c r="DLZ230" s="10"/>
      <c r="DMA230" s="11"/>
      <c r="DMB230" s="11"/>
      <c r="DMC230" s="11"/>
      <c r="DMD230" s="11"/>
      <c r="DME230" s="11"/>
      <c r="DMF230" s="11"/>
      <c r="DMG230" s="11"/>
      <c r="DMH230" s="11"/>
      <c r="DMI230" s="11"/>
      <c r="DMJ230" s="11"/>
      <c r="DMK230" s="11"/>
      <c r="DML230" s="11"/>
      <c r="DMM230" s="11"/>
      <c r="DMN230" s="11"/>
      <c r="DMO230" s="10"/>
      <c r="DMP230" s="10"/>
      <c r="DMQ230" s="11"/>
      <c r="DMR230" s="11"/>
      <c r="DMS230" s="11"/>
      <c r="DMT230" s="11"/>
      <c r="DMU230" s="11"/>
      <c r="DMV230" s="11"/>
      <c r="DMW230" s="11"/>
      <c r="DMX230" s="11"/>
      <c r="DMY230" s="11"/>
      <c r="DMZ230" s="11"/>
      <c r="DNA230" s="11"/>
      <c r="DNB230" s="11"/>
      <c r="DNC230" s="11"/>
      <c r="DND230" s="11"/>
      <c r="DNE230" s="10"/>
      <c r="DNF230" s="10"/>
      <c r="DNG230" s="11"/>
      <c r="DNH230" s="11"/>
      <c r="DNI230" s="11"/>
      <c r="DNJ230" s="11"/>
      <c r="DNK230" s="11"/>
      <c r="DNL230" s="11"/>
      <c r="DNM230" s="11"/>
      <c r="DNN230" s="11"/>
      <c r="DNO230" s="11"/>
      <c r="DNP230" s="11"/>
      <c r="DNQ230" s="11"/>
      <c r="DNR230" s="11"/>
      <c r="DNS230" s="11"/>
      <c r="DNT230" s="11"/>
      <c r="DNU230" s="10"/>
      <c r="DNV230" s="10"/>
      <c r="DNW230" s="11"/>
      <c r="DNX230" s="11"/>
      <c r="DNY230" s="11"/>
      <c r="DNZ230" s="11"/>
      <c r="DOA230" s="11"/>
      <c r="DOB230" s="11"/>
      <c r="DOC230" s="11"/>
      <c r="DOD230" s="11"/>
      <c r="DOE230" s="11"/>
      <c r="DOF230" s="11"/>
      <c r="DOG230" s="11"/>
      <c r="DOH230" s="11"/>
      <c r="DOI230" s="11"/>
      <c r="DOJ230" s="11"/>
      <c r="DOK230" s="10"/>
      <c r="DOL230" s="10"/>
      <c r="DOM230" s="11"/>
      <c r="DON230" s="11"/>
      <c r="DOO230" s="11"/>
      <c r="DOP230" s="11"/>
      <c r="DOQ230" s="11"/>
      <c r="DOR230" s="11"/>
      <c r="DOS230" s="11"/>
      <c r="DOT230" s="11"/>
      <c r="DOU230" s="11"/>
      <c r="DOV230" s="11"/>
      <c r="DOW230" s="11"/>
      <c r="DOX230" s="11"/>
      <c r="DOY230" s="11"/>
      <c r="DOZ230" s="11"/>
      <c r="DPA230" s="10"/>
      <c r="DPB230" s="10"/>
      <c r="DPC230" s="11"/>
      <c r="DPD230" s="11"/>
      <c r="DPE230" s="11"/>
      <c r="DPF230" s="11"/>
      <c r="DPG230" s="11"/>
      <c r="DPH230" s="11"/>
      <c r="DPI230" s="11"/>
      <c r="DPJ230" s="11"/>
      <c r="DPK230" s="11"/>
      <c r="DPL230" s="11"/>
      <c r="DPM230" s="11"/>
      <c r="DPN230" s="11"/>
      <c r="DPO230" s="11"/>
      <c r="DPP230" s="11"/>
      <c r="DPQ230" s="10"/>
      <c r="DPR230" s="10"/>
      <c r="DPS230" s="11"/>
      <c r="DPT230" s="11"/>
      <c r="DPU230" s="11"/>
      <c r="DPV230" s="11"/>
      <c r="DPW230" s="11"/>
      <c r="DPX230" s="11"/>
      <c r="DPY230" s="11"/>
      <c r="DPZ230" s="11"/>
      <c r="DQA230" s="11"/>
      <c r="DQB230" s="11"/>
      <c r="DQC230" s="11"/>
      <c r="DQD230" s="11"/>
      <c r="DQE230" s="11"/>
      <c r="DQF230" s="11"/>
      <c r="DQG230" s="10"/>
      <c r="DQH230" s="10"/>
      <c r="DQI230" s="11"/>
      <c r="DQJ230" s="11"/>
      <c r="DQK230" s="11"/>
      <c r="DQL230" s="11"/>
      <c r="DQM230" s="11"/>
      <c r="DQN230" s="11"/>
      <c r="DQO230" s="11"/>
      <c r="DQP230" s="11"/>
      <c r="DQQ230" s="11"/>
      <c r="DQR230" s="11"/>
      <c r="DQS230" s="11"/>
      <c r="DQT230" s="11"/>
      <c r="DQU230" s="11"/>
      <c r="DQV230" s="11"/>
      <c r="DQW230" s="10"/>
      <c r="DQX230" s="10"/>
      <c r="DQY230" s="11"/>
      <c r="DQZ230" s="11"/>
      <c r="DRA230" s="11"/>
      <c r="DRB230" s="11"/>
      <c r="DRC230" s="11"/>
      <c r="DRD230" s="11"/>
      <c r="DRE230" s="11"/>
      <c r="DRF230" s="11"/>
      <c r="DRG230" s="11"/>
      <c r="DRH230" s="11"/>
      <c r="DRI230" s="11"/>
      <c r="DRJ230" s="11"/>
      <c r="DRK230" s="11"/>
      <c r="DRL230" s="11"/>
      <c r="DRM230" s="10"/>
      <c r="DRN230" s="10"/>
      <c r="DRO230" s="11"/>
      <c r="DRP230" s="11"/>
      <c r="DRQ230" s="11"/>
      <c r="DRR230" s="11"/>
      <c r="DRS230" s="11"/>
      <c r="DRT230" s="11"/>
      <c r="DRU230" s="11"/>
      <c r="DRV230" s="11"/>
      <c r="DRW230" s="11"/>
      <c r="DRX230" s="11"/>
      <c r="DRY230" s="11"/>
      <c r="DRZ230" s="11"/>
      <c r="DSA230" s="11"/>
      <c r="DSB230" s="11"/>
      <c r="DSC230" s="10"/>
      <c r="DSD230" s="10"/>
      <c r="DSE230" s="11"/>
      <c r="DSF230" s="11"/>
      <c r="DSG230" s="11"/>
      <c r="DSH230" s="11"/>
      <c r="DSI230" s="11"/>
      <c r="DSJ230" s="11"/>
      <c r="DSK230" s="11"/>
      <c r="DSL230" s="11"/>
      <c r="DSM230" s="11"/>
      <c r="DSN230" s="11"/>
      <c r="DSO230" s="11"/>
      <c r="DSP230" s="11"/>
      <c r="DSQ230" s="11"/>
      <c r="DSR230" s="11"/>
      <c r="DSS230" s="10"/>
      <c r="DST230" s="10"/>
      <c r="DSU230" s="11"/>
      <c r="DSV230" s="11"/>
      <c r="DSW230" s="11"/>
      <c r="DSX230" s="11"/>
      <c r="DSY230" s="11"/>
      <c r="DSZ230" s="11"/>
      <c r="DTA230" s="11"/>
      <c r="DTB230" s="11"/>
      <c r="DTC230" s="11"/>
      <c r="DTD230" s="11"/>
      <c r="DTE230" s="11"/>
      <c r="DTF230" s="11"/>
      <c r="DTG230" s="11"/>
      <c r="DTH230" s="11"/>
      <c r="DTI230" s="10"/>
      <c r="DTJ230" s="10"/>
      <c r="DTK230" s="11"/>
      <c r="DTL230" s="11"/>
      <c r="DTM230" s="11"/>
      <c r="DTN230" s="11"/>
      <c r="DTO230" s="11"/>
      <c r="DTP230" s="11"/>
      <c r="DTQ230" s="11"/>
      <c r="DTR230" s="11"/>
      <c r="DTS230" s="11"/>
      <c r="DTT230" s="11"/>
      <c r="DTU230" s="11"/>
      <c r="DTV230" s="11"/>
      <c r="DTW230" s="11"/>
      <c r="DTX230" s="11"/>
      <c r="DTY230" s="10"/>
      <c r="DTZ230" s="10"/>
      <c r="DUA230" s="11"/>
      <c r="DUB230" s="11"/>
      <c r="DUC230" s="11"/>
      <c r="DUD230" s="11"/>
      <c r="DUE230" s="11"/>
      <c r="DUF230" s="11"/>
      <c r="DUG230" s="11"/>
      <c r="DUH230" s="11"/>
      <c r="DUI230" s="11"/>
      <c r="DUJ230" s="11"/>
      <c r="DUK230" s="11"/>
      <c r="DUL230" s="11"/>
      <c r="DUM230" s="11"/>
      <c r="DUN230" s="11"/>
      <c r="DUO230" s="10"/>
      <c r="DUP230" s="10"/>
      <c r="DUQ230" s="11"/>
      <c r="DUR230" s="11"/>
      <c r="DUS230" s="11"/>
      <c r="DUT230" s="11"/>
      <c r="DUU230" s="11"/>
      <c r="DUV230" s="11"/>
      <c r="DUW230" s="11"/>
      <c r="DUX230" s="11"/>
      <c r="DUY230" s="11"/>
      <c r="DUZ230" s="11"/>
      <c r="DVA230" s="11"/>
      <c r="DVB230" s="11"/>
      <c r="DVC230" s="11"/>
      <c r="DVD230" s="11"/>
      <c r="DVE230" s="10"/>
      <c r="DVF230" s="10"/>
      <c r="DVG230" s="11"/>
      <c r="DVH230" s="11"/>
      <c r="DVI230" s="11"/>
      <c r="DVJ230" s="11"/>
      <c r="DVK230" s="11"/>
      <c r="DVL230" s="11"/>
      <c r="DVM230" s="11"/>
      <c r="DVN230" s="11"/>
      <c r="DVO230" s="11"/>
      <c r="DVP230" s="11"/>
      <c r="DVQ230" s="11"/>
      <c r="DVR230" s="11"/>
      <c r="DVS230" s="11"/>
      <c r="DVT230" s="11"/>
      <c r="DVU230" s="10"/>
      <c r="DVV230" s="10"/>
      <c r="DVW230" s="11"/>
      <c r="DVX230" s="11"/>
      <c r="DVY230" s="11"/>
      <c r="DVZ230" s="11"/>
      <c r="DWA230" s="11"/>
      <c r="DWB230" s="11"/>
      <c r="DWC230" s="11"/>
      <c r="DWD230" s="11"/>
      <c r="DWE230" s="11"/>
      <c r="DWF230" s="11"/>
      <c r="DWG230" s="11"/>
      <c r="DWH230" s="11"/>
      <c r="DWI230" s="11"/>
      <c r="DWJ230" s="11"/>
      <c r="DWK230" s="10"/>
      <c r="DWL230" s="10"/>
      <c r="DWM230" s="11"/>
      <c r="DWN230" s="11"/>
      <c r="DWO230" s="11"/>
      <c r="DWP230" s="11"/>
      <c r="DWQ230" s="11"/>
      <c r="DWR230" s="11"/>
      <c r="DWS230" s="11"/>
      <c r="DWT230" s="11"/>
      <c r="DWU230" s="11"/>
      <c r="DWV230" s="11"/>
      <c r="DWW230" s="11"/>
      <c r="DWX230" s="11"/>
      <c r="DWY230" s="11"/>
      <c r="DWZ230" s="11"/>
      <c r="DXA230" s="10"/>
      <c r="DXB230" s="10"/>
      <c r="DXC230" s="11"/>
      <c r="DXD230" s="11"/>
      <c r="DXE230" s="11"/>
      <c r="DXF230" s="11"/>
      <c r="DXG230" s="11"/>
      <c r="DXH230" s="11"/>
      <c r="DXI230" s="11"/>
      <c r="DXJ230" s="11"/>
      <c r="DXK230" s="11"/>
      <c r="DXL230" s="11"/>
      <c r="DXM230" s="11"/>
      <c r="DXN230" s="11"/>
      <c r="DXO230" s="11"/>
      <c r="DXP230" s="11"/>
      <c r="DXQ230" s="10"/>
      <c r="DXR230" s="10"/>
      <c r="DXS230" s="11"/>
      <c r="DXT230" s="11"/>
      <c r="DXU230" s="11"/>
      <c r="DXV230" s="11"/>
      <c r="DXW230" s="11"/>
      <c r="DXX230" s="11"/>
      <c r="DXY230" s="11"/>
      <c r="DXZ230" s="11"/>
      <c r="DYA230" s="11"/>
      <c r="DYB230" s="11"/>
      <c r="DYC230" s="11"/>
      <c r="DYD230" s="11"/>
      <c r="DYE230" s="11"/>
      <c r="DYF230" s="11"/>
      <c r="DYG230" s="10"/>
      <c r="DYH230" s="10"/>
      <c r="DYI230" s="11"/>
      <c r="DYJ230" s="11"/>
      <c r="DYK230" s="11"/>
      <c r="DYL230" s="11"/>
      <c r="DYM230" s="11"/>
      <c r="DYN230" s="11"/>
      <c r="DYO230" s="11"/>
      <c r="DYP230" s="11"/>
      <c r="DYQ230" s="11"/>
      <c r="DYR230" s="11"/>
      <c r="DYS230" s="11"/>
      <c r="DYT230" s="11"/>
      <c r="DYU230" s="11"/>
      <c r="DYV230" s="11"/>
      <c r="DYW230" s="10"/>
      <c r="DYX230" s="10"/>
      <c r="DYY230" s="11"/>
      <c r="DYZ230" s="11"/>
      <c r="DZA230" s="11"/>
      <c r="DZB230" s="11"/>
      <c r="DZC230" s="11"/>
      <c r="DZD230" s="11"/>
      <c r="DZE230" s="11"/>
      <c r="DZF230" s="11"/>
      <c r="DZG230" s="11"/>
      <c r="DZH230" s="11"/>
      <c r="DZI230" s="11"/>
      <c r="DZJ230" s="11"/>
      <c r="DZK230" s="11"/>
      <c r="DZL230" s="11"/>
      <c r="DZM230" s="10"/>
      <c r="DZN230" s="10"/>
      <c r="DZO230" s="11"/>
      <c r="DZP230" s="11"/>
      <c r="DZQ230" s="11"/>
      <c r="DZR230" s="11"/>
      <c r="DZS230" s="11"/>
      <c r="DZT230" s="11"/>
      <c r="DZU230" s="11"/>
      <c r="DZV230" s="11"/>
      <c r="DZW230" s="11"/>
      <c r="DZX230" s="11"/>
      <c r="DZY230" s="11"/>
      <c r="DZZ230" s="11"/>
      <c r="EAA230" s="11"/>
      <c r="EAB230" s="11"/>
      <c r="EAC230" s="10"/>
      <c r="EAD230" s="10"/>
      <c r="EAE230" s="11"/>
      <c r="EAF230" s="11"/>
      <c r="EAG230" s="11"/>
      <c r="EAH230" s="11"/>
      <c r="EAI230" s="11"/>
      <c r="EAJ230" s="11"/>
      <c r="EAK230" s="11"/>
      <c r="EAL230" s="11"/>
      <c r="EAM230" s="11"/>
      <c r="EAN230" s="11"/>
      <c r="EAO230" s="11"/>
      <c r="EAP230" s="11"/>
      <c r="EAQ230" s="11"/>
      <c r="EAR230" s="11"/>
      <c r="EAS230" s="10"/>
      <c r="EAT230" s="10"/>
      <c r="EAU230" s="11"/>
      <c r="EAV230" s="11"/>
      <c r="EAW230" s="11"/>
      <c r="EAX230" s="11"/>
      <c r="EAY230" s="11"/>
      <c r="EAZ230" s="11"/>
      <c r="EBA230" s="11"/>
      <c r="EBB230" s="11"/>
      <c r="EBC230" s="11"/>
      <c r="EBD230" s="11"/>
      <c r="EBE230" s="11"/>
      <c r="EBF230" s="11"/>
      <c r="EBG230" s="11"/>
      <c r="EBH230" s="11"/>
      <c r="EBI230" s="10"/>
      <c r="EBJ230" s="10"/>
      <c r="EBK230" s="11"/>
      <c r="EBL230" s="11"/>
      <c r="EBM230" s="11"/>
      <c r="EBN230" s="11"/>
      <c r="EBO230" s="11"/>
      <c r="EBP230" s="11"/>
      <c r="EBQ230" s="11"/>
      <c r="EBR230" s="11"/>
      <c r="EBS230" s="11"/>
      <c r="EBT230" s="11"/>
      <c r="EBU230" s="11"/>
      <c r="EBV230" s="11"/>
      <c r="EBW230" s="11"/>
      <c r="EBX230" s="11"/>
      <c r="EBY230" s="10"/>
      <c r="EBZ230" s="10"/>
      <c r="ECA230" s="11"/>
      <c r="ECB230" s="11"/>
      <c r="ECC230" s="11"/>
      <c r="ECD230" s="11"/>
      <c r="ECE230" s="11"/>
      <c r="ECF230" s="11"/>
      <c r="ECG230" s="11"/>
      <c r="ECH230" s="11"/>
      <c r="ECI230" s="11"/>
      <c r="ECJ230" s="11"/>
      <c r="ECK230" s="11"/>
      <c r="ECL230" s="11"/>
      <c r="ECM230" s="11"/>
      <c r="ECN230" s="11"/>
      <c r="ECO230" s="10"/>
      <c r="ECP230" s="10"/>
      <c r="ECQ230" s="11"/>
      <c r="ECR230" s="11"/>
      <c r="ECS230" s="11"/>
      <c r="ECT230" s="11"/>
      <c r="ECU230" s="11"/>
      <c r="ECV230" s="11"/>
      <c r="ECW230" s="11"/>
      <c r="ECX230" s="11"/>
      <c r="ECY230" s="11"/>
      <c r="ECZ230" s="11"/>
      <c r="EDA230" s="11"/>
      <c r="EDB230" s="11"/>
      <c r="EDC230" s="11"/>
      <c r="EDD230" s="11"/>
      <c r="EDE230" s="10"/>
      <c r="EDF230" s="10"/>
      <c r="EDG230" s="11"/>
      <c r="EDH230" s="11"/>
      <c r="EDI230" s="11"/>
      <c r="EDJ230" s="11"/>
      <c r="EDK230" s="11"/>
      <c r="EDL230" s="11"/>
      <c r="EDM230" s="11"/>
      <c r="EDN230" s="11"/>
      <c r="EDO230" s="11"/>
      <c r="EDP230" s="11"/>
      <c r="EDQ230" s="11"/>
      <c r="EDR230" s="11"/>
      <c r="EDS230" s="11"/>
      <c r="EDT230" s="11"/>
      <c r="EDU230" s="10"/>
      <c r="EDV230" s="10"/>
      <c r="EDW230" s="11"/>
      <c r="EDX230" s="11"/>
      <c r="EDY230" s="11"/>
      <c r="EDZ230" s="11"/>
      <c r="EEA230" s="11"/>
      <c r="EEB230" s="11"/>
      <c r="EEC230" s="11"/>
      <c r="EED230" s="11"/>
      <c r="EEE230" s="11"/>
      <c r="EEF230" s="11"/>
      <c r="EEG230" s="11"/>
      <c r="EEH230" s="11"/>
      <c r="EEI230" s="11"/>
      <c r="EEJ230" s="11"/>
      <c r="EEK230" s="10"/>
      <c r="EEL230" s="10"/>
      <c r="EEM230" s="11"/>
      <c r="EEN230" s="11"/>
      <c r="EEO230" s="11"/>
      <c r="EEP230" s="11"/>
      <c r="EEQ230" s="11"/>
      <c r="EER230" s="11"/>
      <c r="EES230" s="11"/>
      <c r="EET230" s="11"/>
      <c r="EEU230" s="11"/>
      <c r="EEV230" s="11"/>
      <c r="EEW230" s="11"/>
      <c r="EEX230" s="11"/>
      <c r="EEY230" s="11"/>
      <c r="EEZ230" s="11"/>
      <c r="EFA230" s="10"/>
      <c r="EFB230" s="10"/>
      <c r="EFC230" s="11"/>
      <c r="EFD230" s="11"/>
      <c r="EFE230" s="11"/>
      <c r="EFF230" s="11"/>
      <c r="EFG230" s="11"/>
      <c r="EFH230" s="11"/>
      <c r="EFI230" s="11"/>
      <c r="EFJ230" s="11"/>
      <c r="EFK230" s="11"/>
      <c r="EFL230" s="11"/>
      <c r="EFM230" s="11"/>
      <c r="EFN230" s="11"/>
      <c r="EFO230" s="11"/>
      <c r="EFP230" s="11"/>
      <c r="EFQ230" s="10"/>
      <c r="EFR230" s="10"/>
      <c r="EFS230" s="11"/>
      <c r="EFT230" s="11"/>
      <c r="EFU230" s="11"/>
      <c r="EFV230" s="11"/>
      <c r="EFW230" s="11"/>
      <c r="EFX230" s="11"/>
      <c r="EFY230" s="11"/>
      <c r="EFZ230" s="11"/>
      <c r="EGA230" s="11"/>
      <c r="EGB230" s="11"/>
      <c r="EGC230" s="11"/>
      <c r="EGD230" s="11"/>
      <c r="EGE230" s="11"/>
      <c r="EGF230" s="11"/>
      <c r="EGG230" s="10"/>
      <c r="EGH230" s="10"/>
      <c r="EGI230" s="11"/>
      <c r="EGJ230" s="11"/>
      <c r="EGK230" s="11"/>
      <c r="EGL230" s="11"/>
      <c r="EGM230" s="11"/>
      <c r="EGN230" s="11"/>
      <c r="EGO230" s="11"/>
      <c r="EGP230" s="11"/>
      <c r="EGQ230" s="11"/>
      <c r="EGR230" s="11"/>
      <c r="EGS230" s="11"/>
      <c r="EGT230" s="11"/>
      <c r="EGU230" s="11"/>
      <c r="EGV230" s="11"/>
      <c r="EGW230" s="10"/>
      <c r="EGX230" s="10"/>
      <c r="EGY230" s="11"/>
      <c r="EGZ230" s="11"/>
      <c r="EHA230" s="11"/>
      <c r="EHB230" s="11"/>
      <c r="EHC230" s="11"/>
      <c r="EHD230" s="11"/>
      <c r="EHE230" s="11"/>
      <c r="EHF230" s="11"/>
      <c r="EHG230" s="11"/>
      <c r="EHH230" s="11"/>
      <c r="EHI230" s="11"/>
      <c r="EHJ230" s="11"/>
      <c r="EHK230" s="11"/>
      <c r="EHL230" s="11"/>
      <c r="EHM230" s="10"/>
      <c r="EHN230" s="10"/>
      <c r="EHO230" s="11"/>
      <c r="EHP230" s="11"/>
      <c r="EHQ230" s="11"/>
      <c r="EHR230" s="11"/>
      <c r="EHS230" s="11"/>
      <c r="EHT230" s="11"/>
      <c r="EHU230" s="11"/>
      <c r="EHV230" s="11"/>
      <c r="EHW230" s="11"/>
      <c r="EHX230" s="11"/>
      <c r="EHY230" s="11"/>
      <c r="EHZ230" s="11"/>
      <c r="EIA230" s="11"/>
      <c r="EIB230" s="11"/>
      <c r="EIC230" s="10"/>
      <c r="EID230" s="10"/>
      <c r="EIE230" s="11"/>
      <c r="EIF230" s="11"/>
      <c r="EIG230" s="11"/>
      <c r="EIH230" s="11"/>
      <c r="EII230" s="11"/>
      <c r="EIJ230" s="11"/>
      <c r="EIK230" s="11"/>
      <c r="EIL230" s="11"/>
      <c r="EIM230" s="11"/>
      <c r="EIN230" s="11"/>
      <c r="EIO230" s="11"/>
      <c r="EIP230" s="11"/>
      <c r="EIQ230" s="11"/>
      <c r="EIR230" s="11"/>
      <c r="EIS230" s="10"/>
      <c r="EIT230" s="10"/>
      <c r="EIU230" s="11"/>
      <c r="EIV230" s="11"/>
      <c r="EIW230" s="11"/>
      <c r="EIX230" s="11"/>
      <c r="EIY230" s="11"/>
      <c r="EIZ230" s="11"/>
      <c r="EJA230" s="11"/>
      <c r="EJB230" s="11"/>
      <c r="EJC230" s="11"/>
      <c r="EJD230" s="11"/>
      <c r="EJE230" s="11"/>
      <c r="EJF230" s="11"/>
      <c r="EJG230" s="11"/>
      <c r="EJH230" s="11"/>
      <c r="EJI230" s="10"/>
      <c r="EJJ230" s="10"/>
      <c r="EJK230" s="11"/>
      <c r="EJL230" s="11"/>
      <c r="EJM230" s="11"/>
      <c r="EJN230" s="11"/>
      <c r="EJO230" s="11"/>
      <c r="EJP230" s="11"/>
      <c r="EJQ230" s="11"/>
      <c r="EJR230" s="11"/>
      <c r="EJS230" s="11"/>
      <c r="EJT230" s="11"/>
      <c r="EJU230" s="11"/>
      <c r="EJV230" s="11"/>
      <c r="EJW230" s="11"/>
      <c r="EJX230" s="11"/>
      <c r="EJY230" s="10"/>
      <c r="EJZ230" s="10"/>
      <c r="EKA230" s="11"/>
      <c r="EKB230" s="11"/>
      <c r="EKC230" s="11"/>
      <c r="EKD230" s="11"/>
      <c r="EKE230" s="11"/>
      <c r="EKF230" s="11"/>
      <c r="EKG230" s="11"/>
      <c r="EKH230" s="11"/>
      <c r="EKI230" s="11"/>
      <c r="EKJ230" s="11"/>
      <c r="EKK230" s="11"/>
      <c r="EKL230" s="11"/>
      <c r="EKM230" s="11"/>
      <c r="EKN230" s="11"/>
      <c r="EKO230" s="10"/>
      <c r="EKP230" s="10"/>
      <c r="EKQ230" s="11"/>
      <c r="EKR230" s="11"/>
      <c r="EKS230" s="11"/>
      <c r="EKT230" s="11"/>
      <c r="EKU230" s="11"/>
      <c r="EKV230" s="11"/>
      <c r="EKW230" s="11"/>
      <c r="EKX230" s="11"/>
      <c r="EKY230" s="11"/>
      <c r="EKZ230" s="11"/>
      <c r="ELA230" s="11"/>
      <c r="ELB230" s="11"/>
      <c r="ELC230" s="11"/>
      <c r="ELD230" s="11"/>
      <c r="ELE230" s="10"/>
      <c r="ELF230" s="10"/>
      <c r="ELG230" s="11"/>
      <c r="ELH230" s="11"/>
      <c r="ELI230" s="11"/>
      <c r="ELJ230" s="11"/>
      <c r="ELK230" s="11"/>
      <c r="ELL230" s="11"/>
      <c r="ELM230" s="11"/>
      <c r="ELN230" s="11"/>
      <c r="ELO230" s="11"/>
      <c r="ELP230" s="11"/>
      <c r="ELQ230" s="11"/>
      <c r="ELR230" s="11"/>
      <c r="ELS230" s="11"/>
      <c r="ELT230" s="11"/>
      <c r="ELU230" s="10"/>
      <c r="ELV230" s="10"/>
      <c r="ELW230" s="11"/>
      <c r="ELX230" s="11"/>
      <c r="ELY230" s="11"/>
      <c r="ELZ230" s="11"/>
      <c r="EMA230" s="11"/>
      <c r="EMB230" s="11"/>
      <c r="EMC230" s="11"/>
      <c r="EMD230" s="11"/>
      <c r="EME230" s="11"/>
      <c r="EMF230" s="11"/>
      <c r="EMG230" s="11"/>
      <c r="EMH230" s="11"/>
      <c r="EMI230" s="11"/>
      <c r="EMJ230" s="11"/>
      <c r="EMK230" s="10"/>
      <c r="EML230" s="10"/>
      <c r="EMM230" s="11"/>
      <c r="EMN230" s="11"/>
      <c r="EMO230" s="11"/>
      <c r="EMP230" s="11"/>
      <c r="EMQ230" s="11"/>
      <c r="EMR230" s="11"/>
      <c r="EMS230" s="11"/>
      <c r="EMT230" s="11"/>
      <c r="EMU230" s="11"/>
      <c r="EMV230" s="11"/>
      <c r="EMW230" s="11"/>
      <c r="EMX230" s="11"/>
      <c r="EMY230" s="11"/>
      <c r="EMZ230" s="11"/>
      <c r="ENA230" s="10"/>
      <c r="ENB230" s="10"/>
      <c r="ENC230" s="11"/>
      <c r="END230" s="11"/>
      <c r="ENE230" s="11"/>
      <c r="ENF230" s="11"/>
      <c r="ENG230" s="11"/>
      <c r="ENH230" s="11"/>
      <c r="ENI230" s="11"/>
      <c r="ENJ230" s="11"/>
      <c r="ENK230" s="11"/>
      <c r="ENL230" s="11"/>
      <c r="ENM230" s="11"/>
      <c r="ENN230" s="11"/>
      <c r="ENO230" s="11"/>
      <c r="ENP230" s="11"/>
      <c r="ENQ230" s="10"/>
      <c r="ENR230" s="10"/>
      <c r="ENS230" s="11"/>
      <c r="ENT230" s="11"/>
      <c r="ENU230" s="11"/>
      <c r="ENV230" s="11"/>
      <c r="ENW230" s="11"/>
      <c r="ENX230" s="11"/>
      <c r="ENY230" s="11"/>
      <c r="ENZ230" s="11"/>
      <c r="EOA230" s="11"/>
      <c r="EOB230" s="11"/>
      <c r="EOC230" s="11"/>
      <c r="EOD230" s="11"/>
      <c r="EOE230" s="11"/>
      <c r="EOF230" s="11"/>
      <c r="EOG230" s="10"/>
      <c r="EOH230" s="10"/>
      <c r="EOI230" s="11"/>
      <c r="EOJ230" s="11"/>
      <c r="EOK230" s="11"/>
      <c r="EOL230" s="11"/>
      <c r="EOM230" s="11"/>
      <c r="EON230" s="11"/>
      <c r="EOO230" s="11"/>
      <c r="EOP230" s="11"/>
      <c r="EOQ230" s="11"/>
      <c r="EOR230" s="11"/>
      <c r="EOS230" s="11"/>
      <c r="EOT230" s="11"/>
      <c r="EOU230" s="11"/>
      <c r="EOV230" s="11"/>
      <c r="EOW230" s="10"/>
      <c r="EOX230" s="10"/>
      <c r="EOY230" s="11"/>
      <c r="EOZ230" s="11"/>
      <c r="EPA230" s="11"/>
      <c r="EPB230" s="11"/>
      <c r="EPC230" s="11"/>
      <c r="EPD230" s="11"/>
      <c r="EPE230" s="11"/>
      <c r="EPF230" s="11"/>
      <c r="EPG230" s="11"/>
      <c r="EPH230" s="11"/>
      <c r="EPI230" s="11"/>
      <c r="EPJ230" s="11"/>
      <c r="EPK230" s="11"/>
      <c r="EPL230" s="11"/>
      <c r="EPM230" s="10"/>
      <c r="EPN230" s="10"/>
      <c r="EPO230" s="11"/>
      <c r="EPP230" s="11"/>
      <c r="EPQ230" s="11"/>
      <c r="EPR230" s="11"/>
      <c r="EPS230" s="11"/>
      <c r="EPT230" s="11"/>
      <c r="EPU230" s="11"/>
      <c r="EPV230" s="11"/>
      <c r="EPW230" s="11"/>
      <c r="EPX230" s="11"/>
      <c r="EPY230" s="11"/>
      <c r="EPZ230" s="11"/>
      <c r="EQA230" s="11"/>
      <c r="EQB230" s="11"/>
      <c r="EQC230" s="10"/>
      <c r="EQD230" s="10"/>
      <c r="EQE230" s="11"/>
      <c r="EQF230" s="11"/>
      <c r="EQG230" s="11"/>
      <c r="EQH230" s="11"/>
      <c r="EQI230" s="11"/>
      <c r="EQJ230" s="11"/>
      <c r="EQK230" s="11"/>
      <c r="EQL230" s="11"/>
      <c r="EQM230" s="11"/>
      <c r="EQN230" s="11"/>
      <c r="EQO230" s="11"/>
      <c r="EQP230" s="11"/>
      <c r="EQQ230" s="11"/>
      <c r="EQR230" s="11"/>
      <c r="EQS230" s="10"/>
      <c r="EQT230" s="10"/>
      <c r="EQU230" s="11"/>
      <c r="EQV230" s="11"/>
      <c r="EQW230" s="11"/>
      <c r="EQX230" s="11"/>
      <c r="EQY230" s="11"/>
      <c r="EQZ230" s="11"/>
      <c r="ERA230" s="11"/>
      <c r="ERB230" s="11"/>
      <c r="ERC230" s="11"/>
      <c r="ERD230" s="11"/>
      <c r="ERE230" s="11"/>
      <c r="ERF230" s="11"/>
      <c r="ERG230" s="11"/>
      <c r="ERH230" s="11"/>
      <c r="ERI230" s="10"/>
      <c r="ERJ230" s="10"/>
      <c r="ERK230" s="11"/>
      <c r="ERL230" s="11"/>
      <c r="ERM230" s="11"/>
      <c r="ERN230" s="11"/>
      <c r="ERO230" s="11"/>
      <c r="ERP230" s="11"/>
      <c r="ERQ230" s="11"/>
      <c r="ERR230" s="11"/>
      <c r="ERS230" s="11"/>
      <c r="ERT230" s="11"/>
      <c r="ERU230" s="11"/>
      <c r="ERV230" s="11"/>
      <c r="ERW230" s="11"/>
      <c r="ERX230" s="11"/>
      <c r="ERY230" s="10"/>
      <c r="ERZ230" s="10"/>
      <c r="ESA230" s="11"/>
      <c r="ESB230" s="11"/>
      <c r="ESC230" s="11"/>
      <c r="ESD230" s="11"/>
      <c r="ESE230" s="11"/>
      <c r="ESF230" s="11"/>
      <c r="ESG230" s="11"/>
      <c r="ESH230" s="11"/>
      <c r="ESI230" s="11"/>
      <c r="ESJ230" s="11"/>
      <c r="ESK230" s="11"/>
      <c r="ESL230" s="11"/>
      <c r="ESM230" s="11"/>
      <c r="ESN230" s="11"/>
      <c r="ESO230" s="10"/>
      <c r="ESP230" s="10"/>
      <c r="ESQ230" s="11"/>
      <c r="ESR230" s="11"/>
      <c r="ESS230" s="11"/>
      <c r="EST230" s="11"/>
      <c r="ESU230" s="11"/>
      <c r="ESV230" s="11"/>
      <c r="ESW230" s="11"/>
      <c r="ESX230" s="11"/>
      <c r="ESY230" s="11"/>
      <c r="ESZ230" s="11"/>
      <c r="ETA230" s="11"/>
      <c r="ETB230" s="11"/>
      <c r="ETC230" s="11"/>
      <c r="ETD230" s="11"/>
      <c r="ETE230" s="10"/>
      <c r="ETF230" s="10"/>
      <c r="ETG230" s="11"/>
      <c r="ETH230" s="11"/>
      <c r="ETI230" s="11"/>
      <c r="ETJ230" s="11"/>
      <c r="ETK230" s="11"/>
      <c r="ETL230" s="11"/>
      <c r="ETM230" s="11"/>
      <c r="ETN230" s="11"/>
      <c r="ETO230" s="11"/>
      <c r="ETP230" s="11"/>
      <c r="ETQ230" s="11"/>
      <c r="ETR230" s="11"/>
      <c r="ETS230" s="11"/>
      <c r="ETT230" s="11"/>
      <c r="ETU230" s="10"/>
      <c r="ETV230" s="10"/>
      <c r="ETW230" s="11"/>
      <c r="ETX230" s="11"/>
      <c r="ETY230" s="11"/>
      <c r="ETZ230" s="11"/>
      <c r="EUA230" s="11"/>
      <c r="EUB230" s="11"/>
      <c r="EUC230" s="11"/>
      <c r="EUD230" s="11"/>
      <c r="EUE230" s="11"/>
      <c r="EUF230" s="11"/>
      <c r="EUG230" s="11"/>
      <c r="EUH230" s="11"/>
      <c r="EUI230" s="11"/>
      <c r="EUJ230" s="11"/>
      <c r="EUK230" s="10"/>
      <c r="EUL230" s="10"/>
      <c r="EUM230" s="11"/>
      <c r="EUN230" s="11"/>
      <c r="EUO230" s="11"/>
      <c r="EUP230" s="11"/>
      <c r="EUQ230" s="11"/>
      <c r="EUR230" s="11"/>
      <c r="EUS230" s="11"/>
      <c r="EUT230" s="11"/>
      <c r="EUU230" s="11"/>
      <c r="EUV230" s="11"/>
      <c r="EUW230" s="11"/>
      <c r="EUX230" s="11"/>
      <c r="EUY230" s="11"/>
      <c r="EUZ230" s="11"/>
      <c r="EVA230" s="10"/>
      <c r="EVB230" s="10"/>
      <c r="EVC230" s="11"/>
      <c r="EVD230" s="11"/>
      <c r="EVE230" s="11"/>
      <c r="EVF230" s="11"/>
      <c r="EVG230" s="11"/>
      <c r="EVH230" s="11"/>
      <c r="EVI230" s="11"/>
      <c r="EVJ230" s="11"/>
      <c r="EVK230" s="11"/>
      <c r="EVL230" s="11"/>
      <c r="EVM230" s="11"/>
      <c r="EVN230" s="11"/>
      <c r="EVO230" s="11"/>
      <c r="EVP230" s="11"/>
      <c r="EVQ230" s="10"/>
      <c r="EVR230" s="10"/>
      <c r="EVS230" s="11"/>
      <c r="EVT230" s="11"/>
      <c r="EVU230" s="11"/>
      <c r="EVV230" s="11"/>
      <c r="EVW230" s="11"/>
      <c r="EVX230" s="11"/>
      <c r="EVY230" s="11"/>
      <c r="EVZ230" s="11"/>
      <c r="EWA230" s="11"/>
      <c r="EWB230" s="11"/>
      <c r="EWC230" s="11"/>
      <c r="EWD230" s="11"/>
      <c r="EWE230" s="11"/>
      <c r="EWF230" s="11"/>
      <c r="EWG230" s="10"/>
      <c r="EWH230" s="10"/>
      <c r="EWI230" s="11"/>
      <c r="EWJ230" s="11"/>
      <c r="EWK230" s="11"/>
      <c r="EWL230" s="11"/>
      <c r="EWM230" s="11"/>
      <c r="EWN230" s="11"/>
      <c r="EWO230" s="11"/>
      <c r="EWP230" s="11"/>
      <c r="EWQ230" s="11"/>
      <c r="EWR230" s="11"/>
      <c r="EWS230" s="11"/>
      <c r="EWT230" s="11"/>
      <c r="EWU230" s="11"/>
      <c r="EWV230" s="11"/>
      <c r="EWW230" s="10"/>
      <c r="EWX230" s="10"/>
      <c r="EWY230" s="11"/>
      <c r="EWZ230" s="11"/>
      <c r="EXA230" s="11"/>
      <c r="EXB230" s="11"/>
      <c r="EXC230" s="11"/>
      <c r="EXD230" s="11"/>
      <c r="EXE230" s="11"/>
      <c r="EXF230" s="11"/>
      <c r="EXG230" s="11"/>
      <c r="EXH230" s="11"/>
      <c r="EXI230" s="11"/>
      <c r="EXJ230" s="11"/>
      <c r="EXK230" s="11"/>
      <c r="EXL230" s="11"/>
      <c r="EXM230" s="10"/>
      <c r="EXN230" s="10"/>
      <c r="EXO230" s="11"/>
      <c r="EXP230" s="11"/>
      <c r="EXQ230" s="11"/>
      <c r="EXR230" s="11"/>
      <c r="EXS230" s="11"/>
      <c r="EXT230" s="11"/>
      <c r="EXU230" s="11"/>
      <c r="EXV230" s="11"/>
      <c r="EXW230" s="11"/>
      <c r="EXX230" s="11"/>
      <c r="EXY230" s="11"/>
      <c r="EXZ230" s="11"/>
      <c r="EYA230" s="11"/>
      <c r="EYB230" s="11"/>
      <c r="EYC230" s="10"/>
      <c r="EYD230" s="10"/>
      <c r="EYE230" s="11"/>
      <c r="EYF230" s="11"/>
      <c r="EYG230" s="11"/>
      <c r="EYH230" s="11"/>
      <c r="EYI230" s="11"/>
      <c r="EYJ230" s="11"/>
      <c r="EYK230" s="11"/>
      <c r="EYL230" s="11"/>
      <c r="EYM230" s="11"/>
      <c r="EYN230" s="11"/>
      <c r="EYO230" s="11"/>
      <c r="EYP230" s="11"/>
      <c r="EYQ230" s="11"/>
      <c r="EYR230" s="11"/>
      <c r="EYS230" s="10"/>
      <c r="EYT230" s="10"/>
      <c r="EYU230" s="11"/>
      <c r="EYV230" s="11"/>
      <c r="EYW230" s="11"/>
      <c r="EYX230" s="11"/>
      <c r="EYY230" s="11"/>
      <c r="EYZ230" s="11"/>
      <c r="EZA230" s="11"/>
      <c r="EZB230" s="11"/>
      <c r="EZC230" s="11"/>
      <c r="EZD230" s="11"/>
      <c r="EZE230" s="11"/>
      <c r="EZF230" s="11"/>
      <c r="EZG230" s="11"/>
      <c r="EZH230" s="11"/>
      <c r="EZI230" s="10"/>
      <c r="EZJ230" s="10"/>
      <c r="EZK230" s="11"/>
      <c r="EZL230" s="11"/>
      <c r="EZM230" s="11"/>
      <c r="EZN230" s="11"/>
      <c r="EZO230" s="11"/>
      <c r="EZP230" s="11"/>
      <c r="EZQ230" s="11"/>
      <c r="EZR230" s="11"/>
      <c r="EZS230" s="11"/>
      <c r="EZT230" s="11"/>
      <c r="EZU230" s="11"/>
      <c r="EZV230" s="11"/>
      <c r="EZW230" s="11"/>
      <c r="EZX230" s="11"/>
      <c r="EZY230" s="10"/>
      <c r="EZZ230" s="10"/>
      <c r="FAA230" s="11"/>
      <c r="FAB230" s="11"/>
      <c r="FAC230" s="11"/>
      <c r="FAD230" s="11"/>
      <c r="FAE230" s="11"/>
      <c r="FAF230" s="11"/>
      <c r="FAG230" s="11"/>
      <c r="FAH230" s="11"/>
      <c r="FAI230" s="11"/>
      <c r="FAJ230" s="11"/>
      <c r="FAK230" s="11"/>
      <c r="FAL230" s="11"/>
      <c r="FAM230" s="11"/>
      <c r="FAN230" s="11"/>
      <c r="FAO230" s="10"/>
      <c r="FAP230" s="10"/>
      <c r="FAQ230" s="11"/>
      <c r="FAR230" s="11"/>
      <c r="FAS230" s="11"/>
      <c r="FAT230" s="11"/>
      <c r="FAU230" s="11"/>
      <c r="FAV230" s="11"/>
      <c r="FAW230" s="11"/>
      <c r="FAX230" s="11"/>
      <c r="FAY230" s="11"/>
      <c r="FAZ230" s="11"/>
      <c r="FBA230" s="11"/>
      <c r="FBB230" s="11"/>
      <c r="FBC230" s="11"/>
      <c r="FBD230" s="11"/>
      <c r="FBE230" s="10"/>
      <c r="FBF230" s="10"/>
      <c r="FBG230" s="11"/>
      <c r="FBH230" s="11"/>
      <c r="FBI230" s="11"/>
      <c r="FBJ230" s="11"/>
      <c r="FBK230" s="11"/>
      <c r="FBL230" s="11"/>
      <c r="FBM230" s="11"/>
      <c r="FBN230" s="11"/>
      <c r="FBO230" s="11"/>
      <c r="FBP230" s="11"/>
      <c r="FBQ230" s="11"/>
      <c r="FBR230" s="11"/>
      <c r="FBS230" s="11"/>
      <c r="FBT230" s="11"/>
      <c r="FBU230" s="10"/>
      <c r="FBV230" s="10"/>
      <c r="FBW230" s="11"/>
      <c r="FBX230" s="11"/>
      <c r="FBY230" s="11"/>
      <c r="FBZ230" s="11"/>
      <c r="FCA230" s="11"/>
      <c r="FCB230" s="11"/>
      <c r="FCC230" s="11"/>
      <c r="FCD230" s="11"/>
      <c r="FCE230" s="11"/>
      <c r="FCF230" s="11"/>
      <c r="FCG230" s="11"/>
      <c r="FCH230" s="11"/>
      <c r="FCI230" s="11"/>
      <c r="FCJ230" s="11"/>
      <c r="FCK230" s="10"/>
      <c r="FCL230" s="10"/>
      <c r="FCM230" s="11"/>
      <c r="FCN230" s="11"/>
      <c r="FCO230" s="11"/>
      <c r="FCP230" s="11"/>
      <c r="FCQ230" s="11"/>
      <c r="FCR230" s="11"/>
      <c r="FCS230" s="11"/>
      <c r="FCT230" s="11"/>
      <c r="FCU230" s="11"/>
      <c r="FCV230" s="11"/>
      <c r="FCW230" s="11"/>
      <c r="FCX230" s="11"/>
      <c r="FCY230" s="11"/>
      <c r="FCZ230" s="11"/>
      <c r="FDA230" s="10"/>
      <c r="FDB230" s="10"/>
      <c r="FDC230" s="11"/>
      <c r="FDD230" s="11"/>
      <c r="FDE230" s="11"/>
      <c r="FDF230" s="11"/>
      <c r="FDG230" s="11"/>
      <c r="FDH230" s="11"/>
      <c r="FDI230" s="11"/>
      <c r="FDJ230" s="11"/>
      <c r="FDK230" s="11"/>
      <c r="FDL230" s="11"/>
      <c r="FDM230" s="11"/>
      <c r="FDN230" s="11"/>
      <c r="FDO230" s="11"/>
      <c r="FDP230" s="11"/>
      <c r="FDQ230" s="10"/>
      <c r="FDR230" s="10"/>
      <c r="FDS230" s="11"/>
      <c r="FDT230" s="11"/>
      <c r="FDU230" s="11"/>
      <c r="FDV230" s="11"/>
      <c r="FDW230" s="11"/>
      <c r="FDX230" s="11"/>
      <c r="FDY230" s="11"/>
      <c r="FDZ230" s="11"/>
      <c r="FEA230" s="11"/>
      <c r="FEB230" s="11"/>
      <c r="FEC230" s="11"/>
      <c r="FED230" s="11"/>
      <c r="FEE230" s="11"/>
      <c r="FEF230" s="11"/>
      <c r="FEG230" s="10"/>
      <c r="FEH230" s="10"/>
      <c r="FEI230" s="11"/>
      <c r="FEJ230" s="11"/>
      <c r="FEK230" s="11"/>
      <c r="FEL230" s="11"/>
      <c r="FEM230" s="11"/>
      <c r="FEN230" s="11"/>
      <c r="FEO230" s="11"/>
      <c r="FEP230" s="11"/>
      <c r="FEQ230" s="11"/>
      <c r="FER230" s="11"/>
      <c r="FES230" s="11"/>
      <c r="FET230" s="11"/>
      <c r="FEU230" s="11"/>
      <c r="FEV230" s="11"/>
      <c r="FEW230" s="10"/>
      <c r="FEX230" s="10"/>
      <c r="FEY230" s="11"/>
      <c r="FEZ230" s="11"/>
      <c r="FFA230" s="11"/>
      <c r="FFB230" s="11"/>
      <c r="FFC230" s="11"/>
      <c r="FFD230" s="11"/>
      <c r="FFE230" s="11"/>
      <c r="FFF230" s="11"/>
      <c r="FFG230" s="11"/>
      <c r="FFH230" s="11"/>
      <c r="FFI230" s="11"/>
      <c r="FFJ230" s="11"/>
      <c r="FFK230" s="11"/>
      <c r="FFL230" s="11"/>
      <c r="FFM230" s="10"/>
      <c r="FFN230" s="10"/>
      <c r="FFO230" s="11"/>
      <c r="FFP230" s="11"/>
      <c r="FFQ230" s="11"/>
      <c r="FFR230" s="11"/>
      <c r="FFS230" s="11"/>
      <c r="FFT230" s="11"/>
      <c r="FFU230" s="11"/>
      <c r="FFV230" s="11"/>
      <c r="FFW230" s="11"/>
      <c r="FFX230" s="11"/>
      <c r="FFY230" s="11"/>
      <c r="FFZ230" s="11"/>
      <c r="FGA230" s="11"/>
      <c r="FGB230" s="11"/>
      <c r="FGC230" s="10"/>
      <c r="FGD230" s="10"/>
      <c r="FGE230" s="11"/>
      <c r="FGF230" s="11"/>
      <c r="FGG230" s="11"/>
      <c r="FGH230" s="11"/>
      <c r="FGI230" s="11"/>
      <c r="FGJ230" s="11"/>
      <c r="FGK230" s="11"/>
      <c r="FGL230" s="11"/>
      <c r="FGM230" s="11"/>
      <c r="FGN230" s="11"/>
      <c r="FGO230" s="11"/>
      <c r="FGP230" s="11"/>
      <c r="FGQ230" s="11"/>
      <c r="FGR230" s="11"/>
      <c r="FGS230" s="10"/>
      <c r="FGT230" s="10"/>
      <c r="FGU230" s="11"/>
      <c r="FGV230" s="11"/>
      <c r="FGW230" s="11"/>
      <c r="FGX230" s="11"/>
      <c r="FGY230" s="11"/>
      <c r="FGZ230" s="11"/>
      <c r="FHA230" s="11"/>
      <c r="FHB230" s="11"/>
      <c r="FHC230" s="11"/>
      <c r="FHD230" s="11"/>
      <c r="FHE230" s="11"/>
      <c r="FHF230" s="11"/>
      <c r="FHG230" s="11"/>
      <c r="FHH230" s="11"/>
      <c r="FHI230" s="10"/>
      <c r="FHJ230" s="10"/>
      <c r="FHK230" s="11"/>
      <c r="FHL230" s="11"/>
      <c r="FHM230" s="11"/>
      <c r="FHN230" s="11"/>
      <c r="FHO230" s="11"/>
      <c r="FHP230" s="11"/>
      <c r="FHQ230" s="11"/>
      <c r="FHR230" s="11"/>
      <c r="FHS230" s="11"/>
      <c r="FHT230" s="11"/>
      <c r="FHU230" s="11"/>
      <c r="FHV230" s="11"/>
      <c r="FHW230" s="11"/>
      <c r="FHX230" s="11"/>
      <c r="FHY230" s="10"/>
      <c r="FHZ230" s="10"/>
      <c r="FIA230" s="11"/>
      <c r="FIB230" s="11"/>
      <c r="FIC230" s="11"/>
      <c r="FID230" s="11"/>
      <c r="FIE230" s="11"/>
      <c r="FIF230" s="11"/>
      <c r="FIG230" s="11"/>
      <c r="FIH230" s="11"/>
      <c r="FII230" s="11"/>
      <c r="FIJ230" s="11"/>
      <c r="FIK230" s="11"/>
      <c r="FIL230" s="11"/>
      <c r="FIM230" s="11"/>
      <c r="FIN230" s="11"/>
      <c r="FIO230" s="10"/>
      <c r="FIP230" s="10"/>
      <c r="FIQ230" s="11"/>
      <c r="FIR230" s="11"/>
      <c r="FIS230" s="11"/>
      <c r="FIT230" s="11"/>
      <c r="FIU230" s="11"/>
      <c r="FIV230" s="11"/>
      <c r="FIW230" s="11"/>
      <c r="FIX230" s="11"/>
      <c r="FIY230" s="11"/>
      <c r="FIZ230" s="11"/>
      <c r="FJA230" s="11"/>
      <c r="FJB230" s="11"/>
      <c r="FJC230" s="11"/>
      <c r="FJD230" s="11"/>
      <c r="FJE230" s="10"/>
      <c r="FJF230" s="10"/>
      <c r="FJG230" s="11"/>
      <c r="FJH230" s="11"/>
      <c r="FJI230" s="11"/>
      <c r="FJJ230" s="11"/>
      <c r="FJK230" s="11"/>
      <c r="FJL230" s="11"/>
      <c r="FJM230" s="11"/>
      <c r="FJN230" s="11"/>
      <c r="FJO230" s="11"/>
      <c r="FJP230" s="11"/>
      <c r="FJQ230" s="11"/>
      <c r="FJR230" s="11"/>
      <c r="FJS230" s="11"/>
      <c r="FJT230" s="11"/>
      <c r="FJU230" s="10"/>
      <c r="FJV230" s="10"/>
      <c r="FJW230" s="11"/>
      <c r="FJX230" s="11"/>
      <c r="FJY230" s="11"/>
      <c r="FJZ230" s="11"/>
      <c r="FKA230" s="11"/>
      <c r="FKB230" s="11"/>
      <c r="FKC230" s="11"/>
      <c r="FKD230" s="11"/>
      <c r="FKE230" s="11"/>
      <c r="FKF230" s="11"/>
      <c r="FKG230" s="11"/>
      <c r="FKH230" s="11"/>
      <c r="FKI230" s="11"/>
      <c r="FKJ230" s="11"/>
      <c r="FKK230" s="10"/>
      <c r="FKL230" s="10"/>
      <c r="FKM230" s="11"/>
      <c r="FKN230" s="11"/>
      <c r="FKO230" s="11"/>
      <c r="FKP230" s="11"/>
      <c r="FKQ230" s="11"/>
      <c r="FKR230" s="11"/>
      <c r="FKS230" s="11"/>
      <c r="FKT230" s="11"/>
      <c r="FKU230" s="11"/>
      <c r="FKV230" s="11"/>
      <c r="FKW230" s="11"/>
      <c r="FKX230" s="11"/>
      <c r="FKY230" s="11"/>
      <c r="FKZ230" s="11"/>
      <c r="FLA230" s="10"/>
      <c r="FLB230" s="10"/>
      <c r="FLC230" s="11"/>
      <c r="FLD230" s="11"/>
      <c r="FLE230" s="11"/>
      <c r="FLF230" s="11"/>
      <c r="FLG230" s="11"/>
      <c r="FLH230" s="11"/>
      <c r="FLI230" s="11"/>
      <c r="FLJ230" s="11"/>
      <c r="FLK230" s="11"/>
      <c r="FLL230" s="11"/>
      <c r="FLM230" s="11"/>
      <c r="FLN230" s="11"/>
      <c r="FLO230" s="11"/>
      <c r="FLP230" s="11"/>
      <c r="FLQ230" s="10"/>
      <c r="FLR230" s="10"/>
      <c r="FLS230" s="11"/>
      <c r="FLT230" s="11"/>
      <c r="FLU230" s="11"/>
      <c r="FLV230" s="11"/>
      <c r="FLW230" s="11"/>
      <c r="FLX230" s="11"/>
      <c r="FLY230" s="11"/>
      <c r="FLZ230" s="11"/>
      <c r="FMA230" s="11"/>
      <c r="FMB230" s="11"/>
      <c r="FMC230" s="11"/>
      <c r="FMD230" s="11"/>
      <c r="FME230" s="11"/>
      <c r="FMF230" s="11"/>
      <c r="FMG230" s="10"/>
      <c r="FMH230" s="10"/>
      <c r="FMI230" s="11"/>
      <c r="FMJ230" s="11"/>
      <c r="FMK230" s="11"/>
      <c r="FML230" s="11"/>
      <c r="FMM230" s="11"/>
      <c r="FMN230" s="11"/>
      <c r="FMO230" s="11"/>
      <c r="FMP230" s="11"/>
      <c r="FMQ230" s="11"/>
      <c r="FMR230" s="11"/>
      <c r="FMS230" s="11"/>
      <c r="FMT230" s="11"/>
      <c r="FMU230" s="11"/>
      <c r="FMV230" s="11"/>
      <c r="FMW230" s="10"/>
      <c r="FMX230" s="10"/>
      <c r="FMY230" s="11"/>
      <c r="FMZ230" s="11"/>
      <c r="FNA230" s="11"/>
      <c r="FNB230" s="11"/>
      <c r="FNC230" s="11"/>
      <c r="FND230" s="11"/>
      <c r="FNE230" s="11"/>
      <c r="FNF230" s="11"/>
      <c r="FNG230" s="11"/>
      <c r="FNH230" s="11"/>
      <c r="FNI230" s="11"/>
      <c r="FNJ230" s="11"/>
      <c r="FNK230" s="11"/>
      <c r="FNL230" s="11"/>
      <c r="FNM230" s="10"/>
      <c r="FNN230" s="10"/>
      <c r="FNO230" s="11"/>
      <c r="FNP230" s="11"/>
      <c r="FNQ230" s="11"/>
      <c r="FNR230" s="11"/>
      <c r="FNS230" s="11"/>
      <c r="FNT230" s="11"/>
      <c r="FNU230" s="11"/>
      <c r="FNV230" s="11"/>
      <c r="FNW230" s="11"/>
      <c r="FNX230" s="11"/>
      <c r="FNY230" s="11"/>
      <c r="FNZ230" s="11"/>
      <c r="FOA230" s="11"/>
      <c r="FOB230" s="11"/>
      <c r="FOC230" s="10"/>
      <c r="FOD230" s="10"/>
      <c r="FOE230" s="11"/>
      <c r="FOF230" s="11"/>
      <c r="FOG230" s="11"/>
      <c r="FOH230" s="11"/>
      <c r="FOI230" s="11"/>
      <c r="FOJ230" s="11"/>
      <c r="FOK230" s="11"/>
      <c r="FOL230" s="11"/>
      <c r="FOM230" s="11"/>
      <c r="FON230" s="11"/>
      <c r="FOO230" s="11"/>
      <c r="FOP230" s="11"/>
      <c r="FOQ230" s="11"/>
      <c r="FOR230" s="11"/>
      <c r="FOS230" s="10"/>
      <c r="FOT230" s="10"/>
      <c r="FOU230" s="11"/>
      <c r="FOV230" s="11"/>
      <c r="FOW230" s="11"/>
      <c r="FOX230" s="11"/>
      <c r="FOY230" s="11"/>
      <c r="FOZ230" s="11"/>
      <c r="FPA230" s="11"/>
      <c r="FPB230" s="11"/>
      <c r="FPC230" s="11"/>
      <c r="FPD230" s="11"/>
      <c r="FPE230" s="11"/>
      <c r="FPF230" s="11"/>
      <c r="FPG230" s="11"/>
      <c r="FPH230" s="11"/>
      <c r="FPI230" s="10"/>
      <c r="FPJ230" s="10"/>
      <c r="FPK230" s="11"/>
      <c r="FPL230" s="11"/>
      <c r="FPM230" s="11"/>
      <c r="FPN230" s="11"/>
      <c r="FPO230" s="11"/>
      <c r="FPP230" s="11"/>
      <c r="FPQ230" s="11"/>
      <c r="FPR230" s="11"/>
      <c r="FPS230" s="11"/>
      <c r="FPT230" s="11"/>
      <c r="FPU230" s="11"/>
      <c r="FPV230" s="11"/>
      <c r="FPW230" s="11"/>
      <c r="FPX230" s="11"/>
      <c r="FPY230" s="10"/>
      <c r="FPZ230" s="10"/>
      <c r="FQA230" s="11"/>
      <c r="FQB230" s="11"/>
      <c r="FQC230" s="11"/>
      <c r="FQD230" s="11"/>
      <c r="FQE230" s="11"/>
      <c r="FQF230" s="11"/>
      <c r="FQG230" s="11"/>
      <c r="FQH230" s="11"/>
      <c r="FQI230" s="11"/>
      <c r="FQJ230" s="11"/>
      <c r="FQK230" s="11"/>
      <c r="FQL230" s="11"/>
      <c r="FQM230" s="11"/>
      <c r="FQN230" s="11"/>
      <c r="FQO230" s="10"/>
      <c r="FQP230" s="10"/>
      <c r="FQQ230" s="11"/>
      <c r="FQR230" s="11"/>
      <c r="FQS230" s="11"/>
      <c r="FQT230" s="11"/>
      <c r="FQU230" s="11"/>
      <c r="FQV230" s="11"/>
      <c r="FQW230" s="11"/>
      <c r="FQX230" s="11"/>
      <c r="FQY230" s="11"/>
      <c r="FQZ230" s="11"/>
      <c r="FRA230" s="11"/>
      <c r="FRB230" s="11"/>
      <c r="FRC230" s="11"/>
      <c r="FRD230" s="11"/>
      <c r="FRE230" s="10"/>
      <c r="FRF230" s="10"/>
      <c r="FRG230" s="11"/>
      <c r="FRH230" s="11"/>
      <c r="FRI230" s="11"/>
      <c r="FRJ230" s="11"/>
      <c r="FRK230" s="11"/>
      <c r="FRL230" s="11"/>
      <c r="FRM230" s="11"/>
      <c r="FRN230" s="11"/>
      <c r="FRO230" s="11"/>
      <c r="FRP230" s="11"/>
      <c r="FRQ230" s="11"/>
      <c r="FRR230" s="11"/>
      <c r="FRS230" s="11"/>
      <c r="FRT230" s="11"/>
      <c r="FRU230" s="10"/>
      <c r="FRV230" s="10"/>
      <c r="FRW230" s="11"/>
      <c r="FRX230" s="11"/>
      <c r="FRY230" s="11"/>
      <c r="FRZ230" s="11"/>
      <c r="FSA230" s="11"/>
      <c r="FSB230" s="11"/>
      <c r="FSC230" s="11"/>
      <c r="FSD230" s="11"/>
      <c r="FSE230" s="11"/>
      <c r="FSF230" s="11"/>
      <c r="FSG230" s="11"/>
      <c r="FSH230" s="11"/>
      <c r="FSI230" s="11"/>
      <c r="FSJ230" s="11"/>
      <c r="FSK230" s="10"/>
      <c r="FSL230" s="10"/>
      <c r="FSM230" s="11"/>
      <c r="FSN230" s="11"/>
      <c r="FSO230" s="11"/>
      <c r="FSP230" s="11"/>
      <c r="FSQ230" s="11"/>
      <c r="FSR230" s="11"/>
      <c r="FSS230" s="11"/>
      <c r="FST230" s="11"/>
      <c r="FSU230" s="11"/>
      <c r="FSV230" s="11"/>
      <c r="FSW230" s="11"/>
      <c r="FSX230" s="11"/>
      <c r="FSY230" s="11"/>
      <c r="FSZ230" s="11"/>
      <c r="FTA230" s="10"/>
      <c r="FTB230" s="10"/>
      <c r="FTC230" s="11"/>
      <c r="FTD230" s="11"/>
      <c r="FTE230" s="11"/>
      <c r="FTF230" s="11"/>
      <c r="FTG230" s="11"/>
      <c r="FTH230" s="11"/>
      <c r="FTI230" s="11"/>
      <c r="FTJ230" s="11"/>
      <c r="FTK230" s="11"/>
      <c r="FTL230" s="11"/>
      <c r="FTM230" s="11"/>
      <c r="FTN230" s="11"/>
      <c r="FTO230" s="11"/>
      <c r="FTP230" s="11"/>
      <c r="FTQ230" s="10"/>
      <c r="FTR230" s="10"/>
      <c r="FTS230" s="11"/>
      <c r="FTT230" s="11"/>
      <c r="FTU230" s="11"/>
      <c r="FTV230" s="11"/>
      <c r="FTW230" s="11"/>
      <c r="FTX230" s="11"/>
      <c r="FTY230" s="11"/>
      <c r="FTZ230" s="11"/>
      <c r="FUA230" s="11"/>
      <c r="FUB230" s="11"/>
      <c r="FUC230" s="11"/>
      <c r="FUD230" s="11"/>
      <c r="FUE230" s="11"/>
      <c r="FUF230" s="11"/>
      <c r="FUG230" s="10"/>
      <c r="FUH230" s="10"/>
      <c r="FUI230" s="11"/>
      <c r="FUJ230" s="11"/>
      <c r="FUK230" s="11"/>
      <c r="FUL230" s="11"/>
      <c r="FUM230" s="11"/>
      <c r="FUN230" s="11"/>
      <c r="FUO230" s="11"/>
      <c r="FUP230" s="11"/>
      <c r="FUQ230" s="11"/>
      <c r="FUR230" s="11"/>
      <c r="FUS230" s="11"/>
      <c r="FUT230" s="11"/>
      <c r="FUU230" s="11"/>
      <c r="FUV230" s="11"/>
      <c r="FUW230" s="10"/>
      <c r="FUX230" s="10"/>
      <c r="FUY230" s="11"/>
      <c r="FUZ230" s="11"/>
      <c r="FVA230" s="11"/>
      <c r="FVB230" s="11"/>
      <c r="FVC230" s="11"/>
      <c r="FVD230" s="11"/>
      <c r="FVE230" s="11"/>
      <c r="FVF230" s="11"/>
      <c r="FVG230" s="11"/>
      <c r="FVH230" s="11"/>
      <c r="FVI230" s="11"/>
      <c r="FVJ230" s="11"/>
      <c r="FVK230" s="11"/>
      <c r="FVL230" s="11"/>
      <c r="FVM230" s="10"/>
      <c r="FVN230" s="10"/>
      <c r="FVO230" s="11"/>
      <c r="FVP230" s="11"/>
      <c r="FVQ230" s="11"/>
      <c r="FVR230" s="11"/>
      <c r="FVS230" s="11"/>
      <c r="FVT230" s="11"/>
      <c r="FVU230" s="11"/>
      <c r="FVV230" s="11"/>
      <c r="FVW230" s="11"/>
      <c r="FVX230" s="11"/>
      <c r="FVY230" s="11"/>
      <c r="FVZ230" s="11"/>
      <c r="FWA230" s="11"/>
      <c r="FWB230" s="11"/>
      <c r="FWC230" s="10"/>
      <c r="FWD230" s="10"/>
      <c r="FWE230" s="11"/>
      <c r="FWF230" s="11"/>
      <c r="FWG230" s="11"/>
      <c r="FWH230" s="11"/>
      <c r="FWI230" s="11"/>
      <c r="FWJ230" s="11"/>
      <c r="FWK230" s="11"/>
      <c r="FWL230" s="11"/>
      <c r="FWM230" s="11"/>
      <c r="FWN230" s="11"/>
      <c r="FWO230" s="11"/>
      <c r="FWP230" s="11"/>
      <c r="FWQ230" s="11"/>
      <c r="FWR230" s="11"/>
      <c r="FWS230" s="10"/>
      <c r="FWT230" s="10"/>
      <c r="FWU230" s="11"/>
      <c r="FWV230" s="11"/>
      <c r="FWW230" s="11"/>
      <c r="FWX230" s="11"/>
      <c r="FWY230" s="11"/>
      <c r="FWZ230" s="11"/>
      <c r="FXA230" s="11"/>
      <c r="FXB230" s="11"/>
      <c r="FXC230" s="11"/>
      <c r="FXD230" s="11"/>
      <c r="FXE230" s="11"/>
      <c r="FXF230" s="11"/>
      <c r="FXG230" s="11"/>
      <c r="FXH230" s="11"/>
      <c r="FXI230" s="10"/>
      <c r="FXJ230" s="10"/>
      <c r="FXK230" s="11"/>
      <c r="FXL230" s="11"/>
      <c r="FXM230" s="11"/>
      <c r="FXN230" s="11"/>
      <c r="FXO230" s="11"/>
      <c r="FXP230" s="11"/>
      <c r="FXQ230" s="11"/>
      <c r="FXR230" s="11"/>
      <c r="FXS230" s="11"/>
      <c r="FXT230" s="11"/>
      <c r="FXU230" s="11"/>
      <c r="FXV230" s="11"/>
      <c r="FXW230" s="11"/>
      <c r="FXX230" s="11"/>
      <c r="FXY230" s="10"/>
      <c r="FXZ230" s="10"/>
      <c r="FYA230" s="11"/>
      <c r="FYB230" s="11"/>
      <c r="FYC230" s="11"/>
      <c r="FYD230" s="11"/>
      <c r="FYE230" s="11"/>
      <c r="FYF230" s="11"/>
      <c r="FYG230" s="11"/>
      <c r="FYH230" s="11"/>
      <c r="FYI230" s="11"/>
      <c r="FYJ230" s="11"/>
      <c r="FYK230" s="11"/>
      <c r="FYL230" s="11"/>
      <c r="FYM230" s="11"/>
      <c r="FYN230" s="11"/>
      <c r="FYO230" s="10"/>
      <c r="FYP230" s="10"/>
      <c r="FYQ230" s="11"/>
      <c r="FYR230" s="11"/>
      <c r="FYS230" s="11"/>
      <c r="FYT230" s="11"/>
      <c r="FYU230" s="11"/>
      <c r="FYV230" s="11"/>
      <c r="FYW230" s="11"/>
      <c r="FYX230" s="11"/>
      <c r="FYY230" s="11"/>
      <c r="FYZ230" s="11"/>
      <c r="FZA230" s="11"/>
      <c r="FZB230" s="11"/>
      <c r="FZC230" s="11"/>
      <c r="FZD230" s="11"/>
      <c r="FZE230" s="10"/>
      <c r="FZF230" s="10"/>
      <c r="FZG230" s="11"/>
      <c r="FZH230" s="11"/>
      <c r="FZI230" s="11"/>
      <c r="FZJ230" s="11"/>
      <c r="FZK230" s="11"/>
      <c r="FZL230" s="11"/>
      <c r="FZM230" s="11"/>
      <c r="FZN230" s="11"/>
      <c r="FZO230" s="11"/>
      <c r="FZP230" s="11"/>
      <c r="FZQ230" s="11"/>
      <c r="FZR230" s="11"/>
      <c r="FZS230" s="11"/>
      <c r="FZT230" s="11"/>
      <c r="FZU230" s="10"/>
      <c r="FZV230" s="10"/>
      <c r="FZW230" s="11"/>
      <c r="FZX230" s="11"/>
      <c r="FZY230" s="11"/>
      <c r="FZZ230" s="11"/>
      <c r="GAA230" s="11"/>
      <c r="GAB230" s="11"/>
      <c r="GAC230" s="11"/>
      <c r="GAD230" s="11"/>
      <c r="GAE230" s="11"/>
      <c r="GAF230" s="11"/>
      <c r="GAG230" s="11"/>
      <c r="GAH230" s="11"/>
      <c r="GAI230" s="11"/>
      <c r="GAJ230" s="11"/>
      <c r="GAK230" s="10"/>
      <c r="GAL230" s="10"/>
      <c r="GAM230" s="11"/>
      <c r="GAN230" s="11"/>
      <c r="GAO230" s="11"/>
      <c r="GAP230" s="11"/>
      <c r="GAQ230" s="11"/>
      <c r="GAR230" s="11"/>
      <c r="GAS230" s="11"/>
      <c r="GAT230" s="11"/>
      <c r="GAU230" s="11"/>
      <c r="GAV230" s="11"/>
      <c r="GAW230" s="11"/>
      <c r="GAX230" s="11"/>
      <c r="GAY230" s="11"/>
      <c r="GAZ230" s="11"/>
      <c r="GBA230" s="10"/>
      <c r="GBB230" s="10"/>
      <c r="GBC230" s="11"/>
      <c r="GBD230" s="11"/>
      <c r="GBE230" s="11"/>
      <c r="GBF230" s="11"/>
      <c r="GBG230" s="11"/>
      <c r="GBH230" s="11"/>
      <c r="GBI230" s="11"/>
      <c r="GBJ230" s="11"/>
      <c r="GBK230" s="11"/>
      <c r="GBL230" s="11"/>
      <c r="GBM230" s="11"/>
      <c r="GBN230" s="11"/>
      <c r="GBO230" s="11"/>
      <c r="GBP230" s="11"/>
      <c r="GBQ230" s="10"/>
      <c r="GBR230" s="10"/>
      <c r="GBS230" s="11"/>
      <c r="GBT230" s="11"/>
      <c r="GBU230" s="11"/>
      <c r="GBV230" s="11"/>
      <c r="GBW230" s="11"/>
      <c r="GBX230" s="11"/>
      <c r="GBY230" s="11"/>
      <c r="GBZ230" s="11"/>
      <c r="GCA230" s="11"/>
      <c r="GCB230" s="11"/>
      <c r="GCC230" s="11"/>
      <c r="GCD230" s="11"/>
      <c r="GCE230" s="11"/>
      <c r="GCF230" s="11"/>
      <c r="GCG230" s="10"/>
      <c r="GCH230" s="10"/>
      <c r="GCI230" s="11"/>
      <c r="GCJ230" s="11"/>
      <c r="GCK230" s="11"/>
      <c r="GCL230" s="11"/>
      <c r="GCM230" s="11"/>
      <c r="GCN230" s="11"/>
      <c r="GCO230" s="11"/>
      <c r="GCP230" s="11"/>
      <c r="GCQ230" s="11"/>
      <c r="GCR230" s="11"/>
      <c r="GCS230" s="11"/>
      <c r="GCT230" s="11"/>
      <c r="GCU230" s="11"/>
      <c r="GCV230" s="11"/>
      <c r="GCW230" s="10"/>
      <c r="GCX230" s="10"/>
      <c r="GCY230" s="11"/>
      <c r="GCZ230" s="11"/>
      <c r="GDA230" s="11"/>
      <c r="GDB230" s="11"/>
      <c r="GDC230" s="11"/>
      <c r="GDD230" s="11"/>
      <c r="GDE230" s="11"/>
      <c r="GDF230" s="11"/>
      <c r="GDG230" s="11"/>
      <c r="GDH230" s="11"/>
      <c r="GDI230" s="11"/>
      <c r="GDJ230" s="11"/>
      <c r="GDK230" s="11"/>
      <c r="GDL230" s="11"/>
      <c r="GDM230" s="10"/>
      <c r="GDN230" s="10"/>
      <c r="GDO230" s="11"/>
      <c r="GDP230" s="11"/>
      <c r="GDQ230" s="11"/>
      <c r="GDR230" s="11"/>
      <c r="GDS230" s="11"/>
      <c r="GDT230" s="11"/>
      <c r="GDU230" s="11"/>
      <c r="GDV230" s="11"/>
      <c r="GDW230" s="11"/>
      <c r="GDX230" s="11"/>
      <c r="GDY230" s="11"/>
      <c r="GDZ230" s="11"/>
      <c r="GEA230" s="11"/>
      <c r="GEB230" s="11"/>
      <c r="GEC230" s="10"/>
      <c r="GED230" s="10"/>
      <c r="GEE230" s="11"/>
      <c r="GEF230" s="11"/>
      <c r="GEG230" s="11"/>
      <c r="GEH230" s="11"/>
      <c r="GEI230" s="11"/>
      <c r="GEJ230" s="11"/>
      <c r="GEK230" s="11"/>
      <c r="GEL230" s="11"/>
      <c r="GEM230" s="11"/>
      <c r="GEN230" s="11"/>
      <c r="GEO230" s="11"/>
      <c r="GEP230" s="11"/>
      <c r="GEQ230" s="11"/>
      <c r="GER230" s="11"/>
      <c r="GES230" s="10"/>
      <c r="GET230" s="10"/>
      <c r="GEU230" s="11"/>
      <c r="GEV230" s="11"/>
      <c r="GEW230" s="11"/>
      <c r="GEX230" s="11"/>
      <c r="GEY230" s="11"/>
      <c r="GEZ230" s="11"/>
      <c r="GFA230" s="11"/>
      <c r="GFB230" s="11"/>
      <c r="GFC230" s="11"/>
      <c r="GFD230" s="11"/>
      <c r="GFE230" s="11"/>
      <c r="GFF230" s="11"/>
      <c r="GFG230" s="11"/>
      <c r="GFH230" s="11"/>
      <c r="GFI230" s="10"/>
      <c r="GFJ230" s="10"/>
      <c r="GFK230" s="11"/>
      <c r="GFL230" s="11"/>
      <c r="GFM230" s="11"/>
      <c r="GFN230" s="11"/>
      <c r="GFO230" s="11"/>
      <c r="GFP230" s="11"/>
      <c r="GFQ230" s="11"/>
      <c r="GFR230" s="11"/>
      <c r="GFS230" s="11"/>
      <c r="GFT230" s="11"/>
      <c r="GFU230" s="11"/>
      <c r="GFV230" s="11"/>
      <c r="GFW230" s="11"/>
      <c r="GFX230" s="11"/>
      <c r="GFY230" s="10"/>
      <c r="GFZ230" s="10"/>
      <c r="GGA230" s="11"/>
      <c r="GGB230" s="11"/>
      <c r="GGC230" s="11"/>
      <c r="GGD230" s="11"/>
      <c r="GGE230" s="11"/>
      <c r="GGF230" s="11"/>
      <c r="GGG230" s="11"/>
      <c r="GGH230" s="11"/>
      <c r="GGI230" s="11"/>
      <c r="GGJ230" s="11"/>
      <c r="GGK230" s="11"/>
      <c r="GGL230" s="11"/>
      <c r="GGM230" s="11"/>
      <c r="GGN230" s="11"/>
      <c r="GGO230" s="10"/>
      <c r="GGP230" s="10"/>
      <c r="GGQ230" s="11"/>
      <c r="GGR230" s="11"/>
      <c r="GGS230" s="11"/>
      <c r="GGT230" s="11"/>
      <c r="GGU230" s="11"/>
      <c r="GGV230" s="11"/>
      <c r="GGW230" s="11"/>
      <c r="GGX230" s="11"/>
      <c r="GGY230" s="11"/>
      <c r="GGZ230" s="11"/>
      <c r="GHA230" s="11"/>
      <c r="GHB230" s="11"/>
      <c r="GHC230" s="11"/>
      <c r="GHD230" s="11"/>
      <c r="GHE230" s="10"/>
      <c r="GHF230" s="10"/>
      <c r="GHG230" s="11"/>
      <c r="GHH230" s="11"/>
      <c r="GHI230" s="11"/>
      <c r="GHJ230" s="11"/>
      <c r="GHK230" s="11"/>
      <c r="GHL230" s="11"/>
      <c r="GHM230" s="11"/>
      <c r="GHN230" s="11"/>
      <c r="GHO230" s="11"/>
      <c r="GHP230" s="11"/>
      <c r="GHQ230" s="11"/>
      <c r="GHR230" s="11"/>
      <c r="GHS230" s="11"/>
      <c r="GHT230" s="11"/>
      <c r="GHU230" s="10"/>
      <c r="GHV230" s="10"/>
      <c r="GHW230" s="11"/>
      <c r="GHX230" s="11"/>
      <c r="GHY230" s="11"/>
      <c r="GHZ230" s="11"/>
      <c r="GIA230" s="11"/>
      <c r="GIB230" s="11"/>
      <c r="GIC230" s="11"/>
      <c r="GID230" s="11"/>
      <c r="GIE230" s="11"/>
      <c r="GIF230" s="11"/>
      <c r="GIG230" s="11"/>
      <c r="GIH230" s="11"/>
      <c r="GII230" s="11"/>
      <c r="GIJ230" s="11"/>
      <c r="GIK230" s="10"/>
      <c r="GIL230" s="10"/>
      <c r="GIM230" s="11"/>
      <c r="GIN230" s="11"/>
      <c r="GIO230" s="11"/>
      <c r="GIP230" s="11"/>
      <c r="GIQ230" s="11"/>
      <c r="GIR230" s="11"/>
      <c r="GIS230" s="11"/>
      <c r="GIT230" s="11"/>
      <c r="GIU230" s="11"/>
      <c r="GIV230" s="11"/>
      <c r="GIW230" s="11"/>
      <c r="GIX230" s="11"/>
      <c r="GIY230" s="11"/>
      <c r="GIZ230" s="11"/>
      <c r="GJA230" s="10"/>
      <c r="GJB230" s="10"/>
      <c r="GJC230" s="11"/>
      <c r="GJD230" s="11"/>
      <c r="GJE230" s="11"/>
      <c r="GJF230" s="11"/>
      <c r="GJG230" s="11"/>
      <c r="GJH230" s="11"/>
      <c r="GJI230" s="11"/>
      <c r="GJJ230" s="11"/>
      <c r="GJK230" s="11"/>
      <c r="GJL230" s="11"/>
      <c r="GJM230" s="11"/>
      <c r="GJN230" s="11"/>
      <c r="GJO230" s="11"/>
      <c r="GJP230" s="11"/>
      <c r="GJQ230" s="10"/>
      <c r="GJR230" s="10"/>
      <c r="GJS230" s="11"/>
      <c r="GJT230" s="11"/>
      <c r="GJU230" s="11"/>
      <c r="GJV230" s="11"/>
      <c r="GJW230" s="11"/>
      <c r="GJX230" s="11"/>
      <c r="GJY230" s="11"/>
      <c r="GJZ230" s="11"/>
      <c r="GKA230" s="11"/>
      <c r="GKB230" s="11"/>
      <c r="GKC230" s="11"/>
      <c r="GKD230" s="11"/>
      <c r="GKE230" s="11"/>
      <c r="GKF230" s="11"/>
      <c r="GKG230" s="10"/>
      <c r="GKH230" s="10"/>
      <c r="GKI230" s="11"/>
      <c r="GKJ230" s="11"/>
      <c r="GKK230" s="11"/>
      <c r="GKL230" s="11"/>
      <c r="GKM230" s="11"/>
      <c r="GKN230" s="11"/>
      <c r="GKO230" s="11"/>
      <c r="GKP230" s="11"/>
      <c r="GKQ230" s="11"/>
      <c r="GKR230" s="11"/>
      <c r="GKS230" s="11"/>
      <c r="GKT230" s="11"/>
      <c r="GKU230" s="11"/>
      <c r="GKV230" s="11"/>
      <c r="GKW230" s="10"/>
      <c r="GKX230" s="10"/>
      <c r="GKY230" s="11"/>
      <c r="GKZ230" s="11"/>
      <c r="GLA230" s="11"/>
      <c r="GLB230" s="11"/>
      <c r="GLC230" s="11"/>
      <c r="GLD230" s="11"/>
      <c r="GLE230" s="11"/>
      <c r="GLF230" s="11"/>
      <c r="GLG230" s="11"/>
      <c r="GLH230" s="11"/>
      <c r="GLI230" s="11"/>
      <c r="GLJ230" s="11"/>
      <c r="GLK230" s="11"/>
      <c r="GLL230" s="11"/>
      <c r="GLM230" s="10"/>
      <c r="GLN230" s="10"/>
      <c r="GLO230" s="11"/>
      <c r="GLP230" s="11"/>
      <c r="GLQ230" s="11"/>
      <c r="GLR230" s="11"/>
      <c r="GLS230" s="11"/>
      <c r="GLT230" s="11"/>
      <c r="GLU230" s="11"/>
      <c r="GLV230" s="11"/>
      <c r="GLW230" s="11"/>
      <c r="GLX230" s="11"/>
      <c r="GLY230" s="11"/>
      <c r="GLZ230" s="11"/>
      <c r="GMA230" s="11"/>
      <c r="GMB230" s="11"/>
      <c r="GMC230" s="10"/>
      <c r="GMD230" s="10"/>
      <c r="GME230" s="11"/>
      <c r="GMF230" s="11"/>
      <c r="GMG230" s="11"/>
      <c r="GMH230" s="11"/>
      <c r="GMI230" s="11"/>
      <c r="GMJ230" s="11"/>
      <c r="GMK230" s="11"/>
      <c r="GML230" s="11"/>
      <c r="GMM230" s="11"/>
      <c r="GMN230" s="11"/>
      <c r="GMO230" s="11"/>
      <c r="GMP230" s="11"/>
      <c r="GMQ230" s="11"/>
      <c r="GMR230" s="11"/>
      <c r="GMS230" s="10"/>
      <c r="GMT230" s="10"/>
      <c r="GMU230" s="11"/>
      <c r="GMV230" s="11"/>
      <c r="GMW230" s="11"/>
      <c r="GMX230" s="11"/>
      <c r="GMY230" s="11"/>
      <c r="GMZ230" s="11"/>
      <c r="GNA230" s="11"/>
      <c r="GNB230" s="11"/>
      <c r="GNC230" s="11"/>
      <c r="GND230" s="11"/>
      <c r="GNE230" s="11"/>
      <c r="GNF230" s="11"/>
      <c r="GNG230" s="11"/>
      <c r="GNH230" s="11"/>
      <c r="GNI230" s="10"/>
      <c r="GNJ230" s="10"/>
      <c r="GNK230" s="11"/>
      <c r="GNL230" s="11"/>
      <c r="GNM230" s="11"/>
      <c r="GNN230" s="11"/>
      <c r="GNO230" s="11"/>
      <c r="GNP230" s="11"/>
      <c r="GNQ230" s="11"/>
      <c r="GNR230" s="11"/>
      <c r="GNS230" s="11"/>
      <c r="GNT230" s="11"/>
      <c r="GNU230" s="11"/>
      <c r="GNV230" s="11"/>
      <c r="GNW230" s="11"/>
      <c r="GNX230" s="11"/>
      <c r="GNY230" s="10"/>
      <c r="GNZ230" s="10"/>
      <c r="GOA230" s="11"/>
      <c r="GOB230" s="11"/>
      <c r="GOC230" s="11"/>
      <c r="GOD230" s="11"/>
      <c r="GOE230" s="11"/>
      <c r="GOF230" s="11"/>
      <c r="GOG230" s="11"/>
      <c r="GOH230" s="11"/>
      <c r="GOI230" s="11"/>
      <c r="GOJ230" s="11"/>
      <c r="GOK230" s="11"/>
      <c r="GOL230" s="11"/>
      <c r="GOM230" s="11"/>
      <c r="GON230" s="11"/>
      <c r="GOO230" s="10"/>
      <c r="GOP230" s="10"/>
      <c r="GOQ230" s="11"/>
      <c r="GOR230" s="11"/>
      <c r="GOS230" s="11"/>
      <c r="GOT230" s="11"/>
      <c r="GOU230" s="11"/>
      <c r="GOV230" s="11"/>
      <c r="GOW230" s="11"/>
      <c r="GOX230" s="11"/>
      <c r="GOY230" s="11"/>
      <c r="GOZ230" s="11"/>
      <c r="GPA230" s="11"/>
      <c r="GPB230" s="11"/>
      <c r="GPC230" s="11"/>
      <c r="GPD230" s="11"/>
      <c r="GPE230" s="10"/>
      <c r="GPF230" s="10"/>
      <c r="GPG230" s="11"/>
      <c r="GPH230" s="11"/>
      <c r="GPI230" s="11"/>
      <c r="GPJ230" s="11"/>
      <c r="GPK230" s="11"/>
      <c r="GPL230" s="11"/>
      <c r="GPM230" s="11"/>
      <c r="GPN230" s="11"/>
      <c r="GPO230" s="11"/>
      <c r="GPP230" s="11"/>
      <c r="GPQ230" s="11"/>
      <c r="GPR230" s="11"/>
      <c r="GPS230" s="11"/>
      <c r="GPT230" s="11"/>
      <c r="GPU230" s="10"/>
      <c r="GPV230" s="10"/>
      <c r="GPW230" s="11"/>
      <c r="GPX230" s="11"/>
      <c r="GPY230" s="11"/>
      <c r="GPZ230" s="11"/>
      <c r="GQA230" s="11"/>
      <c r="GQB230" s="11"/>
      <c r="GQC230" s="11"/>
      <c r="GQD230" s="11"/>
      <c r="GQE230" s="11"/>
      <c r="GQF230" s="11"/>
      <c r="GQG230" s="11"/>
      <c r="GQH230" s="11"/>
      <c r="GQI230" s="11"/>
      <c r="GQJ230" s="11"/>
      <c r="GQK230" s="10"/>
      <c r="GQL230" s="10"/>
      <c r="GQM230" s="11"/>
      <c r="GQN230" s="11"/>
      <c r="GQO230" s="11"/>
      <c r="GQP230" s="11"/>
      <c r="GQQ230" s="11"/>
      <c r="GQR230" s="11"/>
      <c r="GQS230" s="11"/>
      <c r="GQT230" s="11"/>
      <c r="GQU230" s="11"/>
      <c r="GQV230" s="11"/>
      <c r="GQW230" s="11"/>
      <c r="GQX230" s="11"/>
      <c r="GQY230" s="11"/>
      <c r="GQZ230" s="11"/>
      <c r="GRA230" s="10"/>
      <c r="GRB230" s="10"/>
      <c r="GRC230" s="11"/>
      <c r="GRD230" s="11"/>
      <c r="GRE230" s="11"/>
      <c r="GRF230" s="11"/>
      <c r="GRG230" s="11"/>
      <c r="GRH230" s="11"/>
      <c r="GRI230" s="11"/>
      <c r="GRJ230" s="11"/>
      <c r="GRK230" s="11"/>
      <c r="GRL230" s="11"/>
      <c r="GRM230" s="11"/>
      <c r="GRN230" s="11"/>
      <c r="GRO230" s="11"/>
      <c r="GRP230" s="11"/>
      <c r="GRQ230" s="10"/>
      <c r="GRR230" s="10"/>
      <c r="GRS230" s="11"/>
      <c r="GRT230" s="11"/>
      <c r="GRU230" s="11"/>
      <c r="GRV230" s="11"/>
      <c r="GRW230" s="11"/>
      <c r="GRX230" s="11"/>
      <c r="GRY230" s="11"/>
      <c r="GRZ230" s="11"/>
      <c r="GSA230" s="11"/>
      <c r="GSB230" s="11"/>
      <c r="GSC230" s="11"/>
      <c r="GSD230" s="11"/>
      <c r="GSE230" s="11"/>
      <c r="GSF230" s="11"/>
      <c r="GSG230" s="10"/>
      <c r="GSH230" s="10"/>
      <c r="GSI230" s="11"/>
      <c r="GSJ230" s="11"/>
      <c r="GSK230" s="11"/>
      <c r="GSL230" s="11"/>
      <c r="GSM230" s="11"/>
      <c r="GSN230" s="11"/>
      <c r="GSO230" s="11"/>
      <c r="GSP230" s="11"/>
      <c r="GSQ230" s="11"/>
      <c r="GSR230" s="11"/>
      <c r="GSS230" s="11"/>
      <c r="GST230" s="11"/>
      <c r="GSU230" s="11"/>
      <c r="GSV230" s="11"/>
      <c r="GSW230" s="10"/>
      <c r="GSX230" s="10"/>
      <c r="GSY230" s="11"/>
      <c r="GSZ230" s="11"/>
      <c r="GTA230" s="11"/>
      <c r="GTB230" s="11"/>
      <c r="GTC230" s="11"/>
      <c r="GTD230" s="11"/>
      <c r="GTE230" s="11"/>
      <c r="GTF230" s="11"/>
      <c r="GTG230" s="11"/>
      <c r="GTH230" s="11"/>
      <c r="GTI230" s="11"/>
      <c r="GTJ230" s="11"/>
      <c r="GTK230" s="11"/>
      <c r="GTL230" s="11"/>
      <c r="GTM230" s="10"/>
      <c r="GTN230" s="10"/>
      <c r="GTO230" s="11"/>
      <c r="GTP230" s="11"/>
      <c r="GTQ230" s="11"/>
      <c r="GTR230" s="11"/>
      <c r="GTS230" s="11"/>
      <c r="GTT230" s="11"/>
      <c r="GTU230" s="11"/>
      <c r="GTV230" s="11"/>
      <c r="GTW230" s="11"/>
      <c r="GTX230" s="11"/>
      <c r="GTY230" s="11"/>
      <c r="GTZ230" s="11"/>
      <c r="GUA230" s="11"/>
      <c r="GUB230" s="11"/>
      <c r="GUC230" s="10"/>
      <c r="GUD230" s="10"/>
      <c r="GUE230" s="11"/>
      <c r="GUF230" s="11"/>
      <c r="GUG230" s="11"/>
      <c r="GUH230" s="11"/>
      <c r="GUI230" s="11"/>
      <c r="GUJ230" s="11"/>
      <c r="GUK230" s="11"/>
      <c r="GUL230" s="11"/>
      <c r="GUM230" s="11"/>
      <c r="GUN230" s="11"/>
      <c r="GUO230" s="11"/>
      <c r="GUP230" s="11"/>
      <c r="GUQ230" s="11"/>
      <c r="GUR230" s="11"/>
      <c r="GUS230" s="10"/>
      <c r="GUT230" s="10"/>
      <c r="GUU230" s="11"/>
      <c r="GUV230" s="11"/>
      <c r="GUW230" s="11"/>
      <c r="GUX230" s="11"/>
      <c r="GUY230" s="11"/>
      <c r="GUZ230" s="11"/>
      <c r="GVA230" s="11"/>
      <c r="GVB230" s="11"/>
      <c r="GVC230" s="11"/>
      <c r="GVD230" s="11"/>
      <c r="GVE230" s="11"/>
      <c r="GVF230" s="11"/>
      <c r="GVG230" s="11"/>
      <c r="GVH230" s="11"/>
      <c r="GVI230" s="10"/>
      <c r="GVJ230" s="10"/>
      <c r="GVK230" s="11"/>
      <c r="GVL230" s="11"/>
      <c r="GVM230" s="11"/>
      <c r="GVN230" s="11"/>
      <c r="GVO230" s="11"/>
      <c r="GVP230" s="11"/>
      <c r="GVQ230" s="11"/>
      <c r="GVR230" s="11"/>
      <c r="GVS230" s="11"/>
      <c r="GVT230" s="11"/>
      <c r="GVU230" s="11"/>
      <c r="GVV230" s="11"/>
      <c r="GVW230" s="11"/>
      <c r="GVX230" s="11"/>
      <c r="GVY230" s="10"/>
      <c r="GVZ230" s="10"/>
      <c r="GWA230" s="11"/>
      <c r="GWB230" s="11"/>
      <c r="GWC230" s="11"/>
      <c r="GWD230" s="11"/>
      <c r="GWE230" s="11"/>
      <c r="GWF230" s="11"/>
      <c r="GWG230" s="11"/>
      <c r="GWH230" s="11"/>
      <c r="GWI230" s="11"/>
      <c r="GWJ230" s="11"/>
      <c r="GWK230" s="11"/>
      <c r="GWL230" s="11"/>
      <c r="GWM230" s="11"/>
      <c r="GWN230" s="11"/>
      <c r="GWO230" s="10"/>
      <c r="GWP230" s="10"/>
      <c r="GWQ230" s="11"/>
      <c r="GWR230" s="11"/>
      <c r="GWS230" s="11"/>
      <c r="GWT230" s="11"/>
      <c r="GWU230" s="11"/>
      <c r="GWV230" s="11"/>
      <c r="GWW230" s="11"/>
      <c r="GWX230" s="11"/>
      <c r="GWY230" s="11"/>
      <c r="GWZ230" s="11"/>
      <c r="GXA230" s="11"/>
      <c r="GXB230" s="11"/>
      <c r="GXC230" s="11"/>
      <c r="GXD230" s="11"/>
      <c r="GXE230" s="10"/>
      <c r="GXF230" s="10"/>
      <c r="GXG230" s="11"/>
      <c r="GXH230" s="11"/>
      <c r="GXI230" s="11"/>
      <c r="GXJ230" s="11"/>
      <c r="GXK230" s="11"/>
      <c r="GXL230" s="11"/>
      <c r="GXM230" s="11"/>
      <c r="GXN230" s="11"/>
      <c r="GXO230" s="11"/>
      <c r="GXP230" s="11"/>
      <c r="GXQ230" s="11"/>
      <c r="GXR230" s="11"/>
      <c r="GXS230" s="11"/>
      <c r="GXT230" s="11"/>
      <c r="GXU230" s="10"/>
      <c r="GXV230" s="10"/>
      <c r="GXW230" s="11"/>
      <c r="GXX230" s="11"/>
      <c r="GXY230" s="11"/>
      <c r="GXZ230" s="11"/>
      <c r="GYA230" s="11"/>
      <c r="GYB230" s="11"/>
      <c r="GYC230" s="11"/>
      <c r="GYD230" s="11"/>
      <c r="GYE230" s="11"/>
      <c r="GYF230" s="11"/>
      <c r="GYG230" s="11"/>
      <c r="GYH230" s="11"/>
      <c r="GYI230" s="11"/>
      <c r="GYJ230" s="11"/>
      <c r="GYK230" s="10"/>
      <c r="GYL230" s="10"/>
      <c r="GYM230" s="11"/>
      <c r="GYN230" s="11"/>
      <c r="GYO230" s="11"/>
      <c r="GYP230" s="11"/>
      <c r="GYQ230" s="11"/>
      <c r="GYR230" s="11"/>
      <c r="GYS230" s="11"/>
      <c r="GYT230" s="11"/>
      <c r="GYU230" s="11"/>
      <c r="GYV230" s="11"/>
      <c r="GYW230" s="11"/>
      <c r="GYX230" s="11"/>
      <c r="GYY230" s="11"/>
      <c r="GYZ230" s="11"/>
      <c r="GZA230" s="10"/>
      <c r="GZB230" s="10"/>
      <c r="GZC230" s="11"/>
      <c r="GZD230" s="11"/>
      <c r="GZE230" s="11"/>
      <c r="GZF230" s="11"/>
      <c r="GZG230" s="11"/>
      <c r="GZH230" s="11"/>
      <c r="GZI230" s="11"/>
      <c r="GZJ230" s="11"/>
      <c r="GZK230" s="11"/>
      <c r="GZL230" s="11"/>
      <c r="GZM230" s="11"/>
      <c r="GZN230" s="11"/>
      <c r="GZO230" s="11"/>
      <c r="GZP230" s="11"/>
      <c r="GZQ230" s="10"/>
      <c r="GZR230" s="10"/>
      <c r="GZS230" s="11"/>
      <c r="GZT230" s="11"/>
      <c r="GZU230" s="11"/>
      <c r="GZV230" s="11"/>
      <c r="GZW230" s="11"/>
      <c r="GZX230" s="11"/>
      <c r="GZY230" s="11"/>
      <c r="GZZ230" s="11"/>
      <c r="HAA230" s="11"/>
      <c r="HAB230" s="11"/>
      <c r="HAC230" s="11"/>
      <c r="HAD230" s="11"/>
      <c r="HAE230" s="11"/>
      <c r="HAF230" s="11"/>
      <c r="HAG230" s="10"/>
      <c r="HAH230" s="10"/>
      <c r="HAI230" s="11"/>
      <c r="HAJ230" s="11"/>
      <c r="HAK230" s="11"/>
      <c r="HAL230" s="11"/>
      <c r="HAM230" s="11"/>
      <c r="HAN230" s="11"/>
      <c r="HAO230" s="11"/>
      <c r="HAP230" s="11"/>
      <c r="HAQ230" s="11"/>
      <c r="HAR230" s="11"/>
      <c r="HAS230" s="11"/>
      <c r="HAT230" s="11"/>
      <c r="HAU230" s="11"/>
      <c r="HAV230" s="11"/>
      <c r="HAW230" s="10"/>
      <c r="HAX230" s="10"/>
      <c r="HAY230" s="11"/>
      <c r="HAZ230" s="11"/>
      <c r="HBA230" s="11"/>
      <c r="HBB230" s="11"/>
      <c r="HBC230" s="11"/>
      <c r="HBD230" s="11"/>
      <c r="HBE230" s="11"/>
      <c r="HBF230" s="11"/>
      <c r="HBG230" s="11"/>
      <c r="HBH230" s="11"/>
      <c r="HBI230" s="11"/>
      <c r="HBJ230" s="11"/>
      <c r="HBK230" s="11"/>
      <c r="HBL230" s="11"/>
      <c r="HBM230" s="10"/>
      <c r="HBN230" s="10"/>
      <c r="HBO230" s="11"/>
      <c r="HBP230" s="11"/>
      <c r="HBQ230" s="11"/>
      <c r="HBR230" s="11"/>
      <c r="HBS230" s="11"/>
      <c r="HBT230" s="11"/>
      <c r="HBU230" s="11"/>
      <c r="HBV230" s="11"/>
      <c r="HBW230" s="11"/>
      <c r="HBX230" s="11"/>
      <c r="HBY230" s="11"/>
      <c r="HBZ230" s="11"/>
      <c r="HCA230" s="11"/>
      <c r="HCB230" s="11"/>
      <c r="HCC230" s="10"/>
      <c r="HCD230" s="10"/>
      <c r="HCE230" s="11"/>
      <c r="HCF230" s="11"/>
      <c r="HCG230" s="11"/>
      <c r="HCH230" s="11"/>
      <c r="HCI230" s="11"/>
      <c r="HCJ230" s="11"/>
      <c r="HCK230" s="11"/>
      <c r="HCL230" s="11"/>
      <c r="HCM230" s="11"/>
      <c r="HCN230" s="11"/>
      <c r="HCO230" s="11"/>
      <c r="HCP230" s="11"/>
      <c r="HCQ230" s="11"/>
      <c r="HCR230" s="11"/>
      <c r="HCS230" s="10"/>
      <c r="HCT230" s="10"/>
      <c r="HCU230" s="11"/>
      <c r="HCV230" s="11"/>
      <c r="HCW230" s="11"/>
      <c r="HCX230" s="11"/>
      <c r="HCY230" s="11"/>
      <c r="HCZ230" s="11"/>
      <c r="HDA230" s="11"/>
      <c r="HDB230" s="11"/>
      <c r="HDC230" s="11"/>
      <c r="HDD230" s="11"/>
      <c r="HDE230" s="11"/>
      <c r="HDF230" s="11"/>
      <c r="HDG230" s="11"/>
      <c r="HDH230" s="11"/>
      <c r="HDI230" s="10"/>
      <c r="HDJ230" s="10"/>
      <c r="HDK230" s="11"/>
      <c r="HDL230" s="11"/>
      <c r="HDM230" s="11"/>
      <c r="HDN230" s="11"/>
      <c r="HDO230" s="11"/>
      <c r="HDP230" s="11"/>
      <c r="HDQ230" s="11"/>
      <c r="HDR230" s="11"/>
      <c r="HDS230" s="11"/>
      <c r="HDT230" s="11"/>
      <c r="HDU230" s="11"/>
      <c r="HDV230" s="11"/>
      <c r="HDW230" s="11"/>
      <c r="HDX230" s="11"/>
      <c r="HDY230" s="10"/>
      <c r="HDZ230" s="10"/>
      <c r="HEA230" s="11"/>
      <c r="HEB230" s="11"/>
      <c r="HEC230" s="11"/>
      <c r="HED230" s="11"/>
      <c r="HEE230" s="11"/>
      <c r="HEF230" s="11"/>
      <c r="HEG230" s="11"/>
      <c r="HEH230" s="11"/>
      <c r="HEI230" s="11"/>
      <c r="HEJ230" s="11"/>
      <c r="HEK230" s="11"/>
      <c r="HEL230" s="11"/>
      <c r="HEM230" s="11"/>
      <c r="HEN230" s="11"/>
      <c r="HEO230" s="10"/>
      <c r="HEP230" s="10"/>
      <c r="HEQ230" s="11"/>
      <c r="HER230" s="11"/>
      <c r="HES230" s="11"/>
      <c r="HET230" s="11"/>
      <c r="HEU230" s="11"/>
      <c r="HEV230" s="11"/>
      <c r="HEW230" s="11"/>
      <c r="HEX230" s="11"/>
      <c r="HEY230" s="11"/>
      <c r="HEZ230" s="11"/>
      <c r="HFA230" s="11"/>
      <c r="HFB230" s="11"/>
      <c r="HFC230" s="11"/>
      <c r="HFD230" s="11"/>
      <c r="HFE230" s="10"/>
      <c r="HFF230" s="10"/>
      <c r="HFG230" s="11"/>
      <c r="HFH230" s="11"/>
      <c r="HFI230" s="11"/>
      <c r="HFJ230" s="11"/>
      <c r="HFK230" s="11"/>
      <c r="HFL230" s="11"/>
      <c r="HFM230" s="11"/>
      <c r="HFN230" s="11"/>
      <c r="HFO230" s="11"/>
      <c r="HFP230" s="11"/>
      <c r="HFQ230" s="11"/>
      <c r="HFR230" s="11"/>
      <c r="HFS230" s="11"/>
      <c r="HFT230" s="11"/>
      <c r="HFU230" s="10"/>
      <c r="HFV230" s="10"/>
      <c r="HFW230" s="11"/>
      <c r="HFX230" s="11"/>
      <c r="HFY230" s="11"/>
      <c r="HFZ230" s="11"/>
      <c r="HGA230" s="11"/>
      <c r="HGB230" s="11"/>
      <c r="HGC230" s="11"/>
      <c r="HGD230" s="11"/>
      <c r="HGE230" s="11"/>
      <c r="HGF230" s="11"/>
      <c r="HGG230" s="11"/>
      <c r="HGH230" s="11"/>
      <c r="HGI230" s="11"/>
      <c r="HGJ230" s="11"/>
      <c r="HGK230" s="10"/>
      <c r="HGL230" s="10"/>
      <c r="HGM230" s="11"/>
      <c r="HGN230" s="11"/>
      <c r="HGO230" s="11"/>
      <c r="HGP230" s="11"/>
      <c r="HGQ230" s="11"/>
      <c r="HGR230" s="11"/>
      <c r="HGS230" s="11"/>
      <c r="HGT230" s="11"/>
      <c r="HGU230" s="11"/>
      <c r="HGV230" s="11"/>
      <c r="HGW230" s="11"/>
      <c r="HGX230" s="11"/>
      <c r="HGY230" s="11"/>
      <c r="HGZ230" s="11"/>
      <c r="HHA230" s="10"/>
      <c r="HHB230" s="10"/>
      <c r="HHC230" s="11"/>
      <c r="HHD230" s="11"/>
      <c r="HHE230" s="11"/>
      <c r="HHF230" s="11"/>
      <c r="HHG230" s="11"/>
      <c r="HHH230" s="11"/>
      <c r="HHI230" s="11"/>
      <c r="HHJ230" s="11"/>
      <c r="HHK230" s="11"/>
      <c r="HHL230" s="11"/>
      <c r="HHM230" s="11"/>
      <c r="HHN230" s="11"/>
      <c r="HHO230" s="11"/>
      <c r="HHP230" s="11"/>
      <c r="HHQ230" s="10"/>
      <c r="HHR230" s="10"/>
      <c r="HHS230" s="11"/>
      <c r="HHT230" s="11"/>
      <c r="HHU230" s="11"/>
      <c r="HHV230" s="11"/>
      <c r="HHW230" s="11"/>
      <c r="HHX230" s="11"/>
      <c r="HHY230" s="11"/>
      <c r="HHZ230" s="11"/>
      <c r="HIA230" s="11"/>
      <c r="HIB230" s="11"/>
      <c r="HIC230" s="11"/>
      <c r="HID230" s="11"/>
      <c r="HIE230" s="11"/>
      <c r="HIF230" s="11"/>
      <c r="HIG230" s="10"/>
      <c r="HIH230" s="10"/>
      <c r="HII230" s="11"/>
      <c r="HIJ230" s="11"/>
      <c r="HIK230" s="11"/>
      <c r="HIL230" s="11"/>
      <c r="HIM230" s="11"/>
      <c r="HIN230" s="11"/>
      <c r="HIO230" s="11"/>
      <c r="HIP230" s="11"/>
      <c r="HIQ230" s="11"/>
      <c r="HIR230" s="11"/>
      <c r="HIS230" s="11"/>
      <c r="HIT230" s="11"/>
      <c r="HIU230" s="11"/>
      <c r="HIV230" s="11"/>
      <c r="HIW230" s="10"/>
      <c r="HIX230" s="10"/>
      <c r="HIY230" s="11"/>
      <c r="HIZ230" s="11"/>
      <c r="HJA230" s="11"/>
      <c r="HJB230" s="11"/>
      <c r="HJC230" s="11"/>
      <c r="HJD230" s="11"/>
      <c r="HJE230" s="11"/>
      <c r="HJF230" s="11"/>
      <c r="HJG230" s="11"/>
      <c r="HJH230" s="11"/>
      <c r="HJI230" s="11"/>
      <c r="HJJ230" s="11"/>
      <c r="HJK230" s="11"/>
      <c r="HJL230" s="11"/>
      <c r="HJM230" s="10"/>
      <c r="HJN230" s="10"/>
      <c r="HJO230" s="11"/>
      <c r="HJP230" s="11"/>
      <c r="HJQ230" s="11"/>
      <c r="HJR230" s="11"/>
      <c r="HJS230" s="11"/>
      <c r="HJT230" s="11"/>
      <c r="HJU230" s="11"/>
      <c r="HJV230" s="11"/>
      <c r="HJW230" s="11"/>
      <c r="HJX230" s="11"/>
      <c r="HJY230" s="11"/>
      <c r="HJZ230" s="11"/>
      <c r="HKA230" s="11"/>
      <c r="HKB230" s="11"/>
      <c r="HKC230" s="10"/>
      <c r="HKD230" s="10"/>
      <c r="HKE230" s="11"/>
      <c r="HKF230" s="11"/>
      <c r="HKG230" s="11"/>
      <c r="HKH230" s="11"/>
      <c r="HKI230" s="11"/>
      <c r="HKJ230" s="11"/>
      <c r="HKK230" s="11"/>
      <c r="HKL230" s="11"/>
      <c r="HKM230" s="11"/>
      <c r="HKN230" s="11"/>
      <c r="HKO230" s="11"/>
      <c r="HKP230" s="11"/>
      <c r="HKQ230" s="11"/>
      <c r="HKR230" s="11"/>
      <c r="HKS230" s="10"/>
      <c r="HKT230" s="10"/>
      <c r="HKU230" s="11"/>
      <c r="HKV230" s="11"/>
      <c r="HKW230" s="11"/>
      <c r="HKX230" s="11"/>
      <c r="HKY230" s="11"/>
      <c r="HKZ230" s="11"/>
      <c r="HLA230" s="11"/>
      <c r="HLB230" s="11"/>
      <c r="HLC230" s="11"/>
      <c r="HLD230" s="11"/>
      <c r="HLE230" s="11"/>
      <c r="HLF230" s="11"/>
      <c r="HLG230" s="11"/>
      <c r="HLH230" s="11"/>
      <c r="HLI230" s="10"/>
      <c r="HLJ230" s="10"/>
      <c r="HLK230" s="11"/>
      <c r="HLL230" s="11"/>
      <c r="HLM230" s="11"/>
      <c r="HLN230" s="11"/>
      <c r="HLO230" s="11"/>
      <c r="HLP230" s="11"/>
      <c r="HLQ230" s="11"/>
      <c r="HLR230" s="11"/>
      <c r="HLS230" s="11"/>
      <c r="HLT230" s="11"/>
      <c r="HLU230" s="11"/>
      <c r="HLV230" s="11"/>
      <c r="HLW230" s="11"/>
      <c r="HLX230" s="11"/>
      <c r="HLY230" s="10"/>
      <c r="HLZ230" s="10"/>
      <c r="HMA230" s="11"/>
      <c r="HMB230" s="11"/>
      <c r="HMC230" s="11"/>
      <c r="HMD230" s="11"/>
      <c r="HME230" s="11"/>
      <c r="HMF230" s="11"/>
      <c r="HMG230" s="11"/>
      <c r="HMH230" s="11"/>
      <c r="HMI230" s="11"/>
      <c r="HMJ230" s="11"/>
      <c r="HMK230" s="11"/>
      <c r="HML230" s="11"/>
      <c r="HMM230" s="11"/>
      <c r="HMN230" s="11"/>
      <c r="HMO230" s="10"/>
      <c r="HMP230" s="10"/>
      <c r="HMQ230" s="11"/>
      <c r="HMR230" s="11"/>
      <c r="HMS230" s="11"/>
      <c r="HMT230" s="11"/>
      <c r="HMU230" s="11"/>
      <c r="HMV230" s="11"/>
      <c r="HMW230" s="11"/>
      <c r="HMX230" s="11"/>
      <c r="HMY230" s="11"/>
      <c r="HMZ230" s="11"/>
      <c r="HNA230" s="11"/>
      <c r="HNB230" s="11"/>
      <c r="HNC230" s="11"/>
      <c r="HND230" s="11"/>
      <c r="HNE230" s="10"/>
      <c r="HNF230" s="10"/>
      <c r="HNG230" s="11"/>
      <c r="HNH230" s="11"/>
      <c r="HNI230" s="11"/>
      <c r="HNJ230" s="11"/>
      <c r="HNK230" s="11"/>
      <c r="HNL230" s="11"/>
      <c r="HNM230" s="11"/>
      <c r="HNN230" s="11"/>
      <c r="HNO230" s="11"/>
      <c r="HNP230" s="11"/>
      <c r="HNQ230" s="11"/>
      <c r="HNR230" s="11"/>
      <c r="HNS230" s="11"/>
      <c r="HNT230" s="11"/>
      <c r="HNU230" s="10"/>
      <c r="HNV230" s="10"/>
      <c r="HNW230" s="11"/>
      <c r="HNX230" s="11"/>
      <c r="HNY230" s="11"/>
      <c r="HNZ230" s="11"/>
      <c r="HOA230" s="11"/>
      <c r="HOB230" s="11"/>
      <c r="HOC230" s="11"/>
      <c r="HOD230" s="11"/>
      <c r="HOE230" s="11"/>
      <c r="HOF230" s="11"/>
      <c r="HOG230" s="11"/>
      <c r="HOH230" s="11"/>
      <c r="HOI230" s="11"/>
      <c r="HOJ230" s="11"/>
      <c r="HOK230" s="10"/>
      <c r="HOL230" s="10"/>
      <c r="HOM230" s="11"/>
      <c r="HON230" s="11"/>
      <c r="HOO230" s="11"/>
      <c r="HOP230" s="11"/>
      <c r="HOQ230" s="11"/>
      <c r="HOR230" s="11"/>
      <c r="HOS230" s="11"/>
      <c r="HOT230" s="11"/>
      <c r="HOU230" s="11"/>
      <c r="HOV230" s="11"/>
      <c r="HOW230" s="11"/>
      <c r="HOX230" s="11"/>
      <c r="HOY230" s="11"/>
      <c r="HOZ230" s="11"/>
      <c r="HPA230" s="10"/>
      <c r="HPB230" s="10"/>
      <c r="HPC230" s="11"/>
      <c r="HPD230" s="11"/>
      <c r="HPE230" s="11"/>
      <c r="HPF230" s="11"/>
      <c r="HPG230" s="11"/>
      <c r="HPH230" s="11"/>
      <c r="HPI230" s="11"/>
      <c r="HPJ230" s="11"/>
      <c r="HPK230" s="11"/>
      <c r="HPL230" s="11"/>
      <c r="HPM230" s="11"/>
      <c r="HPN230" s="11"/>
      <c r="HPO230" s="11"/>
      <c r="HPP230" s="11"/>
      <c r="HPQ230" s="10"/>
      <c r="HPR230" s="10"/>
      <c r="HPS230" s="11"/>
      <c r="HPT230" s="11"/>
      <c r="HPU230" s="11"/>
      <c r="HPV230" s="11"/>
      <c r="HPW230" s="11"/>
      <c r="HPX230" s="11"/>
      <c r="HPY230" s="11"/>
      <c r="HPZ230" s="11"/>
      <c r="HQA230" s="11"/>
      <c r="HQB230" s="11"/>
      <c r="HQC230" s="11"/>
      <c r="HQD230" s="11"/>
      <c r="HQE230" s="11"/>
      <c r="HQF230" s="11"/>
      <c r="HQG230" s="10"/>
      <c r="HQH230" s="10"/>
      <c r="HQI230" s="11"/>
      <c r="HQJ230" s="11"/>
      <c r="HQK230" s="11"/>
      <c r="HQL230" s="11"/>
      <c r="HQM230" s="11"/>
      <c r="HQN230" s="11"/>
      <c r="HQO230" s="11"/>
      <c r="HQP230" s="11"/>
      <c r="HQQ230" s="11"/>
      <c r="HQR230" s="11"/>
      <c r="HQS230" s="11"/>
      <c r="HQT230" s="11"/>
      <c r="HQU230" s="11"/>
      <c r="HQV230" s="11"/>
      <c r="HQW230" s="10"/>
      <c r="HQX230" s="10"/>
      <c r="HQY230" s="11"/>
      <c r="HQZ230" s="11"/>
      <c r="HRA230" s="11"/>
      <c r="HRB230" s="11"/>
      <c r="HRC230" s="11"/>
      <c r="HRD230" s="11"/>
      <c r="HRE230" s="11"/>
      <c r="HRF230" s="11"/>
      <c r="HRG230" s="11"/>
      <c r="HRH230" s="11"/>
      <c r="HRI230" s="11"/>
      <c r="HRJ230" s="11"/>
      <c r="HRK230" s="11"/>
      <c r="HRL230" s="11"/>
      <c r="HRM230" s="10"/>
      <c r="HRN230" s="10"/>
      <c r="HRO230" s="11"/>
      <c r="HRP230" s="11"/>
      <c r="HRQ230" s="11"/>
      <c r="HRR230" s="11"/>
      <c r="HRS230" s="11"/>
      <c r="HRT230" s="11"/>
      <c r="HRU230" s="11"/>
      <c r="HRV230" s="11"/>
      <c r="HRW230" s="11"/>
      <c r="HRX230" s="11"/>
      <c r="HRY230" s="11"/>
      <c r="HRZ230" s="11"/>
      <c r="HSA230" s="11"/>
      <c r="HSB230" s="11"/>
      <c r="HSC230" s="10"/>
      <c r="HSD230" s="10"/>
      <c r="HSE230" s="11"/>
      <c r="HSF230" s="11"/>
      <c r="HSG230" s="11"/>
      <c r="HSH230" s="11"/>
      <c r="HSI230" s="11"/>
      <c r="HSJ230" s="11"/>
      <c r="HSK230" s="11"/>
      <c r="HSL230" s="11"/>
      <c r="HSM230" s="11"/>
      <c r="HSN230" s="11"/>
      <c r="HSO230" s="11"/>
      <c r="HSP230" s="11"/>
      <c r="HSQ230" s="11"/>
      <c r="HSR230" s="11"/>
      <c r="HSS230" s="10"/>
      <c r="HST230" s="10"/>
      <c r="HSU230" s="11"/>
      <c r="HSV230" s="11"/>
      <c r="HSW230" s="11"/>
      <c r="HSX230" s="11"/>
      <c r="HSY230" s="11"/>
      <c r="HSZ230" s="11"/>
      <c r="HTA230" s="11"/>
      <c r="HTB230" s="11"/>
      <c r="HTC230" s="11"/>
      <c r="HTD230" s="11"/>
      <c r="HTE230" s="11"/>
      <c r="HTF230" s="11"/>
      <c r="HTG230" s="11"/>
      <c r="HTH230" s="11"/>
      <c r="HTI230" s="10"/>
      <c r="HTJ230" s="10"/>
      <c r="HTK230" s="11"/>
      <c r="HTL230" s="11"/>
      <c r="HTM230" s="11"/>
      <c r="HTN230" s="11"/>
      <c r="HTO230" s="11"/>
      <c r="HTP230" s="11"/>
      <c r="HTQ230" s="11"/>
      <c r="HTR230" s="11"/>
      <c r="HTS230" s="11"/>
      <c r="HTT230" s="11"/>
      <c r="HTU230" s="11"/>
      <c r="HTV230" s="11"/>
      <c r="HTW230" s="11"/>
      <c r="HTX230" s="11"/>
      <c r="HTY230" s="10"/>
      <c r="HTZ230" s="10"/>
      <c r="HUA230" s="11"/>
      <c r="HUB230" s="11"/>
      <c r="HUC230" s="11"/>
      <c r="HUD230" s="11"/>
      <c r="HUE230" s="11"/>
      <c r="HUF230" s="11"/>
      <c r="HUG230" s="11"/>
      <c r="HUH230" s="11"/>
      <c r="HUI230" s="11"/>
      <c r="HUJ230" s="11"/>
      <c r="HUK230" s="11"/>
      <c r="HUL230" s="11"/>
      <c r="HUM230" s="11"/>
      <c r="HUN230" s="11"/>
      <c r="HUO230" s="10"/>
      <c r="HUP230" s="10"/>
      <c r="HUQ230" s="11"/>
      <c r="HUR230" s="11"/>
      <c r="HUS230" s="11"/>
      <c r="HUT230" s="11"/>
      <c r="HUU230" s="11"/>
      <c r="HUV230" s="11"/>
      <c r="HUW230" s="11"/>
      <c r="HUX230" s="11"/>
      <c r="HUY230" s="11"/>
      <c r="HUZ230" s="11"/>
      <c r="HVA230" s="11"/>
      <c r="HVB230" s="11"/>
      <c r="HVC230" s="11"/>
      <c r="HVD230" s="11"/>
      <c r="HVE230" s="10"/>
      <c r="HVF230" s="10"/>
      <c r="HVG230" s="11"/>
      <c r="HVH230" s="11"/>
      <c r="HVI230" s="11"/>
      <c r="HVJ230" s="11"/>
      <c r="HVK230" s="11"/>
      <c r="HVL230" s="11"/>
      <c r="HVM230" s="11"/>
      <c r="HVN230" s="11"/>
      <c r="HVO230" s="11"/>
      <c r="HVP230" s="11"/>
      <c r="HVQ230" s="11"/>
      <c r="HVR230" s="11"/>
      <c r="HVS230" s="11"/>
      <c r="HVT230" s="11"/>
      <c r="HVU230" s="10"/>
      <c r="HVV230" s="10"/>
      <c r="HVW230" s="11"/>
      <c r="HVX230" s="11"/>
      <c r="HVY230" s="11"/>
      <c r="HVZ230" s="11"/>
      <c r="HWA230" s="11"/>
      <c r="HWB230" s="11"/>
      <c r="HWC230" s="11"/>
      <c r="HWD230" s="11"/>
      <c r="HWE230" s="11"/>
      <c r="HWF230" s="11"/>
      <c r="HWG230" s="11"/>
      <c r="HWH230" s="11"/>
      <c r="HWI230" s="11"/>
      <c r="HWJ230" s="11"/>
      <c r="HWK230" s="10"/>
      <c r="HWL230" s="10"/>
      <c r="HWM230" s="11"/>
      <c r="HWN230" s="11"/>
      <c r="HWO230" s="11"/>
      <c r="HWP230" s="11"/>
      <c r="HWQ230" s="11"/>
      <c r="HWR230" s="11"/>
      <c r="HWS230" s="11"/>
      <c r="HWT230" s="11"/>
      <c r="HWU230" s="11"/>
      <c r="HWV230" s="11"/>
      <c r="HWW230" s="11"/>
      <c r="HWX230" s="11"/>
      <c r="HWY230" s="11"/>
      <c r="HWZ230" s="11"/>
      <c r="HXA230" s="10"/>
      <c r="HXB230" s="10"/>
      <c r="HXC230" s="11"/>
      <c r="HXD230" s="11"/>
      <c r="HXE230" s="11"/>
      <c r="HXF230" s="11"/>
      <c r="HXG230" s="11"/>
      <c r="HXH230" s="11"/>
      <c r="HXI230" s="11"/>
      <c r="HXJ230" s="11"/>
      <c r="HXK230" s="11"/>
      <c r="HXL230" s="11"/>
      <c r="HXM230" s="11"/>
      <c r="HXN230" s="11"/>
      <c r="HXO230" s="11"/>
      <c r="HXP230" s="11"/>
      <c r="HXQ230" s="10"/>
      <c r="HXR230" s="10"/>
      <c r="HXS230" s="11"/>
      <c r="HXT230" s="11"/>
      <c r="HXU230" s="11"/>
      <c r="HXV230" s="11"/>
      <c r="HXW230" s="11"/>
      <c r="HXX230" s="11"/>
      <c r="HXY230" s="11"/>
      <c r="HXZ230" s="11"/>
      <c r="HYA230" s="11"/>
      <c r="HYB230" s="11"/>
      <c r="HYC230" s="11"/>
      <c r="HYD230" s="11"/>
      <c r="HYE230" s="11"/>
      <c r="HYF230" s="11"/>
      <c r="HYG230" s="10"/>
      <c r="HYH230" s="10"/>
      <c r="HYI230" s="11"/>
      <c r="HYJ230" s="11"/>
      <c r="HYK230" s="11"/>
      <c r="HYL230" s="11"/>
      <c r="HYM230" s="11"/>
      <c r="HYN230" s="11"/>
      <c r="HYO230" s="11"/>
      <c r="HYP230" s="11"/>
      <c r="HYQ230" s="11"/>
      <c r="HYR230" s="11"/>
      <c r="HYS230" s="11"/>
      <c r="HYT230" s="11"/>
      <c r="HYU230" s="11"/>
      <c r="HYV230" s="11"/>
      <c r="HYW230" s="10"/>
      <c r="HYX230" s="10"/>
      <c r="HYY230" s="11"/>
      <c r="HYZ230" s="11"/>
      <c r="HZA230" s="11"/>
      <c r="HZB230" s="11"/>
      <c r="HZC230" s="11"/>
      <c r="HZD230" s="11"/>
      <c r="HZE230" s="11"/>
      <c r="HZF230" s="11"/>
      <c r="HZG230" s="11"/>
      <c r="HZH230" s="11"/>
      <c r="HZI230" s="11"/>
      <c r="HZJ230" s="11"/>
      <c r="HZK230" s="11"/>
      <c r="HZL230" s="11"/>
      <c r="HZM230" s="10"/>
      <c r="HZN230" s="10"/>
      <c r="HZO230" s="11"/>
      <c r="HZP230" s="11"/>
      <c r="HZQ230" s="11"/>
      <c r="HZR230" s="11"/>
      <c r="HZS230" s="11"/>
      <c r="HZT230" s="11"/>
      <c r="HZU230" s="11"/>
      <c r="HZV230" s="11"/>
      <c r="HZW230" s="11"/>
      <c r="HZX230" s="11"/>
      <c r="HZY230" s="11"/>
      <c r="HZZ230" s="11"/>
      <c r="IAA230" s="11"/>
      <c r="IAB230" s="11"/>
      <c r="IAC230" s="10"/>
      <c r="IAD230" s="10"/>
      <c r="IAE230" s="11"/>
      <c r="IAF230" s="11"/>
      <c r="IAG230" s="11"/>
      <c r="IAH230" s="11"/>
      <c r="IAI230" s="11"/>
      <c r="IAJ230" s="11"/>
      <c r="IAK230" s="11"/>
      <c r="IAL230" s="11"/>
      <c r="IAM230" s="11"/>
      <c r="IAN230" s="11"/>
      <c r="IAO230" s="11"/>
      <c r="IAP230" s="11"/>
      <c r="IAQ230" s="11"/>
      <c r="IAR230" s="11"/>
      <c r="IAS230" s="10"/>
      <c r="IAT230" s="10"/>
      <c r="IAU230" s="11"/>
      <c r="IAV230" s="11"/>
      <c r="IAW230" s="11"/>
      <c r="IAX230" s="11"/>
      <c r="IAY230" s="11"/>
      <c r="IAZ230" s="11"/>
      <c r="IBA230" s="11"/>
      <c r="IBB230" s="11"/>
      <c r="IBC230" s="11"/>
      <c r="IBD230" s="11"/>
      <c r="IBE230" s="11"/>
      <c r="IBF230" s="11"/>
      <c r="IBG230" s="11"/>
      <c r="IBH230" s="11"/>
      <c r="IBI230" s="10"/>
      <c r="IBJ230" s="10"/>
      <c r="IBK230" s="11"/>
      <c r="IBL230" s="11"/>
      <c r="IBM230" s="11"/>
      <c r="IBN230" s="11"/>
      <c r="IBO230" s="11"/>
      <c r="IBP230" s="11"/>
      <c r="IBQ230" s="11"/>
      <c r="IBR230" s="11"/>
      <c r="IBS230" s="11"/>
      <c r="IBT230" s="11"/>
      <c r="IBU230" s="11"/>
      <c r="IBV230" s="11"/>
      <c r="IBW230" s="11"/>
      <c r="IBX230" s="11"/>
      <c r="IBY230" s="10"/>
      <c r="IBZ230" s="10"/>
      <c r="ICA230" s="11"/>
      <c r="ICB230" s="11"/>
      <c r="ICC230" s="11"/>
      <c r="ICD230" s="11"/>
      <c r="ICE230" s="11"/>
      <c r="ICF230" s="11"/>
      <c r="ICG230" s="11"/>
      <c r="ICH230" s="11"/>
      <c r="ICI230" s="11"/>
      <c r="ICJ230" s="11"/>
      <c r="ICK230" s="11"/>
      <c r="ICL230" s="11"/>
      <c r="ICM230" s="11"/>
      <c r="ICN230" s="11"/>
      <c r="ICO230" s="10"/>
      <c r="ICP230" s="10"/>
      <c r="ICQ230" s="11"/>
      <c r="ICR230" s="11"/>
      <c r="ICS230" s="11"/>
      <c r="ICT230" s="11"/>
      <c r="ICU230" s="11"/>
      <c r="ICV230" s="11"/>
      <c r="ICW230" s="11"/>
      <c r="ICX230" s="11"/>
      <c r="ICY230" s="11"/>
      <c r="ICZ230" s="11"/>
      <c r="IDA230" s="11"/>
      <c r="IDB230" s="11"/>
      <c r="IDC230" s="11"/>
      <c r="IDD230" s="11"/>
      <c r="IDE230" s="10"/>
      <c r="IDF230" s="10"/>
      <c r="IDG230" s="11"/>
      <c r="IDH230" s="11"/>
      <c r="IDI230" s="11"/>
      <c r="IDJ230" s="11"/>
      <c r="IDK230" s="11"/>
      <c r="IDL230" s="11"/>
      <c r="IDM230" s="11"/>
      <c r="IDN230" s="11"/>
      <c r="IDO230" s="11"/>
      <c r="IDP230" s="11"/>
      <c r="IDQ230" s="11"/>
      <c r="IDR230" s="11"/>
      <c r="IDS230" s="11"/>
      <c r="IDT230" s="11"/>
      <c r="IDU230" s="10"/>
      <c r="IDV230" s="10"/>
      <c r="IDW230" s="11"/>
      <c r="IDX230" s="11"/>
      <c r="IDY230" s="11"/>
      <c r="IDZ230" s="11"/>
      <c r="IEA230" s="11"/>
      <c r="IEB230" s="11"/>
      <c r="IEC230" s="11"/>
      <c r="IED230" s="11"/>
      <c r="IEE230" s="11"/>
      <c r="IEF230" s="11"/>
      <c r="IEG230" s="11"/>
      <c r="IEH230" s="11"/>
      <c r="IEI230" s="11"/>
      <c r="IEJ230" s="11"/>
      <c r="IEK230" s="10"/>
      <c r="IEL230" s="10"/>
      <c r="IEM230" s="11"/>
      <c r="IEN230" s="11"/>
      <c r="IEO230" s="11"/>
      <c r="IEP230" s="11"/>
      <c r="IEQ230" s="11"/>
      <c r="IER230" s="11"/>
      <c r="IES230" s="11"/>
      <c r="IET230" s="11"/>
      <c r="IEU230" s="11"/>
      <c r="IEV230" s="11"/>
      <c r="IEW230" s="11"/>
      <c r="IEX230" s="11"/>
      <c r="IEY230" s="11"/>
      <c r="IEZ230" s="11"/>
      <c r="IFA230" s="10"/>
      <c r="IFB230" s="10"/>
      <c r="IFC230" s="11"/>
      <c r="IFD230" s="11"/>
      <c r="IFE230" s="11"/>
      <c r="IFF230" s="11"/>
      <c r="IFG230" s="11"/>
      <c r="IFH230" s="11"/>
      <c r="IFI230" s="11"/>
      <c r="IFJ230" s="11"/>
      <c r="IFK230" s="11"/>
      <c r="IFL230" s="11"/>
      <c r="IFM230" s="11"/>
      <c r="IFN230" s="11"/>
      <c r="IFO230" s="11"/>
      <c r="IFP230" s="11"/>
      <c r="IFQ230" s="10"/>
      <c r="IFR230" s="10"/>
      <c r="IFS230" s="11"/>
      <c r="IFT230" s="11"/>
      <c r="IFU230" s="11"/>
      <c r="IFV230" s="11"/>
      <c r="IFW230" s="11"/>
      <c r="IFX230" s="11"/>
      <c r="IFY230" s="11"/>
      <c r="IFZ230" s="11"/>
      <c r="IGA230" s="11"/>
      <c r="IGB230" s="11"/>
      <c r="IGC230" s="11"/>
      <c r="IGD230" s="11"/>
      <c r="IGE230" s="11"/>
      <c r="IGF230" s="11"/>
      <c r="IGG230" s="10"/>
      <c r="IGH230" s="10"/>
      <c r="IGI230" s="11"/>
      <c r="IGJ230" s="11"/>
      <c r="IGK230" s="11"/>
      <c r="IGL230" s="11"/>
      <c r="IGM230" s="11"/>
      <c r="IGN230" s="11"/>
      <c r="IGO230" s="11"/>
      <c r="IGP230" s="11"/>
      <c r="IGQ230" s="11"/>
      <c r="IGR230" s="11"/>
      <c r="IGS230" s="11"/>
      <c r="IGT230" s="11"/>
      <c r="IGU230" s="11"/>
      <c r="IGV230" s="11"/>
      <c r="IGW230" s="10"/>
      <c r="IGX230" s="10"/>
      <c r="IGY230" s="11"/>
      <c r="IGZ230" s="11"/>
      <c r="IHA230" s="11"/>
      <c r="IHB230" s="11"/>
      <c r="IHC230" s="11"/>
      <c r="IHD230" s="11"/>
      <c r="IHE230" s="11"/>
      <c r="IHF230" s="11"/>
      <c r="IHG230" s="11"/>
      <c r="IHH230" s="11"/>
      <c r="IHI230" s="11"/>
      <c r="IHJ230" s="11"/>
      <c r="IHK230" s="11"/>
      <c r="IHL230" s="11"/>
      <c r="IHM230" s="10"/>
      <c r="IHN230" s="10"/>
      <c r="IHO230" s="11"/>
      <c r="IHP230" s="11"/>
      <c r="IHQ230" s="11"/>
      <c r="IHR230" s="11"/>
      <c r="IHS230" s="11"/>
      <c r="IHT230" s="11"/>
      <c r="IHU230" s="11"/>
      <c r="IHV230" s="11"/>
      <c r="IHW230" s="11"/>
      <c r="IHX230" s="11"/>
      <c r="IHY230" s="11"/>
      <c r="IHZ230" s="11"/>
      <c r="IIA230" s="11"/>
      <c r="IIB230" s="11"/>
      <c r="IIC230" s="10"/>
      <c r="IID230" s="10"/>
      <c r="IIE230" s="11"/>
      <c r="IIF230" s="11"/>
      <c r="IIG230" s="11"/>
      <c r="IIH230" s="11"/>
      <c r="III230" s="11"/>
      <c r="IIJ230" s="11"/>
      <c r="IIK230" s="11"/>
      <c r="IIL230" s="11"/>
      <c r="IIM230" s="11"/>
      <c r="IIN230" s="11"/>
      <c r="IIO230" s="11"/>
      <c r="IIP230" s="11"/>
      <c r="IIQ230" s="11"/>
      <c r="IIR230" s="11"/>
      <c r="IIS230" s="10"/>
      <c r="IIT230" s="10"/>
      <c r="IIU230" s="11"/>
      <c r="IIV230" s="11"/>
      <c r="IIW230" s="11"/>
      <c r="IIX230" s="11"/>
      <c r="IIY230" s="11"/>
      <c r="IIZ230" s="11"/>
      <c r="IJA230" s="11"/>
      <c r="IJB230" s="11"/>
      <c r="IJC230" s="11"/>
      <c r="IJD230" s="11"/>
      <c r="IJE230" s="11"/>
      <c r="IJF230" s="11"/>
      <c r="IJG230" s="11"/>
      <c r="IJH230" s="11"/>
      <c r="IJI230" s="10"/>
      <c r="IJJ230" s="10"/>
      <c r="IJK230" s="11"/>
      <c r="IJL230" s="11"/>
      <c r="IJM230" s="11"/>
      <c r="IJN230" s="11"/>
      <c r="IJO230" s="11"/>
      <c r="IJP230" s="11"/>
      <c r="IJQ230" s="11"/>
      <c r="IJR230" s="11"/>
      <c r="IJS230" s="11"/>
      <c r="IJT230" s="11"/>
      <c r="IJU230" s="11"/>
      <c r="IJV230" s="11"/>
      <c r="IJW230" s="11"/>
      <c r="IJX230" s="11"/>
      <c r="IJY230" s="10"/>
      <c r="IJZ230" s="10"/>
      <c r="IKA230" s="11"/>
      <c r="IKB230" s="11"/>
      <c r="IKC230" s="11"/>
      <c r="IKD230" s="11"/>
      <c r="IKE230" s="11"/>
      <c r="IKF230" s="11"/>
      <c r="IKG230" s="11"/>
      <c r="IKH230" s="11"/>
      <c r="IKI230" s="11"/>
      <c r="IKJ230" s="11"/>
      <c r="IKK230" s="11"/>
      <c r="IKL230" s="11"/>
      <c r="IKM230" s="11"/>
      <c r="IKN230" s="11"/>
      <c r="IKO230" s="10"/>
      <c r="IKP230" s="10"/>
      <c r="IKQ230" s="11"/>
      <c r="IKR230" s="11"/>
      <c r="IKS230" s="11"/>
      <c r="IKT230" s="11"/>
      <c r="IKU230" s="11"/>
      <c r="IKV230" s="11"/>
      <c r="IKW230" s="11"/>
      <c r="IKX230" s="11"/>
      <c r="IKY230" s="11"/>
      <c r="IKZ230" s="11"/>
      <c r="ILA230" s="11"/>
      <c r="ILB230" s="11"/>
      <c r="ILC230" s="11"/>
      <c r="ILD230" s="11"/>
      <c r="ILE230" s="10"/>
      <c r="ILF230" s="10"/>
      <c r="ILG230" s="11"/>
      <c r="ILH230" s="11"/>
      <c r="ILI230" s="11"/>
      <c r="ILJ230" s="11"/>
      <c r="ILK230" s="11"/>
      <c r="ILL230" s="11"/>
      <c r="ILM230" s="11"/>
      <c r="ILN230" s="11"/>
      <c r="ILO230" s="11"/>
      <c r="ILP230" s="11"/>
      <c r="ILQ230" s="11"/>
      <c r="ILR230" s="11"/>
      <c r="ILS230" s="11"/>
      <c r="ILT230" s="11"/>
      <c r="ILU230" s="10"/>
      <c r="ILV230" s="10"/>
      <c r="ILW230" s="11"/>
      <c r="ILX230" s="11"/>
      <c r="ILY230" s="11"/>
      <c r="ILZ230" s="11"/>
      <c r="IMA230" s="11"/>
      <c r="IMB230" s="11"/>
      <c r="IMC230" s="11"/>
      <c r="IMD230" s="11"/>
      <c r="IME230" s="11"/>
      <c r="IMF230" s="11"/>
      <c r="IMG230" s="11"/>
      <c r="IMH230" s="11"/>
      <c r="IMI230" s="11"/>
      <c r="IMJ230" s="11"/>
      <c r="IMK230" s="10"/>
      <c r="IML230" s="10"/>
      <c r="IMM230" s="11"/>
      <c r="IMN230" s="11"/>
      <c r="IMO230" s="11"/>
      <c r="IMP230" s="11"/>
      <c r="IMQ230" s="11"/>
      <c r="IMR230" s="11"/>
      <c r="IMS230" s="11"/>
      <c r="IMT230" s="11"/>
      <c r="IMU230" s="11"/>
      <c r="IMV230" s="11"/>
      <c r="IMW230" s="11"/>
      <c r="IMX230" s="11"/>
      <c r="IMY230" s="11"/>
      <c r="IMZ230" s="11"/>
      <c r="INA230" s="10"/>
      <c r="INB230" s="10"/>
      <c r="INC230" s="11"/>
      <c r="IND230" s="11"/>
      <c r="INE230" s="11"/>
      <c r="INF230" s="11"/>
      <c r="ING230" s="11"/>
      <c r="INH230" s="11"/>
      <c r="INI230" s="11"/>
      <c r="INJ230" s="11"/>
      <c r="INK230" s="11"/>
      <c r="INL230" s="11"/>
      <c r="INM230" s="11"/>
      <c r="INN230" s="11"/>
      <c r="INO230" s="11"/>
      <c r="INP230" s="11"/>
      <c r="INQ230" s="10"/>
      <c r="INR230" s="10"/>
      <c r="INS230" s="11"/>
      <c r="INT230" s="11"/>
      <c r="INU230" s="11"/>
      <c r="INV230" s="11"/>
      <c r="INW230" s="11"/>
      <c r="INX230" s="11"/>
      <c r="INY230" s="11"/>
      <c r="INZ230" s="11"/>
      <c r="IOA230" s="11"/>
      <c r="IOB230" s="11"/>
      <c r="IOC230" s="11"/>
      <c r="IOD230" s="11"/>
      <c r="IOE230" s="11"/>
      <c r="IOF230" s="11"/>
      <c r="IOG230" s="10"/>
      <c r="IOH230" s="10"/>
      <c r="IOI230" s="11"/>
      <c r="IOJ230" s="11"/>
      <c r="IOK230" s="11"/>
      <c r="IOL230" s="11"/>
      <c r="IOM230" s="11"/>
      <c r="ION230" s="11"/>
      <c r="IOO230" s="11"/>
      <c r="IOP230" s="11"/>
      <c r="IOQ230" s="11"/>
      <c r="IOR230" s="11"/>
      <c r="IOS230" s="11"/>
      <c r="IOT230" s="11"/>
      <c r="IOU230" s="11"/>
      <c r="IOV230" s="11"/>
      <c r="IOW230" s="10"/>
      <c r="IOX230" s="10"/>
      <c r="IOY230" s="11"/>
      <c r="IOZ230" s="11"/>
      <c r="IPA230" s="11"/>
      <c r="IPB230" s="11"/>
      <c r="IPC230" s="11"/>
      <c r="IPD230" s="11"/>
      <c r="IPE230" s="11"/>
      <c r="IPF230" s="11"/>
      <c r="IPG230" s="11"/>
      <c r="IPH230" s="11"/>
      <c r="IPI230" s="11"/>
      <c r="IPJ230" s="11"/>
      <c r="IPK230" s="11"/>
      <c r="IPL230" s="11"/>
      <c r="IPM230" s="10"/>
      <c r="IPN230" s="10"/>
      <c r="IPO230" s="11"/>
      <c r="IPP230" s="11"/>
      <c r="IPQ230" s="11"/>
      <c r="IPR230" s="11"/>
      <c r="IPS230" s="11"/>
      <c r="IPT230" s="11"/>
      <c r="IPU230" s="11"/>
      <c r="IPV230" s="11"/>
      <c r="IPW230" s="11"/>
      <c r="IPX230" s="11"/>
      <c r="IPY230" s="11"/>
      <c r="IPZ230" s="11"/>
      <c r="IQA230" s="11"/>
      <c r="IQB230" s="11"/>
      <c r="IQC230" s="10"/>
      <c r="IQD230" s="10"/>
      <c r="IQE230" s="11"/>
      <c r="IQF230" s="11"/>
      <c r="IQG230" s="11"/>
      <c r="IQH230" s="11"/>
      <c r="IQI230" s="11"/>
      <c r="IQJ230" s="11"/>
      <c r="IQK230" s="11"/>
      <c r="IQL230" s="11"/>
      <c r="IQM230" s="11"/>
      <c r="IQN230" s="11"/>
      <c r="IQO230" s="11"/>
      <c r="IQP230" s="11"/>
      <c r="IQQ230" s="11"/>
      <c r="IQR230" s="11"/>
      <c r="IQS230" s="10"/>
      <c r="IQT230" s="10"/>
      <c r="IQU230" s="11"/>
      <c r="IQV230" s="11"/>
      <c r="IQW230" s="11"/>
      <c r="IQX230" s="11"/>
      <c r="IQY230" s="11"/>
      <c r="IQZ230" s="11"/>
      <c r="IRA230" s="11"/>
      <c r="IRB230" s="11"/>
      <c r="IRC230" s="11"/>
      <c r="IRD230" s="11"/>
      <c r="IRE230" s="11"/>
      <c r="IRF230" s="11"/>
      <c r="IRG230" s="11"/>
      <c r="IRH230" s="11"/>
      <c r="IRI230" s="10"/>
      <c r="IRJ230" s="10"/>
      <c r="IRK230" s="11"/>
      <c r="IRL230" s="11"/>
      <c r="IRM230" s="11"/>
      <c r="IRN230" s="11"/>
      <c r="IRO230" s="11"/>
      <c r="IRP230" s="11"/>
      <c r="IRQ230" s="11"/>
      <c r="IRR230" s="11"/>
      <c r="IRS230" s="11"/>
      <c r="IRT230" s="11"/>
      <c r="IRU230" s="11"/>
      <c r="IRV230" s="11"/>
      <c r="IRW230" s="11"/>
      <c r="IRX230" s="11"/>
      <c r="IRY230" s="10"/>
      <c r="IRZ230" s="10"/>
      <c r="ISA230" s="11"/>
      <c r="ISB230" s="11"/>
      <c r="ISC230" s="11"/>
      <c r="ISD230" s="11"/>
      <c r="ISE230" s="11"/>
      <c r="ISF230" s="11"/>
      <c r="ISG230" s="11"/>
      <c r="ISH230" s="11"/>
      <c r="ISI230" s="11"/>
      <c r="ISJ230" s="11"/>
      <c r="ISK230" s="11"/>
      <c r="ISL230" s="11"/>
      <c r="ISM230" s="11"/>
      <c r="ISN230" s="11"/>
      <c r="ISO230" s="10"/>
      <c r="ISP230" s="10"/>
      <c r="ISQ230" s="11"/>
      <c r="ISR230" s="11"/>
      <c r="ISS230" s="11"/>
      <c r="IST230" s="11"/>
      <c r="ISU230" s="11"/>
      <c r="ISV230" s="11"/>
      <c r="ISW230" s="11"/>
      <c r="ISX230" s="11"/>
      <c r="ISY230" s="11"/>
      <c r="ISZ230" s="11"/>
      <c r="ITA230" s="11"/>
      <c r="ITB230" s="11"/>
      <c r="ITC230" s="11"/>
      <c r="ITD230" s="11"/>
      <c r="ITE230" s="10"/>
      <c r="ITF230" s="10"/>
      <c r="ITG230" s="11"/>
      <c r="ITH230" s="11"/>
      <c r="ITI230" s="11"/>
      <c r="ITJ230" s="11"/>
      <c r="ITK230" s="11"/>
      <c r="ITL230" s="11"/>
      <c r="ITM230" s="11"/>
      <c r="ITN230" s="11"/>
      <c r="ITO230" s="11"/>
      <c r="ITP230" s="11"/>
      <c r="ITQ230" s="11"/>
      <c r="ITR230" s="11"/>
      <c r="ITS230" s="11"/>
      <c r="ITT230" s="11"/>
      <c r="ITU230" s="10"/>
      <c r="ITV230" s="10"/>
      <c r="ITW230" s="11"/>
      <c r="ITX230" s="11"/>
      <c r="ITY230" s="11"/>
      <c r="ITZ230" s="11"/>
      <c r="IUA230" s="11"/>
      <c r="IUB230" s="11"/>
      <c r="IUC230" s="11"/>
      <c r="IUD230" s="11"/>
      <c r="IUE230" s="11"/>
      <c r="IUF230" s="11"/>
      <c r="IUG230" s="11"/>
      <c r="IUH230" s="11"/>
      <c r="IUI230" s="11"/>
      <c r="IUJ230" s="11"/>
      <c r="IUK230" s="10"/>
      <c r="IUL230" s="10"/>
      <c r="IUM230" s="11"/>
      <c r="IUN230" s="11"/>
      <c r="IUO230" s="11"/>
      <c r="IUP230" s="11"/>
      <c r="IUQ230" s="11"/>
      <c r="IUR230" s="11"/>
      <c r="IUS230" s="11"/>
      <c r="IUT230" s="11"/>
      <c r="IUU230" s="11"/>
      <c r="IUV230" s="11"/>
      <c r="IUW230" s="11"/>
      <c r="IUX230" s="11"/>
      <c r="IUY230" s="11"/>
      <c r="IUZ230" s="11"/>
      <c r="IVA230" s="10"/>
      <c r="IVB230" s="10"/>
      <c r="IVC230" s="11"/>
      <c r="IVD230" s="11"/>
      <c r="IVE230" s="11"/>
      <c r="IVF230" s="11"/>
      <c r="IVG230" s="11"/>
      <c r="IVH230" s="11"/>
      <c r="IVI230" s="11"/>
      <c r="IVJ230" s="11"/>
      <c r="IVK230" s="11"/>
      <c r="IVL230" s="11"/>
      <c r="IVM230" s="11"/>
      <c r="IVN230" s="11"/>
      <c r="IVO230" s="11"/>
      <c r="IVP230" s="11"/>
      <c r="IVQ230" s="10"/>
      <c r="IVR230" s="10"/>
      <c r="IVS230" s="11"/>
      <c r="IVT230" s="11"/>
      <c r="IVU230" s="11"/>
      <c r="IVV230" s="11"/>
      <c r="IVW230" s="11"/>
      <c r="IVX230" s="11"/>
      <c r="IVY230" s="11"/>
      <c r="IVZ230" s="11"/>
      <c r="IWA230" s="11"/>
      <c r="IWB230" s="11"/>
      <c r="IWC230" s="11"/>
      <c r="IWD230" s="11"/>
      <c r="IWE230" s="11"/>
      <c r="IWF230" s="11"/>
      <c r="IWG230" s="10"/>
      <c r="IWH230" s="10"/>
      <c r="IWI230" s="11"/>
      <c r="IWJ230" s="11"/>
      <c r="IWK230" s="11"/>
      <c r="IWL230" s="11"/>
      <c r="IWM230" s="11"/>
      <c r="IWN230" s="11"/>
      <c r="IWO230" s="11"/>
      <c r="IWP230" s="11"/>
      <c r="IWQ230" s="11"/>
      <c r="IWR230" s="11"/>
      <c r="IWS230" s="11"/>
      <c r="IWT230" s="11"/>
      <c r="IWU230" s="11"/>
      <c r="IWV230" s="11"/>
      <c r="IWW230" s="10"/>
      <c r="IWX230" s="10"/>
      <c r="IWY230" s="11"/>
      <c r="IWZ230" s="11"/>
      <c r="IXA230" s="11"/>
      <c r="IXB230" s="11"/>
      <c r="IXC230" s="11"/>
      <c r="IXD230" s="11"/>
      <c r="IXE230" s="11"/>
      <c r="IXF230" s="11"/>
      <c r="IXG230" s="11"/>
      <c r="IXH230" s="11"/>
      <c r="IXI230" s="11"/>
      <c r="IXJ230" s="11"/>
      <c r="IXK230" s="11"/>
      <c r="IXL230" s="11"/>
      <c r="IXM230" s="10"/>
      <c r="IXN230" s="10"/>
      <c r="IXO230" s="11"/>
      <c r="IXP230" s="11"/>
      <c r="IXQ230" s="11"/>
      <c r="IXR230" s="11"/>
      <c r="IXS230" s="11"/>
      <c r="IXT230" s="11"/>
      <c r="IXU230" s="11"/>
      <c r="IXV230" s="11"/>
      <c r="IXW230" s="11"/>
      <c r="IXX230" s="11"/>
      <c r="IXY230" s="11"/>
      <c r="IXZ230" s="11"/>
      <c r="IYA230" s="11"/>
      <c r="IYB230" s="11"/>
      <c r="IYC230" s="10"/>
      <c r="IYD230" s="10"/>
      <c r="IYE230" s="11"/>
      <c r="IYF230" s="11"/>
      <c r="IYG230" s="11"/>
      <c r="IYH230" s="11"/>
      <c r="IYI230" s="11"/>
      <c r="IYJ230" s="11"/>
      <c r="IYK230" s="11"/>
      <c r="IYL230" s="11"/>
      <c r="IYM230" s="11"/>
      <c r="IYN230" s="11"/>
      <c r="IYO230" s="11"/>
      <c r="IYP230" s="11"/>
      <c r="IYQ230" s="11"/>
      <c r="IYR230" s="11"/>
      <c r="IYS230" s="10"/>
      <c r="IYT230" s="10"/>
      <c r="IYU230" s="11"/>
      <c r="IYV230" s="11"/>
      <c r="IYW230" s="11"/>
      <c r="IYX230" s="11"/>
      <c r="IYY230" s="11"/>
      <c r="IYZ230" s="11"/>
      <c r="IZA230" s="11"/>
      <c r="IZB230" s="11"/>
      <c r="IZC230" s="11"/>
      <c r="IZD230" s="11"/>
      <c r="IZE230" s="11"/>
      <c r="IZF230" s="11"/>
      <c r="IZG230" s="11"/>
      <c r="IZH230" s="11"/>
      <c r="IZI230" s="10"/>
      <c r="IZJ230" s="10"/>
      <c r="IZK230" s="11"/>
      <c r="IZL230" s="11"/>
      <c r="IZM230" s="11"/>
      <c r="IZN230" s="11"/>
      <c r="IZO230" s="11"/>
      <c r="IZP230" s="11"/>
      <c r="IZQ230" s="11"/>
      <c r="IZR230" s="11"/>
      <c r="IZS230" s="11"/>
      <c r="IZT230" s="11"/>
      <c r="IZU230" s="11"/>
      <c r="IZV230" s="11"/>
      <c r="IZW230" s="11"/>
      <c r="IZX230" s="11"/>
      <c r="IZY230" s="10"/>
      <c r="IZZ230" s="10"/>
      <c r="JAA230" s="11"/>
      <c r="JAB230" s="11"/>
      <c r="JAC230" s="11"/>
      <c r="JAD230" s="11"/>
      <c r="JAE230" s="11"/>
      <c r="JAF230" s="11"/>
      <c r="JAG230" s="11"/>
      <c r="JAH230" s="11"/>
      <c r="JAI230" s="11"/>
      <c r="JAJ230" s="11"/>
      <c r="JAK230" s="11"/>
      <c r="JAL230" s="11"/>
      <c r="JAM230" s="11"/>
      <c r="JAN230" s="11"/>
      <c r="JAO230" s="10"/>
      <c r="JAP230" s="10"/>
      <c r="JAQ230" s="11"/>
      <c r="JAR230" s="11"/>
      <c r="JAS230" s="11"/>
      <c r="JAT230" s="11"/>
      <c r="JAU230" s="11"/>
      <c r="JAV230" s="11"/>
      <c r="JAW230" s="11"/>
      <c r="JAX230" s="11"/>
      <c r="JAY230" s="11"/>
      <c r="JAZ230" s="11"/>
      <c r="JBA230" s="11"/>
      <c r="JBB230" s="11"/>
      <c r="JBC230" s="11"/>
      <c r="JBD230" s="11"/>
      <c r="JBE230" s="10"/>
      <c r="JBF230" s="10"/>
      <c r="JBG230" s="11"/>
      <c r="JBH230" s="11"/>
      <c r="JBI230" s="11"/>
      <c r="JBJ230" s="11"/>
      <c r="JBK230" s="11"/>
      <c r="JBL230" s="11"/>
      <c r="JBM230" s="11"/>
      <c r="JBN230" s="11"/>
      <c r="JBO230" s="11"/>
      <c r="JBP230" s="11"/>
      <c r="JBQ230" s="11"/>
      <c r="JBR230" s="11"/>
      <c r="JBS230" s="11"/>
      <c r="JBT230" s="11"/>
      <c r="JBU230" s="10"/>
      <c r="JBV230" s="10"/>
      <c r="JBW230" s="11"/>
      <c r="JBX230" s="11"/>
      <c r="JBY230" s="11"/>
      <c r="JBZ230" s="11"/>
      <c r="JCA230" s="11"/>
      <c r="JCB230" s="11"/>
      <c r="JCC230" s="11"/>
      <c r="JCD230" s="11"/>
      <c r="JCE230" s="11"/>
      <c r="JCF230" s="11"/>
      <c r="JCG230" s="11"/>
      <c r="JCH230" s="11"/>
      <c r="JCI230" s="11"/>
      <c r="JCJ230" s="11"/>
      <c r="JCK230" s="10"/>
      <c r="JCL230" s="10"/>
      <c r="JCM230" s="11"/>
      <c r="JCN230" s="11"/>
      <c r="JCO230" s="11"/>
      <c r="JCP230" s="11"/>
      <c r="JCQ230" s="11"/>
      <c r="JCR230" s="11"/>
      <c r="JCS230" s="11"/>
      <c r="JCT230" s="11"/>
      <c r="JCU230" s="11"/>
      <c r="JCV230" s="11"/>
      <c r="JCW230" s="11"/>
      <c r="JCX230" s="11"/>
      <c r="JCY230" s="11"/>
      <c r="JCZ230" s="11"/>
      <c r="JDA230" s="10"/>
      <c r="JDB230" s="10"/>
      <c r="JDC230" s="11"/>
      <c r="JDD230" s="11"/>
      <c r="JDE230" s="11"/>
      <c r="JDF230" s="11"/>
      <c r="JDG230" s="11"/>
      <c r="JDH230" s="11"/>
      <c r="JDI230" s="11"/>
      <c r="JDJ230" s="11"/>
      <c r="JDK230" s="11"/>
      <c r="JDL230" s="11"/>
      <c r="JDM230" s="11"/>
      <c r="JDN230" s="11"/>
      <c r="JDO230" s="11"/>
      <c r="JDP230" s="11"/>
      <c r="JDQ230" s="10"/>
      <c r="JDR230" s="10"/>
      <c r="JDS230" s="11"/>
      <c r="JDT230" s="11"/>
      <c r="JDU230" s="11"/>
      <c r="JDV230" s="11"/>
      <c r="JDW230" s="11"/>
      <c r="JDX230" s="11"/>
      <c r="JDY230" s="11"/>
      <c r="JDZ230" s="11"/>
      <c r="JEA230" s="11"/>
      <c r="JEB230" s="11"/>
      <c r="JEC230" s="11"/>
      <c r="JED230" s="11"/>
      <c r="JEE230" s="11"/>
      <c r="JEF230" s="11"/>
      <c r="JEG230" s="10"/>
      <c r="JEH230" s="10"/>
      <c r="JEI230" s="11"/>
      <c r="JEJ230" s="11"/>
      <c r="JEK230" s="11"/>
      <c r="JEL230" s="11"/>
      <c r="JEM230" s="11"/>
      <c r="JEN230" s="11"/>
      <c r="JEO230" s="11"/>
      <c r="JEP230" s="11"/>
      <c r="JEQ230" s="11"/>
      <c r="JER230" s="11"/>
      <c r="JES230" s="11"/>
      <c r="JET230" s="11"/>
      <c r="JEU230" s="11"/>
      <c r="JEV230" s="11"/>
      <c r="JEW230" s="10"/>
      <c r="JEX230" s="10"/>
      <c r="JEY230" s="11"/>
      <c r="JEZ230" s="11"/>
      <c r="JFA230" s="11"/>
      <c r="JFB230" s="11"/>
      <c r="JFC230" s="11"/>
      <c r="JFD230" s="11"/>
      <c r="JFE230" s="11"/>
      <c r="JFF230" s="11"/>
      <c r="JFG230" s="11"/>
      <c r="JFH230" s="11"/>
      <c r="JFI230" s="11"/>
      <c r="JFJ230" s="11"/>
      <c r="JFK230" s="11"/>
      <c r="JFL230" s="11"/>
      <c r="JFM230" s="10"/>
      <c r="JFN230" s="10"/>
      <c r="JFO230" s="11"/>
      <c r="JFP230" s="11"/>
      <c r="JFQ230" s="11"/>
      <c r="JFR230" s="11"/>
      <c r="JFS230" s="11"/>
      <c r="JFT230" s="11"/>
      <c r="JFU230" s="11"/>
      <c r="JFV230" s="11"/>
      <c r="JFW230" s="11"/>
      <c r="JFX230" s="11"/>
      <c r="JFY230" s="11"/>
      <c r="JFZ230" s="11"/>
      <c r="JGA230" s="11"/>
      <c r="JGB230" s="11"/>
      <c r="JGC230" s="10"/>
      <c r="JGD230" s="10"/>
      <c r="JGE230" s="11"/>
      <c r="JGF230" s="11"/>
      <c r="JGG230" s="11"/>
      <c r="JGH230" s="11"/>
      <c r="JGI230" s="11"/>
      <c r="JGJ230" s="11"/>
      <c r="JGK230" s="11"/>
      <c r="JGL230" s="11"/>
      <c r="JGM230" s="11"/>
      <c r="JGN230" s="11"/>
      <c r="JGO230" s="11"/>
      <c r="JGP230" s="11"/>
      <c r="JGQ230" s="11"/>
      <c r="JGR230" s="11"/>
      <c r="JGS230" s="10"/>
      <c r="JGT230" s="10"/>
      <c r="JGU230" s="11"/>
      <c r="JGV230" s="11"/>
      <c r="JGW230" s="11"/>
      <c r="JGX230" s="11"/>
      <c r="JGY230" s="11"/>
      <c r="JGZ230" s="11"/>
      <c r="JHA230" s="11"/>
      <c r="JHB230" s="11"/>
      <c r="JHC230" s="11"/>
      <c r="JHD230" s="11"/>
      <c r="JHE230" s="11"/>
      <c r="JHF230" s="11"/>
      <c r="JHG230" s="11"/>
      <c r="JHH230" s="11"/>
      <c r="JHI230" s="10"/>
      <c r="JHJ230" s="10"/>
      <c r="JHK230" s="11"/>
      <c r="JHL230" s="11"/>
      <c r="JHM230" s="11"/>
      <c r="JHN230" s="11"/>
      <c r="JHO230" s="11"/>
      <c r="JHP230" s="11"/>
      <c r="JHQ230" s="11"/>
      <c r="JHR230" s="11"/>
      <c r="JHS230" s="11"/>
      <c r="JHT230" s="11"/>
      <c r="JHU230" s="11"/>
      <c r="JHV230" s="11"/>
      <c r="JHW230" s="11"/>
      <c r="JHX230" s="11"/>
      <c r="JHY230" s="10"/>
      <c r="JHZ230" s="10"/>
      <c r="JIA230" s="11"/>
      <c r="JIB230" s="11"/>
      <c r="JIC230" s="11"/>
      <c r="JID230" s="11"/>
      <c r="JIE230" s="11"/>
      <c r="JIF230" s="11"/>
      <c r="JIG230" s="11"/>
      <c r="JIH230" s="11"/>
      <c r="JII230" s="11"/>
      <c r="JIJ230" s="11"/>
      <c r="JIK230" s="11"/>
      <c r="JIL230" s="11"/>
      <c r="JIM230" s="11"/>
      <c r="JIN230" s="11"/>
      <c r="JIO230" s="10"/>
      <c r="JIP230" s="10"/>
      <c r="JIQ230" s="11"/>
      <c r="JIR230" s="11"/>
      <c r="JIS230" s="11"/>
      <c r="JIT230" s="11"/>
      <c r="JIU230" s="11"/>
      <c r="JIV230" s="11"/>
      <c r="JIW230" s="11"/>
      <c r="JIX230" s="11"/>
      <c r="JIY230" s="11"/>
      <c r="JIZ230" s="11"/>
      <c r="JJA230" s="11"/>
      <c r="JJB230" s="11"/>
      <c r="JJC230" s="11"/>
      <c r="JJD230" s="11"/>
      <c r="JJE230" s="10"/>
      <c r="JJF230" s="10"/>
      <c r="JJG230" s="11"/>
      <c r="JJH230" s="11"/>
      <c r="JJI230" s="11"/>
      <c r="JJJ230" s="11"/>
      <c r="JJK230" s="11"/>
      <c r="JJL230" s="11"/>
      <c r="JJM230" s="11"/>
      <c r="JJN230" s="11"/>
      <c r="JJO230" s="11"/>
      <c r="JJP230" s="11"/>
      <c r="JJQ230" s="11"/>
      <c r="JJR230" s="11"/>
      <c r="JJS230" s="11"/>
      <c r="JJT230" s="11"/>
      <c r="JJU230" s="10"/>
      <c r="JJV230" s="10"/>
      <c r="JJW230" s="11"/>
      <c r="JJX230" s="11"/>
      <c r="JJY230" s="11"/>
      <c r="JJZ230" s="11"/>
      <c r="JKA230" s="11"/>
      <c r="JKB230" s="11"/>
      <c r="JKC230" s="11"/>
      <c r="JKD230" s="11"/>
      <c r="JKE230" s="11"/>
      <c r="JKF230" s="11"/>
      <c r="JKG230" s="11"/>
      <c r="JKH230" s="11"/>
      <c r="JKI230" s="11"/>
      <c r="JKJ230" s="11"/>
      <c r="JKK230" s="10"/>
      <c r="JKL230" s="10"/>
      <c r="JKM230" s="11"/>
      <c r="JKN230" s="11"/>
      <c r="JKO230" s="11"/>
      <c r="JKP230" s="11"/>
      <c r="JKQ230" s="11"/>
      <c r="JKR230" s="11"/>
      <c r="JKS230" s="11"/>
      <c r="JKT230" s="11"/>
      <c r="JKU230" s="11"/>
      <c r="JKV230" s="11"/>
      <c r="JKW230" s="11"/>
      <c r="JKX230" s="11"/>
      <c r="JKY230" s="11"/>
      <c r="JKZ230" s="11"/>
      <c r="JLA230" s="10"/>
      <c r="JLB230" s="10"/>
      <c r="JLC230" s="11"/>
      <c r="JLD230" s="11"/>
      <c r="JLE230" s="11"/>
      <c r="JLF230" s="11"/>
      <c r="JLG230" s="11"/>
      <c r="JLH230" s="11"/>
      <c r="JLI230" s="11"/>
      <c r="JLJ230" s="11"/>
      <c r="JLK230" s="11"/>
      <c r="JLL230" s="11"/>
      <c r="JLM230" s="11"/>
      <c r="JLN230" s="11"/>
      <c r="JLO230" s="11"/>
      <c r="JLP230" s="11"/>
      <c r="JLQ230" s="10"/>
      <c r="JLR230" s="10"/>
      <c r="JLS230" s="11"/>
      <c r="JLT230" s="11"/>
      <c r="JLU230" s="11"/>
      <c r="JLV230" s="11"/>
      <c r="JLW230" s="11"/>
      <c r="JLX230" s="11"/>
      <c r="JLY230" s="11"/>
      <c r="JLZ230" s="11"/>
      <c r="JMA230" s="11"/>
      <c r="JMB230" s="11"/>
      <c r="JMC230" s="11"/>
      <c r="JMD230" s="11"/>
      <c r="JME230" s="11"/>
      <c r="JMF230" s="11"/>
      <c r="JMG230" s="10"/>
      <c r="JMH230" s="10"/>
      <c r="JMI230" s="11"/>
      <c r="JMJ230" s="11"/>
      <c r="JMK230" s="11"/>
      <c r="JML230" s="11"/>
      <c r="JMM230" s="11"/>
      <c r="JMN230" s="11"/>
      <c r="JMO230" s="11"/>
      <c r="JMP230" s="11"/>
      <c r="JMQ230" s="11"/>
      <c r="JMR230" s="11"/>
      <c r="JMS230" s="11"/>
      <c r="JMT230" s="11"/>
      <c r="JMU230" s="11"/>
      <c r="JMV230" s="11"/>
      <c r="JMW230" s="10"/>
      <c r="JMX230" s="10"/>
      <c r="JMY230" s="11"/>
      <c r="JMZ230" s="11"/>
      <c r="JNA230" s="11"/>
      <c r="JNB230" s="11"/>
      <c r="JNC230" s="11"/>
      <c r="JND230" s="11"/>
      <c r="JNE230" s="11"/>
      <c r="JNF230" s="11"/>
      <c r="JNG230" s="11"/>
      <c r="JNH230" s="11"/>
      <c r="JNI230" s="11"/>
      <c r="JNJ230" s="11"/>
      <c r="JNK230" s="11"/>
      <c r="JNL230" s="11"/>
      <c r="JNM230" s="10"/>
      <c r="JNN230" s="10"/>
      <c r="JNO230" s="11"/>
      <c r="JNP230" s="11"/>
      <c r="JNQ230" s="11"/>
      <c r="JNR230" s="11"/>
      <c r="JNS230" s="11"/>
      <c r="JNT230" s="11"/>
      <c r="JNU230" s="11"/>
      <c r="JNV230" s="11"/>
      <c r="JNW230" s="11"/>
      <c r="JNX230" s="11"/>
      <c r="JNY230" s="11"/>
      <c r="JNZ230" s="11"/>
      <c r="JOA230" s="11"/>
      <c r="JOB230" s="11"/>
      <c r="JOC230" s="10"/>
      <c r="JOD230" s="10"/>
      <c r="JOE230" s="11"/>
      <c r="JOF230" s="11"/>
      <c r="JOG230" s="11"/>
      <c r="JOH230" s="11"/>
      <c r="JOI230" s="11"/>
      <c r="JOJ230" s="11"/>
      <c r="JOK230" s="11"/>
      <c r="JOL230" s="11"/>
      <c r="JOM230" s="11"/>
      <c r="JON230" s="11"/>
      <c r="JOO230" s="11"/>
      <c r="JOP230" s="11"/>
      <c r="JOQ230" s="11"/>
      <c r="JOR230" s="11"/>
      <c r="JOS230" s="10"/>
      <c r="JOT230" s="10"/>
      <c r="JOU230" s="11"/>
      <c r="JOV230" s="11"/>
      <c r="JOW230" s="11"/>
      <c r="JOX230" s="11"/>
      <c r="JOY230" s="11"/>
      <c r="JOZ230" s="11"/>
      <c r="JPA230" s="11"/>
      <c r="JPB230" s="11"/>
      <c r="JPC230" s="11"/>
      <c r="JPD230" s="11"/>
      <c r="JPE230" s="11"/>
      <c r="JPF230" s="11"/>
      <c r="JPG230" s="11"/>
      <c r="JPH230" s="11"/>
      <c r="JPI230" s="10"/>
      <c r="JPJ230" s="10"/>
      <c r="JPK230" s="11"/>
      <c r="JPL230" s="11"/>
      <c r="JPM230" s="11"/>
      <c r="JPN230" s="11"/>
      <c r="JPO230" s="11"/>
      <c r="JPP230" s="11"/>
      <c r="JPQ230" s="11"/>
      <c r="JPR230" s="11"/>
      <c r="JPS230" s="11"/>
      <c r="JPT230" s="11"/>
      <c r="JPU230" s="11"/>
      <c r="JPV230" s="11"/>
      <c r="JPW230" s="11"/>
      <c r="JPX230" s="11"/>
      <c r="JPY230" s="10"/>
      <c r="JPZ230" s="10"/>
      <c r="JQA230" s="11"/>
      <c r="JQB230" s="11"/>
      <c r="JQC230" s="11"/>
      <c r="JQD230" s="11"/>
      <c r="JQE230" s="11"/>
      <c r="JQF230" s="11"/>
      <c r="JQG230" s="11"/>
      <c r="JQH230" s="11"/>
      <c r="JQI230" s="11"/>
      <c r="JQJ230" s="11"/>
      <c r="JQK230" s="11"/>
      <c r="JQL230" s="11"/>
      <c r="JQM230" s="11"/>
      <c r="JQN230" s="11"/>
      <c r="JQO230" s="10"/>
      <c r="JQP230" s="10"/>
      <c r="JQQ230" s="11"/>
      <c r="JQR230" s="11"/>
      <c r="JQS230" s="11"/>
      <c r="JQT230" s="11"/>
      <c r="JQU230" s="11"/>
      <c r="JQV230" s="11"/>
      <c r="JQW230" s="11"/>
      <c r="JQX230" s="11"/>
      <c r="JQY230" s="11"/>
      <c r="JQZ230" s="11"/>
      <c r="JRA230" s="11"/>
      <c r="JRB230" s="11"/>
      <c r="JRC230" s="11"/>
      <c r="JRD230" s="11"/>
      <c r="JRE230" s="10"/>
      <c r="JRF230" s="10"/>
      <c r="JRG230" s="11"/>
      <c r="JRH230" s="11"/>
      <c r="JRI230" s="11"/>
      <c r="JRJ230" s="11"/>
      <c r="JRK230" s="11"/>
      <c r="JRL230" s="11"/>
      <c r="JRM230" s="11"/>
      <c r="JRN230" s="11"/>
      <c r="JRO230" s="11"/>
      <c r="JRP230" s="11"/>
      <c r="JRQ230" s="11"/>
      <c r="JRR230" s="11"/>
      <c r="JRS230" s="11"/>
      <c r="JRT230" s="11"/>
      <c r="JRU230" s="10"/>
      <c r="JRV230" s="10"/>
      <c r="JRW230" s="11"/>
      <c r="JRX230" s="11"/>
      <c r="JRY230" s="11"/>
      <c r="JRZ230" s="11"/>
      <c r="JSA230" s="11"/>
      <c r="JSB230" s="11"/>
      <c r="JSC230" s="11"/>
      <c r="JSD230" s="11"/>
      <c r="JSE230" s="11"/>
      <c r="JSF230" s="11"/>
      <c r="JSG230" s="11"/>
      <c r="JSH230" s="11"/>
      <c r="JSI230" s="11"/>
      <c r="JSJ230" s="11"/>
      <c r="JSK230" s="10"/>
      <c r="JSL230" s="10"/>
      <c r="JSM230" s="11"/>
      <c r="JSN230" s="11"/>
      <c r="JSO230" s="11"/>
      <c r="JSP230" s="11"/>
      <c r="JSQ230" s="11"/>
      <c r="JSR230" s="11"/>
      <c r="JSS230" s="11"/>
      <c r="JST230" s="11"/>
      <c r="JSU230" s="11"/>
      <c r="JSV230" s="11"/>
      <c r="JSW230" s="11"/>
      <c r="JSX230" s="11"/>
      <c r="JSY230" s="11"/>
      <c r="JSZ230" s="11"/>
      <c r="JTA230" s="10"/>
      <c r="JTB230" s="10"/>
      <c r="JTC230" s="11"/>
      <c r="JTD230" s="11"/>
      <c r="JTE230" s="11"/>
      <c r="JTF230" s="11"/>
      <c r="JTG230" s="11"/>
      <c r="JTH230" s="11"/>
      <c r="JTI230" s="11"/>
      <c r="JTJ230" s="11"/>
      <c r="JTK230" s="11"/>
      <c r="JTL230" s="11"/>
      <c r="JTM230" s="11"/>
      <c r="JTN230" s="11"/>
      <c r="JTO230" s="11"/>
      <c r="JTP230" s="11"/>
      <c r="JTQ230" s="10"/>
      <c r="JTR230" s="10"/>
      <c r="JTS230" s="11"/>
      <c r="JTT230" s="11"/>
      <c r="JTU230" s="11"/>
      <c r="JTV230" s="11"/>
      <c r="JTW230" s="11"/>
      <c r="JTX230" s="11"/>
      <c r="JTY230" s="11"/>
      <c r="JTZ230" s="11"/>
      <c r="JUA230" s="11"/>
      <c r="JUB230" s="11"/>
      <c r="JUC230" s="11"/>
      <c r="JUD230" s="11"/>
      <c r="JUE230" s="11"/>
      <c r="JUF230" s="11"/>
      <c r="JUG230" s="10"/>
      <c r="JUH230" s="10"/>
      <c r="JUI230" s="11"/>
      <c r="JUJ230" s="11"/>
      <c r="JUK230" s="11"/>
      <c r="JUL230" s="11"/>
      <c r="JUM230" s="11"/>
      <c r="JUN230" s="11"/>
      <c r="JUO230" s="11"/>
      <c r="JUP230" s="11"/>
      <c r="JUQ230" s="11"/>
      <c r="JUR230" s="11"/>
      <c r="JUS230" s="11"/>
      <c r="JUT230" s="11"/>
      <c r="JUU230" s="11"/>
      <c r="JUV230" s="11"/>
      <c r="JUW230" s="10"/>
      <c r="JUX230" s="10"/>
      <c r="JUY230" s="11"/>
      <c r="JUZ230" s="11"/>
      <c r="JVA230" s="11"/>
      <c r="JVB230" s="11"/>
      <c r="JVC230" s="11"/>
      <c r="JVD230" s="11"/>
      <c r="JVE230" s="11"/>
      <c r="JVF230" s="11"/>
      <c r="JVG230" s="11"/>
      <c r="JVH230" s="11"/>
      <c r="JVI230" s="11"/>
      <c r="JVJ230" s="11"/>
      <c r="JVK230" s="11"/>
      <c r="JVL230" s="11"/>
      <c r="JVM230" s="10"/>
      <c r="JVN230" s="10"/>
      <c r="JVO230" s="11"/>
      <c r="JVP230" s="11"/>
      <c r="JVQ230" s="11"/>
      <c r="JVR230" s="11"/>
      <c r="JVS230" s="11"/>
      <c r="JVT230" s="11"/>
      <c r="JVU230" s="11"/>
      <c r="JVV230" s="11"/>
      <c r="JVW230" s="11"/>
      <c r="JVX230" s="11"/>
      <c r="JVY230" s="11"/>
      <c r="JVZ230" s="11"/>
      <c r="JWA230" s="11"/>
      <c r="JWB230" s="11"/>
      <c r="JWC230" s="10"/>
      <c r="JWD230" s="10"/>
      <c r="JWE230" s="11"/>
      <c r="JWF230" s="11"/>
      <c r="JWG230" s="11"/>
      <c r="JWH230" s="11"/>
      <c r="JWI230" s="11"/>
      <c r="JWJ230" s="11"/>
      <c r="JWK230" s="11"/>
      <c r="JWL230" s="11"/>
      <c r="JWM230" s="11"/>
      <c r="JWN230" s="11"/>
      <c r="JWO230" s="11"/>
      <c r="JWP230" s="11"/>
      <c r="JWQ230" s="11"/>
      <c r="JWR230" s="11"/>
      <c r="JWS230" s="10"/>
      <c r="JWT230" s="10"/>
      <c r="JWU230" s="11"/>
      <c r="JWV230" s="11"/>
      <c r="JWW230" s="11"/>
      <c r="JWX230" s="11"/>
      <c r="JWY230" s="11"/>
      <c r="JWZ230" s="11"/>
      <c r="JXA230" s="11"/>
      <c r="JXB230" s="11"/>
      <c r="JXC230" s="11"/>
      <c r="JXD230" s="11"/>
      <c r="JXE230" s="11"/>
      <c r="JXF230" s="11"/>
      <c r="JXG230" s="11"/>
      <c r="JXH230" s="11"/>
      <c r="JXI230" s="10"/>
      <c r="JXJ230" s="10"/>
      <c r="JXK230" s="11"/>
      <c r="JXL230" s="11"/>
      <c r="JXM230" s="11"/>
      <c r="JXN230" s="11"/>
      <c r="JXO230" s="11"/>
      <c r="JXP230" s="11"/>
      <c r="JXQ230" s="11"/>
      <c r="JXR230" s="11"/>
      <c r="JXS230" s="11"/>
      <c r="JXT230" s="11"/>
      <c r="JXU230" s="11"/>
      <c r="JXV230" s="11"/>
      <c r="JXW230" s="11"/>
      <c r="JXX230" s="11"/>
      <c r="JXY230" s="10"/>
      <c r="JXZ230" s="10"/>
      <c r="JYA230" s="11"/>
      <c r="JYB230" s="11"/>
      <c r="JYC230" s="11"/>
      <c r="JYD230" s="11"/>
      <c r="JYE230" s="11"/>
      <c r="JYF230" s="11"/>
      <c r="JYG230" s="11"/>
      <c r="JYH230" s="11"/>
      <c r="JYI230" s="11"/>
      <c r="JYJ230" s="11"/>
      <c r="JYK230" s="11"/>
      <c r="JYL230" s="11"/>
      <c r="JYM230" s="11"/>
      <c r="JYN230" s="11"/>
      <c r="JYO230" s="10"/>
      <c r="JYP230" s="10"/>
      <c r="JYQ230" s="11"/>
      <c r="JYR230" s="11"/>
      <c r="JYS230" s="11"/>
      <c r="JYT230" s="11"/>
      <c r="JYU230" s="11"/>
      <c r="JYV230" s="11"/>
      <c r="JYW230" s="11"/>
      <c r="JYX230" s="11"/>
      <c r="JYY230" s="11"/>
      <c r="JYZ230" s="11"/>
      <c r="JZA230" s="11"/>
      <c r="JZB230" s="11"/>
      <c r="JZC230" s="11"/>
      <c r="JZD230" s="11"/>
      <c r="JZE230" s="10"/>
      <c r="JZF230" s="10"/>
      <c r="JZG230" s="11"/>
      <c r="JZH230" s="11"/>
      <c r="JZI230" s="11"/>
      <c r="JZJ230" s="11"/>
      <c r="JZK230" s="11"/>
      <c r="JZL230" s="11"/>
      <c r="JZM230" s="11"/>
      <c r="JZN230" s="11"/>
      <c r="JZO230" s="11"/>
      <c r="JZP230" s="11"/>
      <c r="JZQ230" s="11"/>
      <c r="JZR230" s="11"/>
      <c r="JZS230" s="11"/>
      <c r="JZT230" s="11"/>
      <c r="JZU230" s="10"/>
      <c r="JZV230" s="10"/>
      <c r="JZW230" s="11"/>
      <c r="JZX230" s="11"/>
      <c r="JZY230" s="11"/>
      <c r="JZZ230" s="11"/>
      <c r="KAA230" s="11"/>
      <c r="KAB230" s="11"/>
      <c r="KAC230" s="11"/>
      <c r="KAD230" s="11"/>
      <c r="KAE230" s="11"/>
      <c r="KAF230" s="11"/>
      <c r="KAG230" s="11"/>
      <c r="KAH230" s="11"/>
      <c r="KAI230" s="11"/>
      <c r="KAJ230" s="11"/>
      <c r="KAK230" s="10"/>
      <c r="KAL230" s="10"/>
      <c r="KAM230" s="11"/>
      <c r="KAN230" s="11"/>
      <c r="KAO230" s="11"/>
      <c r="KAP230" s="11"/>
      <c r="KAQ230" s="11"/>
      <c r="KAR230" s="11"/>
      <c r="KAS230" s="11"/>
      <c r="KAT230" s="11"/>
      <c r="KAU230" s="11"/>
      <c r="KAV230" s="11"/>
      <c r="KAW230" s="11"/>
      <c r="KAX230" s="11"/>
      <c r="KAY230" s="11"/>
      <c r="KAZ230" s="11"/>
      <c r="KBA230" s="10"/>
      <c r="KBB230" s="10"/>
      <c r="KBC230" s="11"/>
      <c r="KBD230" s="11"/>
      <c r="KBE230" s="11"/>
      <c r="KBF230" s="11"/>
      <c r="KBG230" s="11"/>
      <c r="KBH230" s="11"/>
      <c r="KBI230" s="11"/>
      <c r="KBJ230" s="11"/>
      <c r="KBK230" s="11"/>
      <c r="KBL230" s="11"/>
      <c r="KBM230" s="11"/>
      <c r="KBN230" s="11"/>
      <c r="KBO230" s="11"/>
      <c r="KBP230" s="11"/>
      <c r="KBQ230" s="10"/>
      <c r="KBR230" s="10"/>
      <c r="KBS230" s="11"/>
      <c r="KBT230" s="11"/>
      <c r="KBU230" s="11"/>
      <c r="KBV230" s="11"/>
      <c r="KBW230" s="11"/>
      <c r="KBX230" s="11"/>
      <c r="KBY230" s="11"/>
      <c r="KBZ230" s="11"/>
      <c r="KCA230" s="11"/>
      <c r="KCB230" s="11"/>
      <c r="KCC230" s="11"/>
      <c r="KCD230" s="11"/>
      <c r="KCE230" s="11"/>
      <c r="KCF230" s="11"/>
      <c r="KCG230" s="10"/>
      <c r="KCH230" s="10"/>
      <c r="KCI230" s="11"/>
      <c r="KCJ230" s="11"/>
      <c r="KCK230" s="11"/>
      <c r="KCL230" s="11"/>
      <c r="KCM230" s="11"/>
      <c r="KCN230" s="11"/>
      <c r="KCO230" s="11"/>
      <c r="KCP230" s="11"/>
      <c r="KCQ230" s="11"/>
      <c r="KCR230" s="11"/>
      <c r="KCS230" s="11"/>
      <c r="KCT230" s="11"/>
      <c r="KCU230" s="11"/>
      <c r="KCV230" s="11"/>
      <c r="KCW230" s="10"/>
      <c r="KCX230" s="10"/>
      <c r="KCY230" s="11"/>
      <c r="KCZ230" s="11"/>
      <c r="KDA230" s="11"/>
      <c r="KDB230" s="11"/>
      <c r="KDC230" s="11"/>
      <c r="KDD230" s="11"/>
      <c r="KDE230" s="11"/>
      <c r="KDF230" s="11"/>
      <c r="KDG230" s="11"/>
      <c r="KDH230" s="11"/>
      <c r="KDI230" s="11"/>
      <c r="KDJ230" s="11"/>
      <c r="KDK230" s="11"/>
      <c r="KDL230" s="11"/>
      <c r="KDM230" s="10"/>
      <c r="KDN230" s="10"/>
      <c r="KDO230" s="11"/>
      <c r="KDP230" s="11"/>
      <c r="KDQ230" s="11"/>
      <c r="KDR230" s="11"/>
      <c r="KDS230" s="11"/>
      <c r="KDT230" s="11"/>
      <c r="KDU230" s="11"/>
      <c r="KDV230" s="11"/>
      <c r="KDW230" s="11"/>
      <c r="KDX230" s="11"/>
      <c r="KDY230" s="11"/>
      <c r="KDZ230" s="11"/>
      <c r="KEA230" s="11"/>
      <c r="KEB230" s="11"/>
      <c r="KEC230" s="10"/>
      <c r="KED230" s="10"/>
      <c r="KEE230" s="11"/>
      <c r="KEF230" s="11"/>
      <c r="KEG230" s="11"/>
      <c r="KEH230" s="11"/>
      <c r="KEI230" s="11"/>
      <c r="KEJ230" s="11"/>
      <c r="KEK230" s="11"/>
      <c r="KEL230" s="11"/>
      <c r="KEM230" s="11"/>
      <c r="KEN230" s="11"/>
      <c r="KEO230" s="11"/>
      <c r="KEP230" s="11"/>
      <c r="KEQ230" s="11"/>
      <c r="KER230" s="11"/>
      <c r="KES230" s="10"/>
      <c r="KET230" s="10"/>
      <c r="KEU230" s="11"/>
      <c r="KEV230" s="11"/>
      <c r="KEW230" s="11"/>
      <c r="KEX230" s="11"/>
      <c r="KEY230" s="11"/>
      <c r="KEZ230" s="11"/>
      <c r="KFA230" s="11"/>
      <c r="KFB230" s="11"/>
      <c r="KFC230" s="11"/>
      <c r="KFD230" s="11"/>
      <c r="KFE230" s="11"/>
      <c r="KFF230" s="11"/>
      <c r="KFG230" s="11"/>
      <c r="KFH230" s="11"/>
      <c r="KFI230" s="10"/>
      <c r="KFJ230" s="10"/>
      <c r="KFK230" s="11"/>
      <c r="KFL230" s="11"/>
      <c r="KFM230" s="11"/>
      <c r="KFN230" s="11"/>
      <c r="KFO230" s="11"/>
      <c r="KFP230" s="11"/>
      <c r="KFQ230" s="11"/>
      <c r="KFR230" s="11"/>
      <c r="KFS230" s="11"/>
      <c r="KFT230" s="11"/>
      <c r="KFU230" s="11"/>
      <c r="KFV230" s="11"/>
      <c r="KFW230" s="11"/>
      <c r="KFX230" s="11"/>
      <c r="KFY230" s="10"/>
      <c r="KFZ230" s="10"/>
      <c r="KGA230" s="11"/>
      <c r="KGB230" s="11"/>
      <c r="KGC230" s="11"/>
      <c r="KGD230" s="11"/>
      <c r="KGE230" s="11"/>
      <c r="KGF230" s="11"/>
      <c r="KGG230" s="11"/>
      <c r="KGH230" s="11"/>
      <c r="KGI230" s="11"/>
      <c r="KGJ230" s="11"/>
      <c r="KGK230" s="11"/>
      <c r="KGL230" s="11"/>
      <c r="KGM230" s="11"/>
      <c r="KGN230" s="11"/>
      <c r="KGO230" s="10"/>
      <c r="KGP230" s="10"/>
      <c r="KGQ230" s="11"/>
      <c r="KGR230" s="11"/>
      <c r="KGS230" s="11"/>
      <c r="KGT230" s="11"/>
      <c r="KGU230" s="11"/>
      <c r="KGV230" s="11"/>
      <c r="KGW230" s="11"/>
      <c r="KGX230" s="11"/>
      <c r="KGY230" s="11"/>
      <c r="KGZ230" s="11"/>
      <c r="KHA230" s="11"/>
      <c r="KHB230" s="11"/>
      <c r="KHC230" s="11"/>
      <c r="KHD230" s="11"/>
      <c r="KHE230" s="10"/>
      <c r="KHF230" s="10"/>
      <c r="KHG230" s="11"/>
      <c r="KHH230" s="11"/>
      <c r="KHI230" s="11"/>
      <c r="KHJ230" s="11"/>
      <c r="KHK230" s="11"/>
      <c r="KHL230" s="11"/>
      <c r="KHM230" s="11"/>
      <c r="KHN230" s="11"/>
      <c r="KHO230" s="11"/>
      <c r="KHP230" s="11"/>
      <c r="KHQ230" s="11"/>
      <c r="KHR230" s="11"/>
      <c r="KHS230" s="11"/>
      <c r="KHT230" s="11"/>
      <c r="KHU230" s="10"/>
      <c r="KHV230" s="10"/>
      <c r="KHW230" s="11"/>
      <c r="KHX230" s="11"/>
      <c r="KHY230" s="11"/>
      <c r="KHZ230" s="11"/>
      <c r="KIA230" s="11"/>
      <c r="KIB230" s="11"/>
      <c r="KIC230" s="11"/>
      <c r="KID230" s="11"/>
      <c r="KIE230" s="11"/>
      <c r="KIF230" s="11"/>
      <c r="KIG230" s="11"/>
      <c r="KIH230" s="11"/>
      <c r="KII230" s="11"/>
      <c r="KIJ230" s="11"/>
      <c r="KIK230" s="10"/>
      <c r="KIL230" s="10"/>
      <c r="KIM230" s="11"/>
      <c r="KIN230" s="11"/>
      <c r="KIO230" s="11"/>
      <c r="KIP230" s="11"/>
      <c r="KIQ230" s="11"/>
      <c r="KIR230" s="11"/>
      <c r="KIS230" s="11"/>
      <c r="KIT230" s="11"/>
      <c r="KIU230" s="11"/>
      <c r="KIV230" s="11"/>
      <c r="KIW230" s="11"/>
      <c r="KIX230" s="11"/>
      <c r="KIY230" s="11"/>
      <c r="KIZ230" s="11"/>
      <c r="KJA230" s="10"/>
      <c r="KJB230" s="10"/>
      <c r="KJC230" s="11"/>
      <c r="KJD230" s="11"/>
      <c r="KJE230" s="11"/>
      <c r="KJF230" s="11"/>
      <c r="KJG230" s="11"/>
      <c r="KJH230" s="11"/>
      <c r="KJI230" s="11"/>
      <c r="KJJ230" s="11"/>
      <c r="KJK230" s="11"/>
      <c r="KJL230" s="11"/>
      <c r="KJM230" s="11"/>
      <c r="KJN230" s="11"/>
      <c r="KJO230" s="11"/>
      <c r="KJP230" s="11"/>
      <c r="KJQ230" s="10"/>
      <c r="KJR230" s="10"/>
      <c r="KJS230" s="11"/>
      <c r="KJT230" s="11"/>
      <c r="KJU230" s="11"/>
      <c r="KJV230" s="11"/>
      <c r="KJW230" s="11"/>
      <c r="KJX230" s="11"/>
      <c r="KJY230" s="11"/>
      <c r="KJZ230" s="11"/>
      <c r="KKA230" s="11"/>
      <c r="KKB230" s="11"/>
      <c r="KKC230" s="11"/>
      <c r="KKD230" s="11"/>
      <c r="KKE230" s="11"/>
      <c r="KKF230" s="11"/>
      <c r="KKG230" s="10"/>
      <c r="KKH230" s="10"/>
      <c r="KKI230" s="11"/>
      <c r="KKJ230" s="11"/>
      <c r="KKK230" s="11"/>
      <c r="KKL230" s="11"/>
      <c r="KKM230" s="11"/>
      <c r="KKN230" s="11"/>
      <c r="KKO230" s="11"/>
      <c r="KKP230" s="11"/>
      <c r="KKQ230" s="11"/>
      <c r="KKR230" s="11"/>
      <c r="KKS230" s="11"/>
      <c r="KKT230" s="11"/>
      <c r="KKU230" s="11"/>
      <c r="KKV230" s="11"/>
      <c r="KKW230" s="10"/>
      <c r="KKX230" s="10"/>
      <c r="KKY230" s="11"/>
      <c r="KKZ230" s="11"/>
      <c r="KLA230" s="11"/>
      <c r="KLB230" s="11"/>
      <c r="KLC230" s="11"/>
      <c r="KLD230" s="11"/>
      <c r="KLE230" s="11"/>
      <c r="KLF230" s="11"/>
      <c r="KLG230" s="11"/>
      <c r="KLH230" s="11"/>
      <c r="KLI230" s="11"/>
      <c r="KLJ230" s="11"/>
      <c r="KLK230" s="11"/>
      <c r="KLL230" s="11"/>
      <c r="KLM230" s="10"/>
      <c r="KLN230" s="10"/>
      <c r="KLO230" s="11"/>
      <c r="KLP230" s="11"/>
      <c r="KLQ230" s="11"/>
      <c r="KLR230" s="11"/>
      <c r="KLS230" s="11"/>
      <c r="KLT230" s="11"/>
      <c r="KLU230" s="11"/>
      <c r="KLV230" s="11"/>
      <c r="KLW230" s="11"/>
      <c r="KLX230" s="11"/>
      <c r="KLY230" s="11"/>
      <c r="KLZ230" s="11"/>
      <c r="KMA230" s="11"/>
      <c r="KMB230" s="11"/>
      <c r="KMC230" s="10"/>
      <c r="KMD230" s="10"/>
      <c r="KME230" s="11"/>
      <c r="KMF230" s="11"/>
      <c r="KMG230" s="11"/>
      <c r="KMH230" s="11"/>
      <c r="KMI230" s="11"/>
      <c r="KMJ230" s="11"/>
      <c r="KMK230" s="11"/>
      <c r="KML230" s="11"/>
      <c r="KMM230" s="11"/>
      <c r="KMN230" s="11"/>
      <c r="KMO230" s="11"/>
      <c r="KMP230" s="11"/>
      <c r="KMQ230" s="11"/>
      <c r="KMR230" s="11"/>
      <c r="KMS230" s="10"/>
      <c r="KMT230" s="10"/>
      <c r="KMU230" s="11"/>
      <c r="KMV230" s="11"/>
      <c r="KMW230" s="11"/>
      <c r="KMX230" s="11"/>
      <c r="KMY230" s="11"/>
      <c r="KMZ230" s="11"/>
      <c r="KNA230" s="11"/>
      <c r="KNB230" s="11"/>
      <c r="KNC230" s="11"/>
      <c r="KND230" s="11"/>
      <c r="KNE230" s="11"/>
      <c r="KNF230" s="11"/>
      <c r="KNG230" s="11"/>
      <c r="KNH230" s="11"/>
      <c r="KNI230" s="10"/>
      <c r="KNJ230" s="10"/>
      <c r="KNK230" s="11"/>
      <c r="KNL230" s="11"/>
      <c r="KNM230" s="11"/>
      <c r="KNN230" s="11"/>
      <c r="KNO230" s="11"/>
      <c r="KNP230" s="11"/>
      <c r="KNQ230" s="11"/>
      <c r="KNR230" s="11"/>
      <c r="KNS230" s="11"/>
      <c r="KNT230" s="11"/>
      <c r="KNU230" s="11"/>
      <c r="KNV230" s="11"/>
      <c r="KNW230" s="11"/>
      <c r="KNX230" s="11"/>
      <c r="KNY230" s="10"/>
      <c r="KNZ230" s="10"/>
      <c r="KOA230" s="11"/>
      <c r="KOB230" s="11"/>
      <c r="KOC230" s="11"/>
      <c r="KOD230" s="11"/>
      <c r="KOE230" s="11"/>
      <c r="KOF230" s="11"/>
      <c r="KOG230" s="11"/>
      <c r="KOH230" s="11"/>
      <c r="KOI230" s="11"/>
      <c r="KOJ230" s="11"/>
      <c r="KOK230" s="11"/>
      <c r="KOL230" s="11"/>
      <c r="KOM230" s="11"/>
      <c r="KON230" s="11"/>
      <c r="KOO230" s="10"/>
      <c r="KOP230" s="10"/>
      <c r="KOQ230" s="11"/>
      <c r="KOR230" s="11"/>
      <c r="KOS230" s="11"/>
      <c r="KOT230" s="11"/>
      <c r="KOU230" s="11"/>
      <c r="KOV230" s="11"/>
      <c r="KOW230" s="11"/>
      <c r="KOX230" s="11"/>
      <c r="KOY230" s="11"/>
      <c r="KOZ230" s="11"/>
      <c r="KPA230" s="11"/>
      <c r="KPB230" s="11"/>
      <c r="KPC230" s="11"/>
      <c r="KPD230" s="11"/>
      <c r="KPE230" s="10"/>
      <c r="KPF230" s="10"/>
      <c r="KPG230" s="11"/>
      <c r="KPH230" s="11"/>
      <c r="KPI230" s="11"/>
      <c r="KPJ230" s="11"/>
      <c r="KPK230" s="11"/>
      <c r="KPL230" s="11"/>
      <c r="KPM230" s="11"/>
      <c r="KPN230" s="11"/>
      <c r="KPO230" s="11"/>
      <c r="KPP230" s="11"/>
      <c r="KPQ230" s="11"/>
      <c r="KPR230" s="11"/>
      <c r="KPS230" s="11"/>
      <c r="KPT230" s="11"/>
      <c r="KPU230" s="10"/>
      <c r="KPV230" s="10"/>
      <c r="KPW230" s="11"/>
      <c r="KPX230" s="11"/>
      <c r="KPY230" s="11"/>
      <c r="KPZ230" s="11"/>
      <c r="KQA230" s="11"/>
      <c r="KQB230" s="11"/>
      <c r="KQC230" s="11"/>
      <c r="KQD230" s="11"/>
      <c r="KQE230" s="11"/>
      <c r="KQF230" s="11"/>
      <c r="KQG230" s="11"/>
      <c r="KQH230" s="11"/>
      <c r="KQI230" s="11"/>
      <c r="KQJ230" s="11"/>
      <c r="KQK230" s="10"/>
      <c r="KQL230" s="10"/>
      <c r="KQM230" s="11"/>
      <c r="KQN230" s="11"/>
      <c r="KQO230" s="11"/>
      <c r="KQP230" s="11"/>
      <c r="KQQ230" s="11"/>
      <c r="KQR230" s="11"/>
      <c r="KQS230" s="11"/>
      <c r="KQT230" s="11"/>
      <c r="KQU230" s="11"/>
      <c r="KQV230" s="11"/>
      <c r="KQW230" s="11"/>
      <c r="KQX230" s="11"/>
      <c r="KQY230" s="11"/>
      <c r="KQZ230" s="11"/>
      <c r="KRA230" s="10"/>
      <c r="KRB230" s="10"/>
      <c r="KRC230" s="11"/>
      <c r="KRD230" s="11"/>
      <c r="KRE230" s="11"/>
      <c r="KRF230" s="11"/>
      <c r="KRG230" s="11"/>
      <c r="KRH230" s="11"/>
      <c r="KRI230" s="11"/>
      <c r="KRJ230" s="11"/>
      <c r="KRK230" s="11"/>
      <c r="KRL230" s="11"/>
      <c r="KRM230" s="11"/>
      <c r="KRN230" s="11"/>
      <c r="KRO230" s="11"/>
      <c r="KRP230" s="11"/>
      <c r="KRQ230" s="10"/>
      <c r="KRR230" s="10"/>
      <c r="KRS230" s="11"/>
      <c r="KRT230" s="11"/>
      <c r="KRU230" s="11"/>
      <c r="KRV230" s="11"/>
      <c r="KRW230" s="11"/>
      <c r="KRX230" s="11"/>
      <c r="KRY230" s="11"/>
      <c r="KRZ230" s="11"/>
      <c r="KSA230" s="11"/>
      <c r="KSB230" s="11"/>
      <c r="KSC230" s="11"/>
      <c r="KSD230" s="11"/>
      <c r="KSE230" s="11"/>
      <c r="KSF230" s="11"/>
      <c r="KSG230" s="10"/>
      <c r="KSH230" s="10"/>
      <c r="KSI230" s="11"/>
      <c r="KSJ230" s="11"/>
      <c r="KSK230" s="11"/>
      <c r="KSL230" s="11"/>
      <c r="KSM230" s="11"/>
      <c r="KSN230" s="11"/>
      <c r="KSO230" s="11"/>
      <c r="KSP230" s="11"/>
      <c r="KSQ230" s="11"/>
      <c r="KSR230" s="11"/>
      <c r="KSS230" s="11"/>
      <c r="KST230" s="11"/>
      <c r="KSU230" s="11"/>
      <c r="KSV230" s="11"/>
      <c r="KSW230" s="10"/>
      <c r="KSX230" s="10"/>
      <c r="KSY230" s="11"/>
      <c r="KSZ230" s="11"/>
      <c r="KTA230" s="11"/>
      <c r="KTB230" s="11"/>
      <c r="KTC230" s="11"/>
      <c r="KTD230" s="11"/>
      <c r="KTE230" s="11"/>
      <c r="KTF230" s="11"/>
      <c r="KTG230" s="11"/>
      <c r="KTH230" s="11"/>
      <c r="KTI230" s="11"/>
      <c r="KTJ230" s="11"/>
      <c r="KTK230" s="11"/>
      <c r="KTL230" s="11"/>
      <c r="KTM230" s="10"/>
      <c r="KTN230" s="10"/>
      <c r="KTO230" s="11"/>
      <c r="KTP230" s="11"/>
      <c r="KTQ230" s="11"/>
      <c r="KTR230" s="11"/>
      <c r="KTS230" s="11"/>
      <c r="KTT230" s="11"/>
      <c r="KTU230" s="11"/>
      <c r="KTV230" s="11"/>
      <c r="KTW230" s="11"/>
      <c r="KTX230" s="11"/>
      <c r="KTY230" s="11"/>
      <c r="KTZ230" s="11"/>
      <c r="KUA230" s="11"/>
      <c r="KUB230" s="11"/>
      <c r="KUC230" s="10"/>
      <c r="KUD230" s="10"/>
      <c r="KUE230" s="11"/>
      <c r="KUF230" s="11"/>
      <c r="KUG230" s="11"/>
      <c r="KUH230" s="11"/>
      <c r="KUI230" s="11"/>
      <c r="KUJ230" s="11"/>
      <c r="KUK230" s="11"/>
      <c r="KUL230" s="11"/>
      <c r="KUM230" s="11"/>
      <c r="KUN230" s="11"/>
      <c r="KUO230" s="11"/>
      <c r="KUP230" s="11"/>
      <c r="KUQ230" s="11"/>
      <c r="KUR230" s="11"/>
      <c r="KUS230" s="10"/>
      <c r="KUT230" s="10"/>
      <c r="KUU230" s="11"/>
      <c r="KUV230" s="11"/>
      <c r="KUW230" s="11"/>
      <c r="KUX230" s="11"/>
      <c r="KUY230" s="11"/>
      <c r="KUZ230" s="11"/>
      <c r="KVA230" s="11"/>
      <c r="KVB230" s="11"/>
      <c r="KVC230" s="11"/>
      <c r="KVD230" s="11"/>
      <c r="KVE230" s="11"/>
      <c r="KVF230" s="11"/>
      <c r="KVG230" s="11"/>
      <c r="KVH230" s="11"/>
      <c r="KVI230" s="10"/>
      <c r="KVJ230" s="10"/>
      <c r="KVK230" s="11"/>
      <c r="KVL230" s="11"/>
      <c r="KVM230" s="11"/>
      <c r="KVN230" s="11"/>
      <c r="KVO230" s="11"/>
      <c r="KVP230" s="11"/>
      <c r="KVQ230" s="11"/>
      <c r="KVR230" s="11"/>
      <c r="KVS230" s="11"/>
      <c r="KVT230" s="11"/>
      <c r="KVU230" s="11"/>
      <c r="KVV230" s="11"/>
      <c r="KVW230" s="11"/>
      <c r="KVX230" s="11"/>
      <c r="KVY230" s="10"/>
      <c r="KVZ230" s="10"/>
      <c r="KWA230" s="11"/>
      <c r="KWB230" s="11"/>
      <c r="KWC230" s="11"/>
      <c r="KWD230" s="11"/>
      <c r="KWE230" s="11"/>
      <c r="KWF230" s="11"/>
      <c r="KWG230" s="11"/>
      <c r="KWH230" s="11"/>
      <c r="KWI230" s="11"/>
      <c r="KWJ230" s="11"/>
      <c r="KWK230" s="11"/>
      <c r="KWL230" s="11"/>
      <c r="KWM230" s="11"/>
      <c r="KWN230" s="11"/>
      <c r="KWO230" s="10"/>
      <c r="KWP230" s="10"/>
      <c r="KWQ230" s="11"/>
      <c r="KWR230" s="11"/>
      <c r="KWS230" s="11"/>
      <c r="KWT230" s="11"/>
      <c r="KWU230" s="11"/>
      <c r="KWV230" s="11"/>
      <c r="KWW230" s="11"/>
      <c r="KWX230" s="11"/>
      <c r="KWY230" s="11"/>
      <c r="KWZ230" s="11"/>
      <c r="KXA230" s="11"/>
      <c r="KXB230" s="11"/>
      <c r="KXC230" s="11"/>
      <c r="KXD230" s="11"/>
      <c r="KXE230" s="10"/>
      <c r="KXF230" s="10"/>
      <c r="KXG230" s="11"/>
      <c r="KXH230" s="11"/>
      <c r="KXI230" s="11"/>
      <c r="KXJ230" s="11"/>
      <c r="KXK230" s="11"/>
      <c r="KXL230" s="11"/>
      <c r="KXM230" s="11"/>
      <c r="KXN230" s="11"/>
      <c r="KXO230" s="11"/>
      <c r="KXP230" s="11"/>
      <c r="KXQ230" s="11"/>
      <c r="KXR230" s="11"/>
      <c r="KXS230" s="11"/>
      <c r="KXT230" s="11"/>
      <c r="KXU230" s="10"/>
      <c r="KXV230" s="10"/>
      <c r="KXW230" s="11"/>
      <c r="KXX230" s="11"/>
      <c r="KXY230" s="11"/>
      <c r="KXZ230" s="11"/>
      <c r="KYA230" s="11"/>
      <c r="KYB230" s="11"/>
      <c r="KYC230" s="11"/>
      <c r="KYD230" s="11"/>
      <c r="KYE230" s="11"/>
      <c r="KYF230" s="11"/>
      <c r="KYG230" s="11"/>
      <c r="KYH230" s="11"/>
      <c r="KYI230" s="11"/>
      <c r="KYJ230" s="11"/>
      <c r="KYK230" s="10"/>
      <c r="KYL230" s="10"/>
      <c r="KYM230" s="11"/>
      <c r="KYN230" s="11"/>
      <c r="KYO230" s="11"/>
      <c r="KYP230" s="11"/>
      <c r="KYQ230" s="11"/>
      <c r="KYR230" s="11"/>
      <c r="KYS230" s="11"/>
      <c r="KYT230" s="11"/>
      <c r="KYU230" s="11"/>
      <c r="KYV230" s="11"/>
      <c r="KYW230" s="11"/>
      <c r="KYX230" s="11"/>
      <c r="KYY230" s="11"/>
      <c r="KYZ230" s="11"/>
      <c r="KZA230" s="10"/>
      <c r="KZB230" s="10"/>
      <c r="KZC230" s="11"/>
      <c r="KZD230" s="11"/>
      <c r="KZE230" s="11"/>
      <c r="KZF230" s="11"/>
      <c r="KZG230" s="11"/>
      <c r="KZH230" s="11"/>
      <c r="KZI230" s="11"/>
      <c r="KZJ230" s="11"/>
      <c r="KZK230" s="11"/>
      <c r="KZL230" s="11"/>
      <c r="KZM230" s="11"/>
      <c r="KZN230" s="11"/>
      <c r="KZO230" s="11"/>
      <c r="KZP230" s="11"/>
      <c r="KZQ230" s="10"/>
      <c r="KZR230" s="10"/>
      <c r="KZS230" s="11"/>
      <c r="KZT230" s="11"/>
      <c r="KZU230" s="11"/>
      <c r="KZV230" s="11"/>
      <c r="KZW230" s="11"/>
      <c r="KZX230" s="11"/>
      <c r="KZY230" s="11"/>
      <c r="KZZ230" s="11"/>
      <c r="LAA230" s="11"/>
      <c r="LAB230" s="11"/>
      <c r="LAC230" s="11"/>
      <c r="LAD230" s="11"/>
      <c r="LAE230" s="11"/>
      <c r="LAF230" s="11"/>
      <c r="LAG230" s="10"/>
      <c r="LAH230" s="10"/>
      <c r="LAI230" s="11"/>
      <c r="LAJ230" s="11"/>
      <c r="LAK230" s="11"/>
      <c r="LAL230" s="11"/>
      <c r="LAM230" s="11"/>
      <c r="LAN230" s="11"/>
      <c r="LAO230" s="11"/>
      <c r="LAP230" s="11"/>
      <c r="LAQ230" s="11"/>
      <c r="LAR230" s="11"/>
      <c r="LAS230" s="11"/>
      <c r="LAT230" s="11"/>
      <c r="LAU230" s="11"/>
      <c r="LAV230" s="11"/>
      <c r="LAW230" s="10"/>
      <c r="LAX230" s="10"/>
      <c r="LAY230" s="11"/>
      <c r="LAZ230" s="11"/>
      <c r="LBA230" s="11"/>
      <c r="LBB230" s="11"/>
      <c r="LBC230" s="11"/>
      <c r="LBD230" s="11"/>
      <c r="LBE230" s="11"/>
      <c r="LBF230" s="11"/>
      <c r="LBG230" s="11"/>
      <c r="LBH230" s="11"/>
      <c r="LBI230" s="11"/>
      <c r="LBJ230" s="11"/>
      <c r="LBK230" s="11"/>
      <c r="LBL230" s="11"/>
      <c r="LBM230" s="10"/>
      <c r="LBN230" s="10"/>
      <c r="LBO230" s="11"/>
      <c r="LBP230" s="11"/>
      <c r="LBQ230" s="11"/>
      <c r="LBR230" s="11"/>
      <c r="LBS230" s="11"/>
      <c r="LBT230" s="11"/>
      <c r="LBU230" s="11"/>
      <c r="LBV230" s="11"/>
      <c r="LBW230" s="11"/>
      <c r="LBX230" s="11"/>
      <c r="LBY230" s="11"/>
      <c r="LBZ230" s="11"/>
      <c r="LCA230" s="11"/>
      <c r="LCB230" s="11"/>
      <c r="LCC230" s="10"/>
      <c r="LCD230" s="10"/>
      <c r="LCE230" s="11"/>
      <c r="LCF230" s="11"/>
      <c r="LCG230" s="11"/>
      <c r="LCH230" s="11"/>
      <c r="LCI230" s="11"/>
      <c r="LCJ230" s="11"/>
      <c r="LCK230" s="11"/>
      <c r="LCL230" s="11"/>
      <c r="LCM230" s="11"/>
      <c r="LCN230" s="11"/>
      <c r="LCO230" s="11"/>
      <c r="LCP230" s="11"/>
      <c r="LCQ230" s="11"/>
      <c r="LCR230" s="11"/>
      <c r="LCS230" s="10"/>
      <c r="LCT230" s="10"/>
      <c r="LCU230" s="11"/>
      <c r="LCV230" s="11"/>
      <c r="LCW230" s="11"/>
      <c r="LCX230" s="11"/>
      <c r="LCY230" s="11"/>
      <c r="LCZ230" s="11"/>
      <c r="LDA230" s="11"/>
      <c r="LDB230" s="11"/>
      <c r="LDC230" s="11"/>
      <c r="LDD230" s="11"/>
      <c r="LDE230" s="11"/>
      <c r="LDF230" s="11"/>
      <c r="LDG230" s="11"/>
      <c r="LDH230" s="11"/>
      <c r="LDI230" s="10"/>
      <c r="LDJ230" s="10"/>
      <c r="LDK230" s="11"/>
      <c r="LDL230" s="11"/>
      <c r="LDM230" s="11"/>
      <c r="LDN230" s="11"/>
      <c r="LDO230" s="11"/>
      <c r="LDP230" s="11"/>
      <c r="LDQ230" s="11"/>
      <c r="LDR230" s="11"/>
      <c r="LDS230" s="11"/>
      <c r="LDT230" s="11"/>
      <c r="LDU230" s="11"/>
      <c r="LDV230" s="11"/>
      <c r="LDW230" s="11"/>
      <c r="LDX230" s="11"/>
      <c r="LDY230" s="10"/>
      <c r="LDZ230" s="10"/>
      <c r="LEA230" s="11"/>
      <c r="LEB230" s="11"/>
      <c r="LEC230" s="11"/>
      <c r="LED230" s="11"/>
      <c r="LEE230" s="11"/>
      <c r="LEF230" s="11"/>
      <c r="LEG230" s="11"/>
      <c r="LEH230" s="11"/>
      <c r="LEI230" s="11"/>
      <c r="LEJ230" s="11"/>
      <c r="LEK230" s="11"/>
      <c r="LEL230" s="11"/>
      <c r="LEM230" s="11"/>
      <c r="LEN230" s="11"/>
      <c r="LEO230" s="10"/>
      <c r="LEP230" s="10"/>
      <c r="LEQ230" s="11"/>
      <c r="LER230" s="11"/>
      <c r="LES230" s="11"/>
      <c r="LET230" s="11"/>
      <c r="LEU230" s="11"/>
      <c r="LEV230" s="11"/>
      <c r="LEW230" s="11"/>
      <c r="LEX230" s="11"/>
      <c r="LEY230" s="11"/>
      <c r="LEZ230" s="11"/>
      <c r="LFA230" s="11"/>
      <c r="LFB230" s="11"/>
      <c r="LFC230" s="11"/>
      <c r="LFD230" s="11"/>
      <c r="LFE230" s="10"/>
      <c r="LFF230" s="10"/>
      <c r="LFG230" s="11"/>
      <c r="LFH230" s="11"/>
      <c r="LFI230" s="11"/>
      <c r="LFJ230" s="11"/>
      <c r="LFK230" s="11"/>
      <c r="LFL230" s="11"/>
      <c r="LFM230" s="11"/>
      <c r="LFN230" s="11"/>
      <c r="LFO230" s="11"/>
      <c r="LFP230" s="11"/>
      <c r="LFQ230" s="11"/>
      <c r="LFR230" s="11"/>
      <c r="LFS230" s="11"/>
      <c r="LFT230" s="11"/>
      <c r="LFU230" s="10"/>
      <c r="LFV230" s="10"/>
      <c r="LFW230" s="11"/>
      <c r="LFX230" s="11"/>
      <c r="LFY230" s="11"/>
      <c r="LFZ230" s="11"/>
      <c r="LGA230" s="11"/>
      <c r="LGB230" s="11"/>
      <c r="LGC230" s="11"/>
      <c r="LGD230" s="11"/>
      <c r="LGE230" s="11"/>
      <c r="LGF230" s="11"/>
      <c r="LGG230" s="11"/>
      <c r="LGH230" s="11"/>
      <c r="LGI230" s="11"/>
      <c r="LGJ230" s="11"/>
      <c r="LGK230" s="10"/>
      <c r="LGL230" s="10"/>
      <c r="LGM230" s="11"/>
      <c r="LGN230" s="11"/>
      <c r="LGO230" s="11"/>
      <c r="LGP230" s="11"/>
      <c r="LGQ230" s="11"/>
      <c r="LGR230" s="11"/>
      <c r="LGS230" s="11"/>
      <c r="LGT230" s="11"/>
      <c r="LGU230" s="11"/>
      <c r="LGV230" s="11"/>
      <c r="LGW230" s="11"/>
      <c r="LGX230" s="11"/>
      <c r="LGY230" s="11"/>
      <c r="LGZ230" s="11"/>
      <c r="LHA230" s="10"/>
      <c r="LHB230" s="10"/>
      <c r="LHC230" s="11"/>
      <c r="LHD230" s="11"/>
      <c r="LHE230" s="11"/>
      <c r="LHF230" s="11"/>
      <c r="LHG230" s="11"/>
      <c r="LHH230" s="11"/>
      <c r="LHI230" s="11"/>
      <c r="LHJ230" s="11"/>
      <c r="LHK230" s="11"/>
      <c r="LHL230" s="11"/>
      <c r="LHM230" s="11"/>
      <c r="LHN230" s="11"/>
      <c r="LHO230" s="11"/>
      <c r="LHP230" s="11"/>
      <c r="LHQ230" s="10"/>
      <c r="LHR230" s="10"/>
      <c r="LHS230" s="11"/>
      <c r="LHT230" s="11"/>
      <c r="LHU230" s="11"/>
      <c r="LHV230" s="11"/>
      <c r="LHW230" s="11"/>
      <c r="LHX230" s="11"/>
      <c r="LHY230" s="11"/>
      <c r="LHZ230" s="11"/>
      <c r="LIA230" s="11"/>
      <c r="LIB230" s="11"/>
      <c r="LIC230" s="11"/>
      <c r="LID230" s="11"/>
      <c r="LIE230" s="11"/>
      <c r="LIF230" s="11"/>
      <c r="LIG230" s="10"/>
      <c r="LIH230" s="10"/>
      <c r="LII230" s="11"/>
      <c r="LIJ230" s="11"/>
      <c r="LIK230" s="11"/>
      <c r="LIL230" s="11"/>
      <c r="LIM230" s="11"/>
      <c r="LIN230" s="11"/>
      <c r="LIO230" s="11"/>
      <c r="LIP230" s="11"/>
      <c r="LIQ230" s="11"/>
      <c r="LIR230" s="11"/>
      <c r="LIS230" s="11"/>
      <c r="LIT230" s="11"/>
      <c r="LIU230" s="11"/>
      <c r="LIV230" s="11"/>
      <c r="LIW230" s="10"/>
      <c r="LIX230" s="10"/>
      <c r="LIY230" s="11"/>
      <c r="LIZ230" s="11"/>
      <c r="LJA230" s="11"/>
      <c r="LJB230" s="11"/>
      <c r="LJC230" s="11"/>
      <c r="LJD230" s="11"/>
      <c r="LJE230" s="11"/>
      <c r="LJF230" s="11"/>
      <c r="LJG230" s="11"/>
      <c r="LJH230" s="11"/>
      <c r="LJI230" s="11"/>
      <c r="LJJ230" s="11"/>
      <c r="LJK230" s="11"/>
      <c r="LJL230" s="11"/>
      <c r="LJM230" s="10"/>
      <c r="LJN230" s="10"/>
      <c r="LJO230" s="11"/>
      <c r="LJP230" s="11"/>
      <c r="LJQ230" s="11"/>
      <c r="LJR230" s="11"/>
      <c r="LJS230" s="11"/>
      <c r="LJT230" s="11"/>
      <c r="LJU230" s="11"/>
      <c r="LJV230" s="11"/>
      <c r="LJW230" s="11"/>
      <c r="LJX230" s="11"/>
      <c r="LJY230" s="11"/>
      <c r="LJZ230" s="11"/>
      <c r="LKA230" s="11"/>
      <c r="LKB230" s="11"/>
      <c r="LKC230" s="10"/>
      <c r="LKD230" s="10"/>
      <c r="LKE230" s="11"/>
      <c r="LKF230" s="11"/>
      <c r="LKG230" s="11"/>
      <c r="LKH230" s="11"/>
      <c r="LKI230" s="11"/>
      <c r="LKJ230" s="11"/>
      <c r="LKK230" s="11"/>
      <c r="LKL230" s="11"/>
      <c r="LKM230" s="11"/>
      <c r="LKN230" s="11"/>
      <c r="LKO230" s="11"/>
      <c r="LKP230" s="11"/>
      <c r="LKQ230" s="11"/>
      <c r="LKR230" s="11"/>
      <c r="LKS230" s="10"/>
      <c r="LKT230" s="10"/>
      <c r="LKU230" s="11"/>
      <c r="LKV230" s="11"/>
      <c r="LKW230" s="11"/>
      <c r="LKX230" s="11"/>
      <c r="LKY230" s="11"/>
      <c r="LKZ230" s="11"/>
      <c r="LLA230" s="11"/>
      <c r="LLB230" s="11"/>
      <c r="LLC230" s="11"/>
      <c r="LLD230" s="11"/>
      <c r="LLE230" s="11"/>
      <c r="LLF230" s="11"/>
      <c r="LLG230" s="11"/>
      <c r="LLH230" s="11"/>
      <c r="LLI230" s="10"/>
      <c r="LLJ230" s="10"/>
      <c r="LLK230" s="11"/>
      <c r="LLL230" s="11"/>
      <c r="LLM230" s="11"/>
      <c r="LLN230" s="11"/>
      <c r="LLO230" s="11"/>
      <c r="LLP230" s="11"/>
      <c r="LLQ230" s="11"/>
      <c r="LLR230" s="11"/>
      <c r="LLS230" s="11"/>
      <c r="LLT230" s="11"/>
      <c r="LLU230" s="11"/>
      <c r="LLV230" s="11"/>
      <c r="LLW230" s="11"/>
      <c r="LLX230" s="11"/>
      <c r="LLY230" s="10"/>
      <c r="LLZ230" s="10"/>
      <c r="LMA230" s="11"/>
      <c r="LMB230" s="11"/>
      <c r="LMC230" s="11"/>
      <c r="LMD230" s="11"/>
      <c r="LME230" s="11"/>
      <c r="LMF230" s="11"/>
      <c r="LMG230" s="11"/>
      <c r="LMH230" s="11"/>
      <c r="LMI230" s="11"/>
      <c r="LMJ230" s="11"/>
      <c r="LMK230" s="11"/>
      <c r="LML230" s="11"/>
      <c r="LMM230" s="11"/>
      <c r="LMN230" s="11"/>
      <c r="LMO230" s="10"/>
      <c r="LMP230" s="10"/>
      <c r="LMQ230" s="11"/>
      <c r="LMR230" s="11"/>
      <c r="LMS230" s="11"/>
      <c r="LMT230" s="11"/>
      <c r="LMU230" s="11"/>
      <c r="LMV230" s="11"/>
      <c r="LMW230" s="11"/>
      <c r="LMX230" s="11"/>
      <c r="LMY230" s="11"/>
      <c r="LMZ230" s="11"/>
      <c r="LNA230" s="11"/>
      <c r="LNB230" s="11"/>
      <c r="LNC230" s="11"/>
      <c r="LND230" s="11"/>
      <c r="LNE230" s="10"/>
      <c r="LNF230" s="10"/>
      <c r="LNG230" s="11"/>
      <c r="LNH230" s="11"/>
      <c r="LNI230" s="11"/>
      <c r="LNJ230" s="11"/>
      <c r="LNK230" s="11"/>
      <c r="LNL230" s="11"/>
      <c r="LNM230" s="11"/>
      <c r="LNN230" s="11"/>
      <c r="LNO230" s="11"/>
      <c r="LNP230" s="11"/>
      <c r="LNQ230" s="11"/>
      <c r="LNR230" s="11"/>
      <c r="LNS230" s="11"/>
      <c r="LNT230" s="11"/>
      <c r="LNU230" s="10"/>
      <c r="LNV230" s="10"/>
      <c r="LNW230" s="11"/>
      <c r="LNX230" s="11"/>
      <c r="LNY230" s="11"/>
      <c r="LNZ230" s="11"/>
      <c r="LOA230" s="11"/>
      <c r="LOB230" s="11"/>
      <c r="LOC230" s="11"/>
      <c r="LOD230" s="11"/>
      <c r="LOE230" s="11"/>
      <c r="LOF230" s="11"/>
      <c r="LOG230" s="11"/>
      <c r="LOH230" s="11"/>
      <c r="LOI230" s="11"/>
      <c r="LOJ230" s="11"/>
      <c r="LOK230" s="10"/>
      <c r="LOL230" s="10"/>
      <c r="LOM230" s="11"/>
      <c r="LON230" s="11"/>
      <c r="LOO230" s="11"/>
      <c r="LOP230" s="11"/>
      <c r="LOQ230" s="11"/>
      <c r="LOR230" s="11"/>
      <c r="LOS230" s="11"/>
      <c r="LOT230" s="11"/>
      <c r="LOU230" s="11"/>
      <c r="LOV230" s="11"/>
      <c r="LOW230" s="11"/>
      <c r="LOX230" s="11"/>
      <c r="LOY230" s="11"/>
      <c r="LOZ230" s="11"/>
      <c r="LPA230" s="10"/>
      <c r="LPB230" s="10"/>
      <c r="LPC230" s="11"/>
      <c r="LPD230" s="11"/>
      <c r="LPE230" s="11"/>
      <c r="LPF230" s="11"/>
      <c r="LPG230" s="11"/>
      <c r="LPH230" s="11"/>
      <c r="LPI230" s="11"/>
      <c r="LPJ230" s="11"/>
      <c r="LPK230" s="11"/>
      <c r="LPL230" s="11"/>
      <c r="LPM230" s="11"/>
      <c r="LPN230" s="11"/>
      <c r="LPO230" s="11"/>
      <c r="LPP230" s="11"/>
      <c r="LPQ230" s="10"/>
      <c r="LPR230" s="10"/>
      <c r="LPS230" s="11"/>
      <c r="LPT230" s="11"/>
      <c r="LPU230" s="11"/>
      <c r="LPV230" s="11"/>
      <c r="LPW230" s="11"/>
      <c r="LPX230" s="11"/>
      <c r="LPY230" s="11"/>
      <c r="LPZ230" s="11"/>
      <c r="LQA230" s="11"/>
      <c r="LQB230" s="11"/>
      <c r="LQC230" s="11"/>
      <c r="LQD230" s="11"/>
      <c r="LQE230" s="11"/>
      <c r="LQF230" s="11"/>
      <c r="LQG230" s="10"/>
      <c r="LQH230" s="10"/>
      <c r="LQI230" s="11"/>
      <c r="LQJ230" s="11"/>
      <c r="LQK230" s="11"/>
      <c r="LQL230" s="11"/>
      <c r="LQM230" s="11"/>
      <c r="LQN230" s="11"/>
      <c r="LQO230" s="11"/>
      <c r="LQP230" s="11"/>
      <c r="LQQ230" s="11"/>
      <c r="LQR230" s="11"/>
      <c r="LQS230" s="11"/>
      <c r="LQT230" s="11"/>
      <c r="LQU230" s="11"/>
      <c r="LQV230" s="11"/>
      <c r="LQW230" s="10"/>
      <c r="LQX230" s="10"/>
      <c r="LQY230" s="11"/>
      <c r="LQZ230" s="11"/>
      <c r="LRA230" s="11"/>
      <c r="LRB230" s="11"/>
      <c r="LRC230" s="11"/>
      <c r="LRD230" s="11"/>
      <c r="LRE230" s="11"/>
      <c r="LRF230" s="11"/>
      <c r="LRG230" s="11"/>
      <c r="LRH230" s="11"/>
      <c r="LRI230" s="11"/>
      <c r="LRJ230" s="11"/>
      <c r="LRK230" s="11"/>
      <c r="LRL230" s="11"/>
      <c r="LRM230" s="10"/>
      <c r="LRN230" s="10"/>
      <c r="LRO230" s="11"/>
      <c r="LRP230" s="11"/>
      <c r="LRQ230" s="11"/>
      <c r="LRR230" s="11"/>
      <c r="LRS230" s="11"/>
      <c r="LRT230" s="11"/>
      <c r="LRU230" s="11"/>
      <c r="LRV230" s="11"/>
      <c r="LRW230" s="11"/>
      <c r="LRX230" s="11"/>
      <c r="LRY230" s="11"/>
      <c r="LRZ230" s="11"/>
      <c r="LSA230" s="11"/>
      <c r="LSB230" s="11"/>
      <c r="LSC230" s="10"/>
      <c r="LSD230" s="10"/>
      <c r="LSE230" s="11"/>
      <c r="LSF230" s="11"/>
      <c r="LSG230" s="11"/>
      <c r="LSH230" s="11"/>
      <c r="LSI230" s="11"/>
      <c r="LSJ230" s="11"/>
      <c r="LSK230" s="11"/>
      <c r="LSL230" s="11"/>
      <c r="LSM230" s="11"/>
      <c r="LSN230" s="11"/>
      <c r="LSO230" s="11"/>
      <c r="LSP230" s="11"/>
      <c r="LSQ230" s="11"/>
      <c r="LSR230" s="11"/>
      <c r="LSS230" s="10"/>
      <c r="LST230" s="10"/>
      <c r="LSU230" s="11"/>
      <c r="LSV230" s="11"/>
      <c r="LSW230" s="11"/>
      <c r="LSX230" s="11"/>
      <c r="LSY230" s="11"/>
      <c r="LSZ230" s="11"/>
      <c r="LTA230" s="11"/>
      <c r="LTB230" s="11"/>
      <c r="LTC230" s="11"/>
      <c r="LTD230" s="11"/>
      <c r="LTE230" s="11"/>
      <c r="LTF230" s="11"/>
      <c r="LTG230" s="11"/>
      <c r="LTH230" s="11"/>
      <c r="LTI230" s="10"/>
      <c r="LTJ230" s="10"/>
      <c r="LTK230" s="11"/>
      <c r="LTL230" s="11"/>
      <c r="LTM230" s="11"/>
      <c r="LTN230" s="11"/>
      <c r="LTO230" s="11"/>
      <c r="LTP230" s="11"/>
      <c r="LTQ230" s="11"/>
      <c r="LTR230" s="11"/>
      <c r="LTS230" s="11"/>
      <c r="LTT230" s="11"/>
      <c r="LTU230" s="11"/>
      <c r="LTV230" s="11"/>
      <c r="LTW230" s="11"/>
      <c r="LTX230" s="11"/>
      <c r="LTY230" s="10"/>
      <c r="LTZ230" s="10"/>
      <c r="LUA230" s="11"/>
      <c r="LUB230" s="11"/>
      <c r="LUC230" s="11"/>
      <c r="LUD230" s="11"/>
      <c r="LUE230" s="11"/>
      <c r="LUF230" s="11"/>
      <c r="LUG230" s="11"/>
      <c r="LUH230" s="11"/>
      <c r="LUI230" s="11"/>
      <c r="LUJ230" s="11"/>
      <c r="LUK230" s="11"/>
      <c r="LUL230" s="11"/>
      <c r="LUM230" s="11"/>
      <c r="LUN230" s="11"/>
      <c r="LUO230" s="10"/>
      <c r="LUP230" s="10"/>
      <c r="LUQ230" s="11"/>
      <c r="LUR230" s="11"/>
      <c r="LUS230" s="11"/>
      <c r="LUT230" s="11"/>
      <c r="LUU230" s="11"/>
      <c r="LUV230" s="11"/>
      <c r="LUW230" s="11"/>
      <c r="LUX230" s="11"/>
      <c r="LUY230" s="11"/>
      <c r="LUZ230" s="11"/>
      <c r="LVA230" s="11"/>
      <c r="LVB230" s="11"/>
      <c r="LVC230" s="11"/>
      <c r="LVD230" s="11"/>
      <c r="LVE230" s="10"/>
      <c r="LVF230" s="10"/>
      <c r="LVG230" s="11"/>
      <c r="LVH230" s="11"/>
      <c r="LVI230" s="11"/>
      <c r="LVJ230" s="11"/>
      <c r="LVK230" s="11"/>
      <c r="LVL230" s="11"/>
      <c r="LVM230" s="11"/>
      <c r="LVN230" s="11"/>
      <c r="LVO230" s="11"/>
      <c r="LVP230" s="11"/>
      <c r="LVQ230" s="11"/>
      <c r="LVR230" s="11"/>
      <c r="LVS230" s="11"/>
      <c r="LVT230" s="11"/>
      <c r="LVU230" s="10"/>
      <c r="LVV230" s="10"/>
      <c r="LVW230" s="11"/>
      <c r="LVX230" s="11"/>
      <c r="LVY230" s="11"/>
      <c r="LVZ230" s="11"/>
      <c r="LWA230" s="11"/>
      <c r="LWB230" s="11"/>
      <c r="LWC230" s="11"/>
      <c r="LWD230" s="11"/>
      <c r="LWE230" s="11"/>
      <c r="LWF230" s="11"/>
      <c r="LWG230" s="11"/>
      <c r="LWH230" s="11"/>
      <c r="LWI230" s="11"/>
      <c r="LWJ230" s="11"/>
      <c r="LWK230" s="10"/>
      <c r="LWL230" s="10"/>
      <c r="LWM230" s="11"/>
      <c r="LWN230" s="11"/>
      <c r="LWO230" s="11"/>
      <c r="LWP230" s="11"/>
      <c r="LWQ230" s="11"/>
      <c r="LWR230" s="11"/>
      <c r="LWS230" s="11"/>
      <c r="LWT230" s="11"/>
      <c r="LWU230" s="11"/>
      <c r="LWV230" s="11"/>
      <c r="LWW230" s="11"/>
      <c r="LWX230" s="11"/>
      <c r="LWY230" s="11"/>
      <c r="LWZ230" s="11"/>
      <c r="LXA230" s="10"/>
      <c r="LXB230" s="10"/>
      <c r="LXC230" s="11"/>
      <c r="LXD230" s="11"/>
      <c r="LXE230" s="11"/>
      <c r="LXF230" s="11"/>
      <c r="LXG230" s="11"/>
      <c r="LXH230" s="11"/>
      <c r="LXI230" s="11"/>
      <c r="LXJ230" s="11"/>
      <c r="LXK230" s="11"/>
      <c r="LXL230" s="11"/>
      <c r="LXM230" s="11"/>
      <c r="LXN230" s="11"/>
      <c r="LXO230" s="11"/>
      <c r="LXP230" s="11"/>
      <c r="LXQ230" s="10"/>
      <c r="LXR230" s="10"/>
      <c r="LXS230" s="11"/>
      <c r="LXT230" s="11"/>
      <c r="LXU230" s="11"/>
      <c r="LXV230" s="11"/>
      <c r="LXW230" s="11"/>
      <c r="LXX230" s="11"/>
      <c r="LXY230" s="11"/>
      <c r="LXZ230" s="11"/>
      <c r="LYA230" s="11"/>
      <c r="LYB230" s="11"/>
      <c r="LYC230" s="11"/>
      <c r="LYD230" s="11"/>
      <c r="LYE230" s="11"/>
      <c r="LYF230" s="11"/>
      <c r="LYG230" s="10"/>
      <c r="LYH230" s="10"/>
      <c r="LYI230" s="11"/>
      <c r="LYJ230" s="11"/>
      <c r="LYK230" s="11"/>
      <c r="LYL230" s="11"/>
      <c r="LYM230" s="11"/>
      <c r="LYN230" s="11"/>
      <c r="LYO230" s="11"/>
      <c r="LYP230" s="11"/>
      <c r="LYQ230" s="11"/>
      <c r="LYR230" s="11"/>
      <c r="LYS230" s="11"/>
      <c r="LYT230" s="11"/>
      <c r="LYU230" s="11"/>
      <c r="LYV230" s="11"/>
      <c r="LYW230" s="10"/>
      <c r="LYX230" s="10"/>
      <c r="LYY230" s="11"/>
      <c r="LYZ230" s="11"/>
      <c r="LZA230" s="11"/>
      <c r="LZB230" s="11"/>
      <c r="LZC230" s="11"/>
      <c r="LZD230" s="11"/>
      <c r="LZE230" s="11"/>
      <c r="LZF230" s="11"/>
      <c r="LZG230" s="11"/>
      <c r="LZH230" s="11"/>
      <c r="LZI230" s="11"/>
      <c r="LZJ230" s="11"/>
      <c r="LZK230" s="11"/>
      <c r="LZL230" s="11"/>
      <c r="LZM230" s="10"/>
      <c r="LZN230" s="10"/>
      <c r="LZO230" s="11"/>
      <c r="LZP230" s="11"/>
      <c r="LZQ230" s="11"/>
      <c r="LZR230" s="11"/>
      <c r="LZS230" s="11"/>
      <c r="LZT230" s="11"/>
      <c r="LZU230" s="11"/>
      <c r="LZV230" s="11"/>
      <c r="LZW230" s="11"/>
      <c r="LZX230" s="11"/>
      <c r="LZY230" s="11"/>
      <c r="LZZ230" s="11"/>
      <c r="MAA230" s="11"/>
      <c r="MAB230" s="11"/>
      <c r="MAC230" s="10"/>
      <c r="MAD230" s="10"/>
      <c r="MAE230" s="11"/>
      <c r="MAF230" s="11"/>
      <c r="MAG230" s="11"/>
      <c r="MAH230" s="11"/>
      <c r="MAI230" s="11"/>
      <c r="MAJ230" s="11"/>
      <c r="MAK230" s="11"/>
      <c r="MAL230" s="11"/>
      <c r="MAM230" s="11"/>
      <c r="MAN230" s="11"/>
      <c r="MAO230" s="11"/>
      <c r="MAP230" s="11"/>
      <c r="MAQ230" s="11"/>
      <c r="MAR230" s="11"/>
      <c r="MAS230" s="10"/>
      <c r="MAT230" s="10"/>
      <c r="MAU230" s="11"/>
      <c r="MAV230" s="11"/>
      <c r="MAW230" s="11"/>
      <c r="MAX230" s="11"/>
      <c r="MAY230" s="11"/>
      <c r="MAZ230" s="11"/>
      <c r="MBA230" s="11"/>
      <c r="MBB230" s="11"/>
      <c r="MBC230" s="11"/>
      <c r="MBD230" s="11"/>
      <c r="MBE230" s="11"/>
      <c r="MBF230" s="11"/>
      <c r="MBG230" s="11"/>
      <c r="MBH230" s="11"/>
      <c r="MBI230" s="10"/>
      <c r="MBJ230" s="10"/>
      <c r="MBK230" s="11"/>
      <c r="MBL230" s="11"/>
      <c r="MBM230" s="11"/>
      <c r="MBN230" s="11"/>
      <c r="MBO230" s="11"/>
      <c r="MBP230" s="11"/>
      <c r="MBQ230" s="11"/>
      <c r="MBR230" s="11"/>
      <c r="MBS230" s="11"/>
      <c r="MBT230" s="11"/>
      <c r="MBU230" s="11"/>
      <c r="MBV230" s="11"/>
      <c r="MBW230" s="11"/>
      <c r="MBX230" s="11"/>
      <c r="MBY230" s="10"/>
      <c r="MBZ230" s="10"/>
      <c r="MCA230" s="11"/>
      <c r="MCB230" s="11"/>
      <c r="MCC230" s="11"/>
      <c r="MCD230" s="11"/>
      <c r="MCE230" s="11"/>
      <c r="MCF230" s="11"/>
      <c r="MCG230" s="11"/>
      <c r="MCH230" s="11"/>
      <c r="MCI230" s="11"/>
      <c r="MCJ230" s="11"/>
      <c r="MCK230" s="11"/>
      <c r="MCL230" s="11"/>
      <c r="MCM230" s="11"/>
      <c r="MCN230" s="11"/>
      <c r="MCO230" s="10"/>
      <c r="MCP230" s="10"/>
      <c r="MCQ230" s="11"/>
      <c r="MCR230" s="11"/>
      <c r="MCS230" s="11"/>
      <c r="MCT230" s="11"/>
      <c r="MCU230" s="11"/>
      <c r="MCV230" s="11"/>
      <c r="MCW230" s="11"/>
      <c r="MCX230" s="11"/>
      <c r="MCY230" s="11"/>
      <c r="MCZ230" s="11"/>
      <c r="MDA230" s="11"/>
      <c r="MDB230" s="11"/>
      <c r="MDC230" s="11"/>
      <c r="MDD230" s="11"/>
      <c r="MDE230" s="10"/>
      <c r="MDF230" s="10"/>
      <c r="MDG230" s="11"/>
      <c r="MDH230" s="11"/>
      <c r="MDI230" s="11"/>
      <c r="MDJ230" s="11"/>
      <c r="MDK230" s="11"/>
      <c r="MDL230" s="11"/>
      <c r="MDM230" s="11"/>
      <c r="MDN230" s="11"/>
      <c r="MDO230" s="11"/>
      <c r="MDP230" s="11"/>
      <c r="MDQ230" s="11"/>
      <c r="MDR230" s="11"/>
      <c r="MDS230" s="11"/>
      <c r="MDT230" s="11"/>
      <c r="MDU230" s="10"/>
      <c r="MDV230" s="10"/>
      <c r="MDW230" s="11"/>
      <c r="MDX230" s="11"/>
      <c r="MDY230" s="11"/>
      <c r="MDZ230" s="11"/>
      <c r="MEA230" s="11"/>
      <c r="MEB230" s="11"/>
      <c r="MEC230" s="11"/>
      <c r="MED230" s="11"/>
      <c r="MEE230" s="11"/>
      <c r="MEF230" s="11"/>
      <c r="MEG230" s="11"/>
      <c r="MEH230" s="11"/>
      <c r="MEI230" s="11"/>
      <c r="MEJ230" s="11"/>
      <c r="MEK230" s="10"/>
      <c r="MEL230" s="10"/>
      <c r="MEM230" s="11"/>
      <c r="MEN230" s="11"/>
      <c r="MEO230" s="11"/>
      <c r="MEP230" s="11"/>
      <c r="MEQ230" s="11"/>
      <c r="MER230" s="11"/>
      <c r="MES230" s="11"/>
      <c r="MET230" s="11"/>
      <c r="MEU230" s="11"/>
      <c r="MEV230" s="11"/>
      <c r="MEW230" s="11"/>
      <c r="MEX230" s="11"/>
      <c r="MEY230" s="11"/>
      <c r="MEZ230" s="11"/>
      <c r="MFA230" s="10"/>
      <c r="MFB230" s="10"/>
      <c r="MFC230" s="11"/>
      <c r="MFD230" s="11"/>
      <c r="MFE230" s="11"/>
      <c r="MFF230" s="11"/>
      <c r="MFG230" s="11"/>
      <c r="MFH230" s="11"/>
      <c r="MFI230" s="11"/>
      <c r="MFJ230" s="11"/>
      <c r="MFK230" s="11"/>
      <c r="MFL230" s="11"/>
      <c r="MFM230" s="11"/>
      <c r="MFN230" s="11"/>
      <c r="MFO230" s="11"/>
      <c r="MFP230" s="11"/>
      <c r="MFQ230" s="10"/>
      <c r="MFR230" s="10"/>
      <c r="MFS230" s="11"/>
      <c r="MFT230" s="11"/>
      <c r="MFU230" s="11"/>
      <c r="MFV230" s="11"/>
      <c r="MFW230" s="11"/>
      <c r="MFX230" s="11"/>
      <c r="MFY230" s="11"/>
      <c r="MFZ230" s="11"/>
      <c r="MGA230" s="11"/>
      <c r="MGB230" s="11"/>
      <c r="MGC230" s="11"/>
      <c r="MGD230" s="11"/>
      <c r="MGE230" s="11"/>
      <c r="MGF230" s="11"/>
      <c r="MGG230" s="10"/>
      <c r="MGH230" s="10"/>
      <c r="MGI230" s="11"/>
      <c r="MGJ230" s="11"/>
      <c r="MGK230" s="11"/>
      <c r="MGL230" s="11"/>
      <c r="MGM230" s="11"/>
      <c r="MGN230" s="11"/>
      <c r="MGO230" s="11"/>
      <c r="MGP230" s="11"/>
      <c r="MGQ230" s="11"/>
      <c r="MGR230" s="11"/>
      <c r="MGS230" s="11"/>
      <c r="MGT230" s="11"/>
      <c r="MGU230" s="11"/>
      <c r="MGV230" s="11"/>
      <c r="MGW230" s="10"/>
      <c r="MGX230" s="10"/>
      <c r="MGY230" s="11"/>
      <c r="MGZ230" s="11"/>
      <c r="MHA230" s="11"/>
      <c r="MHB230" s="11"/>
      <c r="MHC230" s="11"/>
      <c r="MHD230" s="11"/>
      <c r="MHE230" s="11"/>
      <c r="MHF230" s="11"/>
      <c r="MHG230" s="11"/>
      <c r="MHH230" s="11"/>
      <c r="MHI230" s="11"/>
      <c r="MHJ230" s="11"/>
      <c r="MHK230" s="11"/>
      <c r="MHL230" s="11"/>
      <c r="MHM230" s="10"/>
      <c r="MHN230" s="10"/>
      <c r="MHO230" s="11"/>
      <c r="MHP230" s="11"/>
      <c r="MHQ230" s="11"/>
      <c r="MHR230" s="11"/>
      <c r="MHS230" s="11"/>
      <c r="MHT230" s="11"/>
      <c r="MHU230" s="11"/>
      <c r="MHV230" s="11"/>
      <c r="MHW230" s="11"/>
      <c r="MHX230" s="11"/>
      <c r="MHY230" s="11"/>
      <c r="MHZ230" s="11"/>
      <c r="MIA230" s="11"/>
      <c r="MIB230" s="11"/>
      <c r="MIC230" s="10"/>
      <c r="MID230" s="10"/>
      <c r="MIE230" s="11"/>
      <c r="MIF230" s="11"/>
      <c r="MIG230" s="11"/>
      <c r="MIH230" s="11"/>
      <c r="MII230" s="11"/>
      <c r="MIJ230" s="11"/>
      <c r="MIK230" s="11"/>
      <c r="MIL230" s="11"/>
      <c r="MIM230" s="11"/>
      <c r="MIN230" s="11"/>
      <c r="MIO230" s="11"/>
      <c r="MIP230" s="11"/>
      <c r="MIQ230" s="11"/>
      <c r="MIR230" s="11"/>
      <c r="MIS230" s="10"/>
      <c r="MIT230" s="10"/>
      <c r="MIU230" s="11"/>
      <c r="MIV230" s="11"/>
      <c r="MIW230" s="11"/>
      <c r="MIX230" s="11"/>
      <c r="MIY230" s="11"/>
      <c r="MIZ230" s="11"/>
      <c r="MJA230" s="11"/>
      <c r="MJB230" s="11"/>
      <c r="MJC230" s="11"/>
      <c r="MJD230" s="11"/>
      <c r="MJE230" s="11"/>
      <c r="MJF230" s="11"/>
      <c r="MJG230" s="11"/>
      <c r="MJH230" s="11"/>
      <c r="MJI230" s="10"/>
      <c r="MJJ230" s="10"/>
      <c r="MJK230" s="11"/>
      <c r="MJL230" s="11"/>
      <c r="MJM230" s="11"/>
      <c r="MJN230" s="11"/>
      <c r="MJO230" s="11"/>
      <c r="MJP230" s="11"/>
      <c r="MJQ230" s="11"/>
      <c r="MJR230" s="11"/>
      <c r="MJS230" s="11"/>
      <c r="MJT230" s="11"/>
      <c r="MJU230" s="11"/>
      <c r="MJV230" s="11"/>
      <c r="MJW230" s="11"/>
      <c r="MJX230" s="11"/>
      <c r="MJY230" s="10"/>
      <c r="MJZ230" s="10"/>
      <c r="MKA230" s="11"/>
      <c r="MKB230" s="11"/>
      <c r="MKC230" s="11"/>
      <c r="MKD230" s="11"/>
      <c r="MKE230" s="11"/>
      <c r="MKF230" s="11"/>
      <c r="MKG230" s="11"/>
      <c r="MKH230" s="11"/>
      <c r="MKI230" s="11"/>
      <c r="MKJ230" s="11"/>
      <c r="MKK230" s="11"/>
      <c r="MKL230" s="11"/>
      <c r="MKM230" s="11"/>
      <c r="MKN230" s="11"/>
      <c r="MKO230" s="10"/>
      <c r="MKP230" s="10"/>
      <c r="MKQ230" s="11"/>
      <c r="MKR230" s="11"/>
      <c r="MKS230" s="11"/>
      <c r="MKT230" s="11"/>
      <c r="MKU230" s="11"/>
      <c r="MKV230" s="11"/>
      <c r="MKW230" s="11"/>
      <c r="MKX230" s="11"/>
      <c r="MKY230" s="11"/>
      <c r="MKZ230" s="11"/>
      <c r="MLA230" s="11"/>
      <c r="MLB230" s="11"/>
      <c r="MLC230" s="11"/>
      <c r="MLD230" s="11"/>
      <c r="MLE230" s="10"/>
      <c r="MLF230" s="10"/>
      <c r="MLG230" s="11"/>
      <c r="MLH230" s="11"/>
      <c r="MLI230" s="11"/>
      <c r="MLJ230" s="11"/>
      <c r="MLK230" s="11"/>
      <c r="MLL230" s="11"/>
      <c r="MLM230" s="11"/>
      <c r="MLN230" s="11"/>
      <c r="MLO230" s="11"/>
      <c r="MLP230" s="11"/>
      <c r="MLQ230" s="11"/>
      <c r="MLR230" s="11"/>
      <c r="MLS230" s="11"/>
      <c r="MLT230" s="11"/>
      <c r="MLU230" s="10"/>
      <c r="MLV230" s="10"/>
      <c r="MLW230" s="11"/>
      <c r="MLX230" s="11"/>
      <c r="MLY230" s="11"/>
      <c r="MLZ230" s="11"/>
      <c r="MMA230" s="11"/>
      <c r="MMB230" s="11"/>
      <c r="MMC230" s="11"/>
      <c r="MMD230" s="11"/>
      <c r="MME230" s="11"/>
      <c r="MMF230" s="11"/>
      <c r="MMG230" s="11"/>
      <c r="MMH230" s="11"/>
      <c r="MMI230" s="11"/>
      <c r="MMJ230" s="11"/>
      <c r="MMK230" s="10"/>
      <c r="MML230" s="10"/>
      <c r="MMM230" s="11"/>
      <c r="MMN230" s="11"/>
      <c r="MMO230" s="11"/>
      <c r="MMP230" s="11"/>
      <c r="MMQ230" s="11"/>
      <c r="MMR230" s="11"/>
      <c r="MMS230" s="11"/>
      <c r="MMT230" s="11"/>
      <c r="MMU230" s="11"/>
      <c r="MMV230" s="11"/>
      <c r="MMW230" s="11"/>
      <c r="MMX230" s="11"/>
      <c r="MMY230" s="11"/>
      <c r="MMZ230" s="11"/>
      <c r="MNA230" s="10"/>
      <c r="MNB230" s="10"/>
      <c r="MNC230" s="11"/>
      <c r="MND230" s="11"/>
      <c r="MNE230" s="11"/>
      <c r="MNF230" s="11"/>
      <c r="MNG230" s="11"/>
      <c r="MNH230" s="11"/>
      <c r="MNI230" s="11"/>
      <c r="MNJ230" s="11"/>
      <c r="MNK230" s="11"/>
      <c r="MNL230" s="11"/>
      <c r="MNM230" s="11"/>
      <c r="MNN230" s="11"/>
      <c r="MNO230" s="11"/>
      <c r="MNP230" s="11"/>
      <c r="MNQ230" s="10"/>
      <c r="MNR230" s="10"/>
      <c r="MNS230" s="11"/>
      <c r="MNT230" s="11"/>
      <c r="MNU230" s="11"/>
      <c r="MNV230" s="11"/>
      <c r="MNW230" s="11"/>
      <c r="MNX230" s="11"/>
      <c r="MNY230" s="11"/>
      <c r="MNZ230" s="11"/>
      <c r="MOA230" s="11"/>
      <c r="MOB230" s="11"/>
      <c r="MOC230" s="11"/>
      <c r="MOD230" s="11"/>
      <c r="MOE230" s="11"/>
      <c r="MOF230" s="11"/>
      <c r="MOG230" s="10"/>
      <c r="MOH230" s="10"/>
      <c r="MOI230" s="11"/>
      <c r="MOJ230" s="11"/>
      <c r="MOK230" s="11"/>
      <c r="MOL230" s="11"/>
      <c r="MOM230" s="11"/>
      <c r="MON230" s="11"/>
      <c r="MOO230" s="11"/>
      <c r="MOP230" s="11"/>
      <c r="MOQ230" s="11"/>
      <c r="MOR230" s="11"/>
      <c r="MOS230" s="11"/>
      <c r="MOT230" s="11"/>
      <c r="MOU230" s="11"/>
      <c r="MOV230" s="11"/>
      <c r="MOW230" s="10"/>
      <c r="MOX230" s="10"/>
      <c r="MOY230" s="11"/>
      <c r="MOZ230" s="11"/>
      <c r="MPA230" s="11"/>
      <c r="MPB230" s="11"/>
      <c r="MPC230" s="11"/>
      <c r="MPD230" s="11"/>
      <c r="MPE230" s="11"/>
      <c r="MPF230" s="11"/>
      <c r="MPG230" s="11"/>
      <c r="MPH230" s="11"/>
      <c r="MPI230" s="11"/>
      <c r="MPJ230" s="11"/>
      <c r="MPK230" s="11"/>
      <c r="MPL230" s="11"/>
      <c r="MPM230" s="10"/>
      <c r="MPN230" s="10"/>
      <c r="MPO230" s="11"/>
      <c r="MPP230" s="11"/>
      <c r="MPQ230" s="11"/>
      <c r="MPR230" s="11"/>
      <c r="MPS230" s="11"/>
      <c r="MPT230" s="11"/>
      <c r="MPU230" s="11"/>
      <c r="MPV230" s="11"/>
      <c r="MPW230" s="11"/>
      <c r="MPX230" s="11"/>
      <c r="MPY230" s="11"/>
      <c r="MPZ230" s="11"/>
      <c r="MQA230" s="11"/>
      <c r="MQB230" s="11"/>
      <c r="MQC230" s="10"/>
      <c r="MQD230" s="10"/>
      <c r="MQE230" s="11"/>
      <c r="MQF230" s="11"/>
      <c r="MQG230" s="11"/>
      <c r="MQH230" s="11"/>
      <c r="MQI230" s="11"/>
      <c r="MQJ230" s="11"/>
      <c r="MQK230" s="11"/>
      <c r="MQL230" s="11"/>
      <c r="MQM230" s="11"/>
      <c r="MQN230" s="11"/>
      <c r="MQO230" s="11"/>
      <c r="MQP230" s="11"/>
      <c r="MQQ230" s="11"/>
      <c r="MQR230" s="11"/>
      <c r="MQS230" s="10"/>
      <c r="MQT230" s="10"/>
      <c r="MQU230" s="11"/>
      <c r="MQV230" s="11"/>
      <c r="MQW230" s="11"/>
      <c r="MQX230" s="11"/>
      <c r="MQY230" s="11"/>
      <c r="MQZ230" s="11"/>
      <c r="MRA230" s="11"/>
      <c r="MRB230" s="11"/>
      <c r="MRC230" s="11"/>
      <c r="MRD230" s="11"/>
      <c r="MRE230" s="11"/>
      <c r="MRF230" s="11"/>
      <c r="MRG230" s="11"/>
      <c r="MRH230" s="11"/>
      <c r="MRI230" s="10"/>
      <c r="MRJ230" s="10"/>
      <c r="MRK230" s="11"/>
      <c r="MRL230" s="11"/>
      <c r="MRM230" s="11"/>
      <c r="MRN230" s="11"/>
      <c r="MRO230" s="11"/>
      <c r="MRP230" s="11"/>
      <c r="MRQ230" s="11"/>
      <c r="MRR230" s="11"/>
      <c r="MRS230" s="11"/>
      <c r="MRT230" s="11"/>
      <c r="MRU230" s="11"/>
      <c r="MRV230" s="11"/>
      <c r="MRW230" s="11"/>
      <c r="MRX230" s="11"/>
      <c r="MRY230" s="10"/>
      <c r="MRZ230" s="10"/>
      <c r="MSA230" s="11"/>
      <c r="MSB230" s="11"/>
      <c r="MSC230" s="11"/>
      <c r="MSD230" s="11"/>
      <c r="MSE230" s="11"/>
      <c r="MSF230" s="11"/>
      <c r="MSG230" s="11"/>
      <c r="MSH230" s="11"/>
      <c r="MSI230" s="11"/>
      <c r="MSJ230" s="11"/>
      <c r="MSK230" s="11"/>
      <c r="MSL230" s="11"/>
      <c r="MSM230" s="11"/>
      <c r="MSN230" s="11"/>
      <c r="MSO230" s="10"/>
      <c r="MSP230" s="10"/>
      <c r="MSQ230" s="11"/>
      <c r="MSR230" s="11"/>
      <c r="MSS230" s="11"/>
      <c r="MST230" s="11"/>
      <c r="MSU230" s="11"/>
      <c r="MSV230" s="11"/>
      <c r="MSW230" s="11"/>
      <c r="MSX230" s="11"/>
      <c r="MSY230" s="11"/>
      <c r="MSZ230" s="11"/>
      <c r="MTA230" s="11"/>
      <c r="MTB230" s="11"/>
      <c r="MTC230" s="11"/>
      <c r="MTD230" s="11"/>
      <c r="MTE230" s="10"/>
      <c r="MTF230" s="10"/>
      <c r="MTG230" s="11"/>
      <c r="MTH230" s="11"/>
      <c r="MTI230" s="11"/>
      <c r="MTJ230" s="11"/>
      <c r="MTK230" s="11"/>
      <c r="MTL230" s="11"/>
      <c r="MTM230" s="11"/>
      <c r="MTN230" s="11"/>
      <c r="MTO230" s="11"/>
      <c r="MTP230" s="11"/>
      <c r="MTQ230" s="11"/>
      <c r="MTR230" s="11"/>
      <c r="MTS230" s="11"/>
      <c r="MTT230" s="11"/>
      <c r="MTU230" s="10"/>
      <c r="MTV230" s="10"/>
      <c r="MTW230" s="11"/>
      <c r="MTX230" s="11"/>
      <c r="MTY230" s="11"/>
      <c r="MTZ230" s="11"/>
      <c r="MUA230" s="11"/>
      <c r="MUB230" s="11"/>
      <c r="MUC230" s="11"/>
      <c r="MUD230" s="11"/>
      <c r="MUE230" s="11"/>
      <c r="MUF230" s="11"/>
      <c r="MUG230" s="11"/>
      <c r="MUH230" s="11"/>
      <c r="MUI230" s="11"/>
      <c r="MUJ230" s="11"/>
      <c r="MUK230" s="10"/>
      <c r="MUL230" s="10"/>
      <c r="MUM230" s="11"/>
      <c r="MUN230" s="11"/>
      <c r="MUO230" s="11"/>
      <c r="MUP230" s="11"/>
      <c r="MUQ230" s="11"/>
      <c r="MUR230" s="11"/>
      <c r="MUS230" s="11"/>
      <c r="MUT230" s="11"/>
      <c r="MUU230" s="11"/>
      <c r="MUV230" s="11"/>
      <c r="MUW230" s="11"/>
      <c r="MUX230" s="11"/>
      <c r="MUY230" s="11"/>
      <c r="MUZ230" s="11"/>
      <c r="MVA230" s="10"/>
      <c r="MVB230" s="10"/>
      <c r="MVC230" s="11"/>
      <c r="MVD230" s="11"/>
      <c r="MVE230" s="11"/>
      <c r="MVF230" s="11"/>
      <c r="MVG230" s="11"/>
      <c r="MVH230" s="11"/>
      <c r="MVI230" s="11"/>
      <c r="MVJ230" s="11"/>
      <c r="MVK230" s="11"/>
      <c r="MVL230" s="11"/>
      <c r="MVM230" s="11"/>
      <c r="MVN230" s="11"/>
      <c r="MVO230" s="11"/>
      <c r="MVP230" s="11"/>
      <c r="MVQ230" s="10"/>
      <c r="MVR230" s="10"/>
      <c r="MVS230" s="11"/>
      <c r="MVT230" s="11"/>
      <c r="MVU230" s="11"/>
      <c r="MVV230" s="11"/>
      <c r="MVW230" s="11"/>
      <c r="MVX230" s="11"/>
      <c r="MVY230" s="11"/>
      <c r="MVZ230" s="11"/>
      <c r="MWA230" s="11"/>
      <c r="MWB230" s="11"/>
      <c r="MWC230" s="11"/>
      <c r="MWD230" s="11"/>
      <c r="MWE230" s="11"/>
      <c r="MWF230" s="11"/>
      <c r="MWG230" s="10"/>
      <c r="MWH230" s="10"/>
      <c r="MWI230" s="11"/>
      <c r="MWJ230" s="11"/>
      <c r="MWK230" s="11"/>
      <c r="MWL230" s="11"/>
      <c r="MWM230" s="11"/>
      <c r="MWN230" s="11"/>
      <c r="MWO230" s="11"/>
      <c r="MWP230" s="11"/>
      <c r="MWQ230" s="11"/>
      <c r="MWR230" s="11"/>
      <c r="MWS230" s="11"/>
      <c r="MWT230" s="11"/>
      <c r="MWU230" s="11"/>
      <c r="MWV230" s="11"/>
      <c r="MWW230" s="10"/>
      <c r="MWX230" s="10"/>
      <c r="MWY230" s="11"/>
      <c r="MWZ230" s="11"/>
      <c r="MXA230" s="11"/>
      <c r="MXB230" s="11"/>
      <c r="MXC230" s="11"/>
      <c r="MXD230" s="11"/>
      <c r="MXE230" s="11"/>
      <c r="MXF230" s="11"/>
      <c r="MXG230" s="11"/>
      <c r="MXH230" s="11"/>
      <c r="MXI230" s="11"/>
      <c r="MXJ230" s="11"/>
      <c r="MXK230" s="11"/>
      <c r="MXL230" s="11"/>
      <c r="MXM230" s="10"/>
      <c r="MXN230" s="10"/>
      <c r="MXO230" s="11"/>
      <c r="MXP230" s="11"/>
      <c r="MXQ230" s="11"/>
      <c r="MXR230" s="11"/>
      <c r="MXS230" s="11"/>
      <c r="MXT230" s="11"/>
      <c r="MXU230" s="11"/>
      <c r="MXV230" s="11"/>
      <c r="MXW230" s="11"/>
      <c r="MXX230" s="11"/>
      <c r="MXY230" s="11"/>
      <c r="MXZ230" s="11"/>
      <c r="MYA230" s="11"/>
      <c r="MYB230" s="11"/>
      <c r="MYC230" s="10"/>
      <c r="MYD230" s="10"/>
      <c r="MYE230" s="11"/>
      <c r="MYF230" s="11"/>
      <c r="MYG230" s="11"/>
      <c r="MYH230" s="11"/>
      <c r="MYI230" s="11"/>
      <c r="MYJ230" s="11"/>
      <c r="MYK230" s="11"/>
      <c r="MYL230" s="11"/>
      <c r="MYM230" s="11"/>
      <c r="MYN230" s="11"/>
      <c r="MYO230" s="11"/>
      <c r="MYP230" s="11"/>
      <c r="MYQ230" s="11"/>
      <c r="MYR230" s="11"/>
      <c r="MYS230" s="10"/>
      <c r="MYT230" s="10"/>
      <c r="MYU230" s="11"/>
      <c r="MYV230" s="11"/>
      <c r="MYW230" s="11"/>
      <c r="MYX230" s="11"/>
      <c r="MYY230" s="11"/>
      <c r="MYZ230" s="11"/>
      <c r="MZA230" s="11"/>
      <c r="MZB230" s="11"/>
      <c r="MZC230" s="11"/>
      <c r="MZD230" s="11"/>
      <c r="MZE230" s="11"/>
      <c r="MZF230" s="11"/>
      <c r="MZG230" s="11"/>
      <c r="MZH230" s="11"/>
      <c r="MZI230" s="10"/>
      <c r="MZJ230" s="10"/>
      <c r="MZK230" s="11"/>
      <c r="MZL230" s="11"/>
      <c r="MZM230" s="11"/>
      <c r="MZN230" s="11"/>
      <c r="MZO230" s="11"/>
      <c r="MZP230" s="11"/>
      <c r="MZQ230" s="11"/>
      <c r="MZR230" s="11"/>
      <c r="MZS230" s="11"/>
      <c r="MZT230" s="11"/>
      <c r="MZU230" s="11"/>
      <c r="MZV230" s="11"/>
      <c r="MZW230" s="11"/>
      <c r="MZX230" s="11"/>
      <c r="MZY230" s="10"/>
      <c r="MZZ230" s="10"/>
      <c r="NAA230" s="11"/>
      <c r="NAB230" s="11"/>
      <c r="NAC230" s="11"/>
      <c r="NAD230" s="11"/>
      <c r="NAE230" s="11"/>
      <c r="NAF230" s="11"/>
      <c r="NAG230" s="11"/>
      <c r="NAH230" s="11"/>
      <c r="NAI230" s="11"/>
      <c r="NAJ230" s="11"/>
      <c r="NAK230" s="11"/>
      <c r="NAL230" s="11"/>
      <c r="NAM230" s="11"/>
      <c r="NAN230" s="11"/>
      <c r="NAO230" s="10"/>
      <c r="NAP230" s="10"/>
      <c r="NAQ230" s="11"/>
      <c r="NAR230" s="11"/>
      <c r="NAS230" s="11"/>
      <c r="NAT230" s="11"/>
      <c r="NAU230" s="11"/>
      <c r="NAV230" s="11"/>
      <c r="NAW230" s="11"/>
      <c r="NAX230" s="11"/>
      <c r="NAY230" s="11"/>
      <c r="NAZ230" s="11"/>
      <c r="NBA230" s="11"/>
      <c r="NBB230" s="11"/>
      <c r="NBC230" s="11"/>
      <c r="NBD230" s="11"/>
      <c r="NBE230" s="10"/>
      <c r="NBF230" s="10"/>
      <c r="NBG230" s="11"/>
      <c r="NBH230" s="11"/>
      <c r="NBI230" s="11"/>
      <c r="NBJ230" s="11"/>
      <c r="NBK230" s="11"/>
      <c r="NBL230" s="11"/>
      <c r="NBM230" s="11"/>
      <c r="NBN230" s="11"/>
      <c r="NBO230" s="11"/>
      <c r="NBP230" s="11"/>
      <c r="NBQ230" s="11"/>
      <c r="NBR230" s="11"/>
      <c r="NBS230" s="11"/>
      <c r="NBT230" s="11"/>
      <c r="NBU230" s="10"/>
      <c r="NBV230" s="10"/>
      <c r="NBW230" s="11"/>
      <c r="NBX230" s="11"/>
      <c r="NBY230" s="11"/>
      <c r="NBZ230" s="11"/>
      <c r="NCA230" s="11"/>
      <c r="NCB230" s="11"/>
      <c r="NCC230" s="11"/>
      <c r="NCD230" s="11"/>
      <c r="NCE230" s="11"/>
      <c r="NCF230" s="11"/>
      <c r="NCG230" s="11"/>
      <c r="NCH230" s="11"/>
      <c r="NCI230" s="11"/>
      <c r="NCJ230" s="11"/>
      <c r="NCK230" s="10"/>
      <c r="NCL230" s="10"/>
      <c r="NCM230" s="11"/>
      <c r="NCN230" s="11"/>
      <c r="NCO230" s="11"/>
      <c r="NCP230" s="11"/>
      <c r="NCQ230" s="11"/>
      <c r="NCR230" s="11"/>
      <c r="NCS230" s="11"/>
      <c r="NCT230" s="11"/>
      <c r="NCU230" s="11"/>
      <c r="NCV230" s="11"/>
      <c r="NCW230" s="11"/>
      <c r="NCX230" s="11"/>
      <c r="NCY230" s="11"/>
      <c r="NCZ230" s="11"/>
      <c r="NDA230" s="10"/>
      <c r="NDB230" s="10"/>
      <c r="NDC230" s="11"/>
      <c r="NDD230" s="11"/>
      <c r="NDE230" s="11"/>
      <c r="NDF230" s="11"/>
      <c r="NDG230" s="11"/>
      <c r="NDH230" s="11"/>
      <c r="NDI230" s="11"/>
      <c r="NDJ230" s="11"/>
      <c r="NDK230" s="11"/>
      <c r="NDL230" s="11"/>
      <c r="NDM230" s="11"/>
      <c r="NDN230" s="11"/>
      <c r="NDO230" s="11"/>
      <c r="NDP230" s="11"/>
      <c r="NDQ230" s="10"/>
      <c r="NDR230" s="10"/>
      <c r="NDS230" s="11"/>
      <c r="NDT230" s="11"/>
      <c r="NDU230" s="11"/>
      <c r="NDV230" s="11"/>
      <c r="NDW230" s="11"/>
      <c r="NDX230" s="11"/>
      <c r="NDY230" s="11"/>
      <c r="NDZ230" s="11"/>
      <c r="NEA230" s="11"/>
      <c r="NEB230" s="11"/>
      <c r="NEC230" s="11"/>
      <c r="NED230" s="11"/>
      <c r="NEE230" s="11"/>
      <c r="NEF230" s="11"/>
      <c r="NEG230" s="10"/>
      <c r="NEH230" s="10"/>
      <c r="NEI230" s="11"/>
      <c r="NEJ230" s="11"/>
      <c r="NEK230" s="11"/>
      <c r="NEL230" s="11"/>
      <c r="NEM230" s="11"/>
      <c r="NEN230" s="11"/>
      <c r="NEO230" s="11"/>
      <c r="NEP230" s="11"/>
      <c r="NEQ230" s="11"/>
      <c r="NER230" s="11"/>
      <c r="NES230" s="11"/>
      <c r="NET230" s="11"/>
      <c r="NEU230" s="11"/>
      <c r="NEV230" s="11"/>
      <c r="NEW230" s="10"/>
      <c r="NEX230" s="10"/>
      <c r="NEY230" s="11"/>
      <c r="NEZ230" s="11"/>
      <c r="NFA230" s="11"/>
      <c r="NFB230" s="11"/>
      <c r="NFC230" s="11"/>
      <c r="NFD230" s="11"/>
      <c r="NFE230" s="11"/>
      <c r="NFF230" s="11"/>
      <c r="NFG230" s="11"/>
      <c r="NFH230" s="11"/>
      <c r="NFI230" s="11"/>
      <c r="NFJ230" s="11"/>
      <c r="NFK230" s="11"/>
      <c r="NFL230" s="11"/>
      <c r="NFM230" s="10"/>
      <c r="NFN230" s="10"/>
      <c r="NFO230" s="11"/>
      <c r="NFP230" s="11"/>
      <c r="NFQ230" s="11"/>
      <c r="NFR230" s="11"/>
      <c r="NFS230" s="11"/>
      <c r="NFT230" s="11"/>
      <c r="NFU230" s="11"/>
      <c r="NFV230" s="11"/>
      <c r="NFW230" s="11"/>
      <c r="NFX230" s="11"/>
      <c r="NFY230" s="11"/>
      <c r="NFZ230" s="11"/>
      <c r="NGA230" s="11"/>
      <c r="NGB230" s="11"/>
      <c r="NGC230" s="10"/>
      <c r="NGD230" s="10"/>
      <c r="NGE230" s="11"/>
      <c r="NGF230" s="11"/>
      <c r="NGG230" s="11"/>
      <c r="NGH230" s="11"/>
      <c r="NGI230" s="11"/>
      <c r="NGJ230" s="11"/>
      <c r="NGK230" s="11"/>
      <c r="NGL230" s="11"/>
      <c r="NGM230" s="11"/>
      <c r="NGN230" s="11"/>
      <c r="NGO230" s="11"/>
      <c r="NGP230" s="11"/>
      <c r="NGQ230" s="11"/>
      <c r="NGR230" s="11"/>
      <c r="NGS230" s="10"/>
      <c r="NGT230" s="10"/>
      <c r="NGU230" s="11"/>
      <c r="NGV230" s="11"/>
      <c r="NGW230" s="11"/>
      <c r="NGX230" s="11"/>
      <c r="NGY230" s="11"/>
      <c r="NGZ230" s="11"/>
      <c r="NHA230" s="11"/>
      <c r="NHB230" s="11"/>
      <c r="NHC230" s="11"/>
      <c r="NHD230" s="11"/>
      <c r="NHE230" s="11"/>
      <c r="NHF230" s="11"/>
      <c r="NHG230" s="11"/>
      <c r="NHH230" s="11"/>
      <c r="NHI230" s="10"/>
      <c r="NHJ230" s="10"/>
      <c r="NHK230" s="11"/>
      <c r="NHL230" s="11"/>
      <c r="NHM230" s="11"/>
      <c r="NHN230" s="11"/>
      <c r="NHO230" s="11"/>
      <c r="NHP230" s="11"/>
      <c r="NHQ230" s="11"/>
      <c r="NHR230" s="11"/>
      <c r="NHS230" s="11"/>
      <c r="NHT230" s="11"/>
      <c r="NHU230" s="11"/>
      <c r="NHV230" s="11"/>
      <c r="NHW230" s="11"/>
      <c r="NHX230" s="11"/>
      <c r="NHY230" s="10"/>
      <c r="NHZ230" s="10"/>
      <c r="NIA230" s="11"/>
      <c r="NIB230" s="11"/>
      <c r="NIC230" s="11"/>
      <c r="NID230" s="11"/>
      <c r="NIE230" s="11"/>
      <c r="NIF230" s="11"/>
      <c r="NIG230" s="11"/>
      <c r="NIH230" s="11"/>
      <c r="NII230" s="11"/>
      <c r="NIJ230" s="11"/>
      <c r="NIK230" s="11"/>
      <c r="NIL230" s="11"/>
      <c r="NIM230" s="11"/>
      <c r="NIN230" s="11"/>
      <c r="NIO230" s="10"/>
      <c r="NIP230" s="10"/>
      <c r="NIQ230" s="11"/>
      <c r="NIR230" s="11"/>
      <c r="NIS230" s="11"/>
      <c r="NIT230" s="11"/>
      <c r="NIU230" s="11"/>
      <c r="NIV230" s="11"/>
      <c r="NIW230" s="11"/>
      <c r="NIX230" s="11"/>
      <c r="NIY230" s="11"/>
      <c r="NIZ230" s="11"/>
      <c r="NJA230" s="11"/>
      <c r="NJB230" s="11"/>
      <c r="NJC230" s="11"/>
      <c r="NJD230" s="11"/>
      <c r="NJE230" s="10"/>
      <c r="NJF230" s="10"/>
      <c r="NJG230" s="11"/>
      <c r="NJH230" s="11"/>
      <c r="NJI230" s="11"/>
      <c r="NJJ230" s="11"/>
      <c r="NJK230" s="11"/>
      <c r="NJL230" s="11"/>
      <c r="NJM230" s="11"/>
      <c r="NJN230" s="11"/>
      <c r="NJO230" s="11"/>
      <c r="NJP230" s="11"/>
      <c r="NJQ230" s="11"/>
      <c r="NJR230" s="11"/>
      <c r="NJS230" s="11"/>
      <c r="NJT230" s="11"/>
      <c r="NJU230" s="10"/>
      <c r="NJV230" s="10"/>
      <c r="NJW230" s="11"/>
      <c r="NJX230" s="11"/>
      <c r="NJY230" s="11"/>
      <c r="NJZ230" s="11"/>
      <c r="NKA230" s="11"/>
      <c r="NKB230" s="11"/>
      <c r="NKC230" s="11"/>
      <c r="NKD230" s="11"/>
      <c r="NKE230" s="11"/>
      <c r="NKF230" s="11"/>
      <c r="NKG230" s="11"/>
      <c r="NKH230" s="11"/>
      <c r="NKI230" s="11"/>
      <c r="NKJ230" s="11"/>
      <c r="NKK230" s="10"/>
      <c r="NKL230" s="10"/>
      <c r="NKM230" s="11"/>
      <c r="NKN230" s="11"/>
      <c r="NKO230" s="11"/>
      <c r="NKP230" s="11"/>
      <c r="NKQ230" s="11"/>
      <c r="NKR230" s="11"/>
      <c r="NKS230" s="11"/>
      <c r="NKT230" s="11"/>
      <c r="NKU230" s="11"/>
      <c r="NKV230" s="11"/>
      <c r="NKW230" s="11"/>
      <c r="NKX230" s="11"/>
      <c r="NKY230" s="11"/>
      <c r="NKZ230" s="11"/>
      <c r="NLA230" s="10"/>
      <c r="NLB230" s="10"/>
      <c r="NLC230" s="11"/>
      <c r="NLD230" s="11"/>
      <c r="NLE230" s="11"/>
      <c r="NLF230" s="11"/>
      <c r="NLG230" s="11"/>
      <c r="NLH230" s="11"/>
      <c r="NLI230" s="11"/>
      <c r="NLJ230" s="11"/>
      <c r="NLK230" s="11"/>
      <c r="NLL230" s="11"/>
      <c r="NLM230" s="11"/>
      <c r="NLN230" s="11"/>
      <c r="NLO230" s="11"/>
      <c r="NLP230" s="11"/>
      <c r="NLQ230" s="10"/>
      <c r="NLR230" s="10"/>
      <c r="NLS230" s="11"/>
      <c r="NLT230" s="11"/>
      <c r="NLU230" s="11"/>
      <c r="NLV230" s="11"/>
      <c r="NLW230" s="11"/>
      <c r="NLX230" s="11"/>
      <c r="NLY230" s="11"/>
      <c r="NLZ230" s="11"/>
      <c r="NMA230" s="11"/>
      <c r="NMB230" s="11"/>
      <c r="NMC230" s="11"/>
      <c r="NMD230" s="11"/>
      <c r="NME230" s="11"/>
      <c r="NMF230" s="11"/>
      <c r="NMG230" s="10"/>
      <c r="NMH230" s="10"/>
      <c r="NMI230" s="11"/>
      <c r="NMJ230" s="11"/>
      <c r="NMK230" s="11"/>
      <c r="NML230" s="11"/>
      <c r="NMM230" s="11"/>
      <c r="NMN230" s="11"/>
      <c r="NMO230" s="11"/>
      <c r="NMP230" s="11"/>
      <c r="NMQ230" s="11"/>
      <c r="NMR230" s="11"/>
      <c r="NMS230" s="11"/>
      <c r="NMT230" s="11"/>
      <c r="NMU230" s="11"/>
      <c r="NMV230" s="11"/>
      <c r="NMW230" s="10"/>
      <c r="NMX230" s="10"/>
      <c r="NMY230" s="11"/>
      <c r="NMZ230" s="11"/>
      <c r="NNA230" s="11"/>
      <c r="NNB230" s="11"/>
      <c r="NNC230" s="11"/>
      <c r="NND230" s="11"/>
      <c r="NNE230" s="11"/>
      <c r="NNF230" s="11"/>
      <c r="NNG230" s="11"/>
      <c r="NNH230" s="11"/>
      <c r="NNI230" s="11"/>
      <c r="NNJ230" s="11"/>
      <c r="NNK230" s="11"/>
      <c r="NNL230" s="11"/>
      <c r="NNM230" s="10"/>
      <c r="NNN230" s="10"/>
      <c r="NNO230" s="11"/>
      <c r="NNP230" s="11"/>
      <c r="NNQ230" s="11"/>
      <c r="NNR230" s="11"/>
      <c r="NNS230" s="11"/>
      <c r="NNT230" s="11"/>
      <c r="NNU230" s="11"/>
      <c r="NNV230" s="11"/>
      <c r="NNW230" s="11"/>
      <c r="NNX230" s="11"/>
      <c r="NNY230" s="11"/>
      <c r="NNZ230" s="11"/>
      <c r="NOA230" s="11"/>
      <c r="NOB230" s="11"/>
      <c r="NOC230" s="10"/>
      <c r="NOD230" s="10"/>
      <c r="NOE230" s="11"/>
      <c r="NOF230" s="11"/>
      <c r="NOG230" s="11"/>
      <c r="NOH230" s="11"/>
      <c r="NOI230" s="11"/>
      <c r="NOJ230" s="11"/>
      <c r="NOK230" s="11"/>
      <c r="NOL230" s="11"/>
      <c r="NOM230" s="11"/>
      <c r="NON230" s="11"/>
      <c r="NOO230" s="11"/>
      <c r="NOP230" s="11"/>
      <c r="NOQ230" s="11"/>
      <c r="NOR230" s="11"/>
      <c r="NOS230" s="10"/>
      <c r="NOT230" s="10"/>
      <c r="NOU230" s="11"/>
      <c r="NOV230" s="11"/>
      <c r="NOW230" s="11"/>
      <c r="NOX230" s="11"/>
      <c r="NOY230" s="11"/>
      <c r="NOZ230" s="11"/>
      <c r="NPA230" s="11"/>
      <c r="NPB230" s="11"/>
      <c r="NPC230" s="11"/>
      <c r="NPD230" s="11"/>
      <c r="NPE230" s="11"/>
      <c r="NPF230" s="11"/>
      <c r="NPG230" s="11"/>
      <c r="NPH230" s="11"/>
      <c r="NPI230" s="10"/>
      <c r="NPJ230" s="10"/>
      <c r="NPK230" s="11"/>
      <c r="NPL230" s="11"/>
      <c r="NPM230" s="11"/>
      <c r="NPN230" s="11"/>
      <c r="NPO230" s="11"/>
      <c r="NPP230" s="11"/>
      <c r="NPQ230" s="11"/>
      <c r="NPR230" s="11"/>
      <c r="NPS230" s="11"/>
      <c r="NPT230" s="11"/>
      <c r="NPU230" s="11"/>
      <c r="NPV230" s="11"/>
      <c r="NPW230" s="11"/>
      <c r="NPX230" s="11"/>
      <c r="NPY230" s="10"/>
      <c r="NPZ230" s="10"/>
      <c r="NQA230" s="11"/>
      <c r="NQB230" s="11"/>
      <c r="NQC230" s="11"/>
      <c r="NQD230" s="11"/>
      <c r="NQE230" s="11"/>
      <c r="NQF230" s="11"/>
      <c r="NQG230" s="11"/>
      <c r="NQH230" s="11"/>
      <c r="NQI230" s="11"/>
      <c r="NQJ230" s="11"/>
      <c r="NQK230" s="11"/>
      <c r="NQL230" s="11"/>
      <c r="NQM230" s="11"/>
      <c r="NQN230" s="11"/>
      <c r="NQO230" s="10"/>
      <c r="NQP230" s="10"/>
      <c r="NQQ230" s="11"/>
      <c r="NQR230" s="11"/>
      <c r="NQS230" s="11"/>
      <c r="NQT230" s="11"/>
      <c r="NQU230" s="11"/>
      <c r="NQV230" s="11"/>
      <c r="NQW230" s="11"/>
      <c r="NQX230" s="11"/>
      <c r="NQY230" s="11"/>
      <c r="NQZ230" s="11"/>
      <c r="NRA230" s="11"/>
      <c r="NRB230" s="11"/>
      <c r="NRC230" s="11"/>
      <c r="NRD230" s="11"/>
      <c r="NRE230" s="10"/>
      <c r="NRF230" s="10"/>
      <c r="NRG230" s="11"/>
      <c r="NRH230" s="11"/>
      <c r="NRI230" s="11"/>
      <c r="NRJ230" s="11"/>
      <c r="NRK230" s="11"/>
      <c r="NRL230" s="11"/>
      <c r="NRM230" s="11"/>
      <c r="NRN230" s="11"/>
      <c r="NRO230" s="11"/>
      <c r="NRP230" s="11"/>
      <c r="NRQ230" s="11"/>
      <c r="NRR230" s="11"/>
      <c r="NRS230" s="11"/>
      <c r="NRT230" s="11"/>
      <c r="NRU230" s="10"/>
      <c r="NRV230" s="10"/>
      <c r="NRW230" s="11"/>
      <c r="NRX230" s="11"/>
      <c r="NRY230" s="11"/>
      <c r="NRZ230" s="11"/>
      <c r="NSA230" s="11"/>
      <c r="NSB230" s="11"/>
      <c r="NSC230" s="11"/>
      <c r="NSD230" s="11"/>
      <c r="NSE230" s="11"/>
      <c r="NSF230" s="11"/>
      <c r="NSG230" s="11"/>
      <c r="NSH230" s="11"/>
      <c r="NSI230" s="11"/>
      <c r="NSJ230" s="11"/>
      <c r="NSK230" s="10"/>
      <c r="NSL230" s="10"/>
      <c r="NSM230" s="11"/>
      <c r="NSN230" s="11"/>
      <c r="NSO230" s="11"/>
      <c r="NSP230" s="11"/>
      <c r="NSQ230" s="11"/>
      <c r="NSR230" s="11"/>
      <c r="NSS230" s="11"/>
      <c r="NST230" s="11"/>
      <c r="NSU230" s="11"/>
      <c r="NSV230" s="11"/>
      <c r="NSW230" s="11"/>
      <c r="NSX230" s="11"/>
      <c r="NSY230" s="11"/>
      <c r="NSZ230" s="11"/>
      <c r="NTA230" s="10"/>
      <c r="NTB230" s="10"/>
      <c r="NTC230" s="11"/>
      <c r="NTD230" s="11"/>
      <c r="NTE230" s="11"/>
      <c r="NTF230" s="11"/>
      <c r="NTG230" s="11"/>
      <c r="NTH230" s="11"/>
      <c r="NTI230" s="11"/>
      <c r="NTJ230" s="11"/>
      <c r="NTK230" s="11"/>
      <c r="NTL230" s="11"/>
      <c r="NTM230" s="11"/>
      <c r="NTN230" s="11"/>
      <c r="NTO230" s="11"/>
      <c r="NTP230" s="11"/>
      <c r="NTQ230" s="10"/>
      <c r="NTR230" s="10"/>
      <c r="NTS230" s="11"/>
      <c r="NTT230" s="11"/>
      <c r="NTU230" s="11"/>
      <c r="NTV230" s="11"/>
      <c r="NTW230" s="11"/>
      <c r="NTX230" s="11"/>
      <c r="NTY230" s="11"/>
      <c r="NTZ230" s="11"/>
      <c r="NUA230" s="11"/>
      <c r="NUB230" s="11"/>
      <c r="NUC230" s="11"/>
      <c r="NUD230" s="11"/>
      <c r="NUE230" s="11"/>
      <c r="NUF230" s="11"/>
      <c r="NUG230" s="10"/>
      <c r="NUH230" s="10"/>
      <c r="NUI230" s="11"/>
      <c r="NUJ230" s="11"/>
      <c r="NUK230" s="11"/>
      <c r="NUL230" s="11"/>
      <c r="NUM230" s="11"/>
      <c r="NUN230" s="11"/>
      <c r="NUO230" s="11"/>
      <c r="NUP230" s="11"/>
      <c r="NUQ230" s="11"/>
      <c r="NUR230" s="11"/>
      <c r="NUS230" s="11"/>
      <c r="NUT230" s="11"/>
      <c r="NUU230" s="11"/>
      <c r="NUV230" s="11"/>
      <c r="NUW230" s="10"/>
      <c r="NUX230" s="10"/>
      <c r="NUY230" s="11"/>
      <c r="NUZ230" s="11"/>
      <c r="NVA230" s="11"/>
      <c r="NVB230" s="11"/>
      <c r="NVC230" s="11"/>
      <c r="NVD230" s="11"/>
      <c r="NVE230" s="11"/>
      <c r="NVF230" s="11"/>
      <c r="NVG230" s="11"/>
      <c r="NVH230" s="11"/>
      <c r="NVI230" s="11"/>
      <c r="NVJ230" s="11"/>
      <c r="NVK230" s="11"/>
      <c r="NVL230" s="11"/>
      <c r="NVM230" s="10"/>
      <c r="NVN230" s="10"/>
      <c r="NVO230" s="11"/>
      <c r="NVP230" s="11"/>
      <c r="NVQ230" s="11"/>
      <c r="NVR230" s="11"/>
      <c r="NVS230" s="11"/>
      <c r="NVT230" s="11"/>
      <c r="NVU230" s="11"/>
      <c r="NVV230" s="11"/>
      <c r="NVW230" s="11"/>
      <c r="NVX230" s="11"/>
      <c r="NVY230" s="11"/>
      <c r="NVZ230" s="11"/>
      <c r="NWA230" s="11"/>
      <c r="NWB230" s="11"/>
      <c r="NWC230" s="10"/>
      <c r="NWD230" s="10"/>
      <c r="NWE230" s="11"/>
      <c r="NWF230" s="11"/>
      <c r="NWG230" s="11"/>
      <c r="NWH230" s="11"/>
      <c r="NWI230" s="11"/>
      <c r="NWJ230" s="11"/>
      <c r="NWK230" s="11"/>
      <c r="NWL230" s="11"/>
      <c r="NWM230" s="11"/>
      <c r="NWN230" s="11"/>
      <c r="NWO230" s="11"/>
      <c r="NWP230" s="11"/>
      <c r="NWQ230" s="11"/>
      <c r="NWR230" s="11"/>
      <c r="NWS230" s="10"/>
      <c r="NWT230" s="10"/>
      <c r="NWU230" s="11"/>
      <c r="NWV230" s="11"/>
      <c r="NWW230" s="11"/>
      <c r="NWX230" s="11"/>
      <c r="NWY230" s="11"/>
      <c r="NWZ230" s="11"/>
      <c r="NXA230" s="11"/>
      <c r="NXB230" s="11"/>
      <c r="NXC230" s="11"/>
      <c r="NXD230" s="11"/>
      <c r="NXE230" s="11"/>
      <c r="NXF230" s="11"/>
      <c r="NXG230" s="11"/>
      <c r="NXH230" s="11"/>
      <c r="NXI230" s="10"/>
      <c r="NXJ230" s="10"/>
      <c r="NXK230" s="11"/>
      <c r="NXL230" s="11"/>
      <c r="NXM230" s="11"/>
      <c r="NXN230" s="11"/>
      <c r="NXO230" s="11"/>
      <c r="NXP230" s="11"/>
      <c r="NXQ230" s="11"/>
      <c r="NXR230" s="11"/>
      <c r="NXS230" s="11"/>
      <c r="NXT230" s="11"/>
      <c r="NXU230" s="11"/>
      <c r="NXV230" s="11"/>
      <c r="NXW230" s="11"/>
      <c r="NXX230" s="11"/>
      <c r="NXY230" s="10"/>
      <c r="NXZ230" s="10"/>
      <c r="NYA230" s="11"/>
      <c r="NYB230" s="11"/>
      <c r="NYC230" s="11"/>
      <c r="NYD230" s="11"/>
      <c r="NYE230" s="11"/>
      <c r="NYF230" s="11"/>
      <c r="NYG230" s="11"/>
      <c r="NYH230" s="11"/>
      <c r="NYI230" s="11"/>
      <c r="NYJ230" s="11"/>
      <c r="NYK230" s="11"/>
      <c r="NYL230" s="11"/>
      <c r="NYM230" s="11"/>
      <c r="NYN230" s="11"/>
      <c r="NYO230" s="10"/>
      <c r="NYP230" s="10"/>
      <c r="NYQ230" s="11"/>
      <c r="NYR230" s="11"/>
      <c r="NYS230" s="11"/>
      <c r="NYT230" s="11"/>
      <c r="NYU230" s="11"/>
      <c r="NYV230" s="11"/>
      <c r="NYW230" s="11"/>
      <c r="NYX230" s="11"/>
      <c r="NYY230" s="11"/>
      <c r="NYZ230" s="11"/>
      <c r="NZA230" s="11"/>
      <c r="NZB230" s="11"/>
      <c r="NZC230" s="11"/>
      <c r="NZD230" s="11"/>
      <c r="NZE230" s="10"/>
      <c r="NZF230" s="10"/>
      <c r="NZG230" s="11"/>
      <c r="NZH230" s="11"/>
      <c r="NZI230" s="11"/>
      <c r="NZJ230" s="11"/>
      <c r="NZK230" s="11"/>
      <c r="NZL230" s="11"/>
      <c r="NZM230" s="11"/>
      <c r="NZN230" s="11"/>
      <c r="NZO230" s="11"/>
      <c r="NZP230" s="11"/>
      <c r="NZQ230" s="11"/>
      <c r="NZR230" s="11"/>
      <c r="NZS230" s="11"/>
      <c r="NZT230" s="11"/>
      <c r="NZU230" s="10"/>
      <c r="NZV230" s="10"/>
      <c r="NZW230" s="11"/>
      <c r="NZX230" s="11"/>
      <c r="NZY230" s="11"/>
      <c r="NZZ230" s="11"/>
      <c r="OAA230" s="11"/>
      <c r="OAB230" s="11"/>
      <c r="OAC230" s="11"/>
      <c r="OAD230" s="11"/>
      <c r="OAE230" s="11"/>
      <c r="OAF230" s="11"/>
      <c r="OAG230" s="11"/>
      <c r="OAH230" s="11"/>
      <c r="OAI230" s="11"/>
      <c r="OAJ230" s="11"/>
      <c r="OAK230" s="10"/>
      <c r="OAL230" s="10"/>
      <c r="OAM230" s="11"/>
      <c r="OAN230" s="11"/>
      <c r="OAO230" s="11"/>
      <c r="OAP230" s="11"/>
      <c r="OAQ230" s="11"/>
      <c r="OAR230" s="11"/>
      <c r="OAS230" s="11"/>
      <c r="OAT230" s="11"/>
      <c r="OAU230" s="11"/>
      <c r="OAV230" s="11"/>
      <c r="OAW230" s="11"/>
      <c r="OAX230" s="11"/>
      <c r="OAY230" s="11"/>
      <c r="OAZ230" s="11"/>
      <c r="OBA230" s="10"/>
      <c r="OBB230" s="10"/>
      <c r="OBC230" s="11"/>
      <c r="OBD230" s="11"/>
      <c r="OBE230" s="11"/>
      <c r="OBF230" s="11"/>
      <c r="OBG230" s="11"/>
      <c r="OBH230" s="11"/>
      <c r="OBI230" s="11"/>
      <c r="OBJ230" s="11"/>
      <c r="OBK230" s="11"/>
      <c r="OBL230" s="11"/>
      <c r="OBM230" s="11"/>
      <c r="OBN230" s="11"/>
      <c r="OBO230" s="11"/>
      <c r="OBP230" s="11"/>
      <c r="OBQ230" s="10"/>
      <c r="OBR230" s="10"/>
      <c r="OBS230" s="11"/>
      <c r="OBT230" s="11"/>
      <c r="OBU230" s="11"/>
      <c r="OBV230" s="11"/>
      <c r="OBW230" s="11"/>
      <c r="OBX230" s="11"/>
      <c r="OBY230" s="11"/>
      <c r="OBZ230" s="11"/>
      <c r="OCA230" s="11"/>
      <c r="OCB230" s="11"/>
      <c r="OCC230" s="11"/>
      <c r="OCD230" s="11"/>
      <c r="OCE230" s="11"/>
      <c r="OCF230" s="11"/>
      <c r="OCG230" s="10"/>
      <c r="OCH230" s="10"/>
      <c r="OCI230" s="11"/>
      <c r="OCJ230" s="11"/>
      <c r="OCK230" s="11"/>
      <c r="OCL230" s="11"/>
      <c r="OCM230" s="11"/>
      <c r="OCN230" s="11"/>
      <c r="OCO230" s="11"/>
      <c r="OCP230" s="11"/>
      <c r="OCQ230" s="11"/>
      <c r="OCR230" s="11"/>
      <c r="OCS230" s="11"/>
      <c r="OCT230" s="11"/>
      <c r="OCU230" s="11"/>
      <c r="OCV230" s="11"/>
      <c r="OCW230" s="10"/>
      <c r="OCX230" s="10"/>
      <c r="OCY230" s="11"/>
      <c r="OCZ230" s="11"/>
      <c r="ODA230" s="11"/>
      <c r="ODB230" s="11"/>
      <c r="ODC230" s="11"/>
      <c r="ODD230" s="11"/>
      <c r="ODE230" s="11"/>
      <c r="ODF230" s="11"/>
      <c r="ODG230" s="11"/>
      <c r="ODH230" s="11"/>
      <c r="ODI230" s="11"/>
      <c r="ODJ230" s="11"/>
      <c r="ODK230" s="11"/>
      <c r="ODL230" s="11"/>
      <c r="ODM230" s="10"/>
      <c r="ODN230" s="10"/>
      <c r="ODO230" s="11"/>
      <c r="ODP230" s="11"/>
      <c r="ODQ230" s="11"/>
      <c r="ODR230" s="11"/>
      <c r="ODS230" s="11"/>
      <c r="ODT230" s="11"/>
      <c r="ODU230" s="11"/>
      <c r="ODV230" s="11"/>
      <c r="ODW230" s="11"/>
      <c r="ODX230" s="11"/>
      <c r="ODY230" s="11"/>
      <c r="ODZ230" s="11"/>
      <c r="OEA230" s="11"/>
      <c r="OEB230" s="11"/>
      <c r="OEC230" s="10"/>
      <c r="OED230" s="10"/>
      <c r="OEE230" s="11"/>
      <c r="OEF230" s="11"/>
      <c r="OEG230" s="11"/>
      <c r="OEH230" s="11"/>
      <c r="OEI230" s="11"/>
      <c r="OEJ230" s="11"/>
      <c r="OEK230" s="11"/>
      <c r="OEL230" s="11"/>
      <c r="OEM230" s="11"/>
      <c r="OEN230" s="11"/>
      <c r="OEO230" s="11"/>
      <c r="OEP230" s="11"/>
      <c r="OEQ230" s="11"/>
      <c r="OER230" s="11"/>
      <c r="OES230" s="10"/>
      <c r="OET230" s="10"/>
      <c r="OEU230" s="11"/>
      <c r="OEV230" s="11"/>
      <c r="OEW230" s="11"/>
      <c r="OEX230" s="11"/>
      <c r="OEY230" s="11"/>
      <c r="OEZ230" s="11"/>
      <c r="OFA230" s="11"/>
      <c r="OFB230" s="11"/>
      <c r="OFC230" s="11"/>
      <c r="OFD230" s="11"/>
      <c r="OFE230" s="11"/>
      <c r="OFF230" s="11"/>
      <c r="OFG230" s="11"/>
      <c r="OFH230" s="11"/>
      <c r="OFI230" s="10"/>
      <c r="OFJ230" s="10"/>
      <c r="OFK230" s="11"/>
      <c r="OFL230" s="11"/>
      <c r="OFM230" s="11"/>
      <c r="OFN230" s="11"/>
      <c r="OFO230" s="11"/>
      <c r="OFP230" s="11"/>
      <c r="OFQ230" s="11"/>
      <c r="OFR230" s="11"/>
      <c r="OFS230" s="11"/>
      <c r="OFT230" s="11"/>
      <c r="OFU230" s="11"/>
      <c r="OFV230" s="11"/>
      <c r="OFW230" s="11"/>
      <c r="OFX230" s="11"/>
      <c r="OFY230" s="10"/>
      <c r="OFZ230" s="10"/>
      <c r="OGA230" s="11"/>
      <c r="OGB230" s="11"/>
      <c r="OGC230" s="11"/>
      <c r="OGD230" s="11"/>
      <c r="OGE230" s="11"/>
      <c r="OGF230" s="11"/>
      <c r="OGG230" s="11"/>
      <c r="OGH230" s="11"/>
      <c r="OGI230" s="11"/>
      <c r="OGJ230" s="11"/>
      <c r="OGK230" s="11"/>
      <c r="OGL230" s="11"/>
      <c r="OGM230" s="11"/>
      <c r="OGN230" s="11"/>
      <c r="OGO230" s="10"/>
      <c r="OGP230" s="10"/>
      <c r="OGQ230" s="11"/>
      <c r="OGR230" s="11"/>
      <c r="OGS230" s="11"/>
      <c r="OGT230" s="11"/>
      <c r="OGU230" s="11"/>
      <c r="OGV230" s="11"/>
      <c r="OGW230" s="11"/>
      <c r="OGX230" s="11"/>
      <c r="OGY230" s="11"/>
      <c r="OGZ230" s="11"/>
      <c r="OHA230" s="11"/>
      <c r="OHB230" s="11"/>
      <c r="OHC230" s="11"/>
      <c r="OHD230" s="11"/>
      <c r="OHE230" s="10"/>
      <c r="OHF230" s="10"/>
      <c r="OHG230" s="11"/>
      <c r="OHH230" s="11"/>
      <c r="OHI230" s="11"/>
      <c r="OHJ230" s="11"/>
      <c r="OHK230" s="11"/>
      <c r="OHL230" s="11"/>
      <c r="OHM230" s="11"/>
      <c r="OHN230" s="11"/>
      <c r="OHO230" s="11"/>
      <c r="OHP230" s="11"/>
      <c r="OHQ230" s="11"/>
      <c r="OHR230" s="11"/>
      <c r="OHS230" s="11"/>
      <c r="OHT230" s="11"/>
      <c r="OHU230" s="10"/>
      <c r="OHV230" s="10"/>
      <c r="OHW230" s="11"/>
      <c r="OHX230" s="11"/>
      <c r="OHY230" s="11"/>
      <c r="OHZ230" s="11"/>
      <c r="OIA230" s="11"/>
      <c r="OIB230" s="11"/>
      <c r="OIC230" s="11"/>
      <c r="OID230" s="11"/>
      <c r="OIE230" s="11"/>
      <c r="OIF230" s="11"/>
      <c r="OIG230" s="11"/>
      <c r="OIH230" s="11"/>
      <c r="OII230" s="11"/>
      <c r="OIJ230" s="11"/>
      <c r="OIK230" s="10"/>
      <c r="OIL230" s="10"/>
      <c r="OIM230" s="11"/>
      <c r="OIN230" s="11"/>
      <c r="OIO230" s="11"/>
      <c r="OIP230" s="11"/>
      <c r="OIQ230" s="11"/>
      <c r="OIR230" s="11"/>
      <c r="OIS230" s="11"/>
      <c r="OIT230" s="11"/>
      <c r="OIU230" s="11"/>
      <c r="OIV230" s="11"/>
      <c r="OIW230" s="11"/>
      <c r="OIX230" s="11"/>
      <c r="OIY230" s="11"/>
      <c r="OIZ230" s="11"/>
      <c r="OJA230" s="10"/>
      <c r="OJB230" s="10"/>
      <c r="OJC230" s="11"/>
      <c r="OJD230" s="11"/>
      <c r="OJE230" s="11"/>
      <c r="OJF230" s="11"/>
      <c r="OJG230" s="11"/>
      <c r="OJH230" s="11"/>
      <c r="OJI230" s="11"/>
      <c r="OJJ230" s="11"/>
      <c r="OJK230" s="11"/>
      <c r="OJL230" s="11"/>
      <c r="OJM230" s="11"/>
      <c r="OJN230" s="11"/>
      <c r="OJO230" s="11"/>
      <c r="OJP230" s="11"/>
      <c r="OJQ230" s="10"/>
      <c r="OJR230" s="10"/>
      <c r="OJS230" s="11"/>
      <c r="OJT230" s="11"/>
      <c r="OJU230" s="11"/>
      <c r="OJV230" s="11"/>
      <c r="OJW230" s="11"/>
      <c r="OJX230" s="11"/>
      <c r="OJY230" s="11"/>
      <c r="OJZ230" s="11"/>
      <c r="OKA230" s="11"/>
      <c r="OKB230" s="11"/>
      <c r="OKC230" s="11"/>
      <c r="OKD230" s="11"/>
      <c r="OKE230" s="11"/>
      <c r="OKF230" s="11"/>
      <c r="OKG230" s="10"/>
      <c r="OKH230" s="10"/>
      <c r="OKI230" s="11"/>
      <c r="OKJ230" s="11"/>
      <c r="OKK230" s="11"/>
      <c r="OKL230" s="11"/>
      <c r="OKM230" s="11"/>
      <c r="OKN230" s="11"/>
      <c r="OKO230" s="11"/>
      <c r="OKP230" s="11"/>
      <c r="OKQ230" s="11"/>
      <c r="OKR230" s="11"/>
      <c r="OKS230" s="11"/>
      <c r="OKT230" s="11"/>
      <c r="OKU230" s="11"/>
      <c r="OKV230" s="11"/>
      <c r="OKW230" s="10"/>
      <c r="OKX230" s="10"/>
      <c r="OKY230" s="11"/>
      <c r="OKZ230" s="11"/>
      <c r="OLA230" s="11"/>
      <c r="OLB230" s="11"/>
      <c r="OLC230" s="11"/>
      <c r="OLD230" s="11"/>
      <c r="OLE230" s="11"/>
      <c r="OLF230" s="11"/>
      <c r="OLG230" s="11"/>
      <c r="OLH230" s="11"/>
      <c r="OLI230" s="11"/>
      <c r="OLJ230" s="11"/>
      <c r="OLK230" s="11"/>
      <c r="OLL230" s="11"/>
      <c r="OLM230" s="10"/>
      <c r="OLN230" s="10"/>
      <c r="OLO230" s="11"/>
      <c r="OLP230" s="11"/>
      <c r="OLQ230" s="11"/>
      <c r="OLR230" s="11"/>
      <c r="OLS230" s="11"/>
      <c r="OLT230" s="11"/>
      <c r="OLU230" s="11"/>
      <c r="OLV230" s="11"/>
      <c r="OLW230" s="11"/>
      <c r="OLX230" s="11"/>
      <c r="OLY230" s="11"/>
      <c r="OLZ230" s="11"/>
      <c r="OMA230" s="11"/>
      <c r="OMB230" s="11"/>
      <c r="OMC230" s="10"/>
      <c r="OMD230" s="10"/>
      <c r="OME230" s="11"/>
      <c r="OMF230" s="11"/>
      <c r="OMG230" s="11"/>
      <c r="OMH230" s="11"/>
      <c r="OMI230" s="11"/>
      <c r="OMJ230" s="11"/>
      <c r="OMK230" s="11"/>
      <c r="OML230" s="11"/>
      <c r="OMM230" s="11"/>
      <c r="OMN230" s="11"/>
      <c r="OMO230" s="11"/>
      <c r="OMP230" s="11"/>
      <c r="OMQ230" s="11"/>
      <c r="OMR230" s="11"/>
      <c r="OMS230" s="10"/>
      <c r="OMT230" s="10"/>
      <c r="OMU230" s="11"/>
      <c r="OMV230" s="11"/>
      <c r="OMW230" s="11"/>
      <c r="OMX230" s="11"/>
      <c r="OMY230" s="11"/>
      <c r="OMZ230" s="11"/>
      <c r="ONA230" s="11"/>
      <c r="ONB230" s="11"/>
      <c r="ONC230" s="11"/>
      <c r="OND230" s="11"/>
      <c r="ONE230" s="11"/>
      <c r="ONF230" s="11"/>
      <c r="ONG230" s="11"/>
      <c r="ONH230" s="11"/>
      <c r="ONI230" s="10"/>
      <c r="ONJ230" s="10"/>
      <c r="ONK230" s="11"/>
      <c r="ONL230" s="11"/>
      <c r="ONM230" s="11"/>
      <c r="ONN230" s="11"/>
      <c r="ONO230" s="11"/>
      <c r="ONP230" s="11"/>
      <c r="ONQ230" s="11"/>
      <c r="ONR230" s="11"/>
      <c r="ONS230" s="11"/>
      <c r="ONT230" s="11"/>
      <c r="ONU230" s="11"/>
      <c r="ONV230" s="11"/>
      <c r="ONW230" s="11"/>
      <c r="ONX230" s="11"/>
      <c r="ONY230" s="10"/>
      <c r="ONZ230" s="10"/>
      <c r="OOA230" s="11"/>
      <c r="OOB230" s="11"/>
      <c r="OOC230" s="11"/>
      <c r="OOD230" s="11"/>
      <c r="OOE230" s="11"/>
      <c r="OOF230" s="11"/>
      <c r="OOG230" s="11"/>
      <c r="OOH230" s="11"/>
      <c r="OOI230" s="11"/>
      <c r="OOJ230" s="11"/>
      <c r="OOK230" s="11"/>
      <c r="OOL230" s="11"/>
      <c r="OOM230" s="11"/>
      <c r="OON230" s="11"/>
      <c r="OOO230" s="10"/>
      <c r="OOP230" s="10"/>
      <c r="OOQ230" s="11"/>
      <c r="OOR230" s="11"/>
      <c r="OOS230" s="11"/>
      <c r="OOT230" s="11"/>
      <c r="OOU230" s="11"/>
      <c r="OOV230" s="11"/>
      <c r="OOW230" s="11"/>
      <c r="OOX230" s="11"/>
      <c r="OOY230" s="11"/>
      <c r="OOZ230" s="11"/>
      <c r="OPA230" s="11"/>
      <c r="OPB230" s="11"/>
      <c r="OPC230" s="11"/>
      <c r="OPD230" s="11"/>
      <c r="OPE230" s="10"/>
      <c r="OPF230" s="10"/>
      <c r="OPG230" s="11"/>
      <c r="OPH230" s="11"/>
      <c r="OPI230" s="11"/>
      <c r="OPJ230" s="11"/>
      <c r="OPK230" s="11"/>
      <c r="OPL230" s="11"/>
      <c r="OPM230" s="11"/>
      <c r="OPN230" s="11"/>
      <c r="OPO230" s="11"/>
      <c r="OPP230" s="11"/>
      <c r="OPQ230" s="11"/>
      <c r="OPR230" s="11"/>
      <c r="OPS230" s="11"/>
      <c r="OPT230" s="11"/>
      <c r="OPU230" s="10"/>
      <c r="OPV230" s="10"/>
      <c r="OPW230" s="11"/>
      <c r="OPX230" s="11"/>
      <c r="OPY230" s="11"/>
      <c r="OPZ230" s="11"/>
      <c r="OQA230" s="11"/>
      <c r="OQB230" s="11"/>
      <c r="OQC230" s="11"/>
      <c r="OQD230" s="11"/>
      <c r="OQE230" s="11"/>
      <c r="OQF230" s="11"/>
      <c r="OQG230" s="11"/>
      <c r="OQH230" s="11"/>
      <c r="OQI230" s="11"/>
      <c r="OQJ230" s="11"/>
      <c r="OQK230" s="10"/>
      <c r="OQL230" s="10"/>
      <c r="OQM230" s="11"/>
      <c r="OQN230" s="11"/>
      <c r="OQO230" s="11"/>
      <c r="OQP230" s="11"/>
      <c r="OQQ230" s="11"/>
      <c r="OQR230" s="11"/>
      <c r="OQS230" s="11"/>
      <c r="OQT230" s="11"/>
      <c r="OQU230" s="11"/>
      <c r="OQV230" s="11"/>
      <c r="OQW230" s="11"/>
      <c r="OQX230" s="11"/>
      <c r="OQY230" s="11"/>
      <c r="OQZ230" s="11"/>
      <c r="ORA230" s="10"/>
      <c r="ORB230" s="10"/>
      <c r="ORC230" s="11"/>
      <c r="ORD230" s="11"/>
      <c r="ORE230" s="11"/>
      <c r="ORF230" s="11"/>
      <c r="ORG230" s="11"/>
      <c r="ORH230" s="11"/>
      <c r="ORI230" s="11"/>
      <c r="ORJ230" s="11"/>
      <c r="ORK230" s="11"/>
      <c r="ORL230" s="11"/>
      <c r="ORM230" s="11"/>
      <c r="ORN230" s="11"/>
      <c r="ORO230" s="11"/>
      <c r="ORP230" s="11"/>
      <c r="ORQ230" s="10"/>
      <c r="ORR230" s="10"/>
      <c r="ORS230" s="11"/>
      <c r="ORT230" s="11"/>
      <c r="ORU230" s="11"/>
      <c r="ORV230" s="11"/>
      <c r="ORW230" s="11"/>
      <c r="ORX230" s="11"/>
      <c r="ORY230" s="11"/>
      <c r="ORZ230" s="11"/>
      <c r="OSA230" s="11"/>
      <c r="OSB230" s="11"/>
      <c r="OSC230" s="11"/>
      <c r="OSD230" s="11"/>
      <c r="OSE230" s="11"/>
      <c r="OSF230" s="11"/>
      <c r="OSG230" s="10"/>
      <c r="OSH230" s="10"/>
      <c r="OSI230" s="11"/>
      <c r="OSJ230" s="11"/>
      <c r="OSK230" s="11"/>
      <c r="OSL230" s="11"/>
      <c r="OSM230" s="11"/>
      <c r="OSN230" s="11"/>
      <c r="OSO230" s="11"/>
      <c r="OSP230" s="11"/>
      <c r="OSQ230" s="11"/>
      <c r="OSR230" s="11"/>
      <c r="OSS230" s="11"/>
      <c r="OST230" s="11"/>
      <c r="OSU230" s="11"/>
      <c r="OSV230" s="11"/>
      <c r="OSW230" s="10"/>
      <c r="OSX230" s="10"/>
      <c r="OSY230" s="11"/>
      <c r="OSZ230" s="11"/>
      <c r="OTA230" s="11"/>
      <c r="OTB230" s="11"/>
      <c r="OTC230" s="11"/>
      <c r="OTD230" s="11"/>
      <c r="OTE230" s="11"/>
      <c r="OTF230" s="11"/>
      <c r="OTG230" s="11"/>
      <c r="OTH230" s="11"/>
      <c r="OTI230" s="11"/>
      <c r="OTJ230" s="11"/>
      <c r="OTK230" s="11"/>
      <c r="OTL230" s="11"/>
      <c r="OTM230" s="10"/>
      <c r="OTN230" s="10"/>
      <c r="OTO230" s="11"/>
      <c r="OTP230" s="11"/>
      <c r="OTQ230" s="11"/>
      <c r="OTR230" s="11"/>
      <c r="OTS230" s="11"/>
      <c r="OTT230" s="11"/>
      <c r="OTU230" s="11"/>
      <c r="OTV230" s="11"/>
      <c r="OTW230" s="11"/>
      <c r="OTX230" s="11"/>
      <c r="OTY230" s="11"/>
      <c r="OTZ230" s="11"/>
      <c r="OUA230" s="11"/>
      <c r="OUB230" s="11"/>
      <c r="OUC230" s="10"/>
      <c r="OUD230" s="10"/>
      <c r="OUE230" s="11"/>
      <c r="OUF230" s="11"/>
      <c r="OUG230" s="11"/>
      <c r="OUH230" s="11"/>
      <c r="OUI230" s="11"/>
      <c r="OUJ230" s="11"/>
      <c r="OUK230" s="11"/>
      <c r="OUL230" s="11"/>
      <c r="OUM230" s="11"/>
      <c r="OUN230" s="11"/>
      <c r="OUO230" s="11"/>
      <c r="OUP230" s="11"/>
      <c r="OUQ230" s="11"/>
      <c r="OUR230" s="11"/>
      <c r="OUS230" s="10"/>
      <c r="OUT230" s="10"/>
      <c r="OUU230" s="11"/>
      <c r="OUV230" s="11"/>
      <c r="OUW230" s="11"/>
      <c r="OUX230" s="11"/>
      <c r="OUY230" s="11"/>
      <c r="OUZ230" s="11"/>
      <c r="OVA230" s="11"/>
      <c r="OVB230" s="11"/>
      <c r="OVC230" s="11"/>
      <c r="OVD230" s="11"/>
      <c r="OVE230" s="11"/>
      <c r="OVF230" s="11"/>
      <c r="OVG230" s="11"/>
      <c r="OVH230" s="11"/>
      <c r="OVI230" s="10"/>
      <c r="OVJ230" s="10"/>
      <c r="OVK230" s="11"/>
      <c r="OVL230" s="11"/>
      <c r="OVM230" s="11"/>
      <c r="OVN230" s="11"/>
      <c r="OVO230" s="11"/>
      <c r="OVP230" s="11"/>
      <c r="OVQ230" s="11"/>
      <c r="OVR230" s="11"/>
      <c r="OVS230" s="11"/>
      <c r="OVT230" s="11"/>
      <c r="OVU230" s="11"/>
      <c r="OVV230" s="11"/>
      <c r="OVW230" s="11"/>
      <c r="OVX230" s="11"/>
      <c r="OVY230" s="10"/>
      <c r="OVZ230" s="10"/>
      <c r="OWA230" s="11"/>
      <c r="OWB230" s="11"/>
      <c r="OWC230" s="11"/>
      <c r="OWD230" s="11"/>
      <c r="OWE230" s="11"/>
      <c r="OWF230" s="11"/>
      <c r="OWG230" s="11"/>
      <c r="OWH230" s="11"/>
      <c r="OWI230" s="11"/>
      <c r="OWJ230" s="11"/>
      <c r="OWK230" s="11"/>
      <c r="OWL230" s="11"/>
      <c r="OWM230" s="11"/>
      <c r="OWN230" s="11"/>
      <c r="OWO230" s="10"/>
      <c r="OWP230" s="10"/>
      <c r="OWQ230" s="11"/>
      <c r="OWR230" s="11"/>
      <c r="OWS230" s="11"/>
      <c r="OWT230" s="11"/>
      <c r="OWU230" s="11"/>
      <c r="OWV230" s="11"/>
      <c r="OWW230" s="11"/>
      <c r="OWX230" s="11"/>
      <c r="OWY230" s="11"/>
      <c r="OWZ230" s="11"/>
      <c r="OXA230" s="11"/>
      <c r="OXB230" s="11"/>
      <c r="OXC230" s="11"/>
      <c r="OXD230" s="11"/>
      <c r="OXE230" s="10"/>
      <c r="OXF230" s="10"/>
      <c r="OXG230" s="11"/>
      <c r="OXH230" s="11"/>
      <c r="OXI230" s="11"/>
      <c r="OXJ230" s="11"/>
      <c r="OXK230" s="11"/>
      <c r="OXL230" s="11"/>
      <c r="OXM230" s="11"/>
      <c r="OXN230" s="11"/>
      <c r="OXO230" s="11"/>
      <c r="OXP230" s="11"/>
      <c r="OXQ230" s="11"/>
      <c r="OXR230" s="11"/>
      <c r="OXS230" s="11"/>
      <c r="OXT230" s="11"/>
      <c r="OXU230" s="10"/>
      <c r="OXV230" s="10"/>
      <c r="OXW230" s="11"/>
      <c r="OXX230" s="11"/>
      <c r="OXY230" s="11"/>
      <c r="OXZ230" s="11"/>
      <c r="OYA230" s="11"/>
      <c r="OYB230" s="11"/>
      <c r="OYC230" s="11"/>
      <c r="OYD230" s="11"/>
      <c r="OYE230" s="11"/>
      <c r="OYF230" s="11"/>
      <c r="OYG230" s="11"/>
      <c r="OYH230" s="11"/>
      <c r="OYI230" s="11"/>
      <c r="OYJ230" s="11"/>
      <c r="OYK230" s="10"/>
      <c r="OYL230" s="10"/>
      <c r="OYM230" s="11"/>
      <c r="OYN230" s="11"/>
      <c r="OYO230" s="11"/>
      <c r="OYP230" s="11"/>
      <c r="OYQ230" s="11"/>
      <c r="OYR230" s="11"/>
      <c r="OYS230" s="11"/>
      <c r="OYT230" s="11"/>
      <c r="OYU230" s="11"/>
      <c r="OYV230" s="11"/>
      <c r="OYW230" s="11"/>
      <c r="OYX230" s="11"/>
      <c r="OYY230" s="11"/>
      <c r="OYZ230" s="11"/>
      <c r="OZA230" s="10"/>
      <c r="OZB230" s="10"/>
      <c r="OZC230" s="11"/>
      <c r="OZD230" s="11"/>
      <c r="OZE230" s="11"/>
      <c r="OZF230" s="11"/>
      <c r="OZG230" s="11"/>
      <c r="OZH230" s="11"/>
      <c r="OZI230" s="11"/>
      <c r="OZJ230" s="11"/>
      <c r="OZK230" s="11"/>
      <c r="OZL230" s="11"/>
      <c r="OZM230" s="11"/>
      <c r="OZN230" s="11"/>
      <c r="OZO230" s="11"/>
      <c r="OZP230" s="11"/>
      <c r="OZQ230" s="10"/>
      <c r="OZR230" s="10"/>
      <c r="OZS230" s="11"/>
      <c r="OZT230" s="11"/>
      <c r="OZU230" s="11"/>
      <c r="OZV230" s="11"/>
      <c r="OZW230" s="11"/>
      <c r="OZX230" s="11"/>
      <c r="OZY230" s="11"/>
      <c r="OZZ230" s="11"/>
      <c r="PAA230" s="11"/>
      <c r="PAB230" s="11"/>
      <c r="PAC230" s="11"/>
      <c r="PAD230" s="11"/>
      <c r="PAE230" s="11"/>
      <c r="PAF230" s="11"/>
      <c r="PAG230" s="10"/>
      <c r="PAH230" s="10"/>
      <c r="PAI230" s="11"/>
      <c r="PAJ230" s="11"/>
      <c r="PAK230" s="11"/>
      <c r="PAL230" s="11"/>
      <c r="PAM230" s="11"/>
      <c r="PAN230" s="11"/>
      <c r="PAO230" s="11"/>
      <c r="PAP230" s="11"/>
      <c r="PAQ230" s="11"/>
      <c r="PAR230" s="11"/>
      <c r="PAS230" s="11"/>
      <c r="PAT230" s="11"/>
      <c r="PAU230" s="11"/>
      <c r="PAV230" s="11"/>
      <c r="PAW230" s="10"/>
      <c r="PAX230" s="10"/>
      <c r="PAY230" s="11"/>
      <c r="PAZ230" s="11"/>
      <c r="PBA230" s="11"/>
      <c r="PBB230" s="11"/>
      <c r="PBC230" s="11"/>
      <c r="PBD230" s="11"/>
      <c r="PBE230" s="11"/>
      <c r="PBF230" s="11"/>
      <c r="PBG230" s="11"/>
      <c r="PBH230" s="11"/>
      <c r="PBI230" s="11"/>
      <c r="PBJ230" s="11"/>
      <c r="PBK230" s="11"/>
      <c r="PBL230" s="11"/>
      <c r="PBM230" s="10"/>
      <c r="PBN230" s="10"/>
      <c r="PBO230" s="11"/>
      <c r="PBP230" s="11"/>
      <c r="PBQ230" s="11"/>
      <c r="PBR230" s="11"/>
      <c r="PBS230" s="11"/>
      <c r="PBT230" s="11"/>
      <c r="PBU230" s="11"/>
      <c r="PBV230" s="11"/>
      <c r="PBW230" s="11"/>
      <c r="PBX230" s="11"/>
      <c r="PBY230" s="11"/>
      <c r="PBZ230" s="11"/>
      <c r="PCA230" s="11"/>
      <c r="PCB230" s="11"/>
      <c r="PCC230" s="10"/>
      <c r="PCD230" s="10"/>
      <c r="PCE230" s="11"/>
      <c r="PCF230" s="11"/>
      <c r="PCG230" s="11"/>
      <c r="PCH230" s="11"/>
      <c r="PCI230" s="11"/>
      <c r="PCJ230" s="11"/>
      <c r="PCK230" s="11"/>
      <c r="PCL230" s="11"/>
      <c r="PCM230" s="11"/>
      <c r="PCN230" s="11"/>
      <c r="PCO230" s="11"/>
      <c r="PCP230" s="11"/>
      <c r="PCQ230" s="11"/>
      <c r="PCR230" s="11"/>
      <c r="PCS230" s="10"/>
      <c r="PCT230" s="10"/>
      <c r="PCU230" s="11"/>
      <c r="PCV230" s="11"/>
      <c r="PCW230" s="11"/>
      <c r="PCX230" s="11"/>
      <c r="PCY230" s="11"/>
      <c r="PCZ230" s="11"/>
      <c r="PDA230" s="11"/>
      <c r="PDB230" s="11"/>
      <c r="PDC230" s="11"/>
      <c r="PDD230" s="11"/>
      <c r="PDE230" s="11"/>
      <c r="PDF230" s="11"/>
      <c r="PDG230" s="11"/>
      <c r="PDH230" s="11"/>
      <c r="PDI230" s="10"/>
      <c r="PDJ230" s="10"/>
      <c r="PDK230" s="11"/>
      <c r="PDL230" s="11"/>
      <c r="PDM230" s="11"/>
      <c r="PDN230" s="11"/>
      <c r="PDO230" s="11"/>
      <c r="PDP230" s="11"/>
      <c r="PDQ230" s="11"/>
      <c r="PDR230" s="11"/>
      <c r="PDS230" s="11"/>
      <c r="PDT230" s="11"/>
      <c r="PDU230" s="11"/>
      <c r="PDV230" s="11"/>
      <c r="PDW230" s="11"/>
      <c r="PDX230" s="11"/>
      <c r="PDY230" s="10"/>
      <c r="PDZ230" s="10"/>
      <c r="PEA230" s="11"/>
      <c r="PEB230" s="11"/>
      <c r="PEC230" s="11"/>
      <c r="PED230" s="11"/>
      <c r="PEE230" s="11"/>
      <c r="PEF230" s="11"/>
      <c r="PEG230" s="11"/>
      <c r="PEH230" s="11"/>
      <c r="PEI230" s="11"/>
      <c r="PEJ230" s="11"/>
      <c r="PEK230" s="11"/>
      <c r="PEL230" s="11"/>
      <c r="PEM230" s="11"/>
      <c r="PEN230" s="11"/>
      <c r="PEO230" s="10"/>
      <c r="PEP230" s="10"/>
      <c r="PEQ230" s="11"/>
      <c r="PER230" s="11"/>
      <c r="PES230" s="11"/>
      <c r="PET230" s="11"/>
      <c r="PEU230" s="11"/>
      <c r="PEV230" s="11"/>
      <c r="PEW230" s="11"/>
      <c r="PEX230" s="11"/>
      <c r="PEY230" s="11"/>
      <c r="PEZ230" s="11"/>
      <c r="PFA230" s="11"/>
      <c r="PFB230" s="11"/>
      <c r="PFC230" s="11"/>
      <c r="PFD230" s="11"/>
      <c r="PFE230" s="10"/>
      <c r="PFF230" s="10"/>
      <c r="PFG230" s="11"/>
      <c r="PFH230" s="11"/>
      <c r="PFI230" s="11"/>
      <c r="PFJ230" s="11"/>
      <c r="PFK230" s="11"/>
      <c r="PFL230" s="11"/>
      <c r="PFM230" s="11"/>
      <c r="PFN230" s="11"/>
      <c r="PFO230" s="11"/>
      <c r="PFP230" s="11"/>
      <c r="PFQ230" s="11"/>
      <c r="PFR230" s="11"/>
      <c r="PFS230" s="11"/>
      <c r="PFT230" s="11"/>
      <c r="PFU230" s="10"/>
      <c r="PFV230" s="10"/>
      <c r="PFW230" s="11"/>
      <c r="PFX230" s="11"/>
      <c r="PFY230" s="11"/>
      <c r="PFZ230" s="11"/>
      <c r="PGA230" s="11"/>
      <c r="PGB230" s="11"/>
      <c r="PGC230" s="11"/>
      <c r="PGD230" s="11"/>
      <c r="PGE230" s="11"/>
      <c r="PGF230" s="11"/>
      <c r="PGG230" s="11"/>
      <c r="PGH230" s="11"/>
      <c r="PGI230" s="11"/>
      <c r="PGJ230" s="11"/>
      <c r="PGK230" s="10"/>
      <c r="PGL230" s="10"/>
      <c r="PGM230" s="11"/>
      <c r="PGN230" s="11"/>
      <c r="PGO230" s="11"/>
      <c r="PGP230" s="11"/>
      <c r="PGQ230" s="11"/>
      <c r="PGR230" s="11"/>
      <c r="PGS230" s="11"/>
      <c r="PGT230" s="11"/>
      <c r="PGU230" s="11"/>
      <c r="PGV230" s="11"/>
      <c r="PGW230" s="11"/>
      <c r="PGX230" s="11"/>
      <c r="PGY230" s="11"/>
      <c r="PGZ230" s="11"/>
      <c r="PHA230" s="10"/>
      <c r="PHB230" s="10"/>
      <c r="PHC230" s="11"/>
      <c r="PHD230" s="11"/>
      <c r="PHE230" s="11"/>
      <c r="PHF230" s="11"/>
      <c r="PHG230" s="11"/>
      <c r="PHH230" s="11"/>
      <c r="PHI230" s="11"/>
      <c r="PHJ230" s="11"/>
      <c r="PHK230" s="11"/>
      <c r="PHL230" s="11"/>
      <c r="PHM230" s="11"/>
      <c r="PHN230" s="11"/>
      <c r="PHO230" s="11"/>
      <c r="PHP230" s="11"/>
      <c r="PHQ230" s="10"/>
      <c r="PHR230" s="10"/>
      <c r="PHS230" s="11"/>
      <c r="PHT230" s="11"/>
      <c r="PHU230" s="11"/>
      <c r="PHV230" s="11"/>
      <c r="PHW230" s="11"/>
      <c r="PHX230" s="11"/>
      <c r="PHY230" s="11"/>
      <c r="PHZ230" s="11"/>
      <c r="PIA230" s="11"/>
      <c r="PIB230" s="11"/>
      <c r="PIC230" s="11"/>
      <c r="PID230" s="11"/>
      <c r="PIE230" s="11"/>
      <c r="PIF230" s="11"/>
      <c r="PIG230" s="10"/>
      <c r="PIH230" s="10"/>
      <c r="PII230" s="11"/>
      <c r="PIJ230" s="11"/>
      <c r="PIK230" s="11"/>
      <c r="PIL230" s="11"/>
      <c r="PIM230" s="11"/>
      <c r="PIN230" s="11"/>
      <c r="PIO230" s="11"/>
      <c r="PIP230" s="11"/>
      <c r="PIQ230" s="11"/>
      <c r="PIR230" s="11"/>
      <c r="PIS230" s="11"/>
      <c r="PIT230" s="11"/>
      <c r="PIU230" s="11"/>
      <c r="PIV230" s="11"/>
      <c r="PIW230" s="10"/>
      <c r="PIX230" s="10"/>
      <c r="PIY230" s="11"/>
      <c r="PIZ230" s="11"/>
      <c r="PJA230" s="11"/>
      <c r="PJB230" s="11"/>
      <c r="PJC230" s="11"/>
      <c r="PJD230" s="11"/>
      <c r="PJE230" s="11"/>
      <c r="PJF230" s="11"/>
      <c r="PJG230" s="11"/>
      <c r="PJH230" s="11"/>
      <c r="PJI230" s="11"/>
      <c r="PJJ230" s="11"/>
      <c r="PJK230" s="11"/>
      <c r="PJL230" s="11"/>
      <c r="PJM230" s="10"/>
      <c r="PJN230" s="10"/>
      <c r="PJO230" s="11"/>
      <c r="PJP230" s="11"/>
      <c r="PJQ230" s="11"/>
      <c r="PJR230" s="11"/>
      <c r="PJS230" s="11"/>
      <c r="PJT230" s="11"/>
      <c r="PJU230" s="11"/>
      <c r="PJV230" s="11"/>
      <c r="PJW230" s="11"/>
      <c r="PJX230" s="11"/>
      <c r="PJY230" s="11"/>
      <c r="PJZ230" s="11"/>
      <c r="PKA230" s="11"/>
      <c r="PKB230" s="11"/>
      <c r="PKC230" s="10"/>
      <c r="PKD230" s="10"/>
      <c r="PKE230" s="11"/>
      <c r="PKF230" s="11"/>
      <c r="PKG230" s="11"/>
      <c r="PKH230" s="11"/>
      <c r="PKI230" s="11"/>
      <c r="PKJ230" s="11"/>
      <c r="PKK230" s="11"/>
      <c r="PKL230" s="11"/>
      <c r="PKM230" s="11"/>
      <c r="PKN230" s="11"/>
      <c r="PKO230" s="11"/>
      <c r="PKP230" s="11"/>
      <c r="PKQ230" s="11"/>
      <c r="PKR230" s="11"/>
      <c r="PKS230" s="10"/>
      <c r="PKT230" s="10"/>
      <c r="PKU230" s="11"/>
      <c r="PKV230" s="11"/>
      <c r="PKW230" s="11"/>
      <c r="PKX230" s="11"/>
      <c r="PKY230" s="11"/>
      <c r="PKZ230" s="11"/>
      <c r="PLA230" s="11"/>
      <c r="PLB230" s="11"/>
      <c r="PLC230" s="11"/>
      <c r="PLD230" s="11"/>
      <c r="PLE230" s="11"/>
      <c r="PLF230" s="11"/>
      <c r="PLG230" s="11"/>
      <c r="PLH230" s="11"/>
      <c r="PLI230" s="10"/>
      <c r="PLJ230" s="10"/>
      <c r="PLK230" s="11"/>
      <c r="PLL230" s="11"/>
      <c r="PLM230" s="11"/>
      <c r="PLN230" s="11"/>
      <c r="PLO230" s="11"/>
      <c r="PLP230" s="11"/>
      <c r="PLQ230" s="11"/>
      <c r="PLR230" s="11"/>
      <c r="PLS230" s="11"/>
      <c r="PLT230" s="11"/>
      <c r="PLU230" s="11"/>
      <c r="PLV230" s="11"/>
      <c r="PLW230" s="11"/>
      <c r="PLX230" s="11"/>
      <c r="PLY230" s="10"/>
      <c r="PLZ230" s="10"/>
      <c r="PMA230" s="11"/>
      <c r="PMB230" s="11"/>
      <c r="PMC230" s="11"/>
      <c r="PMD230" s="11"/>
      <c r="PME230" s="11"/>
      <c r="PMF230" s="11"/>
      <c r="PMG230" s="11"/>
      <c r="PMH230" s="11"/>
      <c r="PMI230" s="11"/>
      <c r="PMJ230" s="11"/>
      <c r="PMK230" s="11"/>
      <c r="PML230" s="11"/>
      <c r="PMM230" s="11"/>
      <c r="PMN230" s="11"/>
      <c r="PMO230" s="10"/>
      <c r="PMP230" s="10"/>
      <c r="PMQ230" s="11"/>
      <c r="PMR230" s="11"/>
      <c r="PMS230" s="11"/>
      <c r="PMT230" s="11"/>
      <c r="PMU230" s="11"/>
      <c r="PMV230" s="11"/>
      <c r="PMW230" s="11"/>
      <c r="PMX230" s="11"/>
      <c r="PMY230" s="11"/>
      <c r="PMZ230" s="11"/>
      <c r="PNA230" s="11"/>
      <c r="PNB230" s="11"/>
      <c r="PNC230" s="11"/>
      <c r="PND230" s="11"/>
      <c r="PNE230" s="10"/>
      <c r="PNF230" s="10"/>
      <c r="PNG230" s="11"/>
      <c r="PNH230" s="11"/>
      <c r="PNI230" s="11"/>
      <c r="PNJ230" s="11"/>
      <c r="PNK230" s="11"/>
      <c r="PNL230" s="11"/>
      <c r="PNM230" s="11"/>
      <c r="PNN230" s="11"/>
      <c r="PNO230" s="11"/>
      <c r="PNP230" s="11"/>
      <c r="PNQ230" s="11"/>
      <c r="PNR230" s="11"/>
      <c r="PNS230" s="11"/>
      <c r="PNT230" s="11"/>
      <c r="PNU230" s="10"/>
      <c r="PNV230" s="10"/>
      <c r="PNW230" s="11"/>
      <c r="PNX230" s="11"/>
      <c r="PNY230" s="11"/>
      <c r="PNZ230" s="11"/>
      <c r="POA230" s="11"/>
      <c r="POB230" s="11"/>
      <c r="POC230" s="11"/>
      <c r="POD230" s="11"/>
      <c r="POE230" s="11"/>
      <c r="POF230" s="11"/>
      <c r="POG230" s="11"/>
      <c r="POH230" s="11"/>
      <c r="POI230" s="11"/>
      <c r="POJ230" s="11"/>
      <c r="POK230" s="10"/>
      <c r="POL230" s="10"/>
      <c r="POM230" s="11"/>
      <c r="PON230" s="11"/>
      <c r="POO230" s="11"/>
      <c r="POP230" s="11"/>
      <c r="POQ230" s="11"/>
      <c r="POR230" s="11"/>
      <c r="POS230" s="11"/>
      <c r="POT230" s="11"/>
      <c r="POU230" s="11"/>
      <c r="POV230" s="11"/>
      <c r="POW230" s="11"/>
      <c r="POX230" s="11"/>
      <c r="POY230" s="11"/>
      <c r="POZ230" s="11"/>
      <c r="PPA230" s="10"/>
      <c r="PPB230" s="10"/>
      <c r="PPC230" s="11"/>
      <c r="PPD230" s="11"/>
      <c r="PPE230" s="11"/>
      <c r="PPF230" s="11"/>
      <c r="PPG230" s="11"/>
      <c r="PPH230" s="11"/>
      <c r="PPI230" s="11"/>
      <c r="PPJ230" s="11"/>
      <c r="PPK230" s="11"/>
      <c r="PPL230" s="11"/>
      <c r="PPM230" s="11"/>
      <c r="PPN230" s="11"/>
      <c r="PPO230" s="11"/>
      <c r="PPP230" s="11"/>
      <c r="PPQ230" s="10"/>
      <c r="PPR230" s="10"/>
      <c r="PPS230" s="11"/>
      <c r="PPT230" s="11"/>
      <c r="PPU230" s="11"/>
      <c r="PPV230" s="11"/>
      <c r="PPW230" s="11"/>
      <c r="PPX230" s="11"/>
      <c r="PPY230" s="11"/>
      <c r="PPZ230" s="11"/>
      <c r="PQA230" s="11"/>
      <c r="PQB230" s="11"/>
      <c r="PQC230" s="11"/>
      <c r="PQD230" s="11"/>
      <c r="PQE230" s="11"/>
      <c r="PQF230" s="11"/>
      <c r="PQG230" s="10"/>
      <c r="PQH230" s="10"/>
      <c r="PQI230" s="11"/>
      <c r="PQJ230" s="11"/>
      <c r="PQK230" s="11"/>
      <c r="PQL230" s="11"/>
      <c r="PQM230" s="11"/>
      <c r="PQN230" s="11"/>
      <c r="PQO230" s="11"/>
      <c r="PQP230" s="11"/>
      <c r="PQQ230" s="11"/>
      <c r="PQR230" s="11"/>
      <c r="PQS230" s="11"/>
      <c r="PQT230" s="11"/>
      <c r="PQU230" s="11"/>
      <c r="PQV230" s="11"/>
      <c r="PQW230" s="10"/>
      <c r="PQX230" s="10"/>
      <c r="PQY230" s="11"/>
      <c r="PQZ230" s="11"/>
      <c r="PRA230" s="11"/>
      <c r="PRB230" s="11"/>
      <c r="PRC230" s="11"/>
      <c r="PRD230" s="11"/>
      <c r="PRE230" s="11"/>
      <c r="PRF230" s="11"/>
      <c r="PRG230" s="11"/>
      <c r="PRH230" s="11"/>
      <c r="PRI230" s="11"/>
      <c r="PRJ230" s="11"/>
      <c r="PRK230" s="11"/>
      <c r="PRL230" s="11"/>
      <c r="PRM230" s="10"/>
      <c r="PRN230" s="10"/>
      <c r="PRO230" s="11"/>
      <c r="PRP230" s="11"/>
      <c r="PRQ230" s="11"/>
      <c r="PRR230" s="11"/>
      <c r="PRS230" s="11"/>
      <c r="PRT230" s="11"/>
      <c r="PRU230" s="11"/>
      <c r="PRV230" s="11"/>
      <c r="PRW230" s="11"/>
      <c r="PRX230" s="11"/>
      <c r="PRY230" s="11"/>
      <c r="PRZ230" s="11"/>
      <c r="PSA230" s="11"/>
      <c r="PSB230" s="11"/>
      <c r="PSC230" s="10"/>
      <c r="PSD230" s="10"/>
      <c r="PSE230" s="11"/>
      <c r="PSF230" s="11"/>
      <c r="PSG230" s="11"/>
      <c r="PSH230" s="11"/>
      <c r="PSI230" s="11"/>
      <c r="PSJ230" s="11"/>
      <c r="PSK230" s="11"/>
      <c r="PSL230" s="11"/>
      <c r="PSM230" s="11"/>
      <c r="PSN230" s="11"/>
      <c r="PSO230" s="11"/>
      <c r="PSP230" s="11"/>
      <c r="PSQ230" s="11"/>
      <c r="PSR230" s="11"/>
      <c r="PSS230" s="10"/>
      <c r="PST230" s="10"/>
      <c r="PSU230" s="11"/>
      <c r="PSV230" s="11"/>
      <c r="PSW230" s="11"/>
      <c r="PSX230" s="11"/>
      <c r="PSY230" s="11"/>
      <c r="PSZ230" s="11"/>
      <c r="PTA230" s="11"/>
      <c r="PTB230" s="11"/>
      <c r="PTC230" s="11"/>
      <c r="PTD230" s="11"/>
      <c r="PTE230" s="11"/>
      <c r="PTF230" s="11"/>
      <c r="PTG230" s="11"/>
      <c r="PTH230" s="11"/>
      <c r="PTI230" s="10"/>
      <c r="PTJ230" s="10"/>
      <c r="PTK230" s="11"/>
      <c r="PTL230" s="11"/>
      <c r="PTM230" s="11"/>
      <c r="PTN230" s="11"/>
      <c r="PTO230" s="11"/>
      <c r="PTP230" s="11"/>
      <c r="PTQ230" s="11"/>
      <c r="PTR230" s="11"/>
      <c r="PTS230" s="11"/>
      <c r="PTT230" s="11"/>
      <c r="PTU230" s="11"/>
      <c r="PTV230" s="11"/>
      <c r="PTW230" s="11"/>
      <c r="PTX230" s="11"/>
      <c r="PTY230" s="10"/>
      <c r="PTZ230" s="10"/>
      <c r="PUA230" s="11"/>
      <c r="PUB230" s="11"/>
      <c r="PUC230" s="11"/>
      <c r="PUD230" s="11"/>
      <c r="PUE230" s="11"/>
      <c r="PUF230" s="11"/>
      <c r="PUG230" s="11"/>
      <c r="PUH230" s="11"/>
      <c r="PUI230" s="11"/>
      <c r="PUJ230" s="11"/>
      <c r="PUK230" s="11"/>
      <c r="PUL230" s="11"/>
      <c r="PUM230" s="11"/>
      <c r="PUN230" s="11"/>
      <c r="PUO230" s="10"/>
      <c r="PUP230" s="10"/>
      <c r="PUQ230" s="11"/>
      <c r="PUR230" s="11"/>
      <c r="PUS230" s="11"/>
      <c r="PUT230" s="11"/>
      <c r="PUU230" s="11"/>
      <c r="PUV230" s="11"/>
      <c r="PUW230" s="11"/>
      <c r="PUX230" s="11"/>
      <c r="PUY230" s="11"/>
      <c r="PUZ230" s="11"/>
      <c r="PVA230" s="11"/>
      <c r="PVB230" s="11"/>
      <c r="PVC230" s="11"/>
      <c r="PVD230" s="11"/>
      <c r="PVE230" s="10"/>
      <c r="PVF230" s="10"/>
      <c r="PVG230" s="11"/>
      <c r="PVH230" s="11"/>
      <c r="PVI230" s="11"/>
      <c r="PVJ230" s="11"/>
      <c r="PVK230" s="11"/>
      <c r="PVL230" s="11"/>
      <c r="PVM230" s="11"/>
      <c r="PVN230" s="11"/>
      <c r="PVO230" s="11"/>
      <c r="PVP230" s="11"/>
      <c r="PVQ230" s="11"/>
      <c r="PVR230" s="11"/>
      <c r="PVS230" s="11"/>
      <c r="PVT230" s="11"/>
      <c r="PVU230" s="10"/>
      <c r="PVV230" s="10"/>
      <c r="PVW230" s="11"/>
      <c r="PVX230" s="11"/>
      <c r="PVY230" s="11"/>
      <c r="PVZ230" s="11"/>
      <c r="PWA230" s="11"/>
      <c r="PWB230" s="11"/>
      <c r="PWC230" s="11"/>
      <c r="PWD230" s="11"/>
      <c r="PWE230" s="11"/>
      <c r="PWF230" s="11"/>
      <c r="PWG230" s="11"/>
      <c r="PWH230" s="11"/>
      <c r="PWI230" s="11"/>
      <c r="PWJ230" s="11"/>
      <c r="PWK230" s="10"/>
      <c r="PWL230" s="10"/>
      <c r="PWM230" s="11"/>
      <c r="PWN230" s="11"/>
      <c r="PWO230" s="11"/>
      <c r="PWP230" s="11"/>
      <c r="PWQ230" s="11"/>
      <c r="PWR230" s="11"/>
      <c r="PWS230" s="11"/>
      <c r="PWT230" s="11"/>
      <c r="PWU230" s="11"/>
      <c r="PWV230" s="11"/>
      <c r="PWW230" s="11"/>
      <c r="PWX230" s="11"/>
      <c r="PWY230" s="11"/>
      <c r="PWZ230" s="11"/>
      <c r="PXA230" s="10"/>
      <c r="PXB230" s="10"/>
      <c r="PXC230" s="11"/>
      <c r="PXD230" s="11"/>
      <c r="PXE230" s="11"/>
      <c r="PXF230" s="11"/>
      <c r="PXG230" s="11"/>
      <c r="PXH230" s="11"/>
      <c r="PXI230" s="11"/>
      <c r="PXJ230" s="11"/>
      <c r="PXK230" s="11"/>
      <c r="PXL230" s="11"/>
      <c r="PXM230" s="11"/>
      <c r="PXN230" s="11"/>
      <c r="PXO230" s="11"/>
      <c r="PXP230" s="11"/>
      <c r="PXQ230" s="10"/>
      <c r="PXR230" s="10"/>
      <c r="PXS230" s="11"/>
      <c r="PXT230" s="11"/>
      <c r="PXU230" s="11"/>
      <c r="PXV230" s="11"/>
      <c r="PXW230" s="11"/>
      <c r="PXX230" s="11"/>
      <c r="PXY230" s="11"/>
      <c r="PXZ230" s="11"/>
      <c r="PYA230" s="11"/>
      <c r="PYB230" s="11"/>
      <c r="PYC230" s="11"/>
      <c r="PYD230" s="11"/>
      <c r="PYE230" s="11"/>
      <c r="PYF230" s="11"/>
      <c r="PYG230" s="10"/>
      <c r="PYH230" s="10"/>
      <c r="PYI230" s="11"/>
      <c r="PYJ230" s="11"/>
      <c r="PYK230" s="11"/>
      <c r="PYL230" s="11"/>
      <c r="PYM230" s="11"/>
      <c r="PYN230" s="11"/>
      <c r="PYO230" s="11"/>
      <c r="PYP230" s="11"/>
      <c r="PYQ230" s="11"/>
      <c r="PYR230" s="11"/>
      <c r="PYS230" s="11"/>
      <c r="PYT230" s="11"/>
      <c r="PYU230" s="11"/>
      <c r="PYV230" s="11"/>
      <c r="PYW230" s="10"/>
      <c r="PYX230" s="10"/>
      <c r="PYY230" s="11"/>
      <c r="PYZ230" s="11"/>
      <c r="PZA230" s="11"/>
      <c r="PZB230" s="11"/>
      <c r="PZC230" s="11"/>
      <c r="PZD230" s="11"/>
      <c r="PZE230" s="11"/>
      <c r="PZF230" s="11"/>
      <c r="PZG230" s="11"/>
      <c r="PZH230" s="11"/>
      <c r="PZI230" s="11"/>
      <c r="PZJ230" s="11"/>
      <c r="PZK230" s="11"/>
      <c r="PZL230" s="11"/>
      <c r="PZM230" s="10"/>
      <c r="PZN230" s="10"/>
      <c r="PZO230" s="11"/>
      <c r="PZP230" s="11"/>
      <c r="PZQ230" s="11"/>
      <c r="PZR230" s="11"/>
      <c r="PZS230" s="11"/>
      <c r="PZT230" s="11"/>
      <c r="PZU230" s="11"/>
      <c r="PZV230" s="11"/>
      <c r="PZW230" s="11"/>
      <c r="PZX230" s="11"/>
      <c r="PZY230" s="11"/>
      <c r="PZZ230" s="11"/>
      <c r="QAA230" s="11"/>
      <c r="QAB230" s="11"/>
      <c r="QAC230" s="10"/>
      <c r="QAD230" s="10"/>
      <c r="QAE230" s="11"/>
      <c r="QAF230" s="11"/>
      <c r="QAG230" s="11"/>
      <c r="QAH230" s="11"/>
      <c r="QAI230" s="11"/>
      <c r="QAJ230" s="11"/>
      <c r="QAK230" s="11"/>
      <c r="QAL230" s="11"/>
      <c r="QAM230" s="11"/>
      <c r="QAN230" s="11"/>
      <c r="QAO230" s="11"/>
      <c r="QAP230" s="11"/>
      <c r="QAQ230" s="11"/>
      <c r="QAR230" s="11"/>
      <c r="QAS230" s="10"/>
      <c r="QAT230" s="10"/>
      <c r="QAU230" s="11"/>
      <c r="QAV230" s="11"/>
      <c r="QAW230" s="11"/>
      <c r="QAX230" s="11"/>
      <c r="QAY230" s="11"/>
      <c r="QAZ230" s="11"/>
      <c r="QBA230" s="11"/>
      <c r="QBB230" s="11"/>
      <c r="QBC230" s="11"/>
      <c r="QBD230" s="11"/>
      <c r="QBE230" s="11"/>
      <c r="QBF230" s="11"/>
      <c r="QBG230" s="11"/>
      <c r="QBH230" s="11"/>
      <c r="QBI230" s="10"/>
      <c r="QBJ230" s="10"/>
      <c r="QBK230" s="11"/>
      <c r="QBL230" s="11"/>
      <c r="QBM230" s="11"/>
      <c r="QBN230" s="11"/>
      <c r="QBO230" s="11"/>
      <c r="QBP230" s="11"/>
      <c r="QBQ230" s="11"/>
      <c r="QBR230" s="11"/>
      <c r="QBS230" s="11"/>
      <c r="QBT230" s="11"/>
      <c r="QBU230" s="11"/>
      <c r="QBV230" s="11"/>
      <c r="QBW230" s="11"/>
      <c r="QBX230" s="11"/>
      <c r="QBY230" s="10"/>
      <c r="QBZ230" s="10"/>
      <c r="QCA230" s="11"/>
      <c r="QCB230" s="11"/>
      <c r="QCC230" s="11"/>
      <c r="QCD230" s="11"/>
      <c r="QCE230" s="11"/>
      <c r="QCF230" s="11"/>
      <c r="QCG230" s="11"/>
      <c r="QCH230" s="11"/>
      <c r="QCI230" s="11"/>
      <c r="QCJ230" s="11"/>
      <c r="QCK230" s="11"/>
      <c r="QCL230" s="11"/>
      <c r="QCM230" s="11"/>
      <c r="QCN230" s="11"/>
      <c r="QCO230" s="10"/>
      <c r="QCP230" s="10"/>
      <c r="QCQ230" s="11"/>
      <c r="QCR230" s="11"/>
      <c r="QCS230" s="11"/>
      <c r="QCT230" s="11"/>
      <c r="QCU230" s="11"/>
      <c r="QCV230" s="11"/>
      <c r="QCW230" s="11"/>
      <c r="QCX230" s="11"/>
      <c r="QCY230" s="11"/>
      <c r="QCZ230" s="11"/>
      <c r="QDA230" s="11"/>
      <c r="QDB230" s="11"/>
      <c r="QDC230" s="11"/>
      <c r="QDD230" s="11"/>
      <c r="QDE230" s="10"/>
      <c r="QDF230" s="10"/>
      <c r="QDG230" s="11"/>
      <c r="QDH230" s="11"/>
      <c r="QDI230" s="11"/>
      <c r="QDJ230" s="11"/>
      <c r="QDK230" s="11"/>
      <c r="QDL230" s="11"/>
      <c r="QDM230" s="11"/>
      <c r="QDN230" s="11"/>
      <c r="QDO230" s="11"/>
      <c r="QDP230" s="11"/>
      <c r="QDQ230" s="11"/>
      <c r="QDR230" s="11"/>
      <c r="QDS230" s="11"/>
      <c r="QDT230" s="11"/>
      <c r="QDU230" s="10"/>
      <c r="QDV230" s="10"/>
      <c r="QDW230" s="11"/>
      <c r="QDX230" s="11"/>
      <c r="QDY230" s="11"/>
      <c r="QDZ230" s="11"/>
      <c r="QEA230" s="11"/>
      <c r="QEB230" s="11"/>
      <c r="QEC230" s="11"/>
      <c r="QED230" s="11"/>
      <c r="QEE230" s="11"/>
      <c r="QEF230" s="11"/>
      <c r="QEG230" s="11"/>
      <c r="QEH230" s="11"/>
      <c r="QEI230" s="11"/>
      <c r="QEJ230" s="11"/>
      <c r="QEK230" s="10"/>
      <c r="QEL230" s="10"/>
      <c r="QEM230" s="11"/>
      <c r="QEN230" s="11"/>
      <c r="QEO230" s="11"/>
      <c r="QEP230" s="11"/>
      <c r="QEQ230" s="11"/>
      <c r="QER230" s="11"/>
      <c r="QES230" s="11"/>
      <c r="QET230" s="11"/>
      <c r="QEU230" s="11"/>
      <c r="QEV230" s="11"/>
      <c r="QEW230" s="11"/>
      <c r="QEX230" s="11"/>
      <c r="QEY230" s="11"/>
      <c r="QEZ230" s="11"/>
      <c r="QFA230" s="10"/>
      <c r="QFB230" s="10"/>
      <c r="QFC230" s="11"/>
      <c r="QFD230" s="11"/>
      <c r="QFE230" s="11"/>
      <c r="QFF230" s="11"/>
      <c r="QFG230" s="11"/>
      <c r="QFH230" s="11"/>
      <c r="QFI230" s="11"/>
      <c r="QFJ230" s="11"/>
      <c r="QFK230" s="11"/>
      <c r="QFL230" s="11"/>
      <c r="QFM230" s="11"/>
      <c r="QFN230" s="11"/>
      <c r="QFO230" s="11"/>
      <c r="QFP230" s="11"/>
      <c r="QFQ230" s="10"/>
      <c r="QFR230" s="10"/>
      <c r="QFS230" s="11"/>
      <c r="QFT230" s="11"/>
      <c r="QFU230" s="11"/>
      <c r="QFV230" s="11"/>
      <c r="QFW230" s="11"/>
      <c r="QFX230" s="11"/>
      <c r="QFY230" s="11"/>
      <c r="QFZ230" s="11"/>
      <c r="QGA230" s="11"/>
      <c r="QGB230" s="11"/>
      <c r="QGC230" s="11"/>
      <c r="QGD230" s="11"/>
      <c r="QGE230" s="11"/>
      <c r="QGF230" s="11"/>
      <c r="QGG230" s="10"/>
      <c r="QGH230" s="10"/>
      <c r="QGI230" s="11"/>
      <c r="QGJ230" s="11"/>
      <c r="QGK230" s="11"/>
      <c r="QGL230" s="11"/>
      <c r="QGM230" s="11"/>
      <c r="QGN230" s="11"/>
      <c r="QGO230" s="11"/>
      <c r="QGP230" s="11"/>
      <c r="QGQ230" s="11"/>
      <c r="QGR230" s="11"/>
      <c r="QGS230" s="11"/>
      <c r="QGT230" s="11"/>
      <c r="QGU230" s="11"/>
      <c r="QGV230" s="11"/>
      <c r="QGW230" s="10"/>
      <c r="QGX230" s="10"/>
      <c r="QGY230" s="11"/>
      <c r="QGZ230" s="11"/>
      <c r="QHA230" s="11"/>
      <c r="QHB230" s="11"/>
      <c r="QHC230" s="11"/>
      <c r="QHD230" s="11"/>
      <c r="QHE230" s="11"/>
      <c r="QHF230" s="11"/>
      <c r="QHG230" s="11"/>
      <c r="QHH230" s="11"/>
      <c r="QHI230" s="11"/>
      <c r="QHJ230" s="11"/>
      <c r="QHK230" s="11"/>
      <c r="QHL230" s="11"/>
      <c r="QHM230" s="10"/>
      <c r="QHN230" s="10"/>
      <c r="QHO230" s="11"/>
      <c r="QHP230" s="11"/>
      <c r="QHQ230" s="11"/>
      <c r="QHR230" s="11"/>
      <c r="QHS230" s="11"/>
      <c r="QHT230" s="11"/>
      <c r="QHU230" s="11"/>
      <c r="QHV230" s="11"/>
      <c r="QHW230" s="11"/>
      <c r="QHX230" s="11"/>
      <c r="QHY230" s="11"/>
      <c r="QHZ230" s="11"/>
      <c r="QIA230" s="11"/>
      <c r="QIB230" s="11"/>
      <c r="QIC230" s="10"/>
      <c r="QID230" s="10"/>
      <c r="QIE230" s="11"/>
      <c r="QIF230" s="11"/>
      <c r="QIG230" s="11"/>
      <c r="QIH230" s="11"/>
      <c r="QII230" s="11"/>
      <c r="QIJ230" s="11"/>
      <c r="QIK230" s="11"/>
      <c r="QIL230" s="11"/>
      <c r="QIM230" s="11"/>
      <c r="QIN230" s="11"/>
      <c r="QIO230" s="11"/>
      <c r="QIP230" s="11"/>
      <c r="QIQ230" s="11"/>
      <c r="QIR230" s="11"/>
      <c r="QIS230" s="10"/>
      <c r="QIT230" s="10"/>
      <c r="QIU230" s="11"/>
      <c r="QIV230" s="11"/>
      <c r="QIW230" s="11"/>
      <c r="QIX230" s="11"/>
      <c r="QIY230" s="11"/>
      <c r="QIZ230" s="11"/>
      <c r="QJA230" s="11"/>
      <c r="QJB230" s="11"/>
      <c r="QJC230" s="11"/>
      <c r="QJD230" s="11"/>
      <c r="QJE230" s="11"/>
      <c r="QJF230" s="11"/>
      <c r="QJG230" s="11"/>
      <c r="QJH230" s="11"/>
      <c r="QJI230" s="10"/>
      <c r="QJJ230" s="10"/>
      <c r="QJK230" s="11"/>
      <c r="QJL230" s="11"/>
      <c r="QJM230" s="11"/>
      <c r="QJN230" s="11"/>
      <c r="QJO230" s="11"/>
      <c r="QJP230" s="11"/>
      <c r="QJQ230" s="11"/>
      <c r="QJR230" s="11"/>
      <c r="QJS230" s="11"/>
      <c r="QJT230" s="11"/>
      <c r="QJU230" s="11"/>
      <c r="QJV230" s="11"/>
      <c r="QJW230" s="11"/>
      <c r="QJX230" s="11"/>
      <c r="QJY230" s="10"/>
      <c r="QJZ230" s="10"/>
      <c r="QKA230" s="11"/>
      <c r="QKB230" s="11"/>
      <c r="QKC230" s="11"/>
      <c r="QKD230" s="11"/>
      <c r="QKE230" s="11"/>
      <c r="QKF230" s="11"/>
      <c r="QKG230" s="11"/>
      <c r="QKH230" s="11"/>
      <c r="QKI230" s="11"/>
      <c r="QKJ230" s="11"/>
      <c r="QKK230" s="11"/>
      <c r="QKL230" s="11"/>
      <c r="QKM230" s="11"/>
      <c r="QKN230" s="11"/>
      <c r="QKO230" s="10"/>
      <c r="QKP230" s="10"/>
      <c r="QKQ230" s="11"/>
      <c r="QKR230" s="11"/>
      <c r="QKS230" s="11"/>
      <c r="QKT230" s="11"/>
      <c r="QKU230" s="11"/>
      <c r="QKV230" s="11"/>
      <c r="QKW230" s="11"/>
      <c r="QKX230" s="11"/>
      <c r="QKY230" s="11"/>
      <c r="QKZ230" s="11"/>
      <c r="QLA230" s="11"/>
      <c r="QLB230" s="11"/>
      <c r="QLC230" s="11"/>
      <c r="QLD230" s="11"/>
      <c r="QLE230" s="10"/>
      <c r="QLF230" s="10"/>
      <c r="QLG230" s="11"/>
      <c r="QLH230" s="11"/>
      <c r="QLI230" s="11"/>
      <c r="QLJ230" s="11"/>
      <c r="QLK230" s="11"/>
      <c r="QLL230" s="11"/>
      <c r="QLM230" s="11"/>
      <c r="QLN230" s="11"/>
      <c r="QLO230" s="11"/>
      <c r="QLP230" s="11"/>
      <c r="QLQ230" s="11"/>
      <c r="QLR230" s="11"/>
      <c r="QLS230" s="11"/>
      <c r="QLT230" s="11"/>
      <c r="QLU230" s="10"/>
      <c r="QLV230" s="10"/>
      <c r="QLW230" s="11"/>
      <c r="QLX230" s="11"/>
      <c r="QLY230" s="11"/>
      <c r="QLZ230" s="11"/>
      <c r="QMA230" s="11"/>
      <c r="QMB230" s="11"/>
      <c r="QMC230" s="11"/>
      <c r="QMD230" s="11"/>
      <c r="QME230" s="11"/>
      <c r="QMF230" s="11"/>
      <c r="QMG230" s="11"/>
      <c r="QMH230" s="11"/>
      <c r="QMI230" s="11"/>
      <c r="QMJ230" s="11"/>
      <c r="QMK230" s="10"/>
      <c r="QML230" s="10"/>
      <c r="QMM230" s="11"/>
      <c r="QMN230" s="11"/>
      <c r="QMO230" s="11"/>
      <c r="QMP230" s="11"/>
      <c r="QMQ230" s="11"/>
      <c r="QMR230" s="11"/>
      <c r="QMS230" s="11"/>
      <c r="QMT230" s="11"/>
      <c r="QMU230" s="11"/>
      <c r="QMV230" s="11"/>
      <c r="QMW230" s="11"/>
      <c r="QMX230" s="11"/>
      <c r="QMY230" s="11"/>
      <c r="QMZ230" s="11"/>
      <c r="QNA230" s="10"/>
      <c r="QNB230" s="10"/>
      <c r="QNC230" s="11"/>
      <c r="QND230" s="11"/>
      <c r="QNE230" s="11"/>
      <c r="QNF230" s="11"/>
      <c r="QNG230" s="11"/>
      <c r="QNH230" s="11"/>
      <c r="QNI230" s="11"/>
      <c r="QNJ230" s="11"/>
      <c r="QNK230" s="11"/>
      <c r="QNL230" s="11"/>
      <c r="QNM230" s="11"/>
      <c r="QNN230" s="11"/>
      <c r="QNO230" s="11"/>
      <c r="QNP230" s="11"/>
      <c r="QNQ230" s="10"/>
      <c r="QNR230" s="10"/>
      <c r="QNS230" s="11"/>
      <c r="QNT230" s="11"/>
      <c r="QNU230" s="11"/>
      <c r="QNV230" s="11"/>
      <c r="QNW230" s="11"/>
      <c r="QNX230" s="11"/>
      <c r="QNY230" s="11"/>
      <c r="QNZ230" s="11"/>
      <c r="QOA230" s="11"/>
      <c r="QOB230" s="11"/>
      <c r="QOC230" s="11"/>
      <c r="QOD230" s="11"/>
      <c r="QOE230" s="11"/>
      <c r="QOF230" s="11"/>
      <c r="QOG230" s="10"/>
      <c r="QOH230" s="10"/>
      <c r="QOI230" s="11"/>
      <c r="QOJ230" s="11"/>
      <c r="QOK230" s="11"/>
      <c r="QOL230" s="11"/>
      <c r="QOM230" s="11"/>
      <c r="QON230" s="11"/>
      <c r="QOO230" s="11"/>
      <c r="QOP230" s="11"/>
      <c r="QOQ230" s="11"/>
      <c r="QOR230" s="11"/>
      <c r="QOS230" s="11"/>
      <c r="QOT230" s="11"/>
      <c r="QOU230" s="11"/>
      <c r="QOV230" s="11"/>
      <c r="QOW230" s="10"/>
      <c r="QOX230" s="10"/>
      <c r="QOY230" s="11"/>
      <c r="QOZ230" s="11"/>
      <c r="QPA230" s="11"/>
      <c r="QPB230" s="11"/>
      <c r="QPC230" s="11"/>
      <c r="QPD230" s="11"/>
      <c r="QPE230" s="11"/>
      <c r="QPF230" s="11"/>
      <c r="QPG230" s="11"/>
      <c r="QPH230" s="11"/>
      <c r="QPI230" s="11"/>
      <c r="QPJ230" s="11"/>
      <c r="QPK230" s="11"/>
      <c r="QPL230" s="11"/>
      <c r="QPM230" s="10"/>
      <c r="QPN230" s="10"/>
      <c r="QPO230" s="11"/>
      <c r="QPP230" s="11"/>
      <c r="QPQ230" s="11"/>
      <c r="QPR230" s="11"/>
      <c r="QPS230" s="11"/>
      <c r="QPT230" s="11"/>
      <c r="QPU230" s="11"/>
      <c r="QPV230" s="11"/>
      <c r="QPW230" s="11"/>
      <c r="QPX230" s="11"/>
      <c r="QPY230" s="11"/>
      <c r="QPZ230" s="11"/>
      <c r="QQA230" s="11"/>
      <c r="QQB230" s="11"/>
      <c r="QQC230" s="10"/>
      <c r="QQD230" s="10"/>
      <c r="QQE230" s="11"/>
      <c r="QQF230" s="11"/>
      <c r="QQG230" s="11"/>
      <c r="QQH230" s="11"/>
      <c r="QQI230" s="11"/>
      <c r="QQJ230" s="11"/>
      <c r="QQK230" s="11"/>
      <c r="QQL230" s="11"/>
      <c r="QQM230" s="11"/>
      <c r="QQN230" s="11"/>
      <c r="QQO230" s="11"/>
      <c r="QQP230" s="11"/>
      <c r="QQQ230" s="11"/>
      <c r="QQR230" s="11"/>
      <c r="QQS230" s="10"/>
      <c r="QQT230" s="10"/>
      <c r="QQU230" s="11"/>
      <c r="QQV230" s="11"/>
      <c r="QQW230" s="11"/>
      <c r="QQX230" s="11"/>
      <c r="QQY230" s="11"/>
      <c r="QQZ230" s="11"/>
      <c r="QRA230" s="11"/>
      <c r="QRB230" s="11"/>
      <c r="QRC230" s="11"/>
      <c r="QRD230" s="11"/>
      <c r="QRE230" s="11"/>
      <c r="QRF230" s="11"/>
      <c r="QRG230" s="11"/>
      <c r="QRH230" s="11"/>
      <c r="QRI230" s="10"/>
      <c r="QRJ230" s="10"/>
      <c r="QRK230" s="11"/>
      <c r="QRL230" s="11"/>
      <c r="QRM230" s="11"/>
      <c r="QRN230" s="11"/>
      <c r="QRO230" s="11"/>
      <c r="QRP230" s="11"/>
      <c r="QRQ230" s="11"/>
      <c r="QRR230" s="11"/>
      <c r="QRS230" s="11"/>
      <c r="QRT230" s="11"/>
      <c r="QRU230" s="11"/>
      <c r="QRV230" s="11"/>
      <c r="QRW230" s="11"/>
      <c r="QRX230" s="11"/>
      <c r="QRY230" s="10"/>
      <c r="QRZ230" s="10"/>
      <c r="QSA230" s="11"/>
      <c r="QSB230" s="11"/>
      <c r="QSC230" s="11"/>
      <c r="QSD230" s="11"/>
      <c r="QSE230" s="11"/>
      <c r="QSF230" s="11"/>
      <c r="QSG230" s="11"/>
      <c r="QSH230" s="11"/>
      <c r="QSI230" s="11"/>
      <c r="QSJ230" s="11"/>
      <c r="QSK230" s="11"/>
      <c r="QSL230" s="11"/>
      <c r="QSM230" s="11"/>
      <c r="QSN230" s="11"/>
      <c r="QSO230" s="10"/>
      <c r="QSP230" s="10"/>
      <c r="QSQ230" s="11"/>
      <c r="QSR230" s="11"/>
      <c r="QSS230" s="11"/>
      <c r="QST230" s="11"/>
      <c r="QSU230" s="11"/>
      <c r="QSV230" s="11"/>
      <c r="QSW230" s="11"/>
      <c r="QSX230" s="11"/>
      <c r="QSY230" s="11"/>
      <c r="QSZ230" s="11"/>
      <c r="QTA230" s="11"/>
      <c r="QTB230" s="11"/>
      <c r="QTC230" s="11"/>
      <c r="QTD230" s="11"/>
      <c r="QTE230" s="10"/>
      <c r="QTF230" s="10"/>
      <c r="QTG230" s="11"/>
      <c r="QTH230" s="11"/>
      <c r="QTI230" s="11"/>
      <c r="QTJ230" s="11"/>
      <c r="QTK230" s="11"/>
      <c r="QTL230" s="11"/>
      <c r="QTM230" s="11"/>
      <c r="QTN230" s="11"/>
      <c r="QTO230" s="11"/>
      <c r="QTP230" s="11"/>
      <c r="QTQ230" s="11"/>
      <c r="QTR230" s="11"/>
      <c r="QTS230" s="11"/>
      <c r="QTT230" s="11"/>
      <c r="QTU230" s="10"/>
      <c r="QTV230" s="10"/>
      <c r="QTW230" s="11"/>
      <c r="QTX230" s="11"/>
      <c r="QTY230" s="11"/>
      <c r="QTZ230" s="11"/>
      <c r="QUA230" s="11"/>
      <c r="QUB230" s="11"/>
      <c r="QUC230" s="11"/>
      <c r="QUD230" s="11"/>
      <c r="QUE230" s="11"/>
      <c r="QUF230" s="11"/>
      <c r="QUG230" s="11"/>
      <c r="QUH230" s="11"/>
      <c r="QUI230" s="11"/>
      <c r="QUJ230" s="11"/>
      <c r="QUK230" s="10"/>
      <c r="QUL230" s="10"/>
      <c r="QUM230" s="11"/>
      <c r="QUN230" s="11"/>
      <c r="QUO230" s="11"/>
      <c r="QUP230" s="11"/>
      <c r="QUQ230" s="11"/>
      <c r="QUR230" s="11"/>
      <c r="QUS230" s="11"/>
      <c r="QUT230" s="11"/>
      <c r="QUU230" s="11"/>
      <c r="QUV230" s="11"/>
      <c r="QUW230" s="11"/>
      <c r="QUX230" s="11"/>
      <c r="QUY230" s="11"/>
      <c r="QUZ230" s="11"/>
      <c r="QVA230" s="10"/>
      <c r="QVB230" s="10"/>
      <c r="QVC230" s="11"/>
      <c r="QVD230" s="11"/>
      <c r="QVE230" s="11"/>
      <c r="QVF230" s="11"/>
      <c r="QVG230" s="11"/>
      <c r="QVH230" s="11"/>
      <c r="QVI230" s="11"/>
      <c r="QVJ230" s="11"/>
      <c r="QVK230" s="11"/>
      <c r="QVL230" s="11"/>
      <c r="QVM230" s="11"/>
      <c r="QVN230" s="11"/>
      <c r="QVO230" s="11"/>
      <c r="QVP230" s="11"/>
      <c r="QVQ230" s="10"/>
      <c r="QVR230" s="10"/>
      <c r="QVS230" s="11"/>
      <c r="QVT230" s="11"/>
      <c r="QVU230" s="11"/>
      <c r="QVV230" s="11"/>
      <c r="QVW230" s="11"/>
      <c r="QVX230" s="11"/>
      <c r="QVY230" s="11"/>
      <c r="QVZ230" s="11"/>
      <c r="QWA230" s="11"/>
      <c r="QWB230" s="11"/>
      <c r="QWC230" s="11"/>
      <c r="QWD230" s="11"/>
      <c r="QWE230" s="11"/>
      <c r="QWF230" s="11"/>
      <c r="QWG230" s="10"/>
      <c r="QWH230" s="10"/>
      <c r="QWI230" s="11"/>
      <c r="QWJ230" s="11"/>
      <c r="QWK230" s="11"/>
      <c r="QWL230" s="11"/>
      <c r="QWM230" s="11"/>
      <c r="QWN230" s="11"/>
      <c r="QWO230" s="11"/>
      <c r="QWP230" s="11"/>
      <c r="QWQ230" s="11"/>
      <c r="QWR230" s="11"/>
      <c r="QWS230" s="11"/>
      <c r="QWT230" s="11"/>
      <c r="QWU230" s="11"/>
      <c r="QWV230" s="11"/>
      <c r="QWW230" s="10"/>
      <c r="QWX230" s="10"/>
      <c r="QWY230" s="11"/>
      <c r="QWZ230" s="11"/>
      <c r="QXA230" s="11"/>
      <c r="QXB230" s="11"/>
      <c r="QXC230" s="11"/>
      <c r="QXD230" s="11"/>
      <c r="QXE230" s="11"/>
      <c r="QXF230" s="11"/>
      <c r="QXG230" s="11"/>
      <c r="QXH230" s="11"/>
      <c r="QXI230" s="11"/>
      <c r="QXJ230" s="11"/>
      <c r="QXK230" s="11"/>
      <c r="QXL230" s="11"/>
      <c r="QXM230" s="10"/>
      <c r="QXN230" s="10"/>
      <c r="QXO230" s="11"/>
      <c r="QXP230" s="11"/>
      <c r="QXQ230" s="11"/>
      <c r="QXR230" s="11"/>
      <c r="QXS230" s="11"/>
      <c r="QXT230" s="11"/>
      <c r="QXU230" s="11"/>
      <c r="QXV230" s="11"/>
      <c r="QXW230" s="11"/>
      <c r="QXX230" s="11"/>
      <c r="QXY230" s="11"/>
      <c r="QXZ230" s="11"/>
      <c r="QYA230" s="11"/>
      <c r="QYB230" s="11"/>
      <c r="QYC230" s="10"/>
      <c r="QYD230" s="10"/>
      <c r="QYE230" s="11"/>
      <c r="QYF230" s="11"/>
      <c r="QYG230" s="11"/>
      <c r="QYH230" s="11"/>
      <c r="QYI230" s="11"/>
      <c r="QYJ230" s="11"/>
      <c r="QYK230" s="11"/>
      <c r="QYL230" s="11"/>
      <c r="QYM230" s="11"/>
      <c r="QYN230" s="11"/>
      <c r="QYO230" s="11"/>
      <c r="QYP230" s="11"/>
      <c r="QYQ230" s="11"/>
      <c r="QYR230" s="11"/>
      <c r="QYS230" s="10"/>
      <c r="QYT230" s="10"/>
      <c r="QYU230" s="11"/>
      <c r="QYV230" s="11"/>
      <c r="QYW230" s="11"/>
      <c r="QYX230" s="11"/>
      <c r="QYY230" s="11"/>
      <c r="QYZ230" s="11"/>
      <c r="QZA230" s="11"/>
      <c r="QZB230" s="11"/>
      <c r="QZC230" s="11"/>
      <c r="QZD230" s="11"/>
      <c r="QZE230" s="11"/>
      <c r="QZF230" s="11"/>
      <c r="QZG230" s="11"/>
      <c r="QZH230" s="11"/>
      <c r="QZI230" s="10"/>
      <c r="QZJ230" s="10"/>
      <c r="QZK230" s="11"/>
      <c r="QZL230" s="11"/>
      <c r="QZM230" s="11"/>
      <c r="QZN230" s="11"/>
      <c r="QZO230" s="11"/>
      <c r="QZP230" s="11"/>
      <c r="QZQ230" s="11"/>
      <c r="QZR230" s="11"/>
      <c r="QZS230" s="11"/>
      <c r="QZT230" s="11"/>
      <c r="QZU230" s="11"/>
      <c r="QZV230" s="11"/>
      <c r="QZW230" s="11"/>
      <c r="QZX230" s="11"/>
      <c r="QZY230" s="10"/>
      <c r="QZZ230" s="10"/>
      <c r="RAA230" s="11"/>
      <c r="RAB230" s="11"/>
      <c r="RAC230" s="11"/>
      <c r="RAD230" s="11"/>
      <c r="RAE230" s="11"/>
      <c r="RAF230" s="11"/>
      <c r="RAG230" s="11"/>
      <c r="RAH230" s="11"/>
      <c r="RAI230" s="11"/>
      <c r="RAJ230" s="11"/>
      <c r="RAK230" s="11"/>
      <c r="RAL230" s="11"/>
      <c r="RAM230" s="11"/>
      <c r="RAN230" s="11"/>
      <c r="RAO230" s="10"/>
      <c r="RAP230" s="10"/>
      <c r="RAQ230" s="11"/>
      <c r="RAR230" s="11"/>
      <c r="RAS230" s="11"/>
      <c r="RAT230" s="11"/>
      <c r="RAU230" s="11"/>
      <c r="RAV230" s="11"/>
      <c r="RAW230" s="11"/>
      <c r="RAX230" s="11"/>
      <c r="RAY230" s="11"/>
      <c r="RAZ230" s="11"/>
      <c r="RBA230" s="11"/>
      <c r="RBB230" s="11"/>
      <c r="RBC230" s="11"/>
      <c r="RBD230" s="11"/>
      <c r="RBE230" s="10"/>
      <c r="RBF230" s="10"/>
      <c r="RBG230" s="11"/>
      <c r="RBH230" s="11"/>
      <c r="RBI230" s="11"/>
      <c r="RBJ230" s="11"/>
      <c r="RBK230" s="11"/>
      <c r="RBL230" s="11"/>
      <c r="RBM230" s="11"/>
      <c r="RBN230" s="11"/>
      <c r="RBO230" s="11"/>
      <c r="RBP230" s="11"/>
      <c r="RBQ230" s="11"/>
      <c r="RBR230" s="11"/>
      <c r="RBS230" s="11"/>
      <c r="RBT230" s="11"/>
      <c r="RBU230" s="10"/>
      <c r="RBV230" s="10"/>
      <c r="RBW230" s="11"/>
      <c r="RBX230" s="11"/>
      <c r="RBY230" s="11"/>
      <c r="RBZ230" s="11"/>
      <c r="RCA230" s="11"/>
      <c r="RCB230" s="11"/>
      <c r="RCC230" s="11"/>
      <c r="RCD230" s="11"/>
      <c r="RCE230" s="11"/>
      <c r="RCF230" s="11"/>
      <c r="RCG230" s="11"/>
      <c r="RCH230" s="11"/>
      <c r="RCI230" s="11"/>
      <c r="RCJ230" s="11"/>
      <c r="RCK230" s="10"/>
      <c r="RCL230" s="10"/>
      <c r="RCM230" s="11"/>
      <c r="RCN230" s="11"/>
      <c r="RCO230" s="11"/>
      <c r="RCP230" s="11"/>
      <c r="RCQ230" s="11"/>
      <c r="RCR230" s="11"/>
      <c r="RCS230" s="11"/>
      <c r="RCT230" s="11"/>
      <c r="RCU230" s="11"/>
      <c r="RCV230" s="11"/>
      <c r="RCW230" s="11"/>
      <c r="RCX230" s="11"/>
      <c r="RCY230" s="11"/>
      <c r="RCZ230" s="11"/>
      <c r="RDA230" s="10"/>
      <c r="RDB230" s="10"/>
      <c r="RDC230" s="11"/>
      <c r="RDD230" s="11"/>
      <c r="RDE230" s="11"/>
      <c r="RDF230" s="11"/>
      <c r="RDG230" s="11"/>
      <c r="RDH230" s="11"/>
      <c r="RDI230" s="11"/>
      <c r="RDJ230" s="11"/>
      <c r="RDK230" s="11"/>
      <c r="RDL230" s="11"/>
      <c r="RDM230" s="11"/>
      <c r="RDN230" s="11"/>
      <c r="RDO230" s="11"/>
      <c r="RDP230" s="11"/>
      <c r="RDQ230" s="10"/>
      <c r="RDR230" s="10"/>
      <c r="RDS230" s="11"/>
      <c r="RDT230" s="11"/>
      <c r="RDU230" s="11"/>
      <c r="RDV230" s="11"/>
      <c r="RDW230" s="11"/>
      <c r="RDX230" s="11"/>
      <c r="RDY230" s="11"/>
      <c r="RDZ230" s="11"/>
      <c r="REA230" s="11"/>
      <c r="REB230" s="11"/>
      <c r="REC230" s="11"/>
      <c r="RED230" s="11"/>
      <c r="REE230" s="11"/>
      <c r="REF230" s="11"/>
      <c r="REG230" s="10"/>
      <c r="REH230" s="10"/>
      <c r="REI230" s="11"/>
      <c r="REJ230" s="11"/>
      <c r="REK230" s="11"/>
      <c r="REL230" s="11"/>
      <c r="REM230" s="11"/>
      <c r="REN230" s="11"/>
      <c r="REO230" s="11"/>
      <c r="REP230" s="11"/>
      <c r="REQ230" s="11"/>
      <c r="RER230" s="11"/>
      <c r="RES230" s="11"/>
      <c r="RET230" s="11"/>
      <c r="REU230" s="11"/>
      <c r="REV230" s="11"/>
      <c r="REW230" s="10"/>
      <c r="REX230" s="10"/>
      <c r="REY230" s="11"/>
      <c r="REZ230" s="11"/>
      <c r="RFA230" s="11"/>
      <c r="RFB230" s="11"/>
      <c r="RFC230" s="11"/>
      <c r="RFD230" s="11"/>
      <c r="RFE230" s="11"/>
      <c r="RFF230" s="11"/>
      <c r="RFG230" s="11"/>
      <c r="RFH230" s="11"/>
      <c r="RFI230" s="11"/>
      <c r="RFJ230" s="11"/>
      <c r="RFK230" s="11"/>
      <c r="RFL230" s="11"/>
      <c r="RFM230" s="10"/>
      <c r="RFN230" s="10"/>
      <c r="RFO230" s="11"/>
      <c r="RFP230" s="11"/>
      <c r="RFQ230" s="11"/>
      <c r="RFR230" s="11"/>
      <c r="RFS230" s="11"/>
      <c r="RFT230" s="11"/>
      <c r="RFU230" s="11"/>
      <c r="RFV230" s="11"/>
      <c r="RFW230" s="11"/>
      <c r="RFX230" s="11"/>
      <c r="RFY230" s="11"/>
      <c r="RFZ230" s="11"/>
      <c r="RGA230" s="11"/>
      <c r="RGB230" s="11"/>
      <c r="RGC230" s="10"/>
      <c r="RGD230" s="10"/>
      <c r="RGE230" s="11"/>
      <c r="RGF230" s="11"/>
      <c r="RGG230" s="11"/>
      <c r="RGH230" s="11"/>
      <c r="RGI230" s="11"/>
      <c r="RGJ230" s="11"/>
      <c r="RGK230" s="11"/>
      <c r="RGL230" s="11"/>
      <c r="RGM230" s="11"/>
      <c r="RGN230" s="11"/>
      <c r="RGO230" s="11"/>
      <c r="RGP230" s="11"/>
      <c r="RGQ230" s="11"/>
      <c r="RGR230" s="11"/>
      <c r="RGS230" s="10"/>
      <c r="RGT230" s="10"/>
      <c r="RGU230" s="11"/>
      <c r="RGV230" s="11"/>
      <c r="RGW230" s="11"/>
      <c r="RGX230" s="11"/>
      <c r="RGY230" s="11"/>
      <c r="RGZ230" s="11"/>
      <c r="RHA230" s="11"/>
      <c r="RHB230" s="11"/>
      <c r="RHC230" s="11"/>
      <c r="RHD230" s="11"/>
      <c r="RHE230" s="11"/>
      <c r="RHF230" s="11"/>
      <c r="RHG230" s="11"/>
      <c r="RHH230" s="11"/>
      <c r="RHI230" s="10"/>
      <c r="RHJ230" s="10"/>
      <c r="RHK230" s="11"/>
      <c r="RHL230" s="11"/>
      <c r="RHM230" s="11"/>
      <c r="RHN230" s="11"/>
      <c r="RHO230" s="11"/>
      <c r="RHP230" s="11"/>
      <c r="RHQ230" s="11"/>
      <c r="RHR230" s="11"/>
      <c r="RHS230" s="11"/>
      <c r="RHT230" s="11"/>
      <c r="RHU230" s="11"/>
      <c r="RHV230" s="11"/>
      <c r="RHW230" s="11"/>
      <c r="RHX230" s="11"/>
      <c r="RHY230" s="10"/>
      <c r="RHZ230" s="10"/>
      <c r="RIA230" s="11"/>
      <c r="RIB230" s="11"/>
      <c r="RIC230" s="11"/>
      <c r="RID230" s="11"/>
      <c r="RIE230" s="11"/>
      <c r="RIF230" s="11"/>
      <c r="RIG230" s="11"/>
      <c r="RIH230" s="11"/>
      <c r="RII230" s="11"/>
      <c r="RIJ230" s="11"/>
      <c r="RIK230" s="11"/>
      <c r="RIL230" s="11"/>
      <c r="RIM230" s="11"/>
      <c r="RIN230" s="11"/>
      <c r="RIO230" s="10"/>
      <c r="RIP230" s="10"/>
      <c r="RIQ230" s="11"/>
      <c r="RIR230" s="11"/>
      <c r="RIS230" s="11"/>
      <c r="RIT230" s="11"/>
      <c r="RIU230" s="11"/>
      <c r="RIV230" s="11"/>
      <c r="RIW230" s="11"/>
      <c r="RIX230" s="11"/>
      <c r="RIY230" s="11"/>
      <c r="RIZ230" s="11"/>
      <c r="RJA230" s="11"/>
      <c r="RJB230" s="11"/>
      <c r="RJC230" s="11"/>
      <c r="RJD230" s="11"/>
      <c r="RJE230" s="10"/>
      <c r="RJF230" s="10"/>
      <c r="RJG230" s="11"/>
      <c r="RJH230" s="11"/>
      <c r="RJI230" s="11"/>
      <c r="RJJ230" s="11"/>
      <c r="RJK230" s="11"/>
      <c r="RJL230" s="11"/>
      <c r="RJM230" s="11"/>
      <c r="RJN230" s="11"/>
      <c r="RJO230" s="11"/>
      <c r="RJP230" s="11"/>
      <c r="RJQ230" s="11"/>
      <c r="RJR230" s="11"/>
      <c r="RJS230" s="11"/>
      <c r="RJT230" s="11"/>
      <c r="RJU230" s="10"/>
      <c r="RJV230" s="10"/>
      <c r="RJW230" s="11"/>
      <c r="RJX230" s="11"/>
      <c r="RJY230" s="11"/>
      <c r="RJZ230" s="11"/>
      <c r="RKA230" s="11"/>
      <c r="RKB230" s="11"/>
      <c r="RKC230" s="11"/>
      <c r="RKD230" s="11"/>
      <c r="RKE230" s="11"/>
      <c r="RKF230" s="11"/>
      <c r="RKG230" s="11"/>
      <c r="RKH230" s="11"/>
      <c r="RKI230" s="11"/>
      <c r="RKJ230" s="11"/>
      <c r="RKK230" s="10"/>
      <c r="RKL230" s="10"/>
      <c r="RKM230" s="11"/>
      <c r="RKN230" s="11"/>
      <c r="RKO230" s="11"/>
      <c r="RKP230" s="11"/>
      <c r="RKQ230" s="11"/>
      <c r="RKR230" s="11"/>
      <c r="RKS230" s="11"/>
      <c r="RKT230" s="11"/>
      <c r="RKU230" s="11"/>
      <c r="RKV230" s="11"/>
      <c r="RKW230" s="11"/>
      <c r="RKX230" s="11"/>
      <c r="RKY230" s="11"/>
      <c r="RKZ230" s="11"/>
      <c r="RLA230" s="10"/>
      <c r="RLB230" s="10"/>
      <c r="RLC230" s="11"/>
      <c r="RLD230" s="11"/>
      <c r="RLE230" s="11"/>
      <c r="RLF230" s="11"/>
      <c r="RLG230" s="11"/>
      <c r="RLH230" s="11"/>
      <c r="RLI230" s="11"/>
      <c r="RLJ230" s="11"/>
      <c r="RLK230" s="11"/>
      <c r="RLL230" s="11"/>
      <c r="RLM230" s="11"/>
      <c r="RLN230" s="11"/>
      <c r="RLO230" s="11"/>
      <c r="RLP230" s="11"/>
      <c r="RLQ230" s="10"/>
      <c r="RLR230" s="10"/>
      <c r="RLS230" s="11"/>
      <c r="RLT230" s="11"/>
      <c r="RLU230" s="11"/>
      <c r="RLV230" s="11"/>
      <c r="RLW230" s="11"/>
      <c r="RLX230" s="11"/>
      <c r="RLY230" s="11"/>
      <c r="RLZ230" s="11"/>
      <c r="RMA230" s="11"/>
      <c r="RMB230" s="11"/>
      <c r="RMC230" s="11"/>
      <c r="RMD230" s="11"/>
      <c r="RME230" s="11"/>
      <c r="RMF230" s="11"/>
      <c r="RMG230" s="10"/>
      <c r="RMH230" s="10"/>
      <c r="RMI230" s="11"/>
      <c r="RMJ230" s="11"/>
      <c r="RMK230" s="11"/>
      <c r="RML230" s="11"/>
      <c r="RMM230" s="11"/>
      <c r="RMN230" s="11"/>
      <c r="RMO230" s="11"/>
      <c r="RMP230" s="11"/>
      <c r="RMQ230" s="11"/>
      <c r="RMR230" s="11"/>
      <c r="RMS230" s="11"/>
      <c r="RMT230" s="11"/>
      <c r="RMU230" s="11"/>
      <c r="RMV230" s="11"/>
      <c r="RMW230" s="10"/>
      <c r="RMX230" s="10"/>
      <c r="RMY230" s="11"/>
      <c r="RMZ230" s="11"/>
      <c r="RNA230" s="11"/>
      <c r="RNB230" s="11"/>
      <c r="RNC230" s="11"/>
      <c r="RND230" s="11"/>
      <c r="RNE230" s="11"/>
      <c r="RNF230" s="11"/>
      <c r="RNG230" s="11"/>
      <c r="RNH230" s="11"/>
      <c r="RNI230" s="11"/>
      <c r="RNJ230" s="11"/>
      <c r="RNK230" s="11"/>
      <c r="RNL230" s="11"/>
      <c r="RNM230" s="10"/>
      <c r="RNN230" s="10"/>
      <c r="RNO230" s="11"/>
      <c r="RNP230" s="11"/>
      <c r="RNQ230" s="11"/>
      <c r="RNR230" s="11"/>
      <c r="RNS230" s="11"/>
      <c r="RNT230" s="11"/>
      <c r="RNU230" s="11"/>
      <c r="RNV230" s="11"/>
      <c r="RNW230" s="11"/>
      <c r="RNX230" s="11"/>
      <c r="RNY230" s="11"/>
      <c r="RNZ230" s="11"/>
      <c r="ROA230" s="11"/>
      <c r="ROB230" s="11"/>
      <c r="ROC230" s="10"/>
      <c r="ROD230" s="10"/>
      <c r="ROE230" s="11"/>
      <c r="ROF230" s="11"/>
      <c r="ROG230" s="11"/>
      <c r="ROH230" s="11"/>
      <c r="ROI230" s="11"/>
      <c r="ROJ230" s="11"/>
      <c r="ROK230" s="11"/>
      <c r="ROL230" s="11"/>
      <c r="ROM230" s="11"/>
      <c r="RON230" s="11"/>
      <c r="ROO230" s="11"/>
      <c r="ROP230" s="11"/>
      <c r="ROQ230" s="11"/>
      <c r="ROR230" s="11"/>
      <c r="ROS230" s="10"/>
      <c r="ROT230" s="10"/>
      <c r="ROU230" s="11"/>
      <c r="ROV230" s="11"/>
      <c r="ROW230" s="11"/>
      <c r="ROX230" s="11"/>
      <c r="ROY230" s="11"/>
      <c r="ROZ230" s="11"/>
      <c r="RPA230" s="11"/>
      <c r="RPB230" s="11"/>
      <c r="RPC230" s="11"/>
      <c r="RPD230" s="11"/>
      <c r="RPE230" s="11"/>
      <c r="RPF230" s="11"/>
      <c r="RPG230" s="11"/>
      <c r="RPH230" s="11"/>
      <c r="RPI230" s="10"/>
      <c r="RPJ230" s="10"/>
      <c r="RPK230" s="11"/>
      <c r="RPL230" s="11"/>
      <c r="RPM230" s="11"/>
      <c r="RPN230" s="11"/>
      <c r="RPO230" s="11"/>
      <c r="RPP230" s="11"/>
      <c r="RPQ230" s="11"/>
      <c r="RPR230" s="11"/>
      <c r="RPS230" s="11"/>
      <c r="RPT230" s="11"/>
      <c r="RPU230" s="11"/>
      <c r="RPV230" s="11"/>
      <c r="RPW230" s="11"/>
      <c r="RPX230" s="11"/>
      <c r="RPY230" s="10"/>
      <c r="RPZ230" s="10"/>
      <c r="RQA230" s="11"/>
      <c r="RQB230" s="11"/>
      <c r="RQC230" s="11"/>
      <c r="RQD230" s="11"/>
      <c r="RQE230" s="11"/>
      <c r="RQF230" s="11"/>
      <c r="RQG230" s="11"/>
      <c r="RQH230" s="11"/>
      <c r="RQI230" s="11"/>
      <c r="RQJ230" s="11"/>
      <c r="RQK230" s="11"/>
      <c r="RQL230" s="11"/>
      <c r="RQM230" s="11"/>
      <c r="RQN230" s="11"/>
      <c r="RQO230" s="10"/>
      <c r="RQP230" s="10"/>
      <c r="RQQ230" s="11"/>
      <c r="RQR230" s="11"/>
      <c r="RQS230" s="11"/>
      <c r="RQT230" s="11"/>
      <c r="RQU230" s="11"/>
      <c r="RQV230" s="11"/>
      <c r="RQW230" s="11"/>
      <c r="RQX230" s="11"/>
      <c r="RQY230" s="11"/>
      <c r="RQZ230" s="11"/>
      <c r="RRA230" s="11"/>
      <c r="RRB230" s="11"/>
      <c r="RRC230" s="11"/>
      <c r="RRD230" s="11"/>
      <c r="RRE230" s="10"/>
      <c r="RRF230" s="10"/>
      <c r="RRG230" s="11"/>
      <c r="RRH230" s="11"/>
      <c r="RRI230" s="11"/>
      <c r="RRJ230" s="11"/>
      <c r="RRK230" s="11"/>
      <c r="RRL230" s="11"/>
      <c r="RRM230" s="11"/>
      <c r="RRN230" s="11"/>
      <c r="RRO230" s="11"/>
      <c r="RRP230" s="11"/>
      <c r="RRQ230" s="11"/>
      <c r="RRR230" s="11"/>
      <c r="RRS230" s="11"/>
      <c r="RRT230" s="11"/>
      <c r="RRU230" s="10"/>
      <c r="RRV230" s="10"/>
      <c r="RRW230" s="11"/>
      <c r="RRX230" s="11"/>
      <c r="RRY230" s="11"/>
      <c r="RRZ230" s="11"/>
      <c r="RSA230" s="11"/>
      <c r="RSB230" s="11"/>
      <c r="RSC230" s="11"/>
      <c r="RSD230" s="11"/>
      <c r="RSE230" s="11"/>
      <c r="RSF230" s="11"/>
      <c r="RSG230" s="11"/>
      <c r="RSH230" s="11"/>
      <c r="RSI230" s="11"/>
      <c r="RSJ230" s="11"/>
      <c r="RSK230" s="10"/>
      <c r="RSL230" s="10"/>
      <c r="RSM230" s="11"/>
      <c r="RSN230" s="11"/>
      <c r="RSO230" s="11"/>
      <c r="RSP230" s="11"/>
      <c r="RSQ230" s="11"/>
      <c r="RSR230" s="11"/>
      <c r="RSS230" s="11"/>
      <c r="RST230" s="11"/>
      <c r="RSU230" s="11"/>
      <c r="RSV230" s="11"/>
      <c r="RSW230" s="11"/>
      <c r="RSX230" s="11"/>
      <c r="RSY230" s="11"/>
      <c r="RSZ230" s="11"/>
      <c r="RTA230" s="10"/>
      <c r="RTB230" s="10"/>
      <c r="RTC230" s="11"/>
      <c r="RTD230" s="11"/>
      <c r="RTE230" s="11"/>
      <c r="RTF230" s="11"/>
      <c r="RTG230" s="11"/>
      <c r="RTH230" s="11"/>
      <c r="RTI230" s="11"/>
      <c r="RTJ230" s="11"/>
      <c r="RTK230" s="11"/>
      <c r="RTL230" s="11"/>
      <c r="RTM230" s="11"/>
      <c r="RTN230" s="11"/>
      <c r="RTO230" s="11"/>
      <c r="RTP230" s="11"/>
      <c r="RTQ230" s="10"/>
      <c r="RTR230" s="10"/>
      <c r="RTS230" s="11"/>
      <c r="RTT230" s="11"/>
      <c r="RTU230" s="11"/>
      <c r="RTV230" s="11"/>
      <c r="RTW230" s="11"/>
      <c r="RTX230" s="11"/>
      <c r="RTY230" s="11"/>
      <c r="RTZ230" s="11"/>
      <c r="RUA230" s="11"/>
      <c r="RUB230" s="11"/>
      <c r="RUC230" s="11"/>
      <c r="RUD230" s="11"/>
      <c r="RUE230" s="11"/>
      <c r="RUF230" s="11"/>
      <c r="RUG230" s="10"/>
      <c r="RUH230" s="10"/>
      <c r="RUI230" s="11"/>
      <c r="RUJ230" s="11"/>
      <c r="RUK230" s="11"/>
      <c r="RUL230" s="11"/>
      <c r="RUM230" s="11"/>
      <c r="RUN230" s="11"/>
      <c r="RUO230" s="11"/>
      <c r="RUP230" s="11"/>
      <c r="RUQ230" s="11"/>
      <c r="RUR230" s="11"/>
      <c r="RUS230" s="11"/>
      <c r="RUT230" s="11"/>
      <c r="RUU230" s="11"/>
      <c r="RUV230" s="11"/>
      <c r="RUW230" s="10"/>
      <c r="RUX230" s="10"/>
      <c r="RUY230" s="11"/>
      <c r="RUZ230" s="11"/>
      <c r="RVA230" s="11"/>
      <c r="RVB230" s="11"/>
      <c r="RVC230" s="11"/>
      <c r="RVD230" s="11"/>
      <c r="RVE230" s="11"/>
      <c r="RVF230" s="11"/>
      <c r="RVG230" s="11"/>
      <c r="RVH230" s="11"/>
      <c r="RVI230" s="11"/>
      <c r="RVJ230" s="11"/>
      <c r="RVK230" s="11"/>
      <c r="RVL230" s="11"/>
      <c r="RVM230" s="10"/>
      <c r="RVN230" s="10"/>
      <c r="RVO230" s="11"/>
      <c r="RVP230" s="11"/>
      <c r="RVQ230" s="11"/>
      <c r="RVR230" s="11"/>
      <c r="RVS230" s="11"/>
      <c r="RVT230" s="11"/>
      <c r="RVU230" s="11"/>
      <c r="RVV230" s="11"/>
      <c r="RVW230" s="11"/>
      <c r="RVX230" s="11"/>
      <c r="RVY230" s="11"/>
      <c r="RVZ230" s="11"/>
      <c r="RWA230" s="11"/>
      <c r="RWB230" s="11"/>
      <c r="RWC230" s="10"/>
      <c r="RWD230" s="10"/>
      <c r="RWE230" s="11"/>
      <c r="RWF230" s="11"/>
      <c r="RWG230" s="11"/>
      <c r="RWH230" s="11"/>
      <c r="RWI230" s="11"/>
      <c r="RWJ230" s="11"/>
      <c r="RWK230" s="11"/>
      <c r="RWL230" s="11"/>
      <c r="RWM230" s="11"/>
      <c r="RWN230" s="11"/>
      <c r="RWO230" s="11"/>
      <c r="RWP230" s="11"/>
      <c r="RWQ230" s="11"/>
      <c r="RWR230" s="11"/>
      <c r="RWS230" s="10"/>
      <c r="RWT230" s="10"/>
      <c r="RWU230" s="11"/>
      <c r="RWV230" s="11"/>
      <c r="RWW230" s="11"/>
      <c r="RWX230" s="11"/>
      <c r="RWY230" s="11"/>
      <c r="RWZ230" s="11"/>
      <c r="RXA230" s="11"/>
      <c r="RXB230" s="11"/>
      <c r="RXC230" s="11"/>
      <c r="RXD230" s="11"/>
      <c r="RXE230" s="11"/>
      <c r="RXF230" s="11"/>
      <c r="RXG230" s="11"/>
      <c r="RXH230" s="11"/>
      <c r="RXI230" s="10"/>
      <c r="RXJ230" s="10"/>
      <c r="RXK230" s="11"/>
      <c r="RXL230" s="11"/>
      <c r="RXM230" s="11"/>
      <c r="RXN230" s="11"/>
      <c r="RXO230" s="11"/>
      <c r="RXP230" s="11"/>
      <c r="RXQ230" s="11"/>
      <c r="RXR230" s="11"/>
      <c r="RXS230" s="11"/>
      <c r="RXT230" s="11"/>
      <c r="RXU230" s="11"/>
      <c r="RXV230" s="11"/>
      <c r="RXW230" s="11"/>
      <c r="RXX230" s="11"/>
      <c r="RXY230" s="10"/>
      <c r="RXZ230" s="10"/>
      <c r="RYA230" s="11"/>
      <c r="RYB230" s="11"/>
      <c r="RYC230" s="11"/>
      <c r="RYD230" s="11"/>
      <c r="RYE230" s="11"/>
      <c r="RYF230" s="11"/>
      <c r="RYG230" s="11"/>
      <c r="RYH230" s="11"/>
      <c r="RYI230" s="11"/>
      <c r="RYJ230" s="11"/>
      <c r="RYK230" s="11"/>
      <c r="RYL230" s="11"/>
      <c r="RYM230" s="11"/>
      <c r="RYN230" s="11"/>
      <c r="RYO230" s="10"/>
      <c r="RYP230" s="10"/>
      <c r="RYQ230" s="11"/>
      <c r="RYR230" s="11"/>
      <c r="RYS230" s="11"/>
      <c r="RYT230" s="11"/>
      <c r="RYU230" s="11"/>
      <c r="RYV230" s="11"/>
      <c r="RYW230" s="11"/>
      <c r="RYX230" s="11"/>
      <c r="RYY230" s="11"/>
      <c r="RYZ230" s="11"/>
      <c r="RZA230" s="11"/>
      <c r="RZB230" s="11"/>
      <c r="RZC230" s="11"/>
      <c r="RZD230" s="11"/>
      <c r="RZE230" s="10"/>
      <c r="RZF230" s="10"/>
      <c r="RZG230" s="11"/>
      <c r="RZH230" s="11"/>
      <c r="RZI230" s="11"/>
      <c r="RZJ230" s="11"/>
      <c r="RZK230" s="11"/>
      <c r="RZL230" s="11"/>
      <c r="RZM230" s="11"/>
      <c r="RZN230" s="11"/>
      <c r="RZO230" s="11"/>
      <c r="RZP230" s="11"/>
      <c r="RZQ230" s="11"/>
      <c r="RZR230" s="11"/>
      <c r="RZS230" s="11"/>
      <c r="RZT230" s="11"/>
      <c r="RZU230" s="10"/>
      <c r="RZV230" s="10"/>
      <c r="RZW230" s="11"/>
      <c r="RZX230" s="11"/>
      <c r="RZY230" s="11"/>
      <c r="RZZ230" s="11"/>
      <c r="SAA230" s="11"/>
      <c r="SAB230" s="11"/>
      <c r="SAC230" s="11"/>
      <c r="SAD230" s="11"/>
      <c r="SAE230" s="11"/>
      <c r="SAF230" s="11"/>
      <c r="SAG230" s="11"/>
      <c r="SAH230" s="11"/>
      <c r="SAI230" s="11"/>
      <c r="SAJ230" s="11"/>
      <c r="SAK230" s="10"/>
      <c r="SAL230" s="10"/>
      <c r="SAM230" s="11"/>
      <c r="SAN230" s="11"/>
      <c r="SAO230" s="11"/>
      <c r="SAP230" s="11"/>
      <c r="SAQ230" s="11"/>
      <c r="SAR230" s="11"/>
      <c r="SAS230" s="11"/>
      <c r="SAT230" s="11"/>
      <c r="SAU230" s="11"/>
      <c r="SAV230" s="11"/>
      <c r="SAW230" s="11"/>
      <c r="SAX230" s="11"/>
      <c r="SAY230" s="11"/>
      <c r="SAZ230" s="11"/>
      <c r="SBA230" s="10"/>
      <c r="SBB230" s="10"/>
      <c r="SBC230" s="11"/>
      <c r="SBD230" s="11"/>
      <c r="SBE230" s="11"/>
      <c r="SBF230" s="11"/>
      <c r="SBG230" s="11"/>
      <c r="SBH230" s="11"/>
      <c r="SBI230" s="11"/>
      <c r="SBJ230" s="11"/>
      <c r="SBK230" s="11"/>
      <c r="SBL230" s="11"/>
      <c r="SBM230" s="11"/>
      <c r="SBN230" s="11"/>
      <c r="SBO230" s="11"/>
      <c r="SBP230" s="11"/>
      <c r="SBQ230" s="10"/>
      <c r="SBR230" s="10"/>
      <c r="SBS230" s="11"/>
      <c r="SBT230" s="11"/>
      <c r="SBU230" s="11"/>
      <c r="SBV230" s="11"/>
      <c r="SBW230" s="11"/>
      <c r="SBX230" s="11"/>
      <c r="SBY230" s="11"/>
      <c r="SBZ230" s="11"/>
      <c r="SCA230" s="11"/>
      <c r="SCB230" s="11"/>
      <c r="SCC230" s="11"/>
      <c r="SCD230" s="11"/>
      <c r="SCE230" s="11"/>
      <c r="SCF230" s="11"/>
      <c r="SCG230" s="10"/>
      <c r="SCH230" s="10"/>
      <c r="SCI230" s="11"/>
      <c r="SCJ230" s="11"/>
      <c r="SCK230" s="11"/>
      <c r="SCL230" s="11"/>
      <c r="SCM230" s="11"/>
      <c r="SCN230" s="11"/>
      <c r="SCO230" s="11"/>
      <c r="SCP230" s="11"/>
      <c r="SCQ230" s="11"/>
      <c r="SCR230" s="11"/>
      <c r="SCS230" s="11"/>
      <c r="SCT230" s="11"/>
      <c r="SCU230" s="11"/>
      <c r="SCV230" s="11"/>
      <c r="SCW230" s="10"/>
      <c r="SCX230" s="10"/>
      <c r="SCY230" s="11"/>
      <c r="SCZ230" s="11"/>
      <c r="SDA230" s="11"/>
      <c r="SDB230" s="11"/>
      <c r="SDC230" s="11"/>
      <c r="SDD230" s="11"/>
      <c r="SDE230" s="11"/>
      <c r="SDF230" s="11"/>
      <c r="SDG230" s="11"/>
      <c r="SDH230" s="11"/>
      <c r="SDI230" s="11"/>
      <c r="SDJ230" s="11"/>
      <c r="SDK230" s="11"/>
      <c r="SDL230" s="11"/>
      <c r="SDM230" s="10"/>
      <c r="SDN230" s="10"/>
      <c r="SDO230" s="11"/>
      <c r="SDP230" s="11"/>
      <c r="SDQ230" s="11"/>
      <c r="SDR230" s="11"/>
      <c r="SDS230" s="11"/>
      <c r="SDT230" s="11"/>
      <c r="SDU230" s="11"/>
      <c r="SDV230" s="11"/>
      <c r="SDW230" s="11"/>
      <c r="SDX230" s="11"/>
      <c r="SDY230" s="11"/>
      <c r="SDZ230" s="11"/>
      <c r="SEA230" s="11"/>
      <c r="SEB230" s="11"/>
      <c r="SEC230" s="10"/>
      <c r="SED230" s="10"/>
      <c r="SEE230" s="11"/>
      <c r="SEF230" s="11"/>
      <c r="SEG230" s="11"/>
      <c r="SEH230" s="11"/>
      <c r="SEI230" s="11"/>
      <c r="SEJ230" s="11"/>
      <c r="SEK230" s="11"/>
      <c r="SEL230" s="11"/>
      <c r="SEM230" s="11"/>
      <c r="SEN230" s="11"/>
      <c r="SEO230" s="11"/>
      <c r="SEP230" s="11"/>
      <c r="SEQ230" s="11"/>
      <c r="SER230" s="11"/>
      <c r="SES230" s="10"/>
      <c r="SET230" s="10"/>
      <c r="SEU230" s="11"/>
      <c r="SEV230" s="11"/>
      <c r="SEW230" s="11"/>
      <c r="SEX230" s="11"/>
      <c r="SEY230" s="11"/>
      <c r="SEZ230" s="11"/>
      <c r="SFA230" s="11"/>
      <c r="SFB230" s="11"/>
      <c r="SFC230" s="11"/>
      <c r="SFD230" s="11"/>
      <c r="SFE230" s="11"/>
      <c r="SFF230" s="11"/>
      <c r="SFG230" s="11"/>
      <c r="SFH230" s="11"/>
      <c r="SFI230" s="10"/>
      <c r="SFJ230" s="10"/>
      <c r="SFK230" s="11"/>
      <c r="SFL230" s="11"/>
      <c r="SFM230" s="11"/>
      <c r="SFN230" s="11"/>
      <c r="SFO230" s="11"/>
      <c r="SFP230" s="11"/>
      <c r="SFQ230" s="11"/>
      <c r="SFR230" s="11"/>
      <c r="SFS230" s="11"/>
      <c r="SFT230" s="11"/>
      <c r="SFU230" s="11"/>
      <c r="SFV230" s="11"/>
      <c r="SFW230" s="11"/>
      <c r="SFX230" s="11"/>
      <c r="SFY230" s="10"/>
      <c r="SFZ230" s="10"/>
      <c r="SGA230" s="11"/>
      <c r="SGB230" s="11"/>
      <c r="SGC230" s="11"/>
      <c r="SGD230" s="11"/>
      <c r="SGE230" s="11"/>
      <c r="SGF230" s="11"/>
      <c r="SGG230" s="11"/>
      <c r="SGH230" s="11"/>
      <c r="SGI230" s="11"/>
      <c r="SGJ230" s="11"/>
      <c r="SGK230" s="11"/>
      <c r="SGL230" s="11"/>
      <c r="SGM230" s="11"/>
      <c r="SGN230" s="11"/>
      <c r="SGO230" s="10"/>
      <c r="SGP230" s="10"/>
      <c r="SGQ230" s="11"/>
      <c r="SGR230" s="11"/>
      <c r="SGS230" s="11"/>
      <c r="SGT230" s="11"/>
      <c r="SGU230" s="11"/>
      <c r="SGV230" s="11"/>
      <c r="SGW230" s="11"/>
      <c r="SGX230" s="11"/>
      <c r="SGY230" s="11"/>
      <c r="SGZ230" s="11"/>
      <c r="SHA230" s="11"/>
      <c r="SHB230" s="11"/>
      <c r="SHC230" s="11"/>
      <c r="SHD230" s="11"/>
      <c r="SHE230" s="10"/>
      <c r="SHF230" s="10"/>
      <c r="SHG230" s="11"/>
      <c r="SHH230" s="11"/>
      <c r="SHI230" s="11"/>
      <c r="SHJ230" s="11"/>
      <c r="SHK230" s="11"/>
      <c r="SHL230" s="11"/>
      <c r="SHM230" s="11"/>
      <c r="SHN230" s="11"/>
      <c r="SHO230" s="11"/>
      <c r="SHP230" s="11"/>
      <c r="SHQ230" s="11"/>
      <c r="SHR230" s="11"/>
      <c r="SHS230" s="11"/>
      <c r="SHT230" s="11"/>
      <c r="SHU230" s="10"/>
      <c r="SHV230" s="10"/>
      <c r="SHW230" s="11"/>
      <c r="SHX230" s="11"/>
      <c r="SHY230" s="11"/>
      <c r="SHZ230" s="11"/>
      <c r="SIA230" s="11"/>
      <c r="SIB230" s="11"/>
      <c r="SIC230" s="11"/>
      <c r="SID230" s="11"/>
      <c r="SIE230" s="11"/>
      <c r="SIF230" s="11"/>
      <c r="SIG230" s="11"/>
      <c r="SIH230" s="11"/>
      <c r="SII230" s="11"/>
      <c r="SIJ230" s="11"/>
      <c r="SIK230" s="10"/>
      <c r="SIL230" s="10"/>
      <c r="SIM230" s="11"/>
      <c r="SIN230" s="11"/>
      <c r="SIO230" s="11"/>
      <c r="SIP230" s="11"/>
      <c r="SIQ230" s="11"/>
      <c r="SIR230" s="11"/>
      <c r="SIS230" s="11"/>
      <c r="SIT230" s="11"/>
      <c r="SIU230" s="11"/>
      <c r="SIV230" s="11"/>
      <c r="SIW230" s="11"/>
      <c r="SIX230" s="11"/>
      <c r="SIY230" s="11"/>
      <c r="SIZ230" s="11"/>
      <c r="SJA230" s="10"/>
      <c r="SJB230" s="10"/>
      <c r="SJC230" s="11"/>
      <c r="SJD230" s="11"/>
      <c r="SJE230" s="11"/>
      <c r="SJF230" s="11"/>
      <c r="SJG230" s="11"/>
      <c r="SJH230" s="11"/>
      <c r="SJI230" s="11"/>
      <c r="SJJ230" s="11"/>
      <c r="SJK230" s="11"/>
      <c r="SJL230" s="11"/>
      <c r="SJM230" s="11"/>
      <c r="SJN230" s="11"/>
      <c r="SJO230" s="11"/>
      <c r="SJP230" s="11"/>
      <c r="SJQ230" s="10"/>
      <c r="SJR230" s="10"/>
      <c r="SJS230" s="11"/>
      <c r="SJT230" s="11"/>
      <c r="SJU230" s="11"/>
      <c r="SJV230" s="11"/>
      <c r="SJW230" s="11"/>
      <c r="SJX230" s="11"/>
      <c r="SJY230" s="11"/>
      <c r="SJZ230" s="11"/>
      <c r="SKA230" s="11"/>
      <c r="SKB230" s="11"/>
      <c r="SKC230" s="11"/>
      <c r="SKD230" s="11"/>
      <c r="SKE230" s="11"/>
      <c r="SKF230" s="11"/>
      <c r="SKG230" s="10"/>
      <c r="SKH230" s="10"/>
      <c r="SKI230" s="11"/>
      <c r="SKJ230" s="11"/>
      <c r="SKK230" s="11"/>
      <c r="SKL230" s="11"/>
      <c r="SKM230" s="11"/>
      <c r="SKN230" s="11"/>
      <c r="SKO230" s="11"/>
      <c r="SKP230" s="11"/>
      <c r="SKQ230" s="11"/>
      <c r="SKR230" s="11"/>
      <c r="SKS230" s="11"/>
      <c r="SKT230" s="11"/>
      <c r="SKU230" s="11"/>
      <c r="SKV230" s="11"/>
      <c r="SKW230" s="10"/>
      <c r="SKX230" s="10"/>
      <c r="SKY230" s="11"/>
      <c r="SKZ230" s="11"/>
      <c r="SLA230" s="11"/>
      <c r="SLB230" s="11"/>
      <c r="SLC230" s="11"/>
      <c r="SLD230" s="11"/>
      <c r="SLE230" s="11"/>
      <c r="SLF230" s="11"/>
      <c r="SLG230" s="11"/>
      <c r="SLH230" s="11"/>
      <c r="SLI230" s="11"/>
      <c r="SLJ230" s="11"/>
      <c r="SLK230" s="11"/>
      <c r="SLL230" s="11"/>
      <c r="SLM230" s="10"/>
      <c r="SLN230" s="10"/>
      <c r="SLO230" s="11"/>
      <c r="SLP230" s="11"/>
      <c r="SLQ230" s="11"/>
      <c r="SLR230" s="11"/>
      <c r="SLS230" s="11"/>
      <c r="SLT230" s="11"/>
      <c r="SLU230" s="11"/>
      <c r="SLV230" s="11"/>
      <c r="SLW230" s="11"/>
      <c r="SLX230" s="11"/>
      <c r="SLY230" s="11"/>
      <c r="SLZ230" s="11"/>
      <c r="SMA230" s="11"/>
      <c r="SMB230" s="11"/>
      <c r="SMC230" s="10"/>
      <c r="SMD230" s="10"/>
      <c r="SME230" s="11"/>
      <c r="SMF230" s="11"/>
      <c r="SMG230" s="11"/>
      <c r="SMH230" s="11"/>
      <c r="SMI230" s="11"/>
      <c r="SMJ230" s="11"/>
      <c r="SMK230" s="11"/>
      <c r="SML230" s="11"/>
      <c r="SMM230" s="11"/>
      <c r="SMN230" s="11"/>
      <c r="SMO230" s="11"/>
      <c r="SMP230" s="11"/>
      <c r="SMQ230" s="11"/>
      <c r="SMR230" s="11"/>
      <c r="SMS230" s="10"/>
      <c r="SMT230" s="10"/>
      <c r="SMU230" s="11"/>
      <c r="SMV230" s="11"/>
      <c r="SMW230" s="11"/>
      <c r="SMX230" s="11"/>
      <c r="SMY230" s="11"/>
      <c r="SMZ230" s="11"/>
      <c r="SNA230" s="11"/>
      <c r="SNB230" s="11"/>
      <c r="SNC230" s="11"/>
      <c r="SND230" s="11"/>
      <c r="SNE230" s="11"/>
      <c r="SNF230" s="11"/>
      <c r="SNG230" s="11"/>
      <c r="SNH230" s="11"/>
      <c r="SNI230" s="10"/>
      <c r="SNJ230" s="10"/>
      <c r="SNK230" s="11"/>
      <c r="SNL230" s="11"/>
      <c r="SNM230" s="11"/>
      <c r="SNN230" s="11"/>
      <c r="SNO230" s="11"/>
      <c r="SNP230" s="11"/>
      <c r="SNQ230" s="11"/>
      <c r="SNR230" s="11"/>
      <c r="SNS230" s="11"/>
      <c r="SNT230" s="11"/>
      <c r="SNU230" s="11"/>
      <c r="SNV230" s="11"/>
      <c r="SNW230" s="11"/>
      <c r="SNX230" s="11"/>
      <c r="SNY230" s="10"/>
      <c r="SNZ230" s="10"/>
      <c r="SOA230" s="11"/>
      <c r="SOB230" s="11"/>
      <c r="SOC230" s="11"/>
      <c r="SOD230" s="11"/>
      <c r="SOE230" s="11"/>
      <c r="SOF230" s="11"/>
      <c r="SOG230" s="11"/>
      <c r="SOH230" s="11"/>
      <c r="SOI230" s="11"/>
      <c r="SOJ230" s="11"/>
      <c r="SOK230" s="11"/>
      <c r="SOL230" s="11"/>
      <c r="SOM230" s="11"/>
      <c r="SON230" s="11"/>
      <c r="SOO230" s="10"/>
      <c r="SOP230" s="10"/>
      <c r="SOQ230" s="11"/>
      <c r="SOR230" s="11"/>
      <c r="SOS230" s="11"/>
      <c r="SOT230" s="11"/>
      <c r="SOU230" s="11"/>
      <c r="SOV230" s="11"/>
      <c r="SOW230" s="11"/>
      <c r="SOX230" s="11"/>
      <c r="SOY230" s="11"/>
      <c r="SOZ230" s="11"/>
      <c r="SPA230" s="11"/>
      <c r="SPB230" s="11"/>
      <c r="SPC230" s="11"/>
      <c r="SPD230" s="11"/>
      <c r="SPE230" s="10"/>
      <c r="SPF230" s="10"/>
      <c r="SPG230" s="11"/>
      <c r="SPH230" s="11"/>
      <c r="SPI230" s="11"/>
      <c r="SPJ230" s="11"/>
      <c r="SPK230" s="11"/>
      <c r="SPL230" s="11"/>
      <c r="SPM230" s="11"/>
      <c r="SPN230" s="11"/>
      <c r="SPO230" s="11"/>
      <c r="SPP230" s="11"/>
      <c r="SPQ230" s="11"/>
      <c r="SPR230" s="11"/>
      <c r="SPS230" s="11"/>
      <c r="SPT230" s="11"/>
      <c r="SPU230" s="10"/>
      <c r="SPV230" s="10"/>
      <c r="SPW230" s="11"/>
      <c r="SPX230" s="11"/>
      <c r="SPY230" s="11"/>
      <c r="SPZ230" s="11"/>
      <c r="SQA230" s="11"/>
      <c r="SQB230" s="11"/>
      <c r="SQC230" s="11"/>
      <c r="SQD230" s="11"/>
      <c r="SQE230" s="11"/>
      <c r="SQF230" s="11"/>
      <c r="SQG230" s="11"/>
      <c r="SQH230" s="11"/>
      <c r="SQI230" s="11"/>
      <c r="SQJ230" s="11"/>
      <c r="SQK230" s="10"/>
      <c r="SQL230" s="10"/>
      <c r="SQM230" s="11"/>
      <c r="SQN230" s="11"/>
      <c r="SQO230" s="11"/>
      <c r="SQP230" s="11"/>
      <c r="SQQ230" s="11"/>
      <c r="SQR230" s="11"/>
      <c r="SQS230" s="11"/>
      <c r="SQT230" s="11"/>
      <c r="SQU230" s="11"/>
      <c r="SQV230" s="11"/>
      <c r="SQW230" s="11"/>
      <c r="SQX230" s="11"/>
      <c r="SQY230" s="11"/>
      <c r="SQZ230" s="11"/>
      <c r="SRA230" s="10"/>
      <c r="SRB230" s="10"/>
      <c r="SRC230" s="11"/>
      <c r="SRD230" s="11"/>
      <c r="SRE230" s="11"/>
      <c r="SRF230" s="11"/>
      <c r="SRG230" s="11"/>
      <c r="SRH230" s="11"/>
      <c r="SRI230" s="11"/>
      <c r="SRJ230" s="11"/>
      <c r="SRK230" s="11"/>
      <c r="SRL230" s="11"/>
      <c r="SRM230" s="11"/>
      <c r="SRN230" s="11"/>
      <c r="SRO230" s="11"/>
      <c r="SRP230" s="11"/>
      <c r="SRQ230" s="10"/>
      <c r="SRR230" s="10"/>
      <c r="SRS230" s="11"/>
      <c r="SRT230" s="11"/>
      <c r="SRU230" s="11"/>
      <c r="SRV230" s="11"/>
      <c r="SRW230" s="11"/>
      <c r="SRX230" s="11"/>
      <c r="SRY230" s="11"/>
      <c r="SRZ230" s="11"/>
      <c r="SSA230" s="11"/>
      <c r="SSB230" s="11"/>
      <c r="SSC230" s="11"/>
      <c r="SSD230" s="11"/>
      <c r="SSE230" s="11"/>
      <c r="SSF230" s="11"/>
      <c r="SSG230" s="10"/>
      <c r="SSH230" s="10"/>
      <c r="SSI230" s="11"/>
      <c r="SSJ230" s="11"/>
      <c r="SSK230" s="11"/>
      <c r="SSL230" s="11"/>
      <c r="SSM230" s="11"/>
      <c r="SSN230" s="11"/>
      <c r="SSO230" s="11"/>
      <c r="SSP230" s="11"/>
      <c r="SSQ230" s="11"/>
      <c r="SSR230" s="11"/>
      <c r="SSS230" s="11"/>
      <c r="SST230" s="11"/>
      <c r="SSU230" s="11"/>
      <c r="SSV230" s="11"/>
      <c r="SSW230" s="10"/>
      <c r="SSX230" s="10"/>
      <c r="SSY230" s="11"/>
      <c r="SSZ230" s="11"/>
      <c r="STA230" s="11"/>
      <c r="STB230" s="11"/>
      <c r="STC230" s="11"/>
      <c r="STD230" s="11"/>
      <c r="STE230" s="11"/>
      <c r="STF230" s="11"/>
      <c r="STG230" s="11"/>
      <c r="STH230" s="11"/>
      <c r="STI230" s="11"/>
      <c r="STJ230" s="11"/>
      <c r="STK230" s="11"/>
      <c r="STL230" s="11"/>
      <c r="STM230" s="10"/>
      <c r="STN230" s="10"/>
      <c r="STO230" s="11"/>
      <c r="STP230" s="11"/>
      <c r="STQ230" s="11"/>
      <c r="STR230" s="11"/>
      <c r="STS230" s="11"/>
      <c r="STT230" s="11"/>
      <c r="STU230" s="11"/>
      <c r="STV230" s="11"/>
      <c r="STW230" s="11"/>
      <c r="STX230" s="11"/>
      <c r="STY230" s="11"/>
      <c r="STZ230" s="11"/>
      <c r="SUA230" s="11"/>
      <c r="SUB230" s="11"/>
      <c r="SUC230" s="10"/>
      <c r="SUD230" s="10"/>
      <c r="SUE230" s="11"/>
      <c r="SUF230" s="11"/>
      <c r="SUG230" s="11"/>
      <c r="SUH230" s="11"/>
      <c r="SUI230" s="11"/>
      <c r="SUJ230" s="11"/>
      <c r="SUK230" s="11"/>
      <c r="SUL230" s="11"/>
      <c r="SUM230" s="11"/>
      <c r="SUN230" s="11"/>
      <c r="SUO230" s="11"/>
      <c r="SUP230" s="11"/>
      <c r="SUQ230" s="11"/>
      <c r="SUR230" s="11"/>
      <c r="SUS230" s="10"/>
      <c r="SUT230" s="10"/>
      <c r="SUU230" s="11"/>
      <c r="SUV230" s="11"/>
      <c r="SUW230" s="11"/>
      <c r="SUX230" s="11"/>
      <c r="SUY230" s="11"/>
      <c r="SUZ230" s="11"/>
      <c r="SVA230" s="11"/>
      <c r="SVB230" s="11"/>
      <c r="SVC230" s="11"/>
      <c r="SVD230" s="11"/>
      <c r="SVE230" s="11"/>
      <c r="SVF230" s="11"/>
      <c r="SVG230" s="11"/>
      <c r="SVH230" s="11"/>
      <c r="SVI230" s="10"/>
      <c r="SVJ230" s="10"/>
      <c r="SVK230" s="11"/>
      <c r="SVL230" s="11"/>
      <c r="SVM230" s="11"/>
      <c r="SVN230" s="11"/>
      <c r="SVO230" s="11"/>
      <c r="SVP230" s="11"/>
      <c r="SVQ230" s="11"/>
      <c r="SVR230" s="11"/>
      <c r="SVS230" s="11"/>
      <c r="SVT230" s="11"/>
      <c r="SVU230" s="11"/>
      <c r="SVV230" s="11"/>
      <c r="SVW230" s="11"/>
      <c r="SVX230" s="11"/>
      <c r="SVY230" s="10"/>
      <c r="SVZ230" s="10"/>
      <c r="SWA230" s="11"/>
      <c r="SWB230" s="11"/>
      <c r="SWC230" s="11"/>
      <c r="SWD230" s="11"/>
      <c r="SWE230" s="11"/>
      <c r="SWF230" s="11"/>
      <c r="SWG230" s="11"/>
      <c r="SWH230" s="11"/>
      <c r="SWI230" s="11"/>
      <c r="SWJ230" s="11"/>
      <c r="SWK230" s="11"/>
      <c r="SWL230" s="11"/>
      <c r="SWM230" s="11"/>
      <c r="SWN230" s="11"/>
      <c r="SWO230" s="10"/>
      <c r="SWP230" s="10"/>
      <c r="SWQ230" s="11"/>
      <c r="SWR230" s="11"/>
      <c r="SWS230" s="11"/>
      <c r="SWT230" s="11"/>
      <c r="SWU230" s="11"/>
      <c r="SWV230" s="11"/>
      <c r="SWW230" s="11"/>
      <c r="SWX230" s="11"/>
      <c r="SWY230" s="11"/>
      <c r="SWZ230" s="11"/>
      <c r="SXA230" s="11"/>
      <c r="SXB230" s="11"/>
      <c r="SXC230" s="11"/>
      <c r="SXD230" s="11"/>
      <c r="SXE230" s="10"/>
      <c r="SXF230" s="10"/>
      <c r="SXG230" s="11"/>
      <c r="SXH230" s="11"/>
      <c r="SXI230" s="11"/>
      <c r="SXJ230" s="11"/>
      <c r="SXK230" s="11"/>
      <c r="SXL230" s="11"/>
      <c r="SXM230" s="11"/>
      <c r="SXN230" s="11"/>
      <c r="SXO230" s="11"/>
      <c r="SXP230" s="11"/>
      <c r="SXQ230" s="11"/>
      <c r="SXR230" s="11"/>
      <c r="SXS230" s="11"/>
      <c r="SXT230" s="11"/>
      <c r="SXU230" s="10"/>
      <c r="SXV230" s="10"/>
      <c r="SXW230" s="11"/>
      <c r="SXX230" s="11"/>
      <c r="SXY230" s="11"/>
      <c r="SXZ230" s="11"/>
      <c r="SYA230" s="11"/>
      <c r="SYB230" s="11"/>
      <c r="SYC230" s="11"/>
      <c r="SYD230" s="11"/>
      <c r="SYE230" s="11"/>
      <c r="SYF230" s="11"/>
      <c r="SYG230" s="11"/>
      <c r="SYH230" s="11"/>
      <c r="SYI230" s="11"/>
      <c r="SYJ230" s="11"/>
      <c r="SYK230" s="10"/>
      <c r="SYL230" s="10"/>
      <c r="SYM230" s="11"/>
      <c r="SYN230" s="11"/>
      <c r="SYO230" s="11"/>
      <c r="SYP230" s="11"/>
      <c r="SYQ230" s="11"/>
      <c r="SYR230" s="11"/>
      <c r="SYS230" s="11"/>
      <c r="SYT230" s="11"/>
      <c r="SYU230" s="11"/>
      <c r="SYV230" s="11"/>
      <c r="SYW230" s="11"/>
      <c r="SYX230" s="11"/>
      <c r="SYY230" s="11"/>
      <c r="SYZ230" s="11"/>
      <c r="SZA230" s="10"/>
      <c r="SZB230" s="10"/>
      <c r="SZC230" s="11"/>
      <c r="SZD230" s="11"/>
      <c r="SZE230" s="11"/>
      <c r="SZF230" s="11"/>
      <c r="SZG230" s="11"/>
      <c r="SZH230" s="11"/>
      <c r="SZI230" s="11"/>
      <c r="SZJ230" s="11"/>
      <c r="SZK230" s="11"/>
      <c r="SZL230" s="11"/>
      <c r="SZM230" s="11"/>
      <c r="SZN230" s="11"/>
      <c r="SZO230" s="11"/>
      <c r="SZP230" s="11"/>
      <c r="SZQ230" s="10"/>
      <c r="SZR230" s="10"/>
      <c r="SZS230" s="11"/>
      <c r="SZT230" s="11"/>
      <c r="SZU230" s="11"/>
      <c r="SZV230" s="11"/>
      <c r="SZW230" s="11"/>
      <c r="SZX230" s="11"/>
      <c r="SZY230" s="11"/>
      <c r="SZZ230" s="11"/>
      <c r="TAA230" s="11"/>
      <c r="TAB230" s="11"/>
      <c r="TAC230" s="11"/>
      <c r="TAD230" s="11"/>
      <c r="TAE230" s="11"/>
      <c r="TAF230" s="11"/>
      <c r="TAG230" s="10"/>
      <c r="TAH230" s="10"/>
      <c r="TAI230" s="11"/>
      <c r="TAJ230" s="11"/>
      <c r="TAK230" s="11"/>
      <c r="TAL230" s="11"/>
      <c r="TAM230" s="11"/>
      <c r="TAN230" s="11"/>
      <c r="TAO230" s="11"/>
      <c r="TAP230" s="11"/>
      <c r="TAQ230" s="11"/>
      <c r="TAR230" s="11"/>
      <c r="TAS230" s="11"/>
      <c r="TAT230" s="11"/>
      <c r="TAU230" s="11"/>
      <c r="TAV230" s="11"/>
      <c r="TAW230" s="10"/>
      <c r="TAX230" s="10"/>
      <c r="TAY230" s="11"/>
      <c r="TAZ230" s="11"/>
      <c r="TBA230" s="11"/>
      <c r="TBB230" s="11"/>
      <c r="TBC230" s="11"/>
      <c r="TBD230" s="11"/>
      <c r="TBE230" s="11"/>
      <c r="TBF230" s="11"/>
      <c r="TBG230" s="11"/>
      <c r="TBH230" s="11"/>
      <c r="TBI230" s="11"/>
      <c r="TBJ230" s="11"/>
      <c r="TBK230" s="11"/>
      <c r="TBL230" s="11"/>
      <c r="TBM230" s="10"/>
      <c r="TBN230" s="10"/>
      <c r="TBO230" s="11"/>
      <c r="TBP230" s="11"/>
      <c r="TBQ230" s="11"/>
      <c r="TBR230" s="11"/>
      <c r="TBS230" s="11"/>
      <c r="TBT230" s="11"/>
      <c r="TBU230" s="11"/>
      <c r="TBV230" s="11"/>
      <c r="TBW230" s="11"/>
      <c r="TBX230" s="11"/>
      <c r="TBY230" s="11"/>
      <c r="TBZ230" s="11"/>
      <c r="TCA230" s="11"/>
      <c r="TCB230" s="11"/>
      <c r="TCC230" s="10"/>
      <c r="TCD230" s="10"/>
      <c r="TCE230" s="11"/>
      <c r="TCF230" s="11"/>
      <c r="TCG230" s="11"/>
      <c r="TCH230" s="11"/>
      <c r="TCI230" s="11"/>
      <c r="TCJ230" s="11"/>
      <c r="TCK230" s="11"/>
      <c r="TCL230" s="11"/>
      <c r="TCM230" s="11"/>
      <c r="TCN230" s="11"/>
      <c r="TCO230" s="11"/>
      <c r="TCP230" s="11"/>
      <c r="TCQ230" s="11"/>
      <c r="TCR230" s="11"/>
      <c r="TCS230" s="10"/>
      <c r="TCT230" s="10"/>
      <c r="TCU230" s="11"/>
      <c r="TCV230" s="11"/>
      <c r="TCW230" s="11"/>
      <c r="TCX230" s="11"/>
      <c r="TCY230" s="11"/>
      <c r="TCZ230" s="11"/>
      <c r="TDA230" s="11"/>
      <c r="TDB230" s="11"/>
      <c r="TDC230" s="11"/>
      <c r="TDD230" s="11"/>
      <c r="TDE230" s="11"/>
      <c r="TDF230" s="11"/>
      <c r="TDG230" s="11"/>
      <c r="TDH230" s="11"/>
      <c r="TDI230" s="10"/>
      <c r="TDJ230" s="10"/>
      <c r="TDK230" s="11"/>
      <c r="TDL230" s="11"/>
      <c r="TDM230" s="11"/>
      <c r="TDN230" s="11"/>
      <c r="TDO230" s="11"/>
      <c r="TDP230" s="11"/>
      <c r="TDQ230" s="11"/>
      <c r="TDR230" s="11"/>
      <c r="TDS230" s="11"/>
      <c r="TDT230" s="11"/>
      <c r="TDU230" s="11"/>
      <c r="TDV230" s="11"/>
      <c r="TDW230" s="11"/>
      <c r="TDX230" s="11"/>
      <c r="TDY230" s="10"/>
      <c r="TDZ230" s="10"/>
      <c r="TEA230" s="11"/>
      <c r="TEB230" s="11"/>
      <c r="TEC230" s="11"/>
      <c r="TED230" s="11"/>
      <c r="TEE230" s="11"/>
      <c r="TEF230" s="11"/>
      <c r="TEG230" s="11"/>
      <c r="TEH230" s="11"/>
      <c r="TEI230" s="11"/>
      <c r="TEJ230" s="11"/>
      <c r="TEK230" s="11"/>
      <c r="TEL230" s="11"/>
      <c r="TEM230" s="11"/>
      <c r="TEN230" s="11"/>
      <c r="TEO230" s="10"/>
      <c r="TEP230" s="10"/>
      <c r="TEQ230" s="11"/>
      <c r="TER230" s="11"/>
      <c r="TES230" s="11"/>
      <c r="TET230" s="11"/>
      <c r="TEU230" s="11"/>
      <c r="TEV230" s="11"/>
      <c r="TEW230" s="11"/>
      <c r="TEX230" s="11"/>
      <c r="TEY230" s="11"/>
      <c r="TEZ230" s="11"/>
      <c r="TFA230" s="11"/>
      <c r="TFB230" s="11"/>
      <c r="TFC230" s="11"/>
      <c r="TFD230" s="11"/>
      <c r="TFE230" s="10"/>
      <c r="TFF230" s="10"/>
      <c r="TFG230" s="11"/>
      <c r="TFH230" s="11"/>
      <c r="TFI230" s="11"/>
      <c r="TFJ230" s="11"/>
      <c r="TFK230" s="11"/>
      <c r="TFL230" s="11"/>
      <c r="TFM230" s="11"/>
      <c r="TFN230" s="11"/>
      <c r="TFO230" s="11"/>
      <c r="TFP230" s="11"/>
      <c r="TFQ230" s="11"/>
      <c r="TFR230" s="11"/>
      <c r="TFS230" s="11"/>
      <c r="TFT230" s="11"/>
      <c r="TFU230" s="10"/>
      <c r="TFV230" s="10"/>
      <c r="TFW230" s="11"/>
      <c r="TFX230" s="11"/>
      <c r="TFY230" s="11"/>
      <c r="TFZ230" s="11"/>
      <c r="TGA230" s="11"/>
      <c r="TGB230" s="11"/>
      <c r="TGC230" s="11"/>
      <c r="TGD230" s="11"/>
      <c r="TGE230" s="11"/>
      <c r="TGF230" s="11"/>
      <c r="TGG230" s="11"/>
      <c r="TGH230" s="11"/>
      <c r="TGI230" s="11"/>
      <c r="TGJ230" s="11"/>
      <c r="TGK230" s="10"/>
      <c r="TGL230" s="10"/>
      <c r="TGM230" s="11"/>
      <c r="TGN230" s="11"/>
      <c r="TGO230" s="11"/>
      <c r="TGP230" s="11"/>
      <c r="TGQ230" s="11"/>
      <c r="TGR230" s="11"/>
      <c r="TGS230" s="11"/>
      <c r="TGT230" s="11"/>
      <c r="TGU230" s="11"/>
      <c r="TGV230" s="11"/>
      <c r="TGW230" s="11"/>
      <c r="TGX230" s="11"/>
      <c r="TGY230" s="11"/>
      <c r="TGZ230" s="11"/>
      <c r="THA230" s="10"/>
      <c r="THB230" s="10"/>
      <c r="THC230" s="11"/>
      <c r="THD230" s="11"/>
      <c r="THE230" s="11"/>
      <c r="THF230" s="11"/>
      <c r="THG230" s="11"/>
      <c r="THH230" s="11"/>
      <c r="THI230" s="11"/>
      <c r="THJ230" s="11"/>
      <c r="THK230" s="11"/>
      <c r="THL230" s="11"/>
      <c r="THM230" s="11"/>
      <c r="THN230" s="11"/>
      <c r="THO230" s="11"/>
      <c r="THP230" s="11"/>
      <c r="THQ230" s="10"/>
      <c r="THR230" s="10"/>
      <c r="THS230" s="11"/>
      <c r="THT230" s="11"/>
      <c r="THU230" s="11"/>
      <c r="THV230" s="11"/>
      <c r="THW230" s="11"/>
      <c r="THX230" s="11"/>
      <c r="THY230" s="11"/>
      <c r="THZ230" s="11"/>
      <c r="TIA230" s="11"/>
      <c r="TIB230" s="11"/>
      <c r="TIC230" s="11"/>
      <c r="TID230" s="11"/>
      <c r="TIE230" s="11"/>
      <c r="TIF230" s="11"/>
      <c r="TIG230" s="10"/>
      <c r="TIH230" s="10"/>
      <c r="TII230" s="11"/>
      <c r="TIJ230" s="11"/>
      <c r="TIK230" s="11"/>
      <c r="TIL230" s="11"/>
      <c r="TIM230" s="11"/>
      <c r="TIN230" s="11"/>
      <c r="TIO230" s="11"/>
      <c r="TIP230" s="11"/>
      <c r="TIQ230" s="11"/>
      <c r="TIR230" s="11"/>
      <c r="TIS230" s="11"/>
      <c r="TIT230" s="11"/>
      <c r="TIU230" s="11"/>
      <c r="TIV230" s="11"/>
      <c r="TIW230" s="10"/>
      <c r="TIX230" s="10"/>
      <c r="TIY230" s="11"/>
      <c r="TIZ230" s="11"/>
      <c r="TJA230" s="11"/>
      <c r="TJB230" s="11"/>
      <c r="TJC230" s="11"/>
      <c r="TJD230" s="11"/>
      <c r="TJE230" s="11"/>
      <c r="TJF230" s="11"/>
      <c r="TJG230" s="11"/>
      <c r="TJH230" s="11"/>
      <c r="TJI230" s="11"/>
      <c r="TJJ230" s="11"/>
      <c r="TJK230" s="11"/>
      <c r="TJL230" s="11"/>
      <c r="TJM230" s="10"/>
      <c r="TJN230" s="10"/>
      <c r="TJO230" s="11"/>
      <c r="TJP230" s="11"/>
      <c r="TJQ230" s="11"/>
      <c r="TJR230" s="11"/>
      <c r="TJS230" s="11"/>
      <c r="TJT230" s="11"/>
      <c r="TJU230" s="11"/>
      <c r="TJV230" s="11"/>
      <c r="TJW230" s="11"/>
      <c r="TJX230" s="11"/>
      <c r="TJY230" s="11"/>
      <c r="TJZ230" s="11"/>
      <c r="TKA230" s="11"/>
      <c r="TKB230" s="11"/>
      <c r="TKC230" s="10"/>
      <c r="TKD230" s="10"/>
      <c r="TKE230" s="11"/>
      <c r="TKF230" s="11"/>
      <c r="TKG230" s="11"/>
      <c r="TKH230" s="11"/>
      <c r="TKI230" s="11"/>
      <c r="TKJ230" s="11"/>
      <c r="TKK230" s="11"/>
      <c r="TKL230" s="11"/>
      <c r="TKM230" s="11"/>
      <c r="TKN230" s="11"/>
      <c r="TKO230" s="11"/>
      <c r="TKP230" s="11"/>
      <c r="TKQ230" s="11"/>
      <c r="TKR230" s="11"/>
      <c r="TKS230" s="10"/>
      <c r="TKT230" s="10"/>
      <c r="TKU230" s="11"/>
      <c r="TKV230" s="11"/>
      <c r="TKW230" s="11"/>
      <c r="TKX230" s="11"/>
      <c r="TKY230" s="11"/>
      <c r="TKZ230" s="11"/>
      <c r="TLA230" s="11"/>
      <c r="TLB230" s="11"/>
      <c r="TLC230" s="11"/>
      <c r="TLD230" s="11"/>
      <c r="TLE230" s="11"/>
      <c r="TLF230" s="11"/>
      <c r="TLG230" s="11"/>
      <c r="TLH230" s="11"/>
      <c r="TLI230" s="10"/>
      <c r="TLJ230" s="10"/>
      <c r="TLK230" s="11"/>
      <c r="TLL230" s="11"/>
      <c r="TLM230" s="11"/>
      <c r="TLN230" s="11"/>
      <c r="TLO230" s="11"/>
      <c r="TLP230" s="11"/>
      <c r="TLQ230" s="11"/>
      <c r="TLR230" s="11"/>
      <c r="TLS230" s="11"/>
      <c r="TLT230" s="11"/>
      <c r="TLU230" s="11"/>
      <c r="TLV230" s="11"/>
      <c r="TLW230" s="11"/>
      <c r="TLX230" s="11"/>
      <c r="TLY230" s="10"/>
      <c r="TLZ230" s="10"/>
      <c r="TMA230" s="11"/>
      <c r="TMB230" s="11"/>
      <c r="TMC230" s="11"/>
      <c r="TMD230" s="11"/>
      <c r="TME230" s="11"/>
      <c r="TMF230" s="11"/>
      <c r="TMG230" s="11"/>
      <c r="TMH230" s="11"/>
      <c r="TMI230" s="11"/>
      <c r="TMJ230" s="11"/>
      <c r="TMK230" s="11"/>
      <c r="TML230" s="11"/>
      <c r="TMM230" s="11"/>
      <c r="TMN230" s="11"/>
      <c r="TMO230" s="10"/>
      <c r="TMP230" s="10"/>
      <c r="TMQ230" s="11"/>
      <c r="TMR230" s="11"/>
      <c r="TMS230" s="11"/>
      <c r="TMT230" s="11"/>
      <c r="TMU230" s="11"/>
      <c r="TMV230" s="11"/>
      <c r="TMW230" s="11"/>
      <c r="TMX230" s="11"/>
      <c r="TMY230" s="11"/>
      <c r="TMZ230" s="11"/>
      <c r="TNA230" s="11"/>
      <c r="TNB230" s="11"/>
      <c r="TNC230" s="11"/>
      <c r="TND230" s="11"/>
      <c r="TNE230" s="10"/>
      <c r="TNF230" s="10"/>
      <c r="TNG230" s="11"/>
      <c r="TNH230" s="11"/>
      <c r="TNI230" s="11"/>
      <c r="TNJ230" s="11"/>
      <c r="TNK230" s="11"/>
      <c r="TNL230" s="11"/>
      <c r="TNM230" s="11"/>
      <c r="TNN230" s="11"/>
      <c r="TNO230" s="11"/>
      <c r="TNP230" s="11"/>
      <c r="TNQ230" s="11"/>
      <c r="TNR230" s="11"/>
      <c r="TNS230" s="11"/>
      <c r="TNT230" s="11"/>
      <c r="TNU230" s="10"/>
      <c r="TNV230" s="10"/>
      <c r="TNW230" s="11"/>
      <c r="TNX230" s="11"/>
      <c r="TNY230" s="11"/>
      <c r="TNZ230" s="11"/>
      <c r="TOA230" s="11"/>
      <c r="TOB230" s="11"/>
      <c r="TOC230" s="11"/>
      <c r="TOD230" s="11"/>
      <c r="TOE230" s="11"/>
      <c r="TOF230" s="11"/>
      <c r="TOG230" s="11"/>
      <c r="TOH230" s="11"/>
      <c r="TOI230" s="11"/>
      <c r="TOJ230" s="11"/>
      <c r="TOK230" s="10"/>
      <c r="TOL230" s="10"/>
      <c r="TOM230" s="11"/>
      <c r="TON230" s="11"/>
      <c r="TOO230" s="11"/>
      <c r="TOP230" s="11"/>
      <c r="TOQ230" s="11"/>
      <c r="TOR230" s="11"/>
      <c r="TOS230" s="11"/>
      <c r="TOT230" s="11"/>
      <c r="TOU230" s="11"/>
      <c r="TOV230" s="11"/>
      <c r="TOW230" s="11"/>
      <c r="TOX230" s="11"/>
      <c r="TOY230" s="11"/>
      <c r="TOZ230" s="11"/>
      <c r="TPA230" s="10"/>
      <c r="TPB230" s="10"/>
      <c r="TPC230" s="11"/>
      <c r="TPD230" s="11"/>
      <c r="TPE230" s="11"/>
      <c r="TPF230" s="11"/>
      <c r="TPG230" s="11"/>
      <c r="TPH230" s="11"/>
      <c r="TPI230" s="11"/>
      <c r="TPJ230" s="11"/>
      <c r="TPK230" s="11"/>
      <c r="TPL230" s="11"/>
      <c r="TPM230" s="11"/>
      <c r="TPN230" s="11"/>
      <c r="TPO230" s="11"/>
      <c r="TPP230" s="11"/>
      <c r="TPQ230" s="10"/>
      <c r="TPR230" s="10"/>
      <c r="TPS230" s="11"/>
      <c r="TPT230" s="11"/>
      <c r="TPU230" s="11"/>
      <c r="TPV230" s="11"/>
      <c r="TPW230" s="11"/>
      <c r="TPX230" s="11"/>
      <c r="TPY230" s="11"/>
      <c r="TPZ230" s="11"/>
      <c r="TQA230" s="11"/>
      <c r="TQB230" s="11"/>
      <c r="TQC230" s="11"/>
      <c r="TQD230" s="11"/>
      <c r="TQE230" s="11"/>
      <c r="TQF230" s="11"/>
      <c r="TQG230" s="10"/>
      <c r="TQH230" s="10"/>
      <c r="TQI230" s="11"/>
      <c r="TQJ230" s="11"/>
      <c r="TQK230" s="11"/>
      <c r="TQL230" s="11"/>
      <c r="TQM230" s="11"/>
      <c r="TQN230" s="11"/>
      <c r="TQO230" s="11"/>
      <c r="TQP230" s="11"/>
      <c r="TQQ230" s="11"/>
      <c r="TQR230" s="11"/>
      <c r="TQS230" s="11"/>
      <c r="TQT230" s="11"/>
      <c r="TQU230" s="11"/>
      <c r="TQV230" s="11"/>
      <c r="TQW230" s="10"/>
      <c r="TQX230" s="10"/>
      <c r="TQY230" s="11"/>
      <c r="TQZ230" s="11"/>
      <c r="TRA230" s="11"/>
      <c r="TRB230" s="11"/>
      <c r="TRC230" s="11"/>
      <c r="TRD230" s="11"/>
      <c r="TRE230" s="11"/>
      <c r="TRF230" s="11"/>
      <c r="TRG230" s="11"/>
      <c r="TRH230" s="11"/>
      <c r="TRI230" s="11"/>
      <c r="TRJ230" s="11"/>
      <c r="TRK230" s="11"/>
      <c r="TRL230" s="11"/>
      <c r="TRM230" s="10"/>
      <c r="TRN230" s="10"/>
      <c r="TRO230" s="11"/>
      <c r="TRP230" s="11"/>
      <c r="TRQ230" s="11"/>
      <c r="TRR230" s="11"/>
      <c r="TRS230" s="11"/>
      <c r="TRT230" s="11"/>
      <c r="TRU230" s="11"/>
      <c r="TRV230" s="11"/>
      <c r="TRW230" s="11"/>
      <c r="TRX230" s="11"/>
      <c r="TRY230" s="11"/>
      <c r="TRZ230" s="11"/>
      <c r="TSA230" s="11"/>
      <c r="TSB230" s="11"/>
      <c r="TSC230" s="10"/>
      <c r="TSD230" s="10"/>
      <c r="TSE230" s="11"/>
      <c r="TSF230" s="11"/>
      <c r="TSG230" s="11"/>
      <c r="TSH230" s="11"/>
      <c r="TSI230" s="11"/>
      <c r="TSJ230" s="11"/>
      <c r="TSK230" s="11"/>
      <c r="TSL230" s="11"/>
      <c r="TSM230" s="11"/>
      <c r="TSN230" s="11"/>
      <c r="TSO230" s="11"/>
      <c r="TSP230" s="11"/>
      <c r="TSQ230" s="11"/>
      <c r="TSR230" s="11"/>
      <c r="TSS230" s="10"/>
      <c r="TST230" s="10"/>
      <c r="TSU230" s="11"/>
      <c r="TSV230" s="11"/>
      <c r="TSW230" s="11"/>
      <c r="TSX230" s="11"/>
      <c r="TSY230" s="11"/>
      <c r="TSZ230" s="11"/>
      <c r="TTA230" s="11"/>
      <c r="TTB230" s="11"/>
      <c r="TTC230" s="11"/>
      <c r="TTD230" s="11"/>
      <c r="TTE230" s="11"/>
      <c r="TTF230" s="11"/>
      <c r="TTG230" s="11"/>
      <c r="TTH230" s="11"/>
      <c r="TTI230" s="10"/>
      <c r="TTJ230" s="10"/>
      <c r="TTK230" s="11"/>
      <c r="TTL230" s="11"/>
      <c r="TTM230" s="11"/>
      <c r="TTN230" s="11"/>
      <c r="TTO230" s="11"/>
      <c r="TTP230" s="11"/>
      <c r="TTQ230" s="11"/>
      <c r="TTR230" s="11"/>
      <c r="TTS230" s="11"/>
      <c r="TTT230" s="11"/>
      <c r="TTU230" s="11"/>
      <c r="TTV230" s="11"/>
      <c r="TTW230" s="11"/>
      <c r="TTX230" s="11"/>
      <c r="TTY230" s="10"/>
      <c r="TTZ230" s="10"/>
      <c r="TUA230" s="11"/>
      <c r="TUB230" s="11"/>
      <c r="TUC230" s="11"/>
      <c r="TUD230" s="11"/>
      <c r="TUE230" s="11"/>
      <c r="TUF230" s="11"/>
      <c r="TUG230" s="11"/>
      <c r="TUH230" s="11"/>
      <c r="TUI230" s="11"/>
      <c r="TUJ230" s="11"/>
      <c r="TUK230" s="11"/>
      <c r="TUL230" s="11"/>
      <c r="TUM230" s="11"/>
      <c r="TUN230" s="11"/>
      <c r="TUO230" s="10"/>
      <c r="TUP230" s="10"/>
      <c r="TUQ230" s="11"/>
      <c r="TUR230" s="11"/>
      <c r="TUS230" s="11"/>
      <c r="TUT230" s="11"/>
      <c r="TUU230" s="11"/>
      <c r="TUV230" s="11"/>
      <c r="TUW230" s="11"/>
      <c r="TUX230" s="11"/>
      <c r="TUY230" s="11"/>
      <c r="TUZ230" s="11"/>
      <c r="TVA230" s="11"/>
      <c r="TVB230" s="11"/>
      <c r="TVC230" s="11"/>
      <c r="TVD230" s="11"/>
      <c r="TVE230" s="10"/>
      <c r="TVF230" s="10"/>
      <c r="TVG230" s="11"/>
      <c r="TVH230" s="11"/>
      <c r="TVI230" s="11"/>
      <c r="TVJ230" s="11"/>
      <c r="TVK230" s="11"/>
      <c r="TVL230" s="11"/>
      <c r="TVM230" s="11"/>
      <c r="TVN230" s="11"/>
      <c r="TVO230" s="11"/>
      <c r="TVP230" s="11"/>
      <c r="TVQ230" s="11"/>
      <c r="TVR230" s="11"/>
      <c r="TVS230" s="11"/>
      <c r="TVT230" s="11"/>
      <c r="TVU230" s="10"/>
      <c r="TVV230" s="10"/>
      <c r="TVW230" s="11"/>
      <c r="TVX230" s="11"/>
      <c r="TVY230" s="11"/>
      <c r="TVZ230" s="11"/>
      <c r="TWA230" s="11"/>
      <c r="TWB230" s="11"/>
      <c r="TWC230" s="11"/>
      <c r="TWD230" s="11"/>
      <c r="TWE230" s="11"/>
      <c r="TWF230" s="11"/>
      <c r="TWG230" s="11"/>
      <c r="TWH230" s="11"/>
      <c r="TWI230" s="11"/>
      <c r="TWJ230" s="11"/>
      <c r="TWK230" s="10"/>
      <c r="TWL230" s="10"/>
      <c r="TWM230" s="11"/>
      <c r="TWN230" s="11"/>
      <c r="TWO230" s="11"/>
      <c r="TWP230" s="11"/>
      <c r="TWQ230" s="11"/>
      <c r="TWR230" s="11"/>
      <c r="TWS230" s="11"/>
      <c r="TWT230" s="11"/>
      <c r="TWU230" s="11"/>
      <c r="TWV230" s="11"/>
      <c r="TWW230" s="11"/>
      <c r="TWX230" s="11"/>
      <c r="TWY230" s="11"/>
      <c r="TWZ230" s="11"/>
      <c r="TXA230" s="10"/>
      <c r="TXB230" s="10"/>
      <c r="TXC230" s="11"/>
      <c r="TXD230" s="11"/>
      <c r="TXE230" s="11"/>
      <c r="TXF230" s="11"/>
      <c r="TXG230" s="11"/>
      <c r="TXH230" s="11"/>
      <c r="TXI230" s="11"/>
      <c r="TXJ230" s="11"/>
      <c r="TXK230" s="11"/>
      <c r="TXL230" s="11"/>
      <c r="TXM230" s="11"/>
      <c r="TXN230" s="11"/>
      <c r="TXO230" s="11"/>
      <c r="TXP230" s="11"/>
      <c r="TXQ230" s="10"/>
      <c r="TXR230" s="10"/>
      <c r="TXS230" s="11"/>
      <c r="TXT230" s="11"/>
      <c r="TXU230" s="11"/>
      <c r="TXV230" s="11"/>
      <c r="TXW230" s="11"/>
      <c r="TXX230" s="11"/>
      <c r="TXY230" s="11"/>
      <c r="TXZ230" s="11"/>
      <c r="TYA230" s="11"/>
      <c r="TYB230" s="11"/>
      <c r="TYC230" s="11"/>
      <c r="TYD230" s="11"/>
      <c r="TYE230" s="11"/>
      <c r="TYF230" s="11"/>
      <c r="TYG230" s="10"/>
      <c r="TYH230" s="10"/>
      <c r="TYI230" s="11"/>
      <c r="TYJ230" s="11"/>
      <c r="TYK230" s="11"/>
      <c r="TYL230" s="11"/>
      <c r="TYM230" s="11"/>
      <c r="TYN230" s="11"/>
      <c r="TYO230" s="11"/>
      <c r="TYP230" s="11"/>
      <c r="TYQ230" s="11"/>
      <c r="TYR230" s="11"/>
      <c r="TYS230" s="11"/>
      <c r="TYT230" s="11"/>
      <c r="TYU230" s="11"/>
      <c r="TYV230" s="11"/>
      <c r="TYW230" s="10"/>
      <c r="TYX230" s="10"/>
      <c r="TYY230" s="11"/>
      <c r="TYZ230" s="11"/>
      <c r="TZA230" s="11"/>
      <c r="TZB230" s="11"/>
      <c r="TZC230" s="11"/>
      <c r="TZD230" s="11"/>
      <c r="TZE230" s="11"/>
      <c r="TZF230" s="11"/>
      <c r="TZG230" s="11"/>
      <c r="TZH230" s="11"/>
      <c r="TZI230" s="11"/>
      <c r="TZJ230" s="11"/>
      <c r="TZK230" s="11"/>
      <c r="TZL230" s="11"/>
      <c r="TZM230" s="10"/>
      <c r="TZN230" s="10"/>
      <c r="TZO230" s="11"/>
      <c r="TZP230" s="11"/>
      <c r="TZQ230" s="11"/>
      <c r="TZR230" s="11"/>
      <c r="TZS230" s="11"/>
      <c r="TZT230" s="11"/>
      <c r="TZU230" s="11"/>
      <c r="TZV230" s="11"/>
      <c r="TZW230" s="11"/>
      <c r="TZX230" s="11"/>
      <c r="TZY230" s="11"/>
      <c r="TZZ230" s="11"/>
      <c r="UAA230" s="11"/>
      <c r="UAB230" s="11"/>
      <c r="UAC230" s="10"/>
      <c r="UAD230" s="10"/>
      <c r="UAE230" s="11"/>
      <c r="UAF230" s="11"/>
      <c r="UAG230" s="11"/>
      <c r="UAH230" s="11"/>
      <c r="UAI230" s="11"/>
      <c r="UAJ230" s="11"/>
      <c r="UAK230" s="11"/>
      <c r="UAL230" s="11"/>
      <c r="UAM230" s="11"/>
      <c r="UAN230" s="11"/>
      <c r="UAO230" s="11"/>
      <c r="UAP230" s="11"/>
      <c r="UAQ230" s="11"/>
      <c r="UAR230" s="11"/>
      <c r="UAS230" s="10"/>
      <c r="UAT230" s="10"/>
      <c r="UAU230" s="11"/>
      <c r="UAV230" s="11"/>
      <c r="UAW230" s="11"/>
      <c r="UAX230" s="11"/>
      <c r="UAY230" s="11"/>
      <c r="UAZ230" s="11"/>
      <c r="UBA230" s="11"/>
      <c r="UBB230" s="11"/>
      <c r="UBC230" s="11"/>
      <c r="UBD230" s="11"/>
      <c r="UBE230" s="11"/>
      <c r="UBF230" s="11"/>
      <c r="UBG230" s="11"/>
      <c r="UBH230" s="11"/>
      <c r="UBI230" s="10"/>
      <c r="UBJ230" s="10"/>
      <c r="UBK230" s="11"/>
      <c r="UBL230" s="11"/>
      <c r="UBM230" s="11"/>
      <c r="UBN230" s="11"/>
      <c r="UBO230" s="11"/>
      <c r="UBP230" s="11"/>
      <c r="UBQ230" s="11"/>
      <c r="UBR230" s="11"/>
      <c r="UBS230" s="11"/>
      <c r="UBT230" s="11"/>
      <c r="UBU230" s="11"/>
      <c r="UBV230" s="11"/>
      <c r="UBW230" s="11"/>
      <c r="UBX230" s="11"/>
      <c r="UBY230" s="10"/>
      <c r="UBZ230" s="10"/>
      <c r="UCA230" s="11"/>
      <c r="UCB230" s="11"/>
      <c r="UCC230" s="11"/>
      <c r="UCD230" s="11"/>
      <c r="UCE230" s="11"/>
      <c r="UCF230" s="11"/>
      <c r="UCG230" s="11"/>
      <c r="UCH230" s="11"/>
      <c r="UCI230" s="11"/>
      <c r="UCJ230" s="11"/>
      <c r="UCK230" s="11"/>
      <c r="UCL230" s="11"/>
      <c r="UCM230" s="11"/>
      <c r="UCN230" s="11"/>
      <c r="UCO230" s="10"/>
      <c r="UCP230" s="10"/>
      <c r="UCQ230" s="11"/>
      <c r="UCR230" s="11"/>
      <c r="UCS230" s="11"/>
      <c r="UCT230" s="11"/>
      <c r="UCU230" s="11"/>
      <c r="UCV230" s="11"/>
      <c r="UCW230" s="11"/>
      <c r="UCX230" s="11"/>
      <c r="UCY230" s="11"/>
      <c r="UCZ230" s="11"/>
      <c r="UDA230" s="11"/>
      <c r="UDB230" s="11"/>
      <c r="UDC230" s="11"/>
      <c r="UDD230" s="11"/>
      <c r="UDE230" s="10"/>
      <c r="UDF230" s="10"/>
      <c r="UDG230" s="11"/>
      <c r="UDH230" s="11"/>
      <c r="UDI230" s="11"/>
      <c r="UDJ230" s="11"/>
      <c r="UDK230" s="11"/>
      <c r="UDL230" s="11"/>
      <c r="UDM230" s="11"/>
      <c r="UDN230" s="11"/>
      <c r="UDO230" s="11"/>
      <c r="UDP230" s="11"/>
      <c r="UDQ230" s="11"/>
      <c r="UDR230" s="11"/>
      <c r="UDS230" s="11"/>
      <c r="UDT230" s="11"/>
      <c r="UDU230" s="10"/>
      <c r="UDV230" s="10"/>
      <c r="UDW230" s="11"/>
      <c r="UDX230" s="11"/>
      <c r="UDY230" s="11"/>
      <c r="UDZ230" s="11"/>
      <c r="UEA230" s="11"/>
      <c r="UEB230" s="11"/>
      <c r="UEC230" s="11"/>
      <c r="UED230" s="11"/>
      <c r="UEE230" s="11"/>
      <c r="UEF230" s="11"/>
      <c r="UEG230" s="11"/>
      <c r="UEH230" s="11"/>
      <c r="UEI230" s="11"/>
      <c r="UEJ230" s="11"/>
      <c r="UEK230" s="10"/>
      <c r="UEL230" s="10"/>
      <c r="UEM230" s="11"/>
      <c r="UEN230" s="11"/>
      <c r="UEO230" s="11"/>
      <c r="UEP230" s="11"/>
      <c r="UEQ230" s="11"/>
      <c r="UER230" s="11"/>
      <c r="UES230" s="11"/>
      <c r="UET230" s="11"/>
      <c r="UEU230" s="11"/>
      <c r="UEV230" s="11"/>
      <c r="UEW230" s="11"/>
      <c r="UEX230" s="11"/>
      <c r="UEY230" s="11"/>
      <c r="UEZ230" s="11"/>
      <c r="UFA230" s="10"/>
      <c r="UFB230" s="10"/>
      <c r="UFC230" s="11"/>
      <c r="UFD230" s="11"/>
      <c r="UFE230" s="11"/>
      <c r="UFF230" s="11"/>
      <c r="UFG230" s="11"/>
      <c r="UFH230" s="11"/>
      <c r="UFI230" s="11"/>
      <c r="UFJ230" s="11"/>
      <c r="UFK230" s="11"/>
      <c r="UFL230" s="11"/>
      <c r="UFM230" s="11"/>
      <c r="UFN230" s="11"/>
      <c r="UFO230" s="11"/>
      <c r="UFP230" s="11"/>
      <c r="UFQ230" s="10"/>
      <c r="UFR230" s="10"/>
      <c r="UFS230" s="11"/>
      <c r="UFT230" s="11"/>
      <c r="UFU230" s="11"/>
      <c r="UFV230" s="11"/>
      <c r="UFW230" s="11"/>
      <c r="UFX230" s="11"/>
      <c r="UFY230" s="11"/>
      <c r="UFZ230" s="11"/>
      <c r="UGA230" s="11"/>
      <c r="UGB230" s="11"/>
      <c r="UGC230" s="11"/>
      <c r="UGD230" s="11"/>
      <c r="UGE230" s="11"/>
      <c r="UGF230" s="11"/>
      <c r="UGG230" s="10"/>
      <c r="UGH230" s="10"/>
      <c r="UGI230" s="11"/>
      <c r="UGJ230" s="11"/>
      <c r="UGK230" s="11"/>
      <c r="UGL230" s="11"/>
      <c r="UGM230" s="11"/>
      <c r="UGN230" s="11"/>
      <c r="UGO230" s="11"/>
      <c r="UGP230" s="11"/>
      <c r="UGQ230" s="11"/>
      <c r="UGR230" s="11"/>
      <c r="UGS230" s="11"/>
      <c r="UGT230" s="11"/>
      <c r="UGU230" s="11"/>
      <c r="UGV230" s="11"/>
      <c r="UGW230" s="10"/>
      <c r="UGX230" s="10"/>
      <c r="UGY230" s="11"/>
      <c r="UGZ230" s="11"/>
      <c r="UHA230" s="11"/>
      <c r="UHB230" s="11"/>
      <c r="UHC230" s="11"/>
      <c r="UHD230" s="11"/>
      <c r="UHE230" s="11"/>
      <c r="UHF230" s="11"/>
      <c r="UHG230" s="11"/>
      <c r="UHH230" s="11"/>
      <c r="UHI230" s="11"/>
      <c r="UHJ230" s="11"/>
      <c r="UHK230" s="11"/>
      <c r="UHL230" s="11"/>
      <c r="UHM230" s="10"/>
      <c r="UHN230" s="10"/>
      <c r="UHO230" s="11"/>
      <c r="UHP230" s="11"/>
      <c r="UHQ230" s="11"/>
      <c r="UHR230" s="11"/>
      <c r="UHS230" s="11"/>
      <c r="UHT230" s="11"/>
      <c r="UHU230" s="11"/>
      <c r="UHV230" s="11"/>
      <c r="UHW230" s="11"/>
      <c r="UHX230" s="11"/>
      <c r="UHY230" s="11"/>
      <c r="UHZ230" s="11"/>
      <c r="UIA230" s="11"/>
      <c r="UIB230" s="11"/>
      <c r="UIC230" s="10"/>
      <c r="UID230" s="10"/>
      <c r="UIE230" s="11"/>
      <c r="UIF230" s="11"/>
      <c r="UIG230" s="11"/>
      <c r="UIH230" s="11"/>
      <c r="UII230" s="11"/>
      <c r="UIJ230" s="11"/>
      <c r="UIK230" s="11"/>
      <c r="UIL230" s="11"/>
      <c r="UIM230" s="11"/>
      <c r="UIN230" s="11"/>
      <c r="UIO230" s="11"/>
      <c r="UIP230" s="11"/>
      <c r="UIQ230" s="11"/>
      <c r="UIR230" s="11"/>
      <c r="UIS230" s="10"/>
      <c r="UIT230" s="10"/>
      <c r="UIU230" s="11"/>
      <c r="UIV230" s="11"/>
      <c r="UIW230" s="11"/>
      <c r="UIX230" s="11"/>
      <c r="UIY230" s="11"/>
      <c r="UIZ230" s="11"/>
      <c r="UJA230" s="11"/>
      <c r="UJB230" s="11"/>
      <c r="UJC230" s="11"/>
      <c r="UJD230" s="11"/>
      <c r="UJE230" s="11"/>
      <c r="UJF230" s="11"/>
      <c r="UJG230" s="11"/>
      <c r="UJH230" s="11"/>
      <c r="UJI230" s="10"/>
      <c r="UJJ230" s="10"/>
      <c r="UJK230" s="11"/>
      <c r="UJL230" s="11"/>
      <c r="UJM230" s="11"/>
      <c r="UJN230" s="11"/>
      <c r="UJO230" s="11"/>
      <c r="UJP230" s="11"/>
      <c r="UJQ230" s="11"/>
      <c r="UJR230" s="11"/>
      <c r="UJS230" s="11"/>
      <c r="UJT230" s="11"/>
      <c r="UJU230" s="11"/>
      <c r="UJV230" s="11"/>
      <c r="UJW230" s="11"/>
      <c r="UJX230" s="11"/>
      <c r="UJY230" s="10"/>
      <c r="UJZ230" s="10"/>
      <c r="UKA230" s="11"/>
      <c r="UKB230" s="11"/>
      <c r="UKC230" s="11"/>
      <c r="UKD230" s="11"/>
      <c r="UKE230" s="11"/>
      <c r="UKF230" s="11"/>
      <c r="UKG230" s="11"/>
      <c r="UKH230" s="11"/>
      <c r="UKI230" s="11"/>
      <c r="UKJ230" s="11"/>
      <c r="UKK230" s="11"/>
      <c r="UKL230" s="11"/>
      <c r="UKM230" s="11"/>
      <c r="UKN230" s="11"/>
      <c r="UKO230" s="10"/>
      <c r="UKP230" s="10"/>
      <c r="UKQ230" s="11"/>
      <c r="UKR230" s="11"/>
      <c r="UKS230" s="11"/>
      <c r="UKT230" s="11"/>
      <c r="UKU230" s="11"/>
      <c r="UKV230" s="11"/>
      <c r="UKW230" s="11"/>
      <c r="UKX230" s="11"/>
      <c r="UKY230" s="11"/>
      <c r="UKZ230" s="11"/>
      <c r="ULA230" s="11"/>
      <c r="ULB230" s="11"/>
      <c r="ULC230" s="11"/>
      <c r="ULD230" s="11"/>
      <c r="ULE230" s="10"/>
      <c r="ULF230" s="10"/>
      <c r="ULG230" s="11"/>
      <c r="ULH230" s="11"/>
      <c r="ULI230" s="11"/>
      <c r="ULJ230" s="11"/>
      <c r="ULK230" s="11"/>
      <c r="ULL230" s="11"/>
      <c r="ULM230" s="11"/>
      <c r="ULN230" s="11"/>
      <c r="ULO230" s="11"/>
      <c r="ULP230" s="11"/>
      <c r="ULQ230" s="11"/>
      <c r="ULR230" s="11"/>
      <c r="ULS230" s="11"/>
      <c r="ULT230" s="11"/>
      <c r="ULU230" s="10"/>
      <c r="ULV230" s="10"/>
      <c r="ULW230" s="11"/>
      <c r="ULX230" s="11"/>
      <c r="ULY230" s="11"/>
      <c r="ULZ230" s="11"/>
      <c r="UMA230" s="11"/>
      <c r="UMB230" s="11"/>
      <c r="UMC230" s="11"/>
      <c r="UMD230" s="11"/>
      <c r="UME230" s="11"/>
      <c r="UMF230" s="11"/>
      <c r="UMG230" s="11"/>
      <c r="UMH230" s="11"/>
      <c r="UMI230" s="11"/>
      <c r="UMJ230" s="11"/>
      <c r="UMK230" s="10"/>
      <c r="UML230" s="10"/>
      <c r="UMM230" s="11"/>
      <c r="UMN230" s="11"/>
      <c r="UMO230" s="11"/>
      <c r="UMP230" s="11"/>
      <c r="UMQ230" s="11"/>
      <c r="UMR230" s="11"/>
      <c r="UMS230" s="11"/>
      <c r="UMT230" s="11"/>
      <c r="UMU230" s="11"/>
      <c r="UMV230" s="11"/>
      <c r="UMW230" s="11"/>
      <c r="UMX230" s="11"/>
      <c r="UMY230" s="11"/>
      <c r="UMZ230" s="11"/>
      <c r="UNA230" s="10"/>
      <c r="UNB230" s="10"/>
      <c r="UNC230" s="11"/>
      <c r="UND230" s="11"/>
      <c r="UNE230" s="11"/>
      <c r="UNF230" s="11"/>
      <c r="UNG230" s="11"/>
      <c r="UNH230" s="11"/>
      <c r="UNI230" s="11"/>
      <c r="UNJ230" s="11"/>
      <c r="UNK230" s="11"/>
      <c r="UNL230" s="11"/>
      <c r="UNM230" s="11"/>
      <c r="UNN230" s="11"/>
      <c r="UNO230" s="11"/>
      <c r="UNP230" s="11"/>
      <c r="UNQ230" s="10"/>
      <c r="UNR230" s="10"/>
      <c r="UNS230" s="11"/>
      <c r="UNT230" s="11"/>
      <c r="UNU230" s="11"/>
      <c r="UNV230" s="11"/>
      <c r="UNW230" s="11"/>
      <c r="UNX230" s="11"/>
      <c r="UNY230" s="11"/>
      <c r="UNZ230" s="11"/>
      <c r="UOA230" s="11"/>
      <c r="UOB230" s="11"/>
      <c r="UOC230" s="11"/>
      <c r="UOD230" s="11"/>
      <c r="UOE230" s="11"/>
      <c r="UOF230" s="11"/>
      <c r="UOG230" s="10"/>
      <c r="UOH230" s="10"/>
      <c r="UOI230" s="11"/>
      <c r="UOJ230" s="11"/>
      <c r="UOK230" s="11"/>
      <c r="UOL230" s="11"/>
      <c r="UOM230" s="11"/>
      <c r="UON230" s="11"/>
      <c r="UOO230" s="11"/>
      <c r="UOP230" s="11"/>
      <c r="UOQ230" s="11"/>
      <c r="UOR230" s="11"/>
      <c r="UOS230" s="11"/>
      <c r="UOT230" s="11"/>
      <c r="UOU230" s="11"/>
      <c r="UOV230" s="11"/>
      <c r="UOW230" s="10"/>
      <c r="UOX230" s="10"/>
      <c r="UOY230" s="11"/>
      <c r="UOZ230" s="11"/>
      <c r="UPA230" s="11"/>
      <c r="UPB230" s="11"/>
      <c r="UPC230" s="11"/>
      <c r="UPD230" s="11"/>
      <c r="UPE230" s="11"/>
      <c r="UPF230" s="11"/>
      <c r="UPG230" s="11"/>
      <c r="UPH230" s="11"/>
      <c r="UPI230" s="11"/>
      <c r="UPJ230" s="11"/>
      <c r="UPK230" s="11"/>
      <c r="UPL230" s="11"/>
      <c r="UPM230" s="10"/>
      <c r="UPN230" s="10"/>
      <c r="UPO230" s="11"/>
      <c r="UPP230" s="11"/>
      <c r="UPQ230" s="11"/>
      <c r="UPR230" s="11"/>
      <c r="UPS230" s="11"/>
      <c r="UPT230" s="11"/>
      <c r="UPU230" s="11"/>
      <c r="UPV230" s="11"/>
      <c r="UPW230" s="11"/>
      <c r="UPX230" s="11"/>
      <c r="UPY230" s="11"/>
      <c r="UPZ230" s="11"/>
      <c r="UQA230" s="11"/>
      <c r="UQB230" s="11"/>
      <c r="UQC230" s="10"/>
      <c r="UQD230" s="10"/>
      <c r="UQE230" s="11"/>
      <c r="UQF230" s="11"/>
      <c r="UQG230" s="11"/>
      <c r="UQH230" s="11"/>
      <c r="UQI230" s="11"/>
      <c r="UQJ230" s="11"/>
      <c r="UQK230" s="11"/>
      <c r="UQL230" s="11"/>
      <c r="UQM230" s="11"/>
      <c r="UQN230" s="11"/>
      <c r="UQO230" s="11"/>
      <c r="UQP230" s="11"/>
      <c r="UQQ230" s="11"/>
      <c r="UQR230" s="11"/>
      <c r="UQS230" s="10"/>
      <c r="UQT230" s="10"/>
      <c r="UQU230" s="11"/>
      <c r="UQV230" s="11"/>
      <c r="UQW230" s="11"/>
      <c r="UQX230" s="11"/>
      <c r="UQY230" s="11"/>
      <c r="UQZ230" s="11"/>
      <c r="URA230" s="11"/>
      <c r="URB230" s="11"/>
      <c r="URC230" s="11"/>
      <c r="URD230" s="11"/>
      <c r="URE230" s="11"/>
      <c r="URF230" s="11"/>
      <c r="URG230" s="11"/>
      <c r="URH230" s="11"/>
      <c r="URI230" s="10"/>
      <c r="URJ230" s="10"/>
      <c r="URK230" s="11"/>
      <c r="URL230" s="11"/>
      <c r="URM230" s="11"/>
      <c r="URN230" s="11"/>
      <c r="URO230" s="11"/>
      <c r="URP230" s="11"/>
      <c r="URQ230" s="11"/>
      <c r="URR230" s="11"/>
      <c r="URS230" s="11"/>
      <c r="URT230" s="11"/>
      <c r="URU230" s="11"/>
      <c r="URV230" s="11"/>
      <c r="URW230" s="11"/>
      <c r="URX230" s="11"/>
      <c r="URY230" s="10"/>
      <c r="URZ230" s="10"/>
      <c r="USA230" s="11"/>
      <c r="USB230" s="11"/>
      <c r="USC230" s="11"/>
      <c r="USD230" s="11"/>
      <c r="USE230" s="11"/>
      <c r="USF230" s="11"/>
      <c r="USG230" s="11"/>
      <c r="USH230" s="11"/>
      <c r="USI230" s="11"/>
      <c r="USJ230" s="11"/>
      <c r="USK230" s="11"/>
      <c r="USL230" s="11"/>
      <c r="USM230" s="11"/>
      <c r="USN230" s="11"/>
      <c r="USO230" s="10"/>
      <c r="USP230" s="10"/>
      <c r="USQ230" s="11"/>
      <c r="USR230" s="11"/>
      <c r="USS230" s="11"/>
      <c r="UST230" s="11"/>
      <c r="USU230" s="11"/>
      <c r="USV230" s="11"/>
      <c r="USW230" s="11"/>
      <c r="USX230" s="11"/>
      <c r="USY230" s="11"/>
      <c r="USZ230" s="11"/>
      <c r="UTA230" s="11"/>
      <c r="UTB230" s="11"/>
      <c r="UTC230" s="11"/>
      <c r="UTD230" s="11"/>
      <c r="UTE230" s="10"/>
      <c r="UTF230" s="10"/>
      <c r="UTG230" s="11"/>
      <c r="UTH230" s="11"/>
      <c r="UTI230" s="11"/>
      <c r="UTJ230" s="11"/>
      <c r="UTK230" s="11"/>
      <c r="UTL230" s="11"/>
      <c r="UTM230" s="11"/>
      <c r="UTN230" s="11"/>
      <c r="UTO230" s="11"/>
      <c r="UTP230" s="11"/>
      <c r="UTQ230" s="11"/>
      <c r="UTR230" s="11"/>
      <c r="UTS230" s="11"/>
      <c r="UTT230" s="11"/>
      <c r="UTU230" s="10"/>
      <c r="UTV230" s="10"/>
      <c r="UTW230" s="11"/>
      <c r="UTX230" s="11"/>
      <c r="UTY230" s="11"/>
      <c r="UTZ230" s="11"/>
      <c r="UUA230" s="11"/>
      <c r="UUB230" s="11"/>
      <c r="UUC230" s="11"/>
      <c r="UUD230" s="11"/>
      <c r="UUE230" s="11"/>
      <c r="UUF230" s="11"/>
      <c r="UUG230" s="11"/>
      <c r="UUH230" s="11"/>
      <c r="UUI230" s="11"/>
      <c r="UUJ230" s="11"/>
      <c r="UUK230" s="10"/>
      <c r="UUL230" s="10"/>
      <c r="UUM230" s="11"/>
      <c r="UUN230" s="11"/>
      <c r="UUO230" s="11"/>
      <c r="UUP230" s="11"/>
      <c r="UUQ230" s="11"/>
      <c r="UUR230" s="11"/>
      <c r="UUS230" s="11"/>
      <c r="UUT230" s="11"/>
      <c r="UUU230" s="11"/>
      <c r="UUV230" s="11"/>
      <c r="UUW230" s="11"/>
      <c r="UUX230" s="11"/>
      <c r="UUY230" s="11"/>
      <c r="UUZ230" s="11"/>
      <c r="UVA230" s="10"/>
      <c r="UVB230" s="10"/>
      <c r="UVC230" s="11"/>
      <c r="UVD230" s="11"/>
      <c r="UVE230" s="11"/>
      <c r="UVF230" s="11"/>
      <c r="UVG230" s="11"/>
      <c r="UVH230" s="11"/>
      <c r="UVI230" s="11"/>
      <c r="UVJ230" s="11"/>
      <c r="UVK230" s="11"/>
      <c r="UVL230" s="11"/>
      <c r="UVM230" s="11"/>
      <c r="UVN230" s="11"/>
      <c r="UVO230" s="11"/>
      <c r="UVP230" s="11"/>
      <c r="UVQ230" s="10"/>
      <c r="UVR230" s="10"/>
      <c r="UVS230" s="11"/>
      <c r="UVT230" s="11"/>
      <c r="UVU230" s="11"/>
      <c r="UVV230" s="11"/>
      <c r="UVW230" s="11"/>
      <c r="UVX230" s="11"/>
      <c r="UVY230" s="11"/>
      <c r="UVZ230" s="11"/>
      <c r="UWA230" s="11"/>
      <c r="UWB230" s="11"/>
      <c r="UWC230" s="11"/>
      <c r="UWD230" s="11"/>
      <c r="UWE230" s="11"/>
      <c r="UWF230" s="11"/>
      <c r="UWG230" s="10"/>
      <c r="UWH230" s="10"/>
      <c r="UWI230" s="11"/>
      <c r="UWJ230" s="11"/>
      <c r="UWK230" s="11"/>
      <c r="UWL230" s="11"/>
      <c r="UWM230" s="11"/>
      <c r="UWN230" s="11"/>
      <c r="UWO230" s="11"/>
      <c r="UWP230" s="11"/>
      <c r="UWQ230" s="11"/>
      <c r="UWR230" s="11"/>
      <c r="UWS230" s="11"/>
      <c r="UWT230" s="11"/>
      <c r="UWU230" s="11"/>
      <c r="UWV230" s="11"/>
      <c r="UWW230" s="10"/>
      <c r="UWX230" s="10"/>
      <c r="UWY230" s="11"/>
      <c r="UWZ230" s="11"/>
      <c r="UXA230" s="11"/>
      <c r="UXB230" s="11"/>
      <c r="UXC230" s="11"/>
      <c r="UXD230" s="11"/>
      <c r="UXE230" s="11"/>
      <c r="UXF230" s="11"/>
      <c r="UXG230" s="11"/>
      <c r="UXH230" s="11"/>
      <c r="UXI230" s="11"/>
      <c r="UXJ230" s="11"/>
      <c r="UXK230" s="11"/>
      <c r="UXL230" s="11"/>
      <c r="UXM230" s="10"/>
      <c r="UXN230" s="10"/>
      <c r="UXO230" s="11"/>
      <c r="UXP230" s="11"/>
      <c r="UXQ230" s="11"/>
      <c r="UXR230" s="11"/>
      <c r="UXS230" s="11"/>
      <c r="UXT230" s="11"/>
      <c r="UXU230" s="11"/>
      <c r="UXV230" s="11"/>
      <c r="UXW230" s="11"/>
      <c r="UXX230" s="11"/>
      <c r="UXY230" s="11"/>
      <c r="UXZ230" s="11"/>
      <c r="UYA230" s="11"/>
      <c r="UYB230" s="11"/>
      <c r="UYC230" s="10"/>
      <c r="UYD230" s="10"/>
      <c r="UYE230" s="11"/>
      <c r="UYF230" s="11"/>
      <c r="UYG230" s="11"/>
      <c r="UYH230" s="11"/>
      <c r="UYI230" s="11"/>
      <c r="UYJ230" s="11"/>
      <c r="UYK230" s="11"/>
      <c r="UYL230" s="11"/>
      <c r="UYM230" s="11"/>
      <c r="UYN230" s="11"/>
      <c r="UYO230" s="11"/>
      <c r="UYP230" s="11"/>
      <c r="UYQ230" s="11"/>
      <c r="UYR230" s="11"/>
      <c r="UYS230" s="10"/>
      <c r="UYT230" s="10"/>
      <c r="UYU230" s="11"/>
      <c r="UYV230" s="11"/>
      <c r="UYW230" s="11"/>
      <c r="UYX230" s="11"/>
      <c r="UYY230" s="11"/>
      <c r="UYZ230" s="11"/>
      <c r="UZA230" s="11"/>
      <c r="UZB230" s="11"/>
      <c r="UZC230" s="11"/>
      <c r="UZD230" s="11"/>
      <c r="UZE230" s="11"/>
      <c r="UZF230" s="11"/>
      <c r="UZG230" s="11"/>
      <c r="UZH230" s="11"/>
      <c r="UZI230" s="10"/>
      <c r="UZJ230" s="10"/>
      <c r="UZK230" s="11"/>
      <c r="UZL230" s="11"/>
      <c r="UZM230" s="11"/>
      <c r="UZN230" s="11"/>
      <c r="UZO230" s="11"/>
      <c r="UZP230" s="11"/>
      <c r="UZQ230" s="11"/>
      <c r="UZR230" s="11"/>
      <c r="UZS230" s="11"/>
      <c r="UZT230" s="11"/>
      <c r="UZU230" s="11"/>
      <c r="UZV230" s="11"/>
      <c r="UZW230" s="11"/>
      <c r="UZX230" s="11"/>
      <c r="UZY230" s="10"/>
      <c r="UZZ230" s="10"/>
      <c r="VAA230" s="11"/>
      <c r="VAB230" s="11"/>
      <c r="VAC230" s="11"/>
      <c r="VAD230" s="11"/>
      <c r="VAE230" s="11"/>
      <c r="VAF230" s="11"/>
      <c r="VAG230" s="11"/>
      <c r="VAH230" s="11"/>
      <c r="VAI230" s="11"/>
      <c r="VAJ230" s="11"/>
      <c r="VAK230" s="11"/>
      <c r="VAL230" s="11"/>
      <c r="VAM230" s="11"/>
      <c r="VAN230" s="11"/>
      <c r="VAO230" s="10"/>
      <c r="VAP230" s="10"/>
      <c r="VAQ230" s="11"/>
      <c r="VAR230" s="11"/>
      <c r="VAS230" s="11"/>
      <c r="VAT230" s="11"/>
      <c r="VAU230" s="11"/>
      <c r="VAV230" s="11"/>
      <c r="VAW230" s="11"/>
      <c r="VAX230" s="11"/>
      <c r="VAY230" s="11"/>
      <c r="VAZ230" s="11"/>
      <c r="VBA230" s="11"/>
      <c r="VBB230" s="11"/>
      <c r="VBC230" s="11"/>
      <c r="VBD230" s="11"/>
      <c r="VBE230" s="10"/>
      <c r="VBF230" s="10"/>
      <c r="VBG230" s="11"/>
      <c r="VBH230" s="11"/>
      <c r="VBI230" s="11"/>
      <c r="VBJ230" s="11"/>
      <c r="VBK230" s="11"/>
      <c r="VBL230" s="11"/>
      <c r="VBM230" s="11"/>
      <c r="VBN230" s="11"/>
      <c r="VBO230" s="11"/>
      <c r="VBP230" s="11"/>
      <c r="VBQ230" s="11"/>
      <c r="VBR230" s="11"/>
      <c r="VBS230" s="11"/>
      <c r="VBT230" s="11"/>
      <c r="VBU230" s="10"/>
      <c r="VBV230" s="10"/>
      <c r="VBW230" s="11"/>
      <c r="VBX230" s="11"/>
      <c r="VBY230" s="11"/>
      <c r="VBZ230" s="11"/>
      <c r="VCA230" s="11"/>
      <c r="VCB230" s="11"/>
      <c r="VCC230" s="11"/>
      <c r="VCD230" s="11"/>
      <c r="VCE230" s="11"/>
      <c r="VCF230" s="11"/>
      <c r="VCG230" s="11"/>
      <c r="VCH230" s="11"/>
      <c r="VCI230" s="11"/>
      <c r="VCJ230" s="11"/>
      <c r="VCK230" s="10"/>
      <c r="VCL230" s="10"/>
      <c r="VCM230" s="11"/>
      <c r="VCN230" s="11"/>
      <c r="VCO230" s="11"/>
      <c r="VCP230" s="11"/>
      <c r="VCQ230" s="11"/>
      <c r="VCR230" s="11"/>
      <c r="VCS230" s="11"/>
      <c r="VCT230" s="11"/>
      <c r="VCU230" s="11"/>
      <c r="VCV230" s="11"/>
      <c r="VCW230" s="11"/>
      <c r="VCX230" s="11"/>
      <c r="VCY230" s="11"/>
      <c r="VCZ230" s="11"/>
      <c r="VDA230" s="10"/>
      <c r="VDB230" s="10"/>
      <c r="VDC230" s="11"/>
      <c r="VDD230" s="11"/>
      <c r="VDE230" s="11"/>
      <c r="VDF230" s="11"/>
      <c r="VDG230" s="11"/>
      <c r="VDH230" s="11"/>
      <c r="VDI230" s="11"/>
      <c r="VDJ230" s="11"/>
      <c r="VDK230" s="11"/>
      <c r="VDL230" s="11"/>
      <c r="VDM230" s="11"/>
      <c r="VDN230" s="11"/>
      <c r="VDO230" s="11"/>
      <c r="VDP230" s="11"/>
      <c r="VDQ230" s="10"/>
      <c r="VDR230" s="10"/>
      <c r="VDS230" s="11"/>
      <c r="VDT230" s="11"/>
      <c r="VDU230" s="11"/>
      <c r="VDV230" s="11"/>
      <c r="VDW230" s="11"/>
      <c r="VDX230" s="11"/>
      <c r="VDY230" s="11"/>
      <c r="VDZ230" s="11"/>
      <c r="VEA230" s="11"/>
      <c r="VEB230" s="11"/>
      <c r="VEC230" s="11"/>
      <c r="VED230" s="11"/>
      <c r="VEE230" s="11"/>
      <c r="VEF230" s="11"/>
      <c r="VEG230" s="10"/>
      <c r="VEH230" s="10"/>
      <c r="VEI230" s="11"/>
      <c r="VEJ230" s="11"/>
      <c r="VEK230" s="11"/>
      <c r="VEL230" s="11"/>
      <c r="VEM230" s="11"/>
      <c r="VEN230" s="11"/>
      <c r="VEO230" s="11"/>
      <c r="VEP230" s="11"/>
      <c r="VEQ230" s="11"/>
      <c r="VER230" s="11"/>
      <c r="VES230" s="11"/>
      <c r="VET230" s="11"/>
      <c r="VEU230" s="11"/>
      <c r="VEV230" s="11"/>
      <c r="VEW230" s="10"/>
      <c r="VEX230" s="10"/>
      <c r="VEY230" s="11"/>
      <c r="VEZ230" s="11"/>
      <c r="VFA230" s="11"/>
      <c r="VFB230" s="11"/>
      <c r="VFC230" s="11"/>
      <c r="VFD230" s="11"/>
      <c r="VFE230" s="11"/>
      <c r="VFF230" s="11"/>
      <c r="VFG230" s="11"/>
      <c r="VFH230" s="11"/>
      <c r="VFI230" s="11"/>
      <c r="VFJ230" s="11"/>
      <c r="VFK230" s="11"/>
      <c r="VFL230" s="11"/>
      <c r="VFM230" s="10"/>
      <c r="VFN230" s="10"/>
      <c r="VFO230" s="11"/>
      <c r="VFP230" s="11"/>
      <c r="VFQ230" s="11"/>
      <c r="VFR230" s="11"/>
      <c r="VFS230" s="11"/>
      <c r="VFT230" s="11"/>
      <c r="VFU230" s="11"/>
      <c r="VFV230" s="11"/>
      <c r="VFW230" s="11"/>
      <c r="VFX230" s="11"/>
      <c r="VFY230" s="11"/>
      <c r="VFZ230" s="11"/>
      <c r="VGA230" s="11"/>
      <c r="VGB230" s="11"/>
      <c r="VGC230" s="10"/>
      <c r="VGD230" s="10"/>
      <c r="VGE230" s="11"/>
      <c r="VGF230" s="11"/>
      <c r="VGG230" s="11"/>
      <c r="VGH230" s="11"/>
      <c r="VGI230" s="11"/>
      <c r="VGJ230" s="11"/>
      <c r="VGK230" s="11"/>
      <c r="VGL230" s="11"/>
      <c r="VGM230" s="11"/>
      <c r="VGN230" s="11"/>
      <c r="VGO230" s="11"/>
      <c r="VGP230" s="11"/>
      <c r="VGQ230" s="11"/>
      <c r="VGR230" s="11"/>
      <c r="VGS230" s="10"/>
      <c r="VGT230" s="10"/>
      <c r="VGU230" s="11"/>
      <c r="VGV230" s="11"/>
      <c r="VGW230" s="11"/>
      <c r="VGX230" s="11"/>
      <c r="VGY230" s="11"/>
      <c r="VGZ230" s="11"/>
      <c r="VHA230" s="11"/>
      <c r="VHB230" s="11"/>
      <c r="VHC230" s="11"/>
      <c r="VHD230" s="11"/>
      <c r="VHE230" s="11"/>
      <c r="VHF230" s="11"/>
      <c r="VHG230" s="11"/>
      <c r="VHH230" s="11"/>
      <c r="VHI230" s="10"/>
      <c r="VHJ230" s="10"/>
      <c r="VHK230" s="11"/>
      <c r="VHL230" s="11"/>
      <c r="VHM230" s="11"/>
      <c r="VHN230" s="11"/>
      <c r="VHO230" s="11"/>
      <c r="VHP230" s="11"/>
      <c r="VHQ230" s="11"/>
      <c r="VHR230" s="11"/>
      <c r="VHS230" s="11"/>
      <c r="VHT230" s="11"/>
      <c r="VHU230" s="11"/>
      <c r="VHV230" s="11"/>
      <c r="VHW230" s="11"/>
      <c r="VHX230" s="11"/>
      <c r="VHY230" s="10"/>
      <c r="VHZ230" s="10"/>
      <c r="VIA230" s="11"/>
      <c r="VIB230" s="11"/>
      <c r="VIC230" s="11"/>
      <c r="VID230" s="11"/>
      <c r="VIE230" s="11"/>
      <c r="VIF230" s="11"/>
      <c r="VIG230" s="11"/>
      <c r="VIH230" s="11"/>
      <c r="VII230" s="11"/>
      <c r="VIJ230" s="11"/>
      <c r="VIK230" s="11"/>
      <c r="VIL230" s="11"/>
      <c r="VIM230" s="11"/>
      <c r="VIN230" s="11"/>
      <c r="VIO230" s="10"/>
      <c r="VIP230" s="10"/>
      <c r="VIQ230" s="11"/>
      <c r="VIR230" s="11"/>
      <c r="VIS230" s="11"/>
      <c r="VIT230" s="11"/>
      <c r="VIU230" s="11"/>
      <c r="VIV230" s="11"/>
      <c r="VIW230" s="11"/>
      <c r="VIX230" s="11"/>
      <c r="VIY230" s="11"/>
      <c r="VIZ230" s="11"/>
      <c r="VJA230" s="11"/>
      <c r="VJB230" s="11"/>
      <c r="VJC230" s="11"/>
      <c r="VJD230" s="11"/>
      <c r="VJE230" s="10"/>
      <c r="VJF230" s="10"/>
      <c r="VJG230" s="11"/>
      <c r="VJH230" s="11"/>
      <c r="VJI230" s="11"/>
      <c r="VJJ230" s="11"/>
      <c r="VJK230" s="11"/>
      <c r="VJL230" s="11"/>
      <c r="VJM230" s="11"/>
      <c r="VJN230" s="11"/>
      <c r="VJO230" s="11"/>
      <c r="VJP230" s="11"/>
      <c r="VJQ230" s="11"/>
      <c r="VJR230" s="11"/>
      <c r="VJS230" s="11"/>
      <c r="VJT230" s="11"/>
      <c r="VJU230" s="10"/>
      <c r="VJV230" s="10"/>
      <c r="VJW230" s="11"/>
      <c r="VJX230" s="11"/>
      <c r="VJY230" s="11"/>
      <c r="VJZ230" s="11"/>
      <c r="VKA230" s="11"/>
      <c r="VKB230" s="11"/>
      <c r="VKC230" s="11"/>
      <c r="VKD230" s="11"/>
      <c r="VKE230" s="11"/>
      <c r="VKF230" s="11"/>
      <c r="VKG230" s="11"/>
      <c r="VKH230" s="11"/>
      <c r="VKI230" s="11"/>
      <c r="VKJ230" s="11"/>
      <c r="VKK230" s="10"/>
      <c r="VKL230" s="10"/>
      <c r="VKM230" s="11"/>
      <c r="VKN230" s="11"/>
      <c r="VKO230" s="11"/>
      <c r="VKP230" s="11"/>
      <c r="VKQ230" s="11"/>
      <c r="VKR230" s="11"/>
      <c r="VKS230" s="11"/>
      <c r="VKT230" s="11"/>
      <c r="VKU230" s="11"/>
      <c r="VKV230" s="11"/>
      <c r="VKW230" s="11"/>
      <c r="VKX230" s="11"/>
      <c r="VKY230" s="11"/>
      <c r="VKZ230" s="11"/>
      <c r="VLA230" s="10"/>
      <c r="VLB230" s="10"/>
      <c r="VLC230" s="11"/>
      <c r="VLD230" s="11"/>
      <c r="VLE230" s="11"/>
      <c r="VLF230" s="11"/>
      <c r="VLG230" s="11"/>
      <c r="VLH230" s="11"/>
      <c r="VLI230" s="11"/>
      <c r="VLJ230" s="11"/>
      <c r="VLK230" s="11"/>
      <c r="VLL230" s="11"/>
      <c r="VLM230" s="11"/>
      <c r="VLN230" s="11"/>
      <c r="VLO230" s="11"/>
      <c r="VLP230" s="11"/>
      <c r="VLQ230" s="10"/>
      <c r="VLR230" s="10"/>
      <c r="VLS230" s="11"/>
      <c r="VLT230" s="11"/>
      <c r="VLU230" s="11"/>
      <c r="VLV230" s="11"/>
      <c r="VLW230" s="11"/>
      <c r="VLX230" s="11"/>
      <c r="VLY230" s="11"/>
      <c r="VLZ230" s="11"/>
      <c r="VMA230" s="11"/>
      <c r="VMB230" s="11"/>
      <c r="VMC230" s="11"/>
      <c r="VMD230" s="11"/>
      <c r="VME230" s="11"/>
      <c r="VMF230" s="11"/>
      <c r="VMG230" s="10"/>
      <c r="VMH230" s="10"/>
      <c r="VMI230" s="11"/>
      <c r="VMJ230" s="11"/>
      <c r="VMK230" s="11"/>
      <c r="VML230" s="11"/>
      <c r="VMM230" s="11"/>
      <c r="VMN230" s="11"/>
      <c r="VMO230" s="11"/>
      <c r="VMP230" s="11"/>
      <c r="VMQ230" s="11"/>
      <c r="VMR230" s="11"/>
      <c r="VMS230" s="11"/>
      <c r="VMT230" s="11"/>
      <c r="VMU230" s="11"/>
      <c r="VMV230" s="11"/>
      <c r="VMW230" s="10"/>
      <c r="VMX230" s="10"/>
      <c r="VMY230" s="11"/>
      <c r="VMZ230" s="11"/>
      <c r="VNA230" s="11"/>
      <c r="VNB230" s="11"/>
      <c r="VNC230" s="11"/>
      <c r="VND230" s="11"/>
      <c r="VNE230" s="11"/>
      <c r="VNF230" s="11"/>
      <c r="VNG230" s="11"/>
      <c r="VNH230" s="11"/>
      <c r="VNI230" s="11"/>
      <c r="VNJ230" s="11"/>
      <c r="VNK230" s="11"/>
      <c r="VNL230" s="11"/>
      <c r="VNM230" s="10"/>
      <c r="VNN230" s="10"/>
      <c r="VNO230" s="11"/>
      <c r="VNP230" s="11"/>
      <c r="VNQ230" s="11"/>
      <c r="VNR230" s="11"/>
      <c r="VNS230" s="11"/>
      <c r="VNT230" s="11"/>
      <c r="VNU230" s="11"/>
      <c r="VNV230" s="11"/>
      <c r="VNW230" s="11"/>
      <c r="VNX230" s="11"/>
      <c r="VNY230" s="11"/>
      <c r="VNZ230" s="11"/>
      <c r="VOA230" s="11"/>
      <c r="VOB230" s="11"/>
      <c r="VOC230" s="10"/>
      <c r="VOD230" s="10"/>
      <c r="VOE230" s="11"/>
      <c r="VOF230" s="11"/>
      <c r="VOG230" s="11"/>
      <c r="VOH230" s="11"/>
      <c r="VOI230" s="11"/>
      <c r="VOJ230" s="11"/>
      <c r="VOK230" s="11"/>
      <c r="VOL230" s="11"/>
      <c r="VOM230" s="11"/>
      <c r="VON230" s="11"/>
      <c r="VOO230" s="11"/>
      <c r="VOP230" s="11"/>
      <c r="VOQ230" s="11"/>
      <c r="VOR230" s="11"/>
      <c r="VOS230" s="10"/>
      <c r="VOT230" s="10"/>
      <c r="VOU230" s="11"/>
      <c r="VOV230" s="11"/>
      <c r="VOW230" s="11"/>
      <c r="VOX230" s="11"/>
      <c r="VOY230" s="11"/>
      <c r="VOZ230" s="11"/>
      <c r="VPA230" s="11"/>
      <c r="VPB230" s="11"/>
      <c r="VPC230" s="11"/>
      <c r="VPD230" s="11"/>
      <c r="VPE230" s="11"/>
      <c r="VPF230" s="11"/>
      <c r="VPG230" s="11"/>
      <c r="VPH230" s="11"/>
      <c r="VPI230" s="10"/>
      <c r="VPJ230" s="10"/>
      <c r="VPK230" s="11"/>
      <c r="VPL230" s="11"/>
      <c r="VPM230" s="11"/>
      <c r="VPN230" s="11"/>
      <c r="VPO230" s="11"/>
      <c r="VPP230" s="11"/>
      <c r="VPQ230" s="11"/>
      <c r="VPR230" s="11"/>
      <c r="VPS230" s="11"/>
      <c r="VPT230" s="11"/>
      <c r="VPU230" s="11"/>
      <c r="VPV230" s="11"/>
      <c r="VPW230" s="11"/>
      <c r="VPX230" s="11"/>
      <c r="VPY230" s="10"/>
      <c r="VPZ230" s="10"/>
      <c r="VQA230" s="11"/>
      <c r="VQB230" s="11"/>
      <c r="VQC230" s="11"/>
      <c r="VQD230" s="11"/>
      <c r="VQE230" s="11"/>
      <c r="VQF230" s="11"/>
      <c r="VQG230" s="11"/>
      <c r="VQH230" s="11"/>
      <c r="VQI230" s="11"/>
      <c r="VQJ230" s="11"/>
      <c r="VQK230" s="11"/>
      <c r="VQL230" s="11"/>
      <c r="VQM230" s="11"/>
      <c r="VQN230" s="11"/>
      <c r="VQO230" s="10"/>
      <c r="VQP230" s="10"/>
      <c r="VQQ230" s="11"/>
      <c r="VQR230" s="11"/>
      <c r="VQS230" s="11"/>
      <c r="VQT230" s="11"/>
      <c r="VQU230" s="11"/>
      <c r="VQV230" s="11"/>
      <c r="VQW230" s="11"/>
      <c r="VQX230" s="11"/>
      <c r="VQY230" s="11"/>
      <c r="VQZ230" s="11"/>
      <c r="VRA230" s="11"/>
      <c r="VRB230" s="11"/>
      <c r="VRC230" s="11"/>
      <c r="VRD230" s="11"/>
      <c r="VRE230" s="10"/>
      <c r="VRF230" s="10"/>
      <c r="VRG230" s="11"/>
      <c r="VRH230" s="11"/>
      <c r="VRI230" s="11"/>
      <c r="VRJ230" s="11"/>
      <c r="VRK230" s="11"/>
      <c r="VRL230" s="11"/>
      <c r="VRM230" s="11"/>
      <c r="VRN230" s="11"/>
      <c r="VRO230" s="11"/>
      <c r="VRP230" s="11"/>
      <c r="VRQ230" s="11"/>
      <c r="VRR230" s="11"/>
      <c r="VRS230" s="11"/>
      <c r="VRT230" s="11"/>
      <c r="VRU230" s="10"/>
      <c r="VRV230" s="10"/>
      <c r="VRW230" s="11"/>
      <c r="VRX230" s="11"/>
      <c r="VRY230" s="11"/>
      <c r="VRZ230" s="11"/>
      <c r="VSA230" s="11"/>
      <c r="VSB230" s="11"/>
      <c r="VSC230" s="11"/>
      <c r="VSD230" s="11"/>
      <c r="VSE230" s="11"/>
      <c r="VSF230" s="11"/>
      <c r="VSG230" s="11"/>
      <c r="VSH230" s="11"/>
      <c r="VSI230" s="11"/>
      <c r="VSJ230" s="11"/>
      <c r="VSK230" s="10"/>
      <c r="VSL230" s="10"/>
      <c r="VSM230" s="11"/>
      <c r="VSN230" s="11"/>
      <c r="VSO230" s="11"/>
      <c r="VSP230" s="11"/>
      <c r="VSQ230" s="11"/>
      <c r="VSR230" s="11"/>
      <c r="VSS230" s="11"/>
      <c r="VST230" s="11"/>
      <c r="VSU230" s="11"/>
      <c r="VSV230" s="11"/>
      <c r="VSW230" s="11"/>
      <c r="VSX230" s="11"/>
      <c r="VSY230" s="11"/>
      <c r="VSZ230" s="11"/>
      <c r="VTA230" s="10"/>
      <c r="VTB230" s="10"/>
      <c r="VTC230" s="11"/>
      <c r="VTD230" s="11"/>
      <c r="VTE230" s="11"/>
      <c r="VTF230" s="11"/>
      <c r="VTG230" s="11"/>
      <c r="VTH230" s="11"/>
      <c r="VTI230" s="11"/>
      <c r="VTJ230" s="11"/>
      <c r="VTK230" s="11"/>
      <c r="VTL230" s="11"/>
      <c r="VTM230" s="11"/>
      <c r="VTN230" s="11"/>
      <c r="VTO230" s="11"/>
      <c r="VTP230" s="11"/>
      <c r="VTQ230" s="10"/>
      <c r="VTR230" s="10"/>
      <c r="VTS230" s="11"/>
      <c r="VTT230" s="11"/>
      <c r="VTU230" s="11"/>
      <c r="VTV230" s="11"/>
      <c r="VTW230" s="11"/>
      <c r="VTX230" s="11"/>
      <c r="VTY230" s="11"/>
      <c r="VTZ230" s="11"/>
      <c r="VUA230" s="11"/>
      <c r="VUB230" s="11"/>
      <c r="VUC230" s="11"/>
      <c r="VUD230" s="11"/>
      <c r="VUE230" s="11"/>
      <c r="VUF230" s="11"/>
      <c r="VUG230" s="10"/>
      <c r="VUH230" s="10"/>
      <c r="VUI230" s="11"/>
      <c r="VUJ230" s="11"/>
      <c r="VUK230" s="11"/>
      <c r="VUL230" s="11"/>
      <c r="VUM230" s="11"/>
      <c r="VUN230" s="11"/>
      <c r="VUO230" s="11"/>
      <c r="VUP230" s="11"/>
      <c r="VUQ230" s="11"/>
      <c r="VUR230" s="11"/>
      <c r="VUS230" s="11"/>
      <c r="VUT230" s="11"/>
      <c r="VUU230" s="11"/>
      <c r="VUV230" s="11"/>
      <c r="VUW230" s="10"/>
      <c r="VUX230" s="10"/>
      <c r="VUY230" s="11"/>
      <c r="VUZ230" s="11"/>
      <c r="VVA230" s="11"/>
      <c r="VVB230" s="11"/>
      <c r="VVC230" s="11"/>
      <c r="VVD230" s="11"/>
      <c r="VVE230" s="11"/>
      <c r="VVF230" s="11"/>
      <c r="VVG230" s="11"/>
      <c r="VVH230" s="11"/>
      <c r="VVI230" s="11"/>
      <c r="VVJ230" s="11"/>
      <c r="VVK230" s="11"/>
      <c r="VVL230" s="11"/>
      <c r="VVM230" s="10"/>
      <c r="VVN230" s="10"/>
      <c r="VVO230" s="11"/>
      <c r="VVP230" s="11"/>
      <c r="VVQ230" s="11"/>
      <c r="VVR230" s="11"/>
      <c r="VVS230" s="11"/>
      <c r="VVT230" s="11"/>
      <c r="VVU230" s="11"/>
      <c r="VVV230" s="11"/>
      <c r="VVW230" s="11"/>
      <c r="VVX230" s="11"/>
      <c r="VVY230" s="11"/>
      <c r="VVZ230" s="11"/>
      <c r="VWA230" s="11"/>
      <c r="VWB230" s="11"/>
      <c r="VWC230" s="10"/>
      <c r="VWD230" s="10"/>
      <c r="VWE230" s="11"/>
      <c r="VWF230" s="11"/>
      <c r="VWG230" s="11"/>
      <c r="VWH230" s="11"/>
      <c r="VWI230" s="11"/>
      <c r="VWJ230" s="11"/>
      <c r="VWK230" s="11"/>
      <c r="VWL230" s="11"/>
      <c r="VWM230" s="11"/>
      <c r="VWN230" s="11"/>
      <c r="VWO230" s="11"/>
      <c r="VWP230" s="11"/>
      <c r="VWQ230" s="11"/>
      <c r="VWR230" s="11"/>
      <c r="VWS230" s="10"/>
      <c r="VWT230" s="10"/>
      <c r="VWU230" s="11"/>
      <c r="VWV230" s="11"/>
      <c r="VWW230" s="11"/>
      <c r="VWX230" s="11"/>
      <c r="VWY230" s="11"/>
      <c r="VWZ230" s="11"/>
      <c r="VXA230" s="11"/>
      <c r="VXB230" s="11"/>
      <c r="VXC230" s="11"/>
      <c r="VXD230" s="11"/>
      <c r="VXE230" s="11"/>
      <c r="VXF230" s="11"/>
      <c r="VXG230" s="11"/>
      <c r="VXH230" s="11"/>
      <c r="VXI230" s="10"/>
      <c r="VXJ230" s="10"/>
      <c r="VXK230" s="11"/>
      <c r="VXL230" s="11"/>
      <c r="VXM230" s="11"/>
      <c r="VXN230" s="11"/>
      <c r="VXO230" s="11"/>
      <c r="VXP230" s="11"/>
      <c r="VXQ230" s="11"/>
      <c r="VXR230" s="11"/>
      <c r="VXS230" s="11"/>
      <c r="VXT230" s="11"/>
      <c r="VXU230" s="11"/>
      <c r="VXV230" s="11"/>
      <c r="VXW230" s="11"/>
      <c r="VXX230" s="11"/>
      <c r="VXY230" s="10"/>
      <c r="VXZ230" s="10"/>
      <c r="VYA230" s="11"/>
      <c r="VYB230" s="11"/>
      <c r="VYC230" s="11"/>
      <c r="VYD230" s="11"/>
      <c r="VYE230" s="11"/>
      <c r="VYF230" s="11"/>
      <c r="VYG230" s="11"/>
      <c r="VYH230" s="11"/>
      <c r="VYI230" s="11"/>
      <c r="VYJ230" s="11"/>
      <c r="VYK230" s="11"/>
      <c r="VYL230" s="11"/>
      <c r="VYM230" s="11"/>
      <c r="VYN230" s="11"/>
      <c r="VYO230" s="10"/>
      <c r="VYP230" s="10"/>
      <c r="VYQ230" s="11"/>
      <c r="VYR230" s="11"/>
      <c r="VYS230" s="11"/>
      <c r="VYT230" s="11"/>
      <c r="VYU230" s="11"/>
      <c r="VYV230" s="11"/>
      <c r="VYW230" s="11"/>
      <c r="VYX230" s="11"/>
      <c r="VYY230" s="11"/>
      <c r="VYZ230" s="11"/>
      <c r="VZA230" s="11"/>
      <c r="VZB230" s="11"/>
      <c r="VZC230" s="11"/>
      <c r="VZD230" s="11"/>
      <c r="VZE230" s="10"/>
      <c r="VZF230" s="10"/>
      <c r="VZG230" s="11"/>
      <c r="VZH230" s="11"/>
      <c r="VZI230" s="11"/>
      <c r="VZJ230" s="11"/>
      <c r="VZK230" s="11"/>
      <c r="VZL230" s="11"/>
      <c r="VZM230" s="11"/>
      <c r="VZN230" s="11"/>
      <c r="VZO230" s="11"/>
      <c r="VZP230" s="11"/>
      <c r="VZQ230" s="11"/>
      <c r="VZR230" s="11"/>
      <c r="VZS230" s="11"/>
      <c r="VZT230" s="11"/>
      <c r="VZU230" s="10"/>
      <c r="VZV230" s="10"/>
      <c r="VZW230" s="11"/>
      <c r="VZX230" s="11"/>
      <c r="VZY230" s="11"/>
      <c r="VZZ230" s="11"/>
      <c r="WAA230" s="11"/>
      <c r="WAB230" s="11"/>
      <c r="WAC230" s="11"/>
      <c r="WAD230" s="11"/>
      <c r="WAE230" s="11"/>
      <c r="WAF230" s="11"/>
      <c r="WAG230" s="11"/>
      <c r="WAH230" s="11"/>
      <c r="WAI230" s="11"/>
      <c r="WAJ230" s="11"/>
      <c r="WAK230" s="10"/>
      <c r="WAL230" s="10"/>
      <c r="WAM230" s="11"/>
      <c r="WAN230" s="11"/>
      <c r="WAO230" s="11"/>
      <c r="WAP230" s="11"/>
      <c r="WAQ230" s="11"/>
      <c r="WAR230" s="11"/>
      <c r="WAS230" s="11"/>
      <c r="WAT230" s="11"/>
      <c r="WAU230" s="11"/>
      <c r="WAV230" s="11"/>
      <c r="WAW230" s="11"/>
      <c r="WAX230" s="11"/>
      <c r="WAY230" s="11"/>
      <c r="WAZ230" s="11"/>
      <c r="WBA230" s="10"/>
      <c r="WBB230" s="10"/>
      <c r="WBC230" s="11"/>
      <c r="WBD230" s="11"/>
      <c r="WBE230" s="11"/>
      <c r="WBF230" s="11"/>
      <c r="WBG230" s="11"/>
      <c r="WBH230" s="11"/>
      <c r="WBI230" s="11"/>
      <c r="WBJ230" s="11"/>
      <c r="WBK230" s="11"/>
      <c r="WBL230" s="11"/>
      <c r="WBM230" s="11"/>
      <c r="WBN230" s="11"/>
      <c r="WBO230" s="11"/>
      <c r="WBP230" s="11"/>
      <c r="WBQ230" s="10"/>
      <c r="WBR230" s="10"/>
      <c r="WBS230" s="11"/>
      <c r="WBT230" s="11"/>
      <c r="WBU230" s="11"/>
      <c r="WBV230" s="11"/>
      <c r="WBW230" s="11"/>
      <c r="WBX230" s="11"/>
      <c r="WBY230" s="11"/>
      <c r="WBZ230" s="11"/>
      <c r="WCA230" s="11"/>
      <c r="WCB230" s="11"/>
      <c r="WCC230" s="11"/>
      <c r="WCD230" s="11"/>
      <c r="WCE230" s="11"/>
      <c r="WCF230" s="11"/>
      <c r="WCG230" s="10"/>
      <c r="WCH230" s="10"/>
      <c r="WCI230" s="11"/>
      <c r="WCJ230" s="11"/>
      <c r="WCK230" s="11"/>
      <c r="WCL230" s="11"/>
      <c r="WCM230" s="11"/>
      <c r="WCN230" s="11"/>
      <c r="WCO230" s="11"/>
      <c r="WCP230" s="11"/>
      <c r="WCQ230" s="11"/>
      <c r="WCR230" s="11"/>
      <c r="WCS230" s="11"/>
      <c r="WCT230" s="11"/>
      <c r="WCU230" s="11"/>
      <c r="WCV230" s="11"/>
      <c r="WCW230" s="10"/>
      <c r="WCX230" s="10"/>
      <c r="WCY230" s="11"/>
      <c r="WCZ230" s="11"/>
      <c r="WDA230" s="11"/>
      <c r="WDB230" s="11"/>
      <c r="WDC230" s="11"/>
      <c r="WDD230" s="11"/>
      <c r="WDE230" s="11"/>
      <c r="WDF230" s="11"/>
      <c r="WDG230" s="11"/>
      <c r="WDH230" s="11"/>
      <c r="WDI230" s="11"/>
      <c r="WDJ230" s="11"/>
      <c r="WDK230" s="11"/>
      <c r="WDL230" s="11"/>
      <c r="WDM230" s="10"/>
      <c r="WDN230" s="10"/>
      <c r="WDO230" s="11"/>
      <c r="WDP230" s="11"/>
      <c r="WDQ230" s="11"/>
      <c r="WDR230" s="11"/>
      <c r="WDS230" s="11"/>
      <c r="WDT230" s="11"/>
      <c r="WDU230" s="11"/>
      <c r="WDV230" s="11"/>
      <c r="WDW230" s="11"/>
      <c r="WDX230" s="11"/>
      <c r="WDY230" s="11"/>
      <c r="WDZ230" s="11"/>
      <c r="WEA230" s="11"/>
      <c r="WEB230" s="11"/>
      <c r="WEC230" s="10"/>
      <c r="WED230" s="10"/>
      <c r="WEE230" s="11"/>
      <c r="WEF230" s="11"/>
      <c r="WEG230" s="11"/>
      <c r="WEH230" s="11"/>
      <c r="WEI230" s="11"/>
      <c r="WEJ230" s="11"/>
      <c r="WEK230" s="11"/>
      <c r="WEL230" s="11"/>
      <c r="WEM230" s="11"/>
      <c r="WEN230" s="11"/>
      <c r="WEO230" s="11"/>
      <c r="WEP230" s="11"/>
      <c r="WEQ230" s="11"/>
      <c r="WER230" s="11"/>
      <c r="WES230" s="10"/>
      <c r="WET230" s="10"/>
      <c r="WEU230" s="11"/>
      <c r="WEV230" s="11"/>
      <c r="WEW230" s="11"/>
      <c r="WEX230" s="11"/>
      <c r="WEY230" s="11"/>
      <c r="WEZ230" s="11"/>
      <c r="WFA230" s="11"/>
      <c r="WFB230" s="11"/>
      <c r="WFC230" s="11"/>
      <c r="WFD230" s="11"/>
      <c r="WFE230" s="11"/>
      <c r="WFF230" s="11"/>
      <c r="WFG230" s="11"/>
      <c r="WFH230" s="11"/>
      <c r="WFI230" s="10"/>
      <c r="WFJ230" s="10"/>
      <c r="WFK230" s="11"/>
      <c r="WFL230" s="11"/>
      <c r="WFM230" s="11"/>
      <c r="WFN230" s="11"/>
      <c r="WFO230" s="11"/>
      <c r="WFP230" s="11"/>
      <c r="WFQ230" s="11"/>
      <c r="WFR230" s="11"/>
      <c r="WFS230" s="11"/>
      <c r="WFT230" s="11"/>
      <c r="WFU230" s="11"/>
      <c r="WFV230" s="11"/>
      <c r="WFW230" s="11"/>
      <c r="WFX230" s="11"/>
      <c r="WFY230" s="10"/>
      <c r="WFZ230" s="10"/>
      <c r="WGA230" s="11"/>
      <c r="WGB230" s="11"/>
      <c r="WGC230" s="11"/>
      <c r="WGD230" s="11"/>
      <c r="WGE230" s="11"/>
      <c r="WGF230" s="11"/>
      <c r="WGG230" s="11"/>
      <c r="WGH230" s="11"/>
      <c r="WGI230" s="11"/>
      <c r="WGJ230" s="11"/>
      <c r="WGK230" s="11"/>
      <c r="WGL230" s="11"/>
      <c r="WGM230" s="11"/>
      <c r="WGN230" s="11"/>
      <c r="WGO230" s="10"/>
      <c r="WGP230" s="10"/>
      <c r="WGQ230" s="11"/>
      <c r="WGR230" s="11"/>
      <c r="WGS230" s="11"/>
      <c r="WGT230" s="11"/>
      <c r="WGU230" s="11"/>
      <c r="WGV230" s="11"/>
      <c r="WGW230" s="11"/>
      <c r="WGX230" s="11"/>
      <c r="WGY230" s="11"/>
      <c r="WGZ230" s="11"/>
      <c r="WHA230" s="11"/>
      <c r="WHB230" s="11"/>
      <c r="WHC230" s="11"/>
      <c r="WHD230" s="11"/>
      <c r="WHE230" s="10"/>
      <c r="WHF230" s="10"/>
      <c r="WHG230" s="11"/>
      <c r="WHH230" s="11"/>
      <c r="WHI230" s="11"/>
      <c r="WHJ230" s="11"/>
      <c r="WHK230" s="11"/>
      <c r="WHL230" s="11"/>
      <c r="WHM230" s="11"/>
      <c r="WHN230" s="11"/>
      <c r="WHO230" s="11"/>
      <c r="WHP230" s="11"/>
      <c r="WHQ230" s="11"/>
      <c r="WHR230" s="11"/>
      <c r="WHS230" s="11"/>
      <c r="WHT230" s="11"/>
      <c r="WHU230" s="10"/>
      <c r="WHV230" s="10"/>
      <c r="WHW230" s="11"/>
      <c r="WHX230" s="11"/>
      <c r="WHY230" s="11"/>
      <c r="WHZ230" s="11"/>
      <c r="WIA230" s="11"/>
      <c r="WIB230" s="11"/>
      <c r="WIC230" s="11"/>
      <c r="WID230" s="11"/>
      <c r="WIE230" s="11"/>
      <c r="WIF230" s="11"/>
      <c r="WIG230" s="11"/>
      <c r="WIH230" s="11"/>
      <c r="WII230" s="11"/>
      <c r="WIJ230" s="11"/>
      <c r="WIK230" s="10"/>
      <c r="WIL230" s="10"/>
      <c r="WIM230" s="11"/>
      <c r="WIN230" s="11"/>
      <c r="WIO230" s="11"/>
      <c r="WIP230" s="11"/>
      <c r="WIQ230" s="11"/>
      <c r="WIR230" s="11"/>
      <c r="WIS230" s="11"/>
      <c r="WIT230" s="11"/>
      <c r="WIU230" s="11"/>
      <c r="WIV230" s="11"/>
      <c r="WIW230" s="11"/>
      <c r="WIX230" s="11"/>
      <c r="WIY230" s="11"/>
      <c r="WIZ230" s="11"/>
      <c r="WJA230" s="10"/>
      <c r="WJB230" s="10"/>
      <c r="WJC230" s="11"/>
      <c r="WJD230" s="11"/>
      <c r="WJE230" s="11"/>
      <c r="WJF230" s="11"/>
      <c r="WJG230" s="11"/>
      <c r="WJH230" s="11"/>
      <c r="WJI230" s="11"/>
      <c r="WJJ230" s="11"/>
      <c r="WJK230" s="11"/>
      <c r="WJL230" s="11"/>
      <c r="WJM230" s="11"/>
      <c r="WJN230" s="11"/>
      <c r="WJO230" s="11"/>
      <c r="WJP230" s="11"/>
      <c r="WJQ230" s="10"/>
      <c r="WJR230" s="10"/>
      <c r="WJS230" s="11"/>
      <c r="WJT230" s="11"/>
      <c r="WJU230" s="11"/>
      <c r="WJV230" s="11"/>
      <c r="WJW230" s="11"/>
      <c r="WJX230" s="11"/>
      <c r="WJY230" s="11"/>
      <c r="WJZ230" s="11"/>
      <c r="WKA230" s="11"/>
      <c r="WKB230" s="11"/>
      <c r="WKC230" s="11"/>
      <c r="WKD230" s="11"/>
      <c r="WKE230" s="11"/>
      <c r="WKF230" s="11"/>
      <c r="WKG230" s="10"/>
      <c r="WKH230" s="10"/>
      <c r="WKI230" s="11"/>
      <c r="WKJ230" s="11"/>
      <c r="WKK230" s="11"/>
      <c r="WKL230" s="11"/>
      <c r="WKM230" s="11"/>
      <c r="WKN230" s="11"/>
      <c r="WKO230" s="11"/>
      <c r="WKP230" s="11"/>
      <c r="WKQ230" s="11"/>
      <c r="WKR230" s="11"/>
      <c r="WKS230" s="11"/>
      <c r="WKT230" s="11"/>
      <c r="WKU230" s="11"/>
      <c r="WKV230" s="11"/>
      <c r="WKW230" s="10"/>
      <c r="WKX230" s="10"/>
      <c r="WKY230" s="11"/>
      <c r="WKZ230" s="11"/>
      <c r="WLA230" s="11"/>
      <c r="WLB230" s="11"/>
      <c r="WLC230" s="11"/>
      <c r="WLD230" s="11"/>
      <c r="WLE230" s="11"/>
      <c r="WLF230" s="11"/>
      <c r="WLG230" s="11"/>
      <c r="WLH230" s="11"/>
      <c r="WLI230" s="11"/>
      <c r="WLJ230" s="11"/>
      <c r="WLK230" s="11"/>
      <c r="WLL230" s="11"/>
      <c r="WLM230" s="10"/>
      <c r="WLN230" s="10"/>
      <c r="WLO230" s="11"/>
      <c r="WLP230" s="11"/>
      <c r="WLQ230" s="11"/>
      <c r="WLR230" s="11"/>
      <c r="WLS230" s="11"/>
      <c r="WLT230" s="11"/>
      <c r="WLU230" s="11"/>
      <c r="WLV230" s="11"/>
      <c r="WLW230" s="11"/>
      <c r="WLX230" s="11"/>
      <c r="WLY230" s="11"/>
      <c r="WLZ230" s="11"/>
      <c r="WMA230" s="11"/>
      <c r="WMB230" s="11"/>
      <c r="WMC230" s="10"/>
      <c r="WMD230" s="10"/>
      <c r="WME230" s="11"/>
      <c r="WMF230" s="11"/>
      <c r="WMG230" s="11"/>
      <c r="WMH230" s="11"/>
      <c r="WMI230" s="11"/>
      <c r="WMJ230" s="11"/>
      <c r="WMK230" s="11"/>
      <c r="WML230" s="11"/>
      <c r="WMM230" s="11"/>
      <c r="WMN230" s="11"/>
      <c r="WMO230" s="11"/>
      <c r="WMP230" s="11"/>
      <c r="WMQ230" s="11"/>
      <c r="WMR230" s="11"/>
      <c r="WMS230" s="10"/>
      <c r="WMT230" s="10"/>
      <c r="WMU230" s="11"/>
      <c r="WMV230" s="11"/>
      <c r="WMW230" s="11"/>
      <c r="WMX230" s="11"/>
      <c r="WMY230" s="11"/>
      <c r="WMZ230" s="11"/>
      <c r="WNA230" s="11"/>
      <c r="WNB230" s="11"/>
      <c r="WNC230" s="11"/>
      <c r="WND230" s="11"/>
      <c r="WNE230" s="11"/>
      <c r="WNF230" s="11"/>
      <c r="WNG230" s="11"/>
      <c r="WNH230" s="11"/>
      <c r="WNI230" s="10"/>
      <c r="WNJ230" s="10"/>
      <c r="WNK230" s="11"/>
      <c r="WNL230" s="11"/>
      <c r="WNM230" s="11"/>
      <c r="WNN230" s="11"/>
      <c r="WNO230" s="11"/>
      <c r="WNP230" s="11"/>
      <c r="WNQ230" s="11"/>
      <c r="WNR230" s="11"/>
      <c r="WNS230" s="11"/>
      <c r="WNT230" s="11"/>
      <c r="WNU230" s="11"/>
      <c r="WNV230" s="11"/>
      <c r="WNW230" s="11"/>
      <c r="WNX230" s="11"/>
      <c r="WNY230" s="10"/>
      <c r="WNZ230" s="10"/>
      <c r="WOA230" s="11"/>
      <c r="WOB230" s="11"/>
      <c r="WOC230" s="11"/>
      <c r="WOD230" s="11"/>
      <c r="WOE230" s="11"/>
      <c r="WOF230" s="11"/>
      <c r="WOG230" s="11"/>
      <c r="WOH230" s="11"/>
      <c r="WOI230" s="11"/>
      <c r="WOJ230" s="11"/>
      <c r="WOK230" s="11"/>
      <c r="WOL230" s="11"/>
      <c r="WOM230" s="11"/>
      <c r="WON230" s="11"/>
      <c r="WOO230" s="10"/>
      <c r="WOP230" s="10"/>
      <c r="WOQ230" s="11"/>
      <c r="WOR230" s="11"/>
      <c r="WOS230" s="11"/>
      <c r="WOT230" s="11"/>
      <c r="WOU230" s="11"/>
      <c r="WOV230" s="11"/>
      <c r="WOW230" s="11"/>
      <c r="WOX230" s="11"/>
      <c r="WOY230" s="11"/>
      <c r="WOZ230" s="11"/>
      <c r="WPA230" s="11"/>
      <c r="WPB230" s="11"/>
      <c r="WPC230" s="11"/>
      <c r="WPD230" s="11"/>
      <c r="WPE230" s="10"/>
      <c r="WPF230" s="10"/>
      <c r="WPG230" s="11"/>
      <c r="WPH230" s="11"/>
      <c r="WPI230" s="11"/>
      <c r="WPJ230" s="11"/>
      <c r="WPK230" s="11"/>
      <c r="WPL230" s="11"/>
      <c r="WPM230" s="11"/>
      <c r="WPN230" s="11"/>
      <c r="WPO230" s="11"/>
      <c r="WPP230" s="11"/>
      <c r="WPQ230" s="11"/>
      <c r="WPR230" s="11"/>
      <c r="WPS230" s="11"/>
      <c r="WPT230" s="11"/>
      <c r="WPU230" s="10"/>
      <c r="WPV230" s="10"/>
      <c r="WPW230" s="11"/>
      <c r="WPX230" s="11"/>
      <c r="WPY230" s="11"/>
      <c r="WPZ230" s="11"/>
      <c r="WQA230" s="11"/>
      <c r="WQB230" s="11"/>
      <c r="WQC230" s="11"/>
      <c r="WQD230" s="11"/>
      <c r="WQE230" s="11"/>
      <c r="WQF230" s="11"/>
      <c r="WQG230" s="11"/>
      <c r="WQH230" s="11"/>
      <c r="WQI230" s="11"/>
      <c r="WQJ230" s="11"/>
      <c r="WQK230" s="10"/>
      <c r="WQL230" s="10"/>
      <c r="WQM230" s="11"/>
      <c r="WQN230" s="11"/>
      <c r="WQO230" s="11"/>
      <c r="WQP230" s="11"/>
      <c r="WQQ230" s="11"/>
      <c r="WQR230" s="11"/>
      <c r="WQS230" s="11"/>
      <c r="WQT230" s="11"/>
      <c r="WQU230" s="11"/>
      <c r="WQV230" s="11"/>
      <c r="WQW230" s="11"/>
      <c r="WQX230" s="11"/>
      <c r="WQY230" s="11"/>
      <c r="WQZ230" s="11"/>
      <c r="WRA230" s="10"/>
      <c r="WRB230" s="10"/>
      <c r="WRC230" s="11"/>
      <c r="WRD230" s="11"/>
      <c r="WRE230" s="11"/>
      <c r="WRF230" s="11"/>
      <c r="WRG230" s="11"/>
      <c r="WRH230" s="11"/>
      <c r="WRI230" s="11"/>
      <c r="WRJ230" s="11"/>
      <c r="WRK230" s="11"/>
      <c r="WRL230" s="11"/>
      <c r="WRM230" s="11"/>
      <c r="WRN230" s="11"/>
      <c r="WRO230" s="11"/>
      <c r="WRP230" s="11"/>
      <c r="WRQ230" s="10"/>
      <c r="WRR230" s="10"/>
      <c r="WRS230" s="11"/>
      <c r="WRT230" s="11"/>
      <c r="WRU230" s="11"/>
      <c r="WRV230" s="11"/>
      <c r="WRW230" s="11"/>
      <c r="WRX230" s="11"/>
      <c r="WRY230" s="11"/>
      <c r="WRZ230" s="11"/>
      <c r="WSA230" s="11"/>
      <c r="WSB230" s="11"/>
      <c r="WSC230" s="11"/>
      <c r="WSD230" s="11"/>
      <c r="WSE230" s="11"/>
      <c r="WSF230" s="11"/>
      <c r="WSG230" s="10"/>
      <c r="WSH230" s="10"/>
      <c r="WSI230" s="11"/>
      <c r="WSJ230" s="11"/>
      <c r="WSK230" s="11"/>
      <c r="WSL230" s="11"/>
      <c r="WSM230" s="11"/>
      <c r="WSN230" s="11"/>
      <c r="WSO230" s="11"/>
      <c r="WSP230" s="11"/>
      <c r="WSQ230" s="11"/>
      <c r="WSR230" s="11"/>
      <c r="WSS230" s="11"/>
      <c r="WST230" s="11"/>
      <c r="WSU230" s="11"/>
      <c r="WSV230" s="11"/>
      <c r="WSW230" s="10"/>
      <c r="WSX230" s="10"/>
      <c r="WSY230" s="11"/>
      <c r="WSZ230" s="11"/>
      <c r="WTA230" s="11"/>
      <c r="WTB230" s="11"/>
      <c r="WTC230" s="11"/>
      <c r="WTD230" s="11"/>
      <c r="WTE230" s="11"/>
      <c r="WTF230" s="11"/>
      <c r="WTG230" s="11"/>
      <c r="WTH230" s="11"/>
      <c r="WTI230" s="11"/>
      <c r="WTJ230" s="11"/>
      <c r="WTK230" s="11"/>
      <c r="WTL230" s="11"/>
      <c r="WTM230" s="10"/>
      <c r="WTN230" s="10"/>
      <c r="WTO230" s="11"/>
      <c r="WTP230" s="11"/>
      <c r="WTQ230" s="11"/>
      <c r="WTR230" s="11"/>
      <c r="WTS230" s="11"/>
      <c r="WTT230" s="11"/>
      <c r="WTU230" s="11"/>
      <c r="WTV230" s="11"/>
      <c r="WTW230" s="11"/>
      <c r="WTX230" s="11"/>
      <c r="WTY230" s="11"/>
      <c r="WTZ230" s="11"/>
      <c r="WUA230" s="11"/>
      <c r="WUB230" s="11"/>
      <c r="WUC230" s="10"/>
      <c r="WUD230" s="10"/>
      <c r="WUE230" s="11"/>
      <c r="WUF230" s="11"/>
      <c r="WUG230" s="11"/>
      <c r="WUH230" s="11"/>
      <c r="WUI230" s="11"/>
      <c r="WUJ230" s="11"/>
      <c r="WUK230" s="11"/>
      <c r="WUL230" s="11"/>
      <c r="WUM230" s="11"/>
      <c r="WUN230" s="11"/>
      <c r="WUO230" s="11"/>
      <c r="WUP230" s="11"/>
      <c r="WUQ230" s="11"/>
      <c r="WUR230" s="11"/>
      <c r="WUS230" s="10"/>
      <c r="WUT230" s="10"/>
      <c r="WUU230" s="11"/>
      <c r="WUV230" s="11"/>
      <c r="WUW230" s="11"/>
      <c r="WUX230" s="11"/>
      <c r="WUY230" s="11"/>
      <c r="WUZ230" s="11"/>
      <c r="WVA230" s="11"/>
      <c r="WVB230" s="11"/>
      <c r="WVC230" s="11"/>
      <c r="WVD230" s="11"/>
      <c r="WVE230" s="11"/>
      <c r="WVF230" s="11"/>
      <c r="WVG230" s="11"/>
      <c r="WVH230" s="11"/>
      <c r="WVI230" s="10"/>
      <c r="WVJ230" s="10"/>
      <c r="WVK230" s="11"/>
      <c r="WVL230" s="11"/>
      <c r="WVM230" s="11"/>
      <c r="WVN230" s="11"/>
      <c r="WVO230" s="11"/>
      <c r="WVP230" s="11"/>
      <c r="WVQ230" s="11"/>
      <c r="WVR230" s="11"/>
      <c r="WVS230" s="11"/>
      <c r="WVT230" s="11"/>
      <c r="WVU230" s="11"/>
      <c r="WVV230" s="11"/>
      <c r="WVW230" s="11"/>
      <c r="WVX230" s="11"/>
      <c r="WVY230" s="10"/>
      <c r="WVZ230" s="10"/>
      <c r="WWA230" s="11"/>
      <c r="WWB230" s="11"/>
      <c r="WWC230" s="11"/>
      <c r="WWD230" s="11"/>
      <c r="WWE230" s="11"/>
      <c r="WWF230" s="11"/>
      <c r="WWG230" s="11"/>
      <c r="WWH230" s="11"/>
      <c r="WWI230" s="11"/>
      <c r="WWJ230" s="11"/>
      <c r="WWK230" s="11"/>
      <c r="WWL230" s="11"/>
      <c r="WWM230" s="11"/>
      <c r="WWN230" s="11"/>
      <c r="WWO230" s="10"/>
      <c r="WWP230" s="10"/>
      <c r="WWQ230" s="11"/>
      <c r="WWR230" s="11"/>
      <c r="WWS230" s="11"/>
      <c r="WWT230" s="11"/>
      <c r="WWU230" s="11"/>
      <c r="WWV230" s="11"/>
      <c r="WWW230" s="11"/>
      <c r="WWX230" s="11"/>
      <c r="WWY230" s="11"/>
      <c r="WWZ230" s="11"/>
      <c r="WXA230" s="11"/>
      <c r="WXB230" s="11"/>
      <c r="WXC230" s="11"/>
      <c r="WXD230" s="11"/>
      <c r="WXE230" s="10"/>
      <c r="WXF230" s="10"/>
      <c r="WXG230" s="11"/>
      <c r="WXH230" s="11"/>
      <c r="WXI230" s="11"/>
      <c r="WXJ230" s="11"/>
      <c r="WXK230" s="11"/>
      <c r="WXL230" s="11"/>
      <c r="WXM230" s="11"/>
      <c r="WXN230" s="11"/>
      <c r="WXO230" s="11"/>
      <c r="WXP230" s="11"/>
      <c r="WXQ230" s="11"/>
      <c r="WXR230" s="11"/>
      <c r="WXS230" s="11"/>
      <c r="WXT230" s="11"/>
      <c r="WXU230" s="10"/>
      <c r="WXV230" s="10"/>
      <c r="WXW230" s="11"/>
      <c r="WXX230" s="11"/>
      <c r="WXY230" s="11"/>
      <c r="WXZ230" s="11"/>
      <c r="WYA230" s="11"/>
      <c r="WYB230" s="11"/>
      <c r="WYC230" s="11"/>
      <c r="WYD230" s="11"/>
      <c r="WYE230" s="11"/>
      <c r="WYF230" s="11"/>
      <c r="WYG230" s="11"/>
      <c r="WYH230" s="11"/>
      <c r="WYI230" s="11"/>
      <c r="WYJ230" s="11"/>
      <c r="WYK230" s="10"/>
      <c r="WYL230" s="10"/>
      <c r="WYM230" s="11"/>
      <c r="WYN230" s="11"/>
      <c r="WYO230" s="11"/>
      <c r="WYP230" s="11"/>
      <c r="WYQ230" s="11"/>
      <c r="WYR230" s="11"/>
      <c r="WYS230" s="11"/>
      <c r="WYT230" s="11"/>
      <c r="WYU230" s="11"/>
      <c r="WYV230" s="11"/>
      <c r="WYW230" s="11"/>
      <c r="WYX230" s="11"/>
      <c r="WYY230" s="11"/>
      <c r="WYZ230" s="11"/>
      <c r="WZA230" s="10"/>
      <c r="WZB230" s="10"/>
      <c r="WZC230" s="11"/>
      <c r="WZD230" s="11"/>
      <c r="WZE230" s="11"/>
      <c r="WZF230" s="11"/>
      <c r="WZG230" s="11"/>
      <c r="WZH230" s="11"/>
      <c r="WZI230" s="11"/>
      <c r="WZJ230" s="11"/>
      <c r="WZK230" s="11"/>
      <c r="WZL230" s="11"/>
      <c r="WZM230" s="11"/>
      <c r="WZN230" s="11"/>
      <c r="WZO230" s="11"/>
      <c r="WZP230" s="11"/>
      <c r="WZQ230" s="10"/>
      <c r="WZR230" s="10"/>
      <c r="WZS230" s="11"/>
      <c r="WZT230" s="11"/>
      <c r="WZU230" s="11"/>
      <c r="WZV230" s="11"/>
      <c r="WZW230" s="11"/>
      <c r="WZX230" s="11"/>
      <c r="WZY230" s="11"/>
      <c r="WZZ230" s="11"/>
      <c r="XAA230" s="11"/>
      <c r="XAB230" s="11"/>
      <c r="XAC230" s="11"/>
      <c r="XAD230" s="11"/>
      <c r="XAE230" s="11"/>
      <c r="XAF230" s="11"/>
      <c r="XAG230" s="10"/>
      <c r="XAH230" s="10"/>
      <c r="XAI230" s="11"/>
      <c r="XAJ230" s="11"/>
      <c r="XAK230" s="11"/>
      <c r="XAL230" s="11"/>
      <c r="XAM230" s="11"/>
      <c r="XAN230" s="11"/>
      <c r="XAO230" s="11"/>
      <c r="XAP230" s="11"/>
      <c r="XAQ230" s="11"/>
      <c r="XAR230" s="11"/>
      <c r="XAS230" s="11"/>
      <c r="XAT230" s="11"/>
      <c r="XAU230" s="11"/>
      <c r="XAV230" s="11"/>
      <c r="XAW230" s="10"/>
      <c r="XAX230" s="10"/>
      <c r="XAY230" s="11"/>
      <c r="XAZ230" s="11"/>
      <c r="XBA230" s="11"/>
      <c r="XBB230" s="11"/>
      <c r="XBC230" s="11"/>
      <c r="XBD230" s="11"/>
      <c r="XBE230" s="11"/>
      <c r="XBF230" s="11"/>
      <c r="XBG230" s="11"/>
      <c r="XBH230" s="11"/>
      <c r="XBI230" s="11"/>
      <c r="XBJ230" s="11"/>
      <c r="XBK230" s="11"/>
      <c r="XBL230" s="11"/>
      <c r="XBM230" s="10"/>
      <c r="XBN230" s="10"/>
      <c r="XBO230" s="11"/>
      <c r="XBP230" s="11"/>
      <c r="XBQ230" s="11"/>
      <c r="XBR230" s="11"/>
      <c r="XBS230" s="11"/>
      <c r="XBT230" s="11"/>
      <c r="XBU230" s="11"/>
      <c r="XBV230" s="11"/>
      <c r="XBW230" s="11"/>
      <c r="XBX230" s="11"/>
      <c r="XBY230" s="11"/>
      <c r="XBZ230" s="11"/>
      <c r="XCA230" s="11"/>
      <c r="XCB230" s="11"/>
      <c r="XCC230" s="10"/>
      <c r="XCD230" s="10"/>
      <c r="XCE230" s="11"/>
      <c r="XCF230" s="11"/>
      <c r="XCG230" s="11"/>
      <c r="XCH230" s="11"/>
      <c r="XCI230" s="11"/>
      <c r="XCJ230" s="11"/>
      <c r="XCK230" s="11"/>
      <c r="XCL230" s="11"/>
      <c r="XCM230" s="11"/>
      <c r="XCN230" s="11"/>
      <c r="XCO230" s="11"/>
      <c r="XCP230" s="11"/>
      <c r="XCQ230" s="11"/>
      <c r="XCR230" s="11"/>
      <c r="XCS230" s="10"/>
      <c r="XCT230" s="10"/>
      <c r="XCU230" s="11"/>
      <c r="XCV230" s="11"/>
      <c r="XCW230" s="11"/>
      <c r="XCX230" s="11"/>
      <c r="XCY230" s="11"/>
      <c r="XCZ230" s="11"/>
      <c r="XDA230" s="11"/>
      <c r="XDB230" s="11"/>
      <c r="XDC230" s="11"/>
      <c r="XDD230" s="11"/>
      <c r="XDE230" s="11"/>
      <c r="XDF230" s="11"/>
      <c r="XDG230" s="11"/>
      <c r="XDH230" s="11"/>
      <c r="XDI230" s="10"/>
      <c r="XDJ230" s="10"/>
      <c r="XDK230" s="11"/>
      <c r="XDL230" s="11"/>
      <c r="XDM230" s="11"/>
      <c r="XDN230" s="11"/>
      <c r="XDO230" s="11"/>
      <c r="XDP230" s="11"/>
      <c r="XDQ230" s="11"/>
      <c r="XDR230" s="11"/>
      <c r="XDS230" s="11"/>
      <c r="XDT230" s="11"/>
      <c r="XDU230" s="11"/>
      <c r="XDV230" s="11"/>
      <c r="XDW230" s="11"/>
      <c r="XDX230" s="11"/>
      <c r="XDY230" s="10"/>
      <c r="XDZ230" s="10"/>
      <c r="XEA230" s="11"/>
      <c r="XEB230" s="11"/>
      <c r="XEC230" s="11"/>
      <c r="XED230" s="11"/>
      <c r="XEE230" s="11"/>
      <c r="XEF230" s="11"/>
      <c r="XEG230" s="11"/>
      <c r="XEH230" s="11"/>
      <c r="XEI230" s="11"/>
      <c r="XEJ230" s="11"/>
      <c r="XEK230" s="11"/>
      <c r="XEL230" s="11"/>
      <c r="XEM230" s="11"/>
      <c r="XEN230" s="11"/>
      <c r="XEO230" s="10"/>
      <c r="XEP230" s="10"/>
      <c r="XEQ230" s="11"/>
      <c r="XER230" s="11"/>
      <c r="XES230" s="11"/>
      <c r="XET230" s="11"/>
      <c r="XEU230" s="11"/>
      <c r="XEV230" s="11"/>
      <c r="XEW230" s="11"/>
      <c r="XEX230" s="11"/>
      <c r="XEY230" s="11"/>
      <c r="XEZ230" s="11"/>
      <c r="XFA230" s="11"/>
      <c r="XFB230" s="11"/>
      <c r="XFC230" s="11"/>
      <c r="XFD230" s="11"/>
    </row>
    <row r="231" spans="1:16384" s="17" customFormat="1" x14ac:dyDescent="0.25">
      <c r="A231" s="9" t="s">
        <v>200</v>
      </c>
      <c r="B231" s="10"/>
      <c r="C231" s="37">
        <v>100</v>
      </c>
      <c r="D231" s="37">
        <v>100</v>
      </c>
      <c r="E231" s="37">
        <v>100</v>
      </c>
      <c r="F231" s="37">
        <v>100</v>
      </c>
      <c r="G231" s="37">
        <v>100</v>
      </c>
      <c r="H231" s="74">
        <v>100</v>
      </c>
      <c r="I231" s="34"/>
      <c r="J231" s="37">
        <v>100</v>
      </c>
      <c r="K231" s="34"/>
      <c r="L231" s="34"/>
      <c r="M231" s="34"/>
      <c r="N231" s="34"/>
      <c r="O231" s="34"/>
      <c r="P231" s="43">
        <v>100</v>
      </c>
      <c r="Q231" s="42"/>
      <c r="R231" s="1">
        <f>(C230*C231*800+(C230*C231+D230*D231+E230*E231+F230*F231+G230*G231+H230*H231+I230*I231+J230*J231+K230*K231+L230*L231+M230*M231+N230*N231+O230*O231+P230*P231)*400)*(1-R228/50)/2</f>
        <v>200000</v>
      </c>
      <c r="S231" s="2" t="s">
        <v>201</v>
      </c>
      <c r="T231" s="2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0"/>
      <c r="AH231" s="10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0"/>
      <c r="AX231" s="10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0"/>
      <c r="BN231" s="10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0"/>
      <c r="CD231" s="10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0"/>
      <c r="CT231" s="10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0"/>
      <c r="DJ231" s="10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0"/>
      <c r="DZ231" s="10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0"/>
      <c r="EP231" s="10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0"/>
      <c r="FF231" s="10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0"/>
      <c r="FV231" s="10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0"/>
      <c r="GL231" s="10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0"/>
      <c r="HB231" s="10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0"/>
      <c r="HR231" s="10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0"/>
      <c r="IH231" s="10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0"/>
      <c r="IX231" s="10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0"/>
      <c r="JN231" s="10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0"/>
      <c r="KD231" s="10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0"/>
      <c r="KT231" s="10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0"/>
      <c r="LJ231" s="10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0"/>
      <c r="LZ231" s="10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0"/>
      <c r="MP231" s="10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0"/>
      <c r="NF231" s="10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0"/>
      <c r="NV231" s="10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0"/>
      <c r="OL231" s="10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0"/>
      <c r="PB231" s="10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0"/>
      <c r="PR231" s="10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0"/>
      <c r="QH231" s="10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0"/>
      <c r="QX231" s="10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0"/>
      <c r="RN231" s="10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0"/>
      <c r="SD231" s="10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0"/>
      <c r="ST231" s="10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0"/>
      <c r="TJ231" s="10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0"/>
      <c r="TZ231" s="10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0"/>
      <c r="UP231" s="10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0"/>
      <c r="VF231" s="10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0"/>
      <c r="VV231" s="10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0"/>
      <c r="WL231" s="10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0"/>
      <c r="XB231" s="10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0"/>
      <c r="XR231" s="10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0"/>
      <c r="YH231" s="10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0"/>
      <c r="YX231" s="10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0"/>
      <c r="ZN231" s="10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0"/>
      <c r="AAD231" s="10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0"/>
      <c r="AAT231" s="10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0"/>
      <c r="ABJ231" s="10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0"/>
      <c r="ABZ231" s="10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0"/>
      <c r="ACP231" s="10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0"/>
      <c r="ADF231" s="10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0"/>
      <c r="ADV231" s="10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0"/>
      <c r="AEL231" s="10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0"/>
      <c r="AFB231" s="10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0"/>
      <c r="AFR231" s="10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0"/>
      <c r="AGH231" s="10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0"/>
      <c r="AGX231" s="10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0"/>
      <c r="AHN231" s="10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0"/>
      <c r="AID231" s="10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0"/>
      <c r="AIT231" s="10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0"/>
      <c r="AJJ231" s="10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0"/>
      <c r="AJZ231" s="10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0"/>
      <c r="AKP231" s="10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0"/>
      <c r="ALF231" s="10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0"/>
      <c r="ALV231" s="10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  <c r="AMH231" s="11"/>
      <c r="AMI231" s="11"/>
      <c r="AMJ231" s="11"/>
      <c r="AMK231" s="10"/>
      <c r="AML231" s="10"/>
      <c r="AMM231" s="11"/>
      <c r="AMN231" s="11"/>
      <c r="AMO231" s="11"/>
      <c r="AMP231" s="11"/>
      <c r="AMQ231" s="11"/>
      <c r="AMR231" s="11"/>
      <c r="AMS231" s="11"/>
      <c r="AMT231" s="11"/>
      <c r="AMU231" s="11"/>
      <c r="AMV231" s="11"/>
      <c r="AMW231" s="11"/>
      <c r="AMX231" s="11"/>
      <c r="AMY231" s="11"/>
      <c r="AMZ231" s="11"/>
      <c r="ANA231" s="10"/>
      <c r="ANB231" s="10"/>
      <c r="ANC231" s="11"/>
      <c r="AND231" s="11"/>
      <c r="ANE231" s="11"/>
      <c r="ANF231" s="11"/>
      <c r="ANG231" s="11"/>
      <c r="ANH231" s="11"/>
      <c r="ANI231" s="11"/>
      <c r="ANJ231" s="11"/>
      <c r="ANK231" s="11"/>
      <c r="ANL231" s="11"/>
      <c r="ANM231" s="11"/>
      <c r="ANN231" s="11"/>
      <c r="ANO231" s="11"/>
      <c r="ANP231" s="11"/>
      <c r="ANQ231" s="10"/>
      <c r="ANR231" s="10"/>
      <c r="ANS231" s="11"/>
      <c r="ANT231" s="11"/>
      <c r="ANU231" s="11"/>
      <c r="ANV231" s="11"/>
      <c r="ANW231" s="11"/>
      <c r="ANX231" s="11"/>
      <c r="ANY231" s="11"/>
      <c r="ANZ231" s="11"/>
      <c r="AOA231" s="11"/>
      <c r="AOB231" s="11"/>
      <c r="AOC231" s="11"/>
      <c r="AOD231" s="11"/>
      <c r="AOE231" s="11"/>
      <c r="AOF231" s="11"/>
      <c r="AOG231" s="10"/>
      <c r="AOH231" s="10"/>
      <c r="AOI231" s="11"/>
      <c r="AOJ231" s="11"/>
      <c r="AOK231" s="11"/>
      <c r="AOL231" s="11"/>
      <c r="AOM231" s="11"/>
      <c r="AON231" s="11"/>
      <c r="AOO231" s="11"/>
      <c r="AOP231" s="11"/>
      <c r="AOQ231" s="11"/>
      <c r="AOR231" s="11"/>
      <c r="AOS231" s="11"/>
      <c r="AOT231" s="11"/>
      <c r="AOU231" s="11"/>
      <c r="AOV231" s="11"/>
      <c r="AOW231" s="10"/>
      <c r="AOX231" s="10"/>
      <c r="AOY231" s="11"/>
      <c r="AOZ231" s="11"/>
      <c r="APA231" s="11"/>
      <c r="APB231" s="11"/>
      <c r="APC231" s="11"/>
      <c r="APD231" s="11"/>
      <c r="APE231" s="11"/>
      <c r="APF231" s="11"/>
      <c r="APG231" s="11"/>
      <c r="APH231" s="11"/>
      <c r="API231" s="11"/>
      <c r="APJ231" s="11"/>
      <c r="APK231" s="11"/>
      <c r="APL231" s="11"/>
      <c r="APM231" s="10"/>
      <c r="APN231" s="10"/>
      <c r="APO231" s="11"/>
      <c r="APP231" s="11"/>
      <c r="APQ231" s="11"/>
      <c r="APR231" s="11"/>
      <c r="APS231" s="11"/>
      <c r="APT231" s="11"/>
      <c r="APU231" s="11"/>
      <c r="APV231" s="11"/>
      <c r="APW231" s="11"/>
      <c r="APX231" s="11"/>
      <c r="APY231" s="11"/>
      <c r="APZ231" s="11"/>
      <c r="AQA231" s="11"/>
      <c r="AQB231" s="11"/>
      <c r="AQC231" s="10"/>
      <c r="AQD231" s="10"/>
      <c r="AQE231" s="11"/>
      <c r="AQF231" s="11"/>
      <c r="AQG231" s="11"/>
      <c r="AQH231" s="11"/>
      <c r="AQI231" s="11"/>
      <c r="AQJ231" s="11"/>
      <c r="AQK231" s="11"/>
      <c r="AQL231" s="11"/>
      <c r="AQM231" s="11"/>
      <c r="AQN231" s="11"/>
      <c r="AQO231" s="11"/>
      <c r="AQP231" s="11"/>
      <c r="AQQ231" s="11"/>
      <c r="AQR231" s="11"/>
      <c r="AQS231" s="10"/>
      <c r="AQT231" s="10"/>
      <c r="AQU231" s="11"/>
      <c r="AQV231" s="11"/>
      <c r="AQW231" s="11"/>
      <c r="AQX231" s="11"/>
      <c r="AQY231" s="11"/>
      <c r="AQZ231" s="11"/>
      <c r="ARA231" s="11"/>
      <c r="ARB231" s="11"/>
      <c r="ARC231" s="11"/>
      <c r="ARD231" s="11"/>
      <c r="ARE231" s="11"/>
      <c r="ARF231" s="11"/>
      <c r="ARG231" s="11"/>
      <c r="ARH231" s="11"/>
      <c r="ARI231" s="10"/>
      <c r="ARJ231" s="10"/>
      <c r="ARK231" s="11"/>
      <c r="ARL231" s="11"/>
      <c r="ARM231" s="11"/>
      <c r="ARN231" s="11"/>
      <c r="ARO231" s="11"/>
      <c r="ARP231" s="11"/>
      <c r="ARQ231" s="11"/>
      <c r="ARR231" s="11"/>
      <c r="ARS231" s="11"/>
      <c r="ART231" s="11"/>
      <c r="ARU231" s="11"/>
      <c r="ARV231" s="11"/>
      <c r="ARW231" s="11"/>
      <c r="ARX231" s="11"/>
      <c r="ARY231" s="10"/>
      <c r="ARZ231" s="10"/>
      <c r="ASA231" s="11"/>
      <c r="ASB231" s="11"/>
      <c r="ASC231" s="11"/>
      <c r="ASD231" s="11"/>
      <c r="ASE231" s="11"/>
      <c r="ASF231" s="11"/>
      <c r="ASG231" s="11"/>
      <c r="ASH231" s="11"/>
      <c r="ASI231" s="11"/>
      <c r="ASJ231" s="11"/>
      <c r="ASK231" s="11"/>
      <c r="ASL231" s="11"/>
      <c r="ASM231" s="11"/>
      <c r="ASN231" s="11"/>
      <c r="ASO231" s="10"/>
      <c r="ASP231" s="10"/>
      <c r="ASQ231" s="11"/>
      <c r="ASR231" s="11"/>
      <c r="ASS231" s="11"/>
      <c r="AST231" s="11"/>
      <c r="ASU231" s="11"/>
      <c r="ASV231" s="11"/>
      <c r="ASW231" s="11"/>
      <c r="ASX231" s="11"/>
      <c r="ASY231" s="11"/>
      <c r="ASZ231" s="11"/>
      <c r="ATA231" s="11"/>
      <c r="ATB231" s="11"/>
      <c r="ATC231" s="11"/>
      <c r="ATD231" s="11"/>
      <c r="ATE231" s="10"/>
      <c r="ATF231" s="10"/>
      <c r="ATG231" s="11"/>
      <c r="ATH231" s="11"/>
      <c r="ATI231" s="11"/>
      <c r="ATJ231" s="11"/>
      <c r="ATK231" s="11"/>
      <c r="ATL231" s="11"/>
      <c r="ATM231" s="11"/>
      <c r="ATN231" s="11"/>
      <c r="ATO231" s="11"/>
      <c r="ATP231" s="11"/>
      <c r="ATQ231" s="11"/>
      <c r="ATR231" s="11"/>
      <c r="ATS231" s="11"/>
      <c r="ATT231" s="11"/>
      <c r="ATU231" s="10"/>
      <c r="ATV231" s="10"/>
      <c r="ATW231" s="11"/>
      <c r="ATX231" s="11"/>
      <c r="ATY231" s="11"/>
      <c r="ATZ231" s="11"/>
      <c r="AUA231" s="11"/>
      <c r="AUB231" s="11"/>
      <c r="AUC231" s="11"/>
      <c r="AUD231" s="11"/>
      <c r="AUE231" s="11"/>
      <c r="AUF231" s="11"/>
      <c r="AUG231" s="11"/>
      <c r="AUH231" s="11"/>
      <c r="AUI231" s="11"/>
      <c r="AUJ231" s="11"/>
      <c r="AUK231" s="10"/>
      <c r="AUL231" s="10"/>
      <c r="AUM231" s="11"/>
      <c r="AUN231" s="11"/>
      <c r="AUO231" s="11"/>
      <c r="AUP231" s="11"/>
      <c r="AUQ231" s="11"/>
      <c r="AUR231" s="11"/>
      <c r="AUS231" s="11"/>
      <c r="AUT231" s="11"/>
      <c r="AUU231" s="11"/>
      <c r="AUV231" s="11"/>
      <c r="AUW231" s="11"/>
      <c r="AUX231" s="11"/>
      <c r="AUY231" s="11"/>
      <c r="AUZ231" s="11"/>
      <c r="AVA231" s="10"/>
      <c r="AVB231" s="10"/>
      <c r="AVC231" s="11"/>
      <c r="AVD231" s="11"/>
      <c r="AVE231" s="11"/>
      <c r="AVF231" s="11"/>
      <c r="AVG231" s="11"/>
      <c r="AVH231" s="11"/>
      <c r="AVI231" s="11"/>
      <c r="AVJ231" s="11"/>
      <c r="AVK231" s="11"/>
      <c r="AVL231" s="11"/>
      <c r="AVM231" s="11"/>
      <c r="AVN231" s="11"/>
      <c r="AVO231" s="11"/>
      <c r="AVP231" s="11"/>
      <c r="AVQ231" s="10"/>
      <c r="AVR231" s="10"/>
      <c r="AVS231" s="11"/>
      <c r="AVT231" s="11"/>
      <c r="AVU231" s="11"/>
      <c r="AVV231" s="11"/>
      <c r="AVW231" s="11"/>
      <c r="AVX231" s="11"/>
      <c r="AVY231" s="11"/>
      <c r="AVZ231" s="11"/>
      <c r="AWA231" s="11"/>
      <c r="AWB231" s="11"/>
      <c r="AWC231" s="11"/>
      <c r="AWD231" s="11"/>
      <c r="AWE231" s="11"/>
      <c r="AWF231" s="11"/>
      <c r="AWG231" s="10"/>
      <c r="AWH231" s="10"/>
      <c r="AWI231" s="11"/>
      <c r="AWJ231" s="11"/>
      <c r="AWK231" s="11"/>
      <c r="AWL231" s="11"/>
      <c r="AWM231" s="11"/>
      <c r="AWN231" s="11"/>
      <c r="AWO231" s="11"/>
      <c r="AWP231" s="11"/>
      <c r="AWQ231" s="11"/>
      <c r="AWR231" s="11"/>
      <c r="AWS231" s="11"/>
      <c r="AWT231" s="11"/>
      <c r="AWU231" s="11"/>
      <c r="AWV231" s="11"/>
      <c r="AWW231" s="10"/>
      <c r="AWX231" s="10"/>
      <c r="AWY231" s="11"/>
      <c r="AWZ231" s="11"/>
      <c r="AXA231" s="11"/>
      <c r="AXB231" s="11"/>
      <c r="AXC231" s="11"/>
      <c r="AXD231" s="11"/>
      <c r="AXE231" s="11"/>
      <c r="AXF231" s="11"/>
      <c r="AXG231" s="11"/>
      <c r="AXH231" s="11"/>
      <c r="AXI231" s="11"/>
      <c r="AXJ231" s="11"/>
      <c r="AXK231" s="11"/>
      <c r="AXL231" s="11"/>
      <c r="AXM231" s="10"/>
      <c r="AXN231" s="10"/>
      <c r="AXO231" s="11"/>
      <c r="AXP231" s="11"/>
      <c r="AXQ231" s="11"/>
      <c r="AXR231" s="11"/>
      <c r="AXS231" s="11"/>
      <c r="AXT231" s="11"/>
      <c r="AXU231" s="11"/>
      <c r="AXV231" s="11"/>
      <c r="AXW231" s="11"/>
      <c r="AXX231" s="11"/>
      <c r="AXY231" s="11"/>
      <c r="AXZ231" s="11"/>
      <c r="AYA231" s="11"/>
      <c r="AYB231" s="11"/>
      <c r="AYC231" s="10"/>
      <c r="AYD231" s="10"/>
      <c r="AYE231" s="11"/>
      <c r="AYF231" s="11"/>
      <c r="AYG231" s="11"/>
      <c r="AYH231" s="11"/>
      <c r="AYI231" s="11"/>
      <c r="AYJ231" s="11"/>
      <c r="AYK231" s="11"/>
      <c r="AYL231" s="11"/>
      <c r="AYM231" s="11"/>
      <c r="AYN231" s="11"/>
      <c r="AYO231" s="11"/>
      <c r="AYP231" s="11"/>
      <c r="AYQ231" s="11"/>
      <c r="AYR231" s="11"/>
      <c r="AYS231" s="10"/>
      <c r="AYT231" s="10"/>
      <c r="AYU231" s="11"/>
      <c r="AYV231" s="11"/>
      <c r="AYW231" s="11"/>
      <c r="AYX231" s="11"/>
      <c r="AYY231" s="11"/>
      <c r="AYZ231" s="11"/>
      <c r="AZA231" s="11"/>
      <c r="AZB231" s="11"/>
      <c r="AZC231" s="11"/>
      <c r="AZD231" s="11"/>
      <c r="AZE231" s="11"/>
      <c r="AZF231" s="11"/>
      <c r="AZG231" s="11"/>
      <c r="AZH231" s="11"/>
      <c r="AZI231" s="10"/>
      <c r="AZJ231" s="10"/>
      <c r="AZK231" s="11"/>
      <c r="AZL231" s="11"/>
      <c r="AZM231" s="11"/>
      <c r="AZN231" s="11"/>
      <c r="AZO231" s="11"/>
      <c r="AZP231" s="11"/>
      <c r="AZQ231" s="11"/>
      <c r="AZR231" s="11"/>
      <c r="AZS231" s="11"/>
      <c r="AZT231" s="11"/>
      <c r="AZU231" s="11"/>
      <c r="AZV231" s="11"/>
      <c r="AZW231" s="11"/>
      <c r="AZX231" s="11"/>
      <c r="AZY231" s="10"/>
      <c r="AZZ231" s="10"/>
      <c r="BAA231" s="11"/>
      <c r="BAB231" s="11"/>
      <c r="BAC231" s="11"/>
      <c r="BAD231" s="11"/>
      <c r="BAE231" s="11"/>
      <c r="BAF231" s="11"/>
      <c r="BAG231" s="11"/>
      <c r="BAH231" s="11"/>
      <c r="BAI231" s="11"/>
      <c r="BAJ231" s="11"/>
      <c r="BAK231" s="11"/>
      <c r="BAL231" s="11"/>
      <c r="BAM231" s="11"/>
      <c r="BAN231" s="11"/>
      <c r="BAO231" s="10"/>
      <c r="BAP231" s="10"/>
      <c r="BAQ231" s="11"/>
      <c r="BAR231" s="11"/>
      <c r="BAS231" s="11"/>
      <c r="BAT231" s="11"/>
      <c r="BAU231" s="11"/>
      <c r="BAV231" s="11"/>
      <c r="BAW231" s="11"/>
      <c r="BAX231" s="11"/>
      <c r="BAY231" s="11"/>
      <c r="BAZ231" s="11"/>
      <c r="BBA231" s="11"/>
      <c r="BBB231" s="11"/>
      <c r="BBC231" s="11"/>
      <c r="BBD231" s="11"/>
      <c r="BBE231" s="10"/>
      <c r="BBF231" s="10"/>
      <c r="BBG231" s="11"/>
      <c r="BBH231" s="11"/>
      <c r="BBI231" s="11"/>
      <c r="BBJ231" s="11"/>
      <c r="BBK231" s="11"/>
      <c r="BBL231" s="11"/>
      <c r="BBM231" s="11"/>
      <c r="BBN231" s="11"/>
      <c r="BBO231" s="11"/>
      <c r="BBP231" s="11"/>
      <c r="BBQ231" s="11"/>
      <c r="BBR231" s="11"/>
      <c r="BBS231" s="11"/>
      <c r="BBT231" s="11"/>
      <c r="BBU231" s="10"/>
      <c r="BBV231" s="10"/>
      <c r="BBW231" s="11"/>
      <c r="BBX231" s="11"/>
      <c r="BBY231" s="11"/>
      <c r="BBZ231" s="11"/>
      <c r="BCA231" s="11"/>
      <c r="BCB231" s="11"/>
      <c r="BCC231" s="11"/>
      <c r="BCD231" s="11"/>
      <c r="BCE231" s="11"/>
      <c r="BCF231" s="11"/>
      <c r="BCG231" s="11"/>
      <c r="BCH231" s="11"/>
      <c r="BCI231" s="11"/>
      <c r="BCJ231" s="11"/>
      <c r="BCK231" s="10"/>
      <c r="BCL231" s="10"/>
      <c r="BCM231" s="11"/>
      <c r="BCN231" s="11"/>
      <c r="BCO231" s="11"/>
      <c r="BCP231" s="11"/>
      <c r="BCQ231" s="11"/>
      <c r="BCR231" s="11"/>
      <c r="BCS231" s="11"/>
      <c r="BCT231" s="11"/>
      <c r="BCU231" s="11"/>
      <c r="BCV231" s="11"/>
      <c r="BCW231" s="11"/>
      <c r="BCX231" s="11"/>
      <c r="BCY231" s="11"/>
      <c r="BCZ231" s="11"/>
      <c r="BDA231" s="10"/>
      <c r="BDB231" s="10"/>
      <c r="BDC231" s="11"/>
      <c r="BDD231" s="11"/>
      <c r="BDE231" s="11"/>
      <c r="BDF231" s="11"/>
      <c r="BDG231" s="11"/>
      <c r="BDH231" s="11"/>
      <c r="BDI231" s="11"/>
      <c r="BDJ231" s="11"/>
      <c r="BDK231" s="11"/>
      <c r="BDL231" s="11"/>
      <c r="BDM231" s="11"/>
      <c r="BDN231" s="11"/>
      <c r="BDO231" s="11"/>
      <c r="BDP231" s="11"/>
      <c r="BDQ231" s="10"/>
      <c r="BDR231" s="10"/>
      <c r="BDS231" s="11"/>
      <c r="BDT231" s="11"/>
      <c r="BDU231" s="11"/>
      <c r="BDV231" s="11"/>
      <c r="BDW231" s="11"/>
      <c r="BDX231" s="11"/>
      <c r="BDY231" s="11"/>
      <c r="BDZ231" s="11"/>
      <c r="BEA231" s="11"/>
      <c r="BEB231" s="11"/>
      <c r="BEC231" s="11"/>
      <c r="BED231" s="11"/>
      <c r="BEE231" s="11"/>
      <c r="BEF231" s="11"/>
      <c r="BEG231" s="10"/>
      <c r="BEH231" s="10"/>
      <c r="BEI231" s="11"/>
      <c r="BEJ231" s="11"/>
      <c r="BEK231" s="11"/>
      <c r="BEL231" s="11"/>
      <c r="BEM231" s="11"/>
      <c r="BEN231" s="11"/>
      <c r="BEO231" s="11"/>
      <c r="BEP231" s="11"/>
      <c r="BEQ231" s="11"/>
      <c r="BER231" s="11"/>
      <c r="BES231" s="11"/>
      <c r="BET231" s="11"/>
      <c r="BEU231" s="11"/>
      <c r="BEV231" s="11"/>
      <c r="BEW231" s="10"/>
      <c r="BEX231" s="10"/>
      <c r="BEY231" s="11"/>
      <c r="BEZ231" s="11"/>
      <c r="BFA231" s="11"/>
      <c r="BFB231" s="11"/>
      <c r="BFC231" s="11"/>
      <c r="BFD231" s="11"/>
      <c r="BFE231" s="11"/>
      <c r="BFF231" s="11"/>
      <c r="BFG231" s="11"/>
      <c r="BFH231" s="11"/>
      <c r="BFI231" s="11"/>
      <c r="BFJ231" s="11"/>
      <c r="BFK231" s="11"/>
      <c r="BFL231" s="11"/>
      <c r="BFM231" s="10"/>
      <c r="BFN231" s="10"/>
      <c r="BFO231" s="11"/>
      <c r="BFP231" s="11"/>
      <c r="BFQ231" s="11"/>
      <c r="BFR231" s="11"/>
      <c r="BFS231" s="11"/>
      <c r="BFT231" s="11"/>
      <c r="BFU231" s="11"/>
      <c r="BFV231" s="11"/>
      <c r="BFW231" s="11"/>
      <c r="BFX231" s="11"/>
      <c r="BFY231" s="11"/>
      <c r="BFZ231" s="11"/>
      <c r="BGA231" s="11"/>
      <c r="BGB231" s="11"/>
      <c r="BGC231" s="10"/>
      <c r="BGD231" s="10"/>
      <c r="BGE231" s="11"/>
      <c r="BGF231" s="11"/>
      <c r="BGG231" s="11"/>
      <c r="BGH231" s="11"/>
      <c r="BGI231" s="11"/>
      <c r="BGJ231" s="11"/>
      <c r="BGK231" s="11"/>
      <c r="BGL231" s="11"/>
      <c r="BGM231" s="11"/>
      <c r="BGN231" s="11"/>
      <c r="BGO231" s="11"/>
      <c r="BGP231" s="11"/>
      <c r="BGQ231" s="11"/>
      <c r="BGR231" s="11"/>
      <c r="BGS231" s="10"/>
      <c r="BGT231" s="10"/>
      <c r="BGU231" s="11"/>
      <c r="BGV231" s="11"/>
      <c r="BGW231" s="11"/>
      <c r="BGX231" s="11"/>
      <c r="BGY231" s="11"/>
      <c r="BGZ231" s="11"/>
      <c r="BHA231" s="11"/>
      <c r="BHB231" s="11"/>
      <c r="BHC231" s="11"/>
      <c r="BHD231" s="11"/>
      <c r="BHE231" s="11"/>
      <c r="BHF231" s="11"/>
      <c r="BHG231" s="11"/>
      <c r="BHH231" s="11"/>
      <c r="BHI231" s="10"/>
      <c r="BHJ231" s="10"/>
      <c r="BHK231" s="11"/>
      <c r="BHL231" s="11"/>
      <c r="BHM231" s="11"/>
      <c r="BHN231" s="11"/>
      <c r="BHO231" s="11"/>
      <c r="BHP231" s="11"/>
      <c r="BHQ231" s="11"/>
      <c r="BHR231" s="11"/>
      <c r="BHS231" s="11"/>
      <c r="BHT231" s="11"/>
      <c r="BHU231" s="11"/>
      <c r="BHV231" s="11"/>
      <c r="BHW231" s="11"/>
      <c r="BHX231" s="11"/>
      <c r="BHY231" s="10"/>
      <c r="BHZ231" s="10"/>
      <c r="BIA231" s="11"/>
      <c r="BIB231" s="11"/>
      <c r="BIC231" s="11"/>
      <c r="BID231" s="11"/>
      <c r="BIE231" s="11"/>
      <c r="BIF231" s="11"/>
      <c r="BIG231" s="11"/>
      <c r="BIH231" s="11"/>
      <c r="BII231" s="11"/>
      <c r="BIJ231" s="11"/>
      <c r="BIK231" s="11"/>
      <c r="BIL231" s="11"/>
      <c r="BIM231" s="11"/>
      <c r="BIN231" s="11"/>
      <c r="BIO231" s="10"/>
      <c r="BIP231" s="10"/>
      <c r="BIQ231" s="11"/>
      <c r="BIR231" s="11"/>
      <c r="BIS231" s="11"/>
      <c r="BIT231" s="11"/>
      <c r="BIU231" s="11"/>
      <c r="BIV231" s="11"/>
      <c r="BIW231" s="11"/>
      <c r="BIX231" s="11"/>
      <c r="BIY231" s="11"/>
      <c r="BIZ231" s="11"/>
      <c r="BJA231" s="11"/>
      <c r="BJB231" s="11"/>
      <c r="BJC231" s="11"/>
      <c r="BJD231" s="11"/>
      <c r="BJE231" s="10"/>
      <c r="BJF231" s="10"/>
      <c r="BJG231" s="11"/>
      <c r="BJH231" s="11"/>
      <c r="BJI231" s="11"/>
      <c r="BJJ231" s="11"/>
      <c r="BJK231" s="11"/>
      <c r="BJL231" s="11"/>
      <c r="BJM231" s="11"/>
      <c r="BJN231" s="11"/>
      <c r="BJO231" s="11"/>
      <c r="BJP231" s="11"/>
      <c r="BJQ231" s="11"/>
      <c r="BJR231" s="11"/>
      <c r="BJS231" s="11"/>
      <c r="BJT231" s="11"/>
      <c r="BJU231" s="10"/>
      <c r="BJV231" s="10"/>
      <c r="BJW231" s="11"/>
      <c r="BJX231" s="11"/>
      <c r="BJY231" s="11"/>
      <c r="BJZ231" s="11"/>
      <c r="BKA231" s="11"/>
      <c r="BKB231" s="11"/>
      <c r="BKC231" s="11"/>
      <c r="BKD231" s="11"/>
      <c r="BKE231" s="11"/>
      <c r="BKF231" s="11"/>
      <c r="BKG231" s="11"/>
      <c r="BKH231" s="11"/>
      <c r="BKI231" s="11"/>
      <c r="BKJ231" s="11"/>
      <c r="BKK231" s="10"/>
      <c r="BKL231" s="10"/>
      <c r="BKM231" s="11"/>
      <c r="BKN231" s="11"/>
      <c r="BKO231" s="11"/>
      <c r="BKP231" s="11"/>
      <c r="BKQ231" s="11"/>
      <c r="BKR231" s="11"/>
      <c r="BKS231" s="11"/>
      <c r="BKT231" s="11"/>
      <c r="BKU231" s="11"/>
      <c r="BKV231" s="11"/>
      <c r="BKW231" s="11"/>
      <c r="BKX231" s="11"/>
      <c r="BKY231" s="11"/>
      <c r="BKZ231" s="11"/>
      <c r="BLA231" s="10"/>
      <c r="BLB231" s="10"/>
      <c r="BLC231" s="11"/>
      <c r="BLD231" s="11"/>
      <c r="BLE231" s="11"/>
      <c r="BLF231" s="11"/>
      <c r="BLG231" s="11"/>
      <c r="BLH231" s="11"/>
      <c r="BLI231" s="11"/>
      <c r="BLJ231" s="11"/>
      <c r="BLK231" s="11"/>
      <c r="BLL231" s="11"/>
      <c r="BLM231" s="11"/>
      <c r="BLN231" s="11"/>
      <c r="BLO231" s="11"/>
      <c r="BLP231" s="11"/>
      <c r="BLQ231" s="10"/>
      <c r="BLR231" s="10"/>
      <c r="BLS231" s="11"/>
      <c r="BLT231" s="11"/>
      <c r="BLU231" s="11"/>
      <c r="BLV231" s="11"/>
      <c r="BLW231" s="11"/>
      <c r="BLX231" s="11"/>
      <c r="BLY231" s="11"/>
      <c r="BLZ231" s="11"/>
      <c r="BMA231" s="11"/>
      <c r="BMB231" s="11"/>
      <c r="BMC231" s="11"/>
      <c r="BMD231" s="11"/>
      <c r="BME231" s="11"/>
      <c r="BMF231" s="11"/>
      <c r="BMG231" s="10"/>
      <c r="BMH231" s="10"/>
      <c r="BMI231" s="11"/>
      <c r="BMJ231" s="11"/>
      <c r="BMK231" s="11"/>
      <c r="BML231" s="11"/>
      <c r="BMM231" s="11"/>
      <c r="BMN231" s="11"/>
      <c r="BMO231" s="11"/>
      <c r="BMP231" s="11"/>
      <c r="BMQ231" s="11"/>
      <c r="BMR231" s="11"/>
      <c r="BMS231" s="11"/>
      <c r="BMT231" s="11"/>
      <c r="BMU231" s="11"/>
      <c r="BMV231" s="11"/>
      <c r="BMW231" s="10"/>
      <c r="BMX231" s="10"/>
      <c r="BMY231" s="11"/>
      <c r="BMZ231" s="11"/>
      <c r="BNA231" s="11"/>
      <c r="BNB231" s="11"/>
      <c r="BNC231" s="11"/>
      <c r="BND231" s="11"/>
      <c r="BNE231" s="11"/>
      <c r="BNF231" s="11"/>
      <c r="BNG231" s="11"/>
      <c r="BNH231" s="11"/>
      <c r="BNI231" s="11"/>
      <c r="BNJ231" s="11"/>
      <c r="BNK231" s="11"/>
      <c r="BNL231" s="11"/>
      <c r="BNM231" s="10"/>
      <c r="BNN231" s="10"/>
      <c r="BNO231" s="11"/>
      <c r="BNP231" s="11"/>
      <c r="BNQ231" s="11"/>
      <c r="BNR231" s="11"/>
      <c r="BNS231" s="11"/>
      <c r="BNT231" s="11"/>
      <c r="BNU231" s="11"/>
      <c r="BNV231" s="11"/>
      <c r="BNW231" s="11"/>
      <c r="BNX231" s="11"/>
      <c r="BNY231" s="11"/>
      <c r="BNZ231" s="11"/>
      <c r="BOA231" s="11"/>
      <c r="BOB231" s="11"/>
      <c r="BOC231" s="10"/>
      <c r="BOD231" s="10"/>
      <c r="BOE231" s="11"/>
      <c r="BOF231" s="11"/>
      <c r="BOG231" s="11"/>
      <c r="BOH231" s="11"/>
      <c r="BOI231" s="11"/>
      <c r="BOJ231" s="11"/>
      <c r="BOK231" s="11"/>
      <c r="BOL231" s="11"/>
      <c r="BOM231" s="11"/>
      <c r="BON231" s="11"/>
      <c r="BOO231" s="11"/>
      <c r="BOP231" s="11"/>
      <c r="BOQ231" s="11"/>
      <c r="BOR231" s="11"/>
      <c r="BOS231" s="10"/>
      <c r="BOT231" s="10"/>
      <c r="BOU231" s="11"/>
      <c r="BOV231" s="11"/>
      <c r="BOW231" s="11"/>
      <c r="BOX231" s="11"/>
      <c r="BOY231" s="11"/>
      <c r="BOZ231" s="11"/>
      <c r="BPA231" s="11"/>
      <c r="BPB231" s="11"/>
      <c r="BPC231" s="11"/>
      <c r="BPD231" s="11"/>
      <c r="BPE231" s="11"/>
      <c r="BPF231" s="11"/>
      <c r="BPG231" s="11"/>
      <c r="BPH231" s="11"/>
      <c r="BPI231" s="10"/>
      <c r="BPJ231" s="10"/>
      <c r="BPK231" s="11"/>
      <c r="BPL231" s="11"/>
      <c r="BPM231" s="11"/>
      <c r="BPN231" s="11"/>
      <c r="BPO231" s="11"/>
      <c r="BPP231" s="11"/>
      <c r="BPQ231" s="11"/>
      <c r="BPR231" s="11"/>
      <c r="BPS231" s="11"/>
      <c r="BPT231" s="11"/>
      <c r="BPU231" s="11"/>
      <c r="BPV231" s="11"/>
      <c r="BPW231" s="11"/>
      <c r="BPX231" s="11"/>
      <c r="BPY231" s="10"/>
      <c r="BPZ231" s="10"/>
      <c r="BQA231" s="11"/>
      <c r="BQB231" s="11"/>
      <c r="BQC231" s="11"/>
      <c r="BQD231" s="11"/>
      <c r="BQE231" s="11"/>
      <c r="BQF231" s="11"/>
      <c r="BQG231" s="11"/>
      <c r="BQH231" s="11"/>
      <c r="BQI231" s="11"/>
      <c r="BQJ231" s="11"/>
      <c r="BQK231" s="11"/>
      <c r="BQL231" s="11"/>
      <c r="BQM231" s="11"/>
      <c r="BQN231" s="11"/>
      <c r="BQO231" s="10"/>
      <c r="BQP231" s="10"/>
      <c r="BQQ231" s="11"/>
      <c r="BQR231" s="11"/>
      <c r="BQS231" s="11"/>
      <c r="BQT231" s="11"/>
      <c r="BQU231" s="11"/>
      <c r="BQV231" s="11"/>
      <c r="BQW231" s="11"/>
      <c r="BQX231" s="11"/>
      <c r="BQY231" s="11"/>
      <c r="BQZ231" s="11"/>
      <c r="BRA231" s="11"/>
      <c r="BRB231" s="11"/>
      <c r="BRC231" s="11"/>
      <c r="BRD231" s="11"/>
      <c r="BRE231" s="10"/>
      <c r="BRF231" s="10"/>
      <c r="BRG231" s="11"/>
      <c r="BRH231" s="11"/>
      <c r="BRI231" s="11"/>
      <c r="BRJ231" s="11"/>
      <c r="BRK231" s="11"/>
      <c r="BRL231" s="11"/>
      <c r="BRM231" s="11"/>
      <c r="BRN231" s="11"/>
      <c r="BRO231" s="11"/>
      <c r="BRP231" s="11"/>
      <c r="BRQ231" s="11"/>
      <c r="BRR231" s="11"/>
      <c r="BRS231" s="11"/>
      <c r="BRT231" s="11"/>
      <c r="BRU231" s="10"/>
      <c r="BRV231" s="10"/>
      <c r="BRW231" s="11"/>
      <c r="BRX231" s="11"/>
      <c r="BRY231" s="11"/>
      <c r="BRZ231" s="11"/>
      <c r="BSA231" s="11"/>
      <c r="BSB231" s="11"/>
      <c r="BSC231" s="11"/>
      <c r="BSD231" s="11"/>
      <c r="BSE231" s="11"/>
      <c r="BSF231" s="11"/>
      <c r="BSG231" s="11"/>
      <c r="BSH231" s="11"/>
      <c r="BSI231" s="11"/>
      <c r="BSJ231" s="11"/>
      <c r="BSK231" s="10"/>
      <c r="BSL231" s="10"/>
      <c r="BSM231" s="11"/>
      <c r="BSN231" s="11"/>
      <c r="BSO231" s="11"/>
      <c r="BSP231" s="11"/>
      <c r="BSQ231" s="11"/>
      <c r="BSR231" s="11"/>
      <c r="BSS231" s="11"/>
      <c r="BST231" s="11"/>
      <c r="BSU231" s="11"/>
      <c r="BSV231" s="11"/>
      <c r="BSW231" s="11"/>
      <c r="BSX231" s="11"/>
      <c r="BSY231" s="11"/>
      <c r="BSZ231" s="11"/>
      <c r="BTA231" s="10"/>
      <c r="BTB231" s="10"/>
      <c r="BTC231" s="11"/>
      <c r="BTD231" s="11"/>
      <c r="BTE231" s="11"/>
      <c r="BTF231" s="11"/>
      <c r="BTG231" s="11"/>
      <c r="BTH231" s="11"/>
      <c r="BTI231" s="11"/>
      <c r="BTJ231" s="11"/>
      <c r="BTK231" s="11"/>
      <c r="BTL231" s="11"/>
      <c r="BTM231" s="11"/>
      <c r="BTN231" s="11"/>
      <c r="BTO231" s="11"/>
      <c r="BTP231" s="11"/>
      <c r="BTQ231" s="10"/>
      <c r="BTR231" s="10"/>
      <c r="BTS231" s="11"/>
      <c r="BTT231" s="11"/>
      <c r="BTU231" s="11"/>
      <c r="BTV231" s="11"/>
      <c r="BTW231" s="11"/>
      <c r="BTX231" s="11"/>
      <c r="BTY231" s="11"/>
      <c r="BTZ231" s="11"/>
      <c r="BUA231" s="11"/>
      <c r="BUB231" s="11"/>
      <c r="BUC231" s="11"/>
      <c r="BUD231" s="11"/>
      <c r="BUE231" s="11"/>
      <c r="BUF231" s="11"/>
      <c r="BUG231" s="10"/>
      <c r="BUH231" s="10"/>
      <c r="BUI231" s="11"/>
      <c r="BUJ231" s="11"/>
      <c r="BUK231" s="11"/>
      <c r="BUL231" s="11"/>
      <c r="BUM231" s="11"/>
      <c r="BUN231" s="11"/>
      <c r="BUO231" s="11"/>
      <c r="BUP231" s="11"/>
      <c r="BUQ231" s="11"/>
      <c r="BUR231" s="11"/>
      <c r="BUS231" s="11"/>
      <c r="BUT231" s="11"/>
      <c r="BUU231" s="11"/>
      <c r="BUV231" s="11"/>
      <c r="BUW231" s="10"/>
      <c r="BUX231" s="10"/>
      <c r="BUY231" s="11"/>
      <c r="BUZ231" s="11"/>
      <c r="BVA231" s="11"/>
      <c r="BVB231" s="11"/>
      <c r="BVC231" s="11"/>
      <c r="BVD231" s="11"/>
      <c r="BVE231" s="11"/>
      <c r="BVF231" s="11"/>
      <c r="BVG231" s="11"/>
      <c r="BVH231" s="11"/>
      <c r="BVI231" s="11"/>
      <c r="BVJ231" s="11"/>
      <c r="BVK231" s="11"/>
      <c r="BVL231" s="11"/>
      <c r="BVM231" s="10"/>
      <c r="BVN231" s="10"/>
      <c r="BVO231" s="11"/>
      <c r="BVP231" s="11"/>
      <c r="BVQ231" s="11"/>
      <c r="BVR231" s="11"/>
      <c r="BVS231" s="11"/>
      <c r="BVT231" s="11"/>
      <c r="BVU231" s="11"/>
      <c r="BVV231" s="11"/>
      <c r="BVW231" s="11"/>
      <c r="BVX231" s="11"/>
      <c r="BVY231" s="11"/>
      <c r="BVZ231" s="11"/>
      <c r="BWA231" s="11"/>
      <c r="BWB231" s="11"/>
      <c r="BWC231" s="10"/>
      <c r="BWD231" s="10"/>
      <c r="BWE231" s="11"/>
      <c r="BWF231" s="11"/>
      <c r="BWG231" s="11"/>
      <c r="BWH231" s="11"/>
      <c r="BWI231" s="11"/>
      <c r="BWJ231" s="11"/>
      <c r="BWK231" s="11"/>
      <c r="BWL231" s="11"/>
      <c r="BWM231" s="11"/>
      <c r="BWN231" s="11"/>
      <c r="BWO231" s="11"/>
      <c r="BWP231" s="11"/>
      <c r="BWQ231" s="11"/>
      <c r="BWR231" s="11"/>
      <c r="BWS231" s="10"/>
      <c r="BWT231" s="10"/>
      <c r="BWU231" s="11"/>
      <c r="BWV231" s="11"/>
      <c r="BWW231" s="11"/>
      <c r="BWX231" s="11"/>
      <c r="BWY231" s="11"/>
      <c r="BWZ231" s="11"/>
      <c r="BXA231" s="11"/>
      <c r="BXB231" s="11"/>
      <c r="BXC231" s="11"/>
      <c r="BXD231" s="11"/>
      <c r="BXE231" s="11"/>
      <c r="BXF231" s="11"/>
      <c r="BXG231" s="11"/>
      <c r="BXH231" s="11"/>
      <c r="BXI231" s="10"/>
      <c r="BXJ231" s="10"/>
      <c r="BXK231" s="11"/>
      <c r="BXL231" s="11"/>
      <c r="BXM231" s="11"/>
      <c r="BXN231" s="11"/>
      <c r="BXO231" s="11"/>
      <c r="BXP231" s="11"/>
      <c r="BXQ231" s="11"/>
      <c r="BXR231" s="11"/>
      <c r="BXS231" s="11"/>
      <c r="BXT231" s="11"/>
      <c r="BXU231" s="11"/>
      <c r="BXV231" s="11"/>
      <c r="BXW231" s="11"/>
      <c r="BXX231" s="11"/>
      <c r="BXY231" s="10"/>
      <c r="BXZ231" s="10"/>
      <c r="BYA231" s="11"/>
      <c r="BYB231" s="11"/>
      <c r="BYC231" s="11"/>
      <c r="BYD231" s="11"/>
      <c r="BYE231" s="11"/>
      <c r="BYF231" s="11"/>
      <c r="BYG231" s="11"/>
      <c r="BYH231" s="11"/>
      <c r="BYI231" s="11"/>
      <c r="BYJ231" s="11"/>
      <c r="BYK231" s="11"/>
      <c r="BYL231" s="11"/>
      <c r="BYM231" s="11"/>
      <c r="BYN231" s="11"/>
      <c r="BYO231" s="10"/>
      <c r="BYP231" s="10"/>
      <c r="BYQ231" s="11"/>
      <c r="BYR231" s="11"/>
      <c r="BYS231" s="11"/>
      <c r="BYT231" s="11"/>
      <c r="BYU231" s="11"/>
      <c r="BYV231" s="11"/>
      <c r="BYW231" s="11"/>
      <c r="BYX231" s="11"/>
      <c r="BYY231" s="11"/>
      <c r="BYZ231" s="11"/>
      <c r="BZA231" s="11"/>
      <c r="BZB231" s="11"/>
      <c r="BZC231" s="11"/>
      <c r="BZD231" s="11"/>
      <c r="BZE231" s="10"/>
      <c r="BZF231" s="10"/>
      <c r="BZG231" s="11"/>
      <c r="BZH231" s="11"/>
      <c r="BZI231" s="11"/>
      <c r="BZJ231" s="11"/>
      <c r="BZK231" s="11"/>
      <c r="BZL231" s="11"/>
      <c r="BZM231" s="11"/>
      <c r="BZN231" s="11"/>
      <c r="BZO231" s="11"/>
      <c r="BZP231" s="11"/>
      <c r="BZQ231" s="11"/>
      <c r="BZR231" s="11"/>
      <c r="BZS231" s="11"/>
      <c r="BZT231" s="11"/>
      <c r="BZU231" s="10"/>
      <c r="BZV231" s="10"/>
      <c r="BZW231" s="11"/>
      <c r="BZX231" s="11"/>
      <c r="BZY231" s="11"/>
      <c r="BZZ231" s="11"/>
      <c r="CAA231" s="11"/>
      <c r="CAB231" s="11"/>
      <c r="CAC231" s="11"/>
      <c r="CAD231" s="11"/>
      <c r="CAE231" s="11"/>
      <c r="CAF231" s="11"/>
      <c r="CAG231" s="11"/>
      <c r="CAH231" s="11"/>
      <c r="CAI231" s="11"/>
      <c r="CAJ231" s="11"/>
      <c r="CAK231" s="10"/>
      <c r="CAL231" s="10"/>
      <c r="CAM231" s="11"/>
      <c r="CAN231" s="11"/>
      <c r="CAO231" s="11"/>
      <c r="CAP231" s="11"/>
      <c r="CAQ231" s="11"/>
      <c r="CAR231" s="11"/>
      <c r="CAS231" s="11"/>
      <c r="CAT231" s="11"/>
      <c r="CAU231" s="11"/>
      <c r="CAV231" s="11"/>
      <c r="CAW231" s="11"/>
      <c r="CAX231" s="11"/>
      <c r="CAY231" s="11"/>
      <c r="CAZ231" s="11"/>
      <c r="CBA231" s="10"/>
      <c r="CBB231" s="10"/>
      <c r="CBC231" s="11"/>
      <c r="CBD231" s="11"/>
      <c r="CBE231" s="11"/>
      <c r="CBF231" s="11"/>
      <c r="CBG231" s="11"/>
      <c r="CBH231" s="11"/>
      <c r="CBI231" s="11"/>
      <c r="CBJ231" s="11"/>
      <c r="CBK231" s="11"/>
      <c r="CBL231" s="11"/>
      <c r="CBM231" s="11"/>
      <c r="CBN231" s="11"/>
      <c r="CBO231" s="11"/>
      <c r="CBP231" s="11"/>
      <c r="CBQ231" s="10"/>
      <c r="CBR231" s="10"/>
      <c r="CBS231" s="11"/>
      <c r="CBT231" s="11"/>
      <c r="CBU231" s="11"/>
      <c r="CBV231" s="11"/>
      <c r="CBW231" s="11"/>
      <c r="CBX231" s="11"/>
      <c r="CBY231" s="11"/>
      <c r="CBZ231" s="11"/>
      <c r="CCA231" s="11"/>
      <c r="CCB231" s="11"/>
      <c r="CCC231" s="11"/>
      <c r="CCD231" s="11"/>
      <c r="CCE231" s="11"/>
      <c r="CCF231" s="11"/>
      <c r="CCG231" s="10"/>
      <c r="CCH231" s="10"/>
      <c r="CCI231" s="11"/>
      <c r="CCJ231" s="11"/>
      <c r="CCK231" s="11"/>
      <c r="CCL231" s="11"/>
      <c r="CCM231" s="11"/>
      <c r="CCN231" s="11"/>
      <c r="CCO231" s="11"/>
      <c r="CCP231" s="11"/>
      <c r="CCQ231" s="11"/>
      <c r="CCR231" s="11"/>
      <c r="CCS231" s="11"/>
      <c r="CCT231" s="11"/>
      <c r="CCU231" s="11"/>
      <c r="CCV231" s="11"/>
      <c r="CCW231" s="10"/>
      <c r="CCX231" s="10"/>
      <c r="CCY231" s="11"/>
      <c r="CCZ231" s="11"/>
      <c r="CDA231" s="11"/>
      <c r="CDB231" s="11"/>
      <c r="CDC231" s="11"/>
      <c r="CDD231" s="11"/>
      <c r="CDE231" s="11"/>
      <c r="CDF231" s="11"/>
      <c r="CDG231" s="11"/>
      <c r="CDH231" s="11"/>
      <c r="CDI231" s="11"/>
      <c r="CDJ231" s="11"/>
      <c r="CDK231" s="11"/>
      <c r="CDL231" s="11"/>
      <c r="CDM231" s="10"/>
      <c r="CDN231" s="10"/>
      <c r="CDO231" s="11"/>
      <c r="CDP231" s="11"/>
      <c r="CDQ231" s="11"/>
      <c r="CDR231" s="11"/>
      <c r="CDS231" s="11"/>
      <c r="CDT231" s="11"/>
      <c r="CDU231" s="11"/>
      <c r="CDV231" s="11"/>
      <c r="CDW231" s="11"/>
      <c r="CDX231" s="11"/>
      <c r="CDY231" s="11"/>
      <c r="CDZ231" s="11"/>
      <c r="CEA231" s="11"/>
      <c r="CEB231" s="11"/>
      <c r="CEC231" s="10"/>
      <c r="CED231" s="10"/>
      <c r="CEE231" s="11"/>
      <c r="CEF231" s="11"/>
      <c r="CEG231" s="11"/>
      <c r="CEH231" s="11"/>
      <c r="CEI231" s="11"/>
      <c r="CEJ231" s="11"/>
      <c r="CEK231" s="11"/>
      <c r="CEL231" s="11"/>
      <c r="CEM231" s="11"/>
      <c r="CEN231" s="11"/>
      <c r="CEO231" s="11"/>
      <c r="CEP231" s="11"/>
      <c r="CEQ231" s="11"/>
      <c r="CER231" s="11"/>
      <c r="CES231" s="10"/>
      <c r="CET231" s="10"/>
      <c r="CEU231" s="11"/>
      <c r="CEV231" s="11"/>
      <c r="CEW231" s="11"/>
      <c r="CEX231" s="11"/>
      <c r="CEY231" s="11"/>
      <c r="CEZ231" s="11"/>
      <c r="CFA231" s="11"/>
      <c r="CFB231" s="11"/>
      <c r="CFC231" s="11"/>
      <c r="CFD231" s="11"/>
      <c r="CFE231" s="11"/>
      <c r="CFF231" s="11"/>
      <c r="CFG231" s="11"/>
      <c r="CFH231" s="11"/>
      <c r="CFI231" s="10"/>
      <c r="CFJ231" s="10"/>
      <c r="CFK231" s="11"/>
      <c r="CFL231" s="11"/>
      <c r="CFM231" s="11"/>
      <c r="CFN231" s="11"/>
      <c r="CFO231" s="11"/>
      <c r="CFP231" s="11"/>
      <c r="CFQ231" s="11"/>
      <c r="CFR231" s="11"/>
      <c r="CFS231" s="11"/>
      <c r="CFT231" s="11"/>
      <c r="CFU231" s="11"/>
      <c r="CFV231" s="11"/>
      <c r="CFW231" s="11"/>
      <c r="CFX231" s="11"/>
      <c r="CFY231" s="10"/>
      <c r="CFZ231" s="10"/>
      <c r="CGA231" s="11"/>
      <c r="CGB231" s="11"/>
      <c r="CGC231" s="11"/>
      <c r="CGD231" s="11"/>
      <c r="CGE231" s="11"/>
      <c r="CGF231" s="11"/>
      <c r="CGG231" s="11"/>
      <c r="CGH231" s="11"/>
      <c r="CGI231" s="11"/>
      <c r="CGJ231" s="11"/>
      <c r="CGK231" s="11"/>
      <c r="CGL231" s="11"/>
      <c r="CGM231" s="11"/>
      <c r="CGN231" s="11"/>
      <c r="CGO231" s="10"/>
      <c r="CGP231" s="10"/>
      <c r="CGQ231" s="11"/>
      <c r="CGR231" s="11"/>
      <c r="CGS231" s="11"/>
      <c r="CGT231" s="11"/>
      <c r="CGU231" s="11"/>
      <c r="CGV231" s="11"/>
      <c r="CGW231" s="11"/>
      <c r="CGX231" s="11"/>
      <c r="CGY231" s="11"/>
      <c r="CGZ231" s="11"/>
      <c r="CHA231" s="11"/>
      <c r="CHB231" s="11"/>
      <c r="CHC231" s="11"/>
      <c r="CHD231" s="11"/>
      <c r="CHE231" s="10"/>
      <c r="CHF231" s="10"/>
      <c r="CHG231" s="11"/>
      <c r="CHH231" s="11"/>
      <c r="CHI231" s="11"/>
      <c r="CHJ231" s="11"/>
      <c r="CHK231" s="11"/>
      <c r="CHL231" s="11"/>
      <c r="CHM231" s="11"/>
      <c r="CHN231" s="11"/>
      <c r="CHO231" s="11"/>
      <c r="CHP231" s="11"/>
      <c r="CHQ231" s="11"/>
      <c r="CHR231" s="11"/>
      <c r="CHS231" s="11"/>
      <c r="CHT231" s="11"/>
      <c r="CHU231" s="10"/>
      <c r="CHV231" s="10"/>
      <c r="CHW231" s="11"/>
      <c r="CHX231" s="11"/>
      <c r="CHY231" s="11"/>
      <c r="CHZ231" s="11"/>
      <c r="CIA231" s="11"/>
      <c r="CIB231" s="11"/>
      <c r="CIC231" s="11"/>
      <c r="CID231" s="11"/>
      <c r="CIE231" s="11"/>
      <c r="CIF231" s="11"/>
      <c r="CIG231" s="11"/>
      <c r="CIH231" s="11"/>
      <c r="CII231" s="11"/>
      <c r="CIJ231" s="11"/>
      <c r="CIK231" s="10"/>
      <c r="CIL231" s="10"/>
      <c r="CIM231" s="11"/>
      <c r="CIN231" s="11"/>
      <c r="CIO231" s="11"/>
      <c r="CIP231" s="11"/>
      <c r="CIQ231" s="11"/>
      <c r="CIR231" s="11"/>
      <c r="CIS231" s="11"/>
      <c r="CIT231" s="11"/>
      <c r="CIU231" s="11"/>
      <c r="CIV231" s="11"/>
      <c r="CIW231" s="11"/>
      <c r="CIX231" s="11"/>
      <c r="CIY231" s="11"/>
      <c r="CIZ231" s="11"/>
      <c r="CJA231" s="10"/>
      <c r="CJB231" s="10"/>
      <c r="CJC231" s="11"/>
      <c r="CJD231" s="11"/>
      <c r="CJE231" s="11"/>
      <c r="CJF231" s="11"/>
      <c r="CJG231" s="11"/>
      <c r="CJH231" s="11"/>
      <c r="CJI231" s="11"/>
      <c r="CJJ231" s="11"/>
      <c r="CJK231" s="11"/>
      <c r="CJL231" s="11"/>
      <c r="CJM231" s="11"/>
      <c r="CJN231" s="11"/>
      <c r="CJO231" s="11"/>
      <c r="CJP231" s="11"/>
      <c r="CJQ231" s="10"/>
      <c r="CJR231" s="10"/>
      <c r="CJS231" s="11"/>
      <c r="CJT231" s="11"/>
      <c r="CJU231" s="11"/>
      <c r="CJV231" s="11"/>
      <c r="CJW231" s="11"/>
      <c r="CJX231" s="11"/>
      <c r="CJY231" s="11"/>
      <c r="CJZ231" s="11"/>
      <c r="CKA231" s="11"/>
      <c r="CKB231" s="11"/>
      <c r="CKC231" s="11"/>
      <c r="CKD231" s="11"/>
      <c r="CKE231" s="11"/>
      <c r="CKF231" s="11"/>
      <c r="CKG231" s="10"/>
      <c r="CKH231" s="10"/>
      <c r="CKI231" s="11"/>
      <c r="CKJ231" s="11"/>
      <c r="CKK231" s="11"/>
      <c r="CKL231" s="11"/>
      <c r="CKM231" s="11"/>
      <c r="CKN231" s="11"/>
      <c r="CKO231" s="11"/>
      <c r="CKP231" s="11"/>
      <c r="CKQ231" s="11"/>
      <c r="CKR231" s="11"/>
      <c r="CKS231" s="11"/>
      <c r="CKT231" s="11"/>
      <c r="CKU231" s="11"/>
      <c r="CKV231" s="11"/>
      <c r="CKW231" s="10"/>
      <c r="CKX231" s="10"/>
      <c r="CKY231" s="11"/>
      <c r="CKZ231" s="11"/>
      <c r="CLA231" s="11"/>
      <c r="CLB231" s="11"/>
      <c r="CLC231" s="11"/>
      <c r="CLD231" s="11"/>
      <c r="CLE231" s="11"/>
      <c r="CLF231" s="11"/>
      <c r="CLG231" s="11"/>
      <c r="CLH231" s="11"/>
      <c r="CLI231" s="11"/>
      <c r="CLJ231" s="11"/>
      <c r="CLK231" s="11"/>
      <c r="CLL231" s="11"/>
      <c r="CLM231" s="10"/>
      <c r="CLN231" s="10"/>
      <c r="CLO231" s="11"/>
      <c r="CLP231" s="11"/>
      <c r="CLQ231" s="11"/>
      <c r="CLR231" s="11"/>
      <c r="CLS231" s="11"/>
      <c r="CLT231" s="11"/>
      <c r="CLU231" s="11"/>
      <c r="CLV231" s="11"/>
      <c r="CLW231" s="11"/>
      <c r="CLX231" s="11"/>
      <c r="CLY231" s="11"/>
      <c r="CLZ231" s="11"/>
      <c r="CMA231" s="11"/>
      <c r="CMB231" s="11"/>
      <c r="CMC231" s="10"/>
      <c r="CMD231" s="10"/>
      <c r="CME231" s="11"/>
      <c r="CMF231" s="11"/>
      <c r="CMG231" s="11"/>
      <c r="CMH231" s="11"/>
      <c r="CMI231" s="11"/>
      <c r="CMJ231" s="11"/>
      <c r="CMK231" s="11"/>
      <c r="CML231" s="11"/>
      <c r="CMM231" s="11"/>
      <c r="CMN231" s="11"/>
      <c r="CMO231" s="11"/>
      <c r="CMP231" s="11"/>
      <c r="CMQ231" s="11"/>
      <c r="CMR231" s="11"/>
      <c r="CMS231" s="10"/>
      <c r="CMT231" s="10"/>
      <c r="CMU231" s="11"/>
      <c r="CMV231" s="11"/>
      <c r="CMW231" s="11"/>
      <c r="CMX231" s="11"/>
      <c r="CMY231" s="11"/>
      <c r="CMZ231" s="11"/>
      <c r="CNA231" s="11"/>
      <c r="CNB231" s="11"/>
      <c r="CNC231" s="11"/>
      <c r="CND231" s="11"/>
      <c r="CNE231" s="11"/>
      <c r="CNF231" s="11"/>
      <c r="CNG231" s="11"/>
      <c r="CNH231" s="11"/>
      <c r="CNI231" s="10"/>
      <c r="CNJ231" s="10"/>
      <c r="CNK231" s="11"/>
      <c r="CNL231" s="11"/>
      <c r="CNM231" s="11"/>
      <c r="CNN231" s="11"/>
      <c r="CNO231" s="11"/>
      <c r="CNP231" s="11"/>
      <c r="CNQ231" s="11"/>
      <c r="CNR231" s="11"/>
      <c r="CNS231" s="11"/>
      <c r="CNT231" s="11"/>
      <c r="CNU231" s="11"/>
      <c r="CNV231" s="11"/>
      <c r="CNW231" s="11"/>
      <c r="CNX231" s="11"/>
      <c r="CNY231" s="10"/>
      <c r="CNZ231" s="10"/>
      <c r="COA231" s="11"/>
      <c r="COB231" s="11"/>
      <c r="COC231" s="11"/>
      <c r="COD231" s="11"/>
      <c r="COE231" s="11"/>
      <c r="COF231" s="11"/>
      <c r="COG231" s="11"/>
      <c r="COH231" s="11"/>
      <c r="COI231" s="11"/>
      <c r="COJ231" s="11"/>
      <c r="COK231" s="11"/>
      <c r="COL231" s="11"/>
      <c r="COM231" s="11"/>
      <c r="CON231" s="11"/>
      <c r="COO231" s="10"/>
      <c r="COP231" s="10"/>
      <c r="COQ231" s="11"/>
      <c r="COR231" s="11"/>
      <c r="COS231" s="11"/>
      <c r="COT231" s="11"/>
      <c r="COU231" s="11"/>
      <c r="COV231" s="11"/>
      <c r="COW231" s="11"/>
      <c r="COX231" s="11"/>
      <c r="COY231" s="11"/>
      <c r="COZ231" s="11"/>
      <c r="CPA231" s="11"/>
      <c r="CPB231" s="11"/>
      <c r="CPC231" s="11"/>
      <c r="CPD231" s="11"/>
      <c r="CPE231" s="10"/>
      <c r="CPF231" s="10"/>
      <c r="CPG231" s="11"/>
      <c r="CPH231" s="11"/>
      <c r="CPI231" s="11"/>
      <c r="CPJ231" s="11"/>
      <c r="CPK231" s="11"/>
      <c r="CPL231" s="11"/>
      <c r="CPM231" s="11"/>
      <c r="CPN231" s="11"/>
      <c r="CPO231" s="11"/>
      <c r="CPP231" s="11"/>
      <c r="CPQ231" s="11"/>
      <c r="CPR231" s="11"/>
      <c r="CPS231" s="11"/>
      <c r="CPT231" s="11"/>
      <c r="CPU231" s="10"/>
      <c r="CPV231" s="10"/>
      <c r="CPW231" s="11"/>
      <c r="CPX231" s="11"/>
      <c r="CPY231" s="11"/>
      <c r="CPZ231" s="11"/>
      <c r="CQA231" s="11"/>
      <c r="CQB231" s="11"/>
      <c r="CQC231" s="11"/>
      <c r="CQD231" s="11"/>
      <c r="CQE231" s="11"/>
      <c r="CQF231" s="11"/>
      <c r="CQG231" s="11"/>
      <c r="CQH231" s="11"/>
      <c r="CQI231" s="11"/>
      <c r="CQJ231" s="11"/>
      <c r="CQK231" s="10"/>
      <c r="CQL231" s="10"/>
      <c r="CQM231" s="11"/>
      <c r="CQN231" s="11"/>
      <c r="CQO231" s="11"/>
      <c r="CQP231" s="11"/>
      <c r="CQQ231" s="11"/>
      <c r="CQR231" s="11"/>
      <c r="CQS231" s="11"/>
      <c r="CQT231" s="11"/>
      <c r="CQU231" s="11"/>
      <c r="CQV231" s="11"/>
      <c r="CQW231" s="11"/>
      <c r="CQX231" s="11"/>
      <c r="CQY231" s="11"/>
      <c r="CQZ231" s="11"/>
      <c r="CRA231" s="10"/>
      <c r="CRB231" s="10"/>
      <c r="CRC231" s="11"/>
      <c r="CRD231" s="11"/>
      <c r="CRE231" s="11"/>
      <c r="CRF231" s="11"/>
      <c r="CRG231" s="11"/>
      <c r="CRH231" s="11"/>
      <c r="CRI231" s="11"/>
      <c r="CRJ231" s="11"/>
      <c r="CRK231" s="11"/>
      <c r="CRL231" s="11"/>
      <c r="CRM231" s="11"/>
      <c r="CRN231" s="11"/>
      <c r="CRO231" s="11"/>
      <c r="CRP231" s="11"/>
      <c r="CRQ231" s="10"/>
      <c r="CRR231" s="10"/>
      <c r="CRS231" s="11"/>
      <c r="CRT231" s="11"/>
      <c r="CRU231" s="11"/>
      <c r="CRV231" s="11"/>
      <c r="CRW231" s="11"/>
      <c r="CRX231" s="11"/>
      <c r="CRY231" s="11"/>
      <c r="CRZ231" s="11"/>
      <c r="CSA231" s="11"/>
      <c r="CSB231" s="11"/>
      <c r="CSC231" s="11"/>
      <c r="CSD231" s="11"/>
      <c r="CSE231" s="11"/>
      <c r="CSF231" s="11"/>
      <c r="CSG231" s="10"/>
      <c r="CSH231" s="10"/>
      <c r="CSI231" s="11"/>
      <c r="CSJ231" s="11"/>
      <c r="CSK231" s="11"/>
      <c r="CSL231" s="11"/>
      <c r="CSM231" s="11"/>
      <c r="CSN231" s="11"/>
      <c r="CSO231" s="11"/>
      <c r="CSP231" s="11"/>
      <c r="CSQ231" s="11"/>
      <c r="CSR231" s="11"/>
      <c r="CSS231" s="11"/>
      <c r="CST231" s="11"/>
      <c r="CSU231" s="11"/>
      <c r="CSV231" s="11"/>
      <c r="CSW231" s="10"/>
      <c r="CSX231" s="10"/>
      <c r="CSY231" s="11"/>
      <c r="CSZ231" s="11"/>
      <c r="CTA231" s="11"/>
      <c r="CTB231" s="11"/>
      <c r="CTC231" s="11"/>
      <c r="CTD231" s="11"/>
      <c r="CTE231" s="11"/>
      <c r="CTF231" s="11"/>
      <c r="CTG231" s="11"/>
      <c r="CTH231" s="11"/>
      <c r="CTI231" s="11"/>
      <c r="CTJ231" s="11"/>
      <c r="CTK231" s="11"/>
      <c r="CTL231" s="11"/>
      <c r="CTM231" s="10"/>
      <c r="CTN231" s="10"/>
      <c r="CTO231" s="11"/>
      <c r="CTP231" s="11"/>
      <c r="CTQ231" s="11"/>
      <c r="CTR231" s="11"/>
      <c r="CTS231" s="11"/>
      <c r="CTT231" s="11"/>
      <c r="CTU231" s="11"/>
      <c r="CTV231" s="11"/>
      <c r="CTW231" s="11"/>
      <c r="CTX231" s="11"/>
      <c r="CTY231" s="11"/>
      <c r="CTZ231" s="11"/>
      <c r="CUA231" s="11"/>
      <c r="CUB231" s="11"/>
      <c r="CUC231" s="10"/>
      <c r="CUD231" s="10"/>
      <c r="CUE231" s="11"/>
      <c r="CUF231" s="11"/>
      <c r="CUG231" s="11"/>
      <c r="CUH231" s="11"/>
      <c r="CUI231" s="11"/>
      <c r="CUJ231" s="11"/>
      <c r="CUK231" s="11"/>
      <c r="CUL231" s="11"/>
      <c r="CUM231" s="11"/>
      <c r="CUN231" s="11"/>
      <c r="CUO231" s="11"/>
      <c r="CUP231" s="11"/>
      <c r="CUQ231" s="11"/>
      <c r="CUR231" s="11"/>
      <c r="CUS231" s="10"/>
      <c r="CUT231" s="10"/>
      <c r="CUU231" s="11"/>
      <c r="CUV231" s="11"/>
      <c r="CUW231" s="11"/>
      <c r="CUX231" s="11"/>
      <c r="CUY231" s="11"/>
      <c r="CUZ231" s="11"/>
      <c r="CVA231" s="11"/>
      <c r="CVB231" s="11"/>
      <c r="CVC231" s="11"/>
      <c r="CVD231" s="11"/>
      <c r="CVE231" s="11"/>
      <c r="CVF231" s="11"/>
      <c r="CVG231" s="11"/>
      <c r="CVH231" s="11"/>
      <c r="CVI231" s="10"/>
      <c r="CVJ231" s="10"/>
      <c r="CVK231" s="11"/>
      <c r="CVL231" s="11"/>
      <c r="CVM231" s="11"/>
      <c r="CVN231" s="11"/>
      <c r="CVO231" s="11"/>
      <c r="CVP231" s="11"/>
      <c r="CVQ231" s="11"/>
      <c r="CVR231" s="11"/>
      <c r="CVS231" s="11"/>
      <c r="CVT231" s="11"/>
      <c r="CVU231" s="11"/>
      <c r="CVV231" s="11"/>
      <c r="CVW231" s="11"/>
      <c r="CVX231" s="11"/>
      <c r="CVY231" s="10"/>
      <c r="CVZ231" s="10"/>
      <c r="CWA231" s="11"/>
      <c r="CWB231" s="11"/>
      <c r="CWC231" s="11"/>
      <c r="CWD231" s="11"/>
      <c r="CWE231" s="11"/>
      <c r="CWF231" s="11"/>
      <c r="CWG231" s="11"/>
      <c r="CWH231" s="11"/>
      <c r="CWI231" s="11"/>
      <c r="CWJ231" s="11"/>
      <c r="CWK231" s="11"/>
      <c r="CWL231" s="11"/>
      <c r="CWM231" s="11"/>
      <c r="CWN231" s="11"/>
      <c r="CWO231" s="10"/>
      <c r="CWP231" s="10"/>
      <c r="CWQ231" s="11"/>
      <c r="CWR231" s="11"/>
      <c r="CWS231" s="11"/>
      <c r="CWT231" s="11"/>
      <c r="CWU231" s="11"/>
      <c r="CWV231" s="11"/>
      <c r="CWW231" s="11"/>
      <c r="CWX231" s="11"/>
      <c r="CWY231" s="11"/>
      <c r="CWZ231" s="11"/>
      <c r="CXA231" s="11"/>
      <c r="CXB231" s="11"/>
      <c r="CXC231" s="11"/>
      <c r="CXD231" s="11"/>
      <c r="CXE231" s="10"/>
      <c r="CXF231" s="10"/>
      <c r="CXG231" s="11"/>
      <c r="CXH231" s="11"/>
      <c r="CXI231" s="11"/>
      <c r="CXJ231" s="11"/>
      <c r="CXK231" s="11"/>
      <c r="CXL231" s="11"/>
      <c r="CXM231" s="11"/>
      <c r="CXN231" s="11"/>
      <c r="CXO231" s="11"/>
      <c r="CXP231" s="11"/>
      <c r="CXQ231" s="11"/>
      <c r="CXR231" s="11"/>
      <c r="CXS231" s="11"/>
      <c r="CXT231" s="11"/>
      <c r="CXU231" s="10"/>
      <c r="CXV231" s="10"/>
      <c r="CXW231" s="11"/>
      <c r="CXX231" s="11"/>
      <c r="CXY231" s="11"/>
      <c r="CXZ231" s="11"/>
      <c r="CYA231" s="11"/>
      <c r="CYB231" s="11"/>
      <c r="CYC231" s="11"/>
      <c r="CYD231" s="11"/>
      <c r="CYE231" s="11"/>
      <c r="CYF231" s="11"/>
      <c r="CYG231" s="11"/>
      <c r="CYH231" s="11"/>
      <c r="CYI231" s="11"/>
      <c r="CYJ231" s="11"/>
      <c r="CYK231" s="10"/>
      <c r="CYL231" s="10"/>
      <c r="CYM231" s="11"/>
      <c r="CYN231" s="11"/>
      <c r="CYO231" s="11"/>
      <c r="CYP231" s="11"/>
      <c r="CYQ231" s="11"/>
      <c r="CYR231" s="11"/>
      <c r="CYS231" s="11"/>
      <c r="CYT231" s="11"/>
      <c r="CYU231" s="11"/>
      <c r="CYV231" s="11"/>
      <c r="CYW231" s="11"/>
      <c r="CYX231" s="11"/>
      <c r="CYY231" s="11"/>
      <c r="CYZ231" s="11"/>
      <c r="CZA231" s="10"/>
      <c r="CZB231" s="10"/>
      <c r="CZC231" s="11"/>
      <c r="CZD231" s="11"/>
      <c r="CZE231" s="11"/>
      <c r="CZF231" s="11"/>
      <c r="CZG231" s="11"/>
      <c r="CZH231" s="11"/>
      <c r="CZI231" s="11"/>
      <c r="CZJ231" s="11"/>
      <c r="CZK231" s="11"/>
      <c r="CZL231" s="11"/>
      <c r="CZM231" s="11"/>
      <c r="CZN231" s="11"/>
      <c r="CZO231" s="11"/>
      <c r="CZP231" s="11"/>
      <c r="CZQ231" s="10"/>
      <c r="CZR231" s="10"/>
      <c r="CZS231" s="11"/>
      <c r="CZT231" s="11"/>
      <c r="CZU231" s="11"/>
      <c r="CZV231" s="11"/>
      <c r="CZW231" s="11"/>
      <c r="CZX231" s="11"/>
      <c r="CZY231" s="11"/>
      <c r="CZZ231" s="11"/>
      <c r="DAA231" s="11"/>
      <c r="DAB231" s="11"/>
      <c r="DAC231" s="11"/>
      <c r="DAD231" s="11"/>
      <c r="DAE231" s="11"/>
      <c r="DAF231" s="11"/>
      <c r="DAG231" s="10"/>
      <c r="DAH231" s="10"/>
      <c r="DAI231" s="11"/>
      <c r="DAJ231" s="11"/>
      <c r="DAK231" s="11"/>
      <c r="DAL231" s="11"/>
      <c r="DAM231" s="11"/>
      <c r="DAN231" s="11"/>
      <c r="DAO231" s="11"/>
      <c r="DAP231" s="11"/>
      <c r="DAQ231" s="11"/>
      <c r="DAR231" s="11"/>
      <c r="DAS231" s="11"/>
      <c r="DAT231" s="11"/>
      <c r="DAU231" s="11"/>
      <c r="DAV231" s="11"/>
      <c r="DAW231" s="10"/>
      <c r="DAX231" s="10"/>
      <c r="DAY231" s="11"/>
      <c r="DAZ231" s="11"/>
      <c r="DBA231" s="11"/>
      <c r="DBB231" s="11"/>
      <c r="DBC231" s="11"/>
      <c r="DBD231" s="11"/>
      <c r="DBE231" s="11"/>
      <c r="DBF231" s="11"/>
      <c r="DBG231" s="11"/>
      <c r="DBH231" s="11"/>
      <c r="DBI231" s="11"/>
      <c r="DBJ231" s="11"/>
      <c r="DBK231" s="11"/>
      <c r="DBL231" s="11"/>
      <c r="DBM231" s="10"/>
      <c r="DBN231" s="10"/>
      <c r="DBO231" s="11"/>
      <c r="DBP231" s="11"/>
      <c r="DBQ231" s="11"/>
      <c r="DBR231" s="11"/>
      <c r="DBS231" s="11"/>
      <c r="DBT231" s="11"/>
      <c r="DBU231" s="11"/>
      <c r="DBV231" s="11"/>
      <c r="DBW231" s="11"/>
      <c r="DBX231" s="11"/>
      <c r="DBY231" s="11"/>
      <c r="DBZ231" s="11"/>
      <c r="DCA231" s="11"/>
      <c r="DCB231" s="11"/>
      <c r="DCC231" s="10"/>
      <c r="DCD231" s="10"/>
      <c r="DCE231" s="11"/>
      <c r="DCF231" s="11"/>
      <c r="DCG231" s="11"/>
      <c r="DCH231" s="11"/>
      <c r="DCI231" s="11"/>
      <c r="DCJ231" s="11"/>
      <c r="DCK231" s="11"/>
      <c r="DCL231" s="11"/>
      <c r="DCM231" s="11"/>
      <c r="DCN231" s="11"/>
      <c r="DCO231" s="11"/>
      <c r="DCP231" s="11"/>
      <c r="DCQ231" s="11"/>
      <c r="DCR231" s="11"/>
      <c r="DCS231" s="10"/>
      <c r="DCT231" s="10"/>
      <c r="DCU231" s="11"/>
      <c r="DCV231" s="11"/>
      <c r="DCW231" s="11"/>
      <c r="DCX231" s="11"/>
      <c r="DCY231" s="11"/>
      <c r="DCZ231" s="11"/>
      <c r="DDA231" s="11"/>
      <c r="DDB231" s="11"/>
      <c r="DDC231" s="11"/>
      <c r="DDD231" s="11"/>
      <c r="DDE231" s="11"/>
      <c r="DDF231" s="11"/>
      <c r="DDG231" s="11"/>
      <c r="DDH231" s="11"/>
      <c r="DDI231" s="10"/>
      <c r="DDJ231" s="10"/>
      <c r="DDK231" s="11"/>
      <c r="DDL231" s="11"/>
      <c r="DDM231" s="11"/>
      <c r="DDN231" s="11"/>
      <c r="DDO231" s="11"/>
      <c r="DDP231" s="11"/>
      <c r="DDQ231" s="11"/>
      <c r="DDR231" s="11"/>
      <c r="DDS231" s="11"/>
      <c r="DDT231" s="11"/>
      <c r="DDU231" s="11"/>
      <c r="DDV231" s="11"/>
      <c r="DDW231" s="11"/>
      <c r="DDX231" s="11"/>
      <c r="DDY231" s="10"/>
      <c r="DDZ231" s="10"/>
      <c r="DEA231" s="11"/>
      <c r="DEB231" s="11"/>
      <c r="DEC231" s="11"/>
      <c r="DED231" s="11"/>
      <c r="DEE231" s="11"/>
      <c r="DEF231" s="11"/>
      <c r="DEG231" s="11"/>
      <c r="DEH231" s="11"/>
      <c r="DEI231" s="11"/>
      <c r="DEJ231" s="11"/>
      <c r="DEK231" s="11"/>
      <c r="DEL231" s="11"/>
      <c r="DEM231" s="11"/>
      <c r="DEN231" s="11"/>
      <c r="DEO231" s="10"/>
      <c r="DEP231" s="10"/>
      <c r="DEQ231" s="11"/>
      <c r="DER231" s="11"/>
      <c r="DES231" s="11"/>
      <c r="DET231" s="11"/>
      <c r="DEU231" s="11"/>
      <c r="DEV231" s="11"/>
      <c r="DEW231" s="11"/>
      <c r="DEX231" s="11"/>
      <c r="DEY231" s="11"/>
      <c r="DEZ231" s="11"/>
      <c r="DFA231" s="11"/>
      <c r="DFB231" s="11"/>
      <c r="DFC231" s="11"/>
      <c r="DFD231" s="11"/>
      <c r="DFE231" s="10"/>
      <c r="DFF231" s="10"/>
      <c r="DFG231" s="11"/>
      <c r="DFH231" s="11"/>
      <c r="DFI231" s="11"/>
      <c r="DFJ231" s="11"/>
      <c r="DFK231" s="11"/>
      <c r="DFL231" s="11"/>
      <c r="DFM231" s="11"/>
      <c r="DFN231" s="11"/>
      <c r="DFO231" s="11"/>
      <c r="DFP231" s="11"/>
      <c r="DFQ231" s="11"/>
      <c r="DFR231" s="11"/>
      <c r="DFS231" s="11"/>
      <c r="DFT231" s="11"/>
      <c r="DFU231" s="10"/>
      <c r="DFV231" s="10"/>
      <c r="DFW231" s="11"/>
      <c r="DFX231" s="11"/>
      <c r="DFY231" s="11"/>
      <c r="DFZ231" s="11"/>
      <c r="DGA231" s="11"/>
      <c r="DGB231" s="11"/>
      <c r="DGC231" s="11"/>
      <c r="DGD231" s="11"/>
      <c r="DGE231" s="11"/>
      <c r="DGF231" s="11"/>
      <c r="DGG231" s="11"/>
      <c r="DGH231" s="11"/>
      <c r="DGI231" s="11"/>
      <c r="DGJ231" s="11"/>
      <c r="DGK231" s="10"/>
      <c r="DGL231" s="10"/>
      <c r="DGM231" s="11"/>
      <c r="DGN231" s="11"/>
      <c r="DGO231" s="11"/>
      <c r="DGP231" s="11"/>
      <c r="DGQ231" s="11"/>
      <c r="DGR231" s="11"/>
      <c r="DGS231" s="11"/>
      <c r="DGT231" s="11"/>
      <c r="DGU231" s="11"/>
      <c r="DGV231" s="11"/>
      <c r="DGW231" s="11"/>
      <c r="DGX231" s="11"/>
      <c r="DGY231" s="11"/>
      <c r="DGZ231" s="11"/>
      <c r="DHA231" s="10"/>
      <c r="DHB231" s="10"/>
      <c r="DHC231" s="11"/>
      <c r="DHD231" s="11"/>
      <c r="DHE231" s="11"/>
      <c r="DHF231" s="11"/>
      <c r="DHG231" s="11"/>
      <c r="DHH231" s="11"/>
      <c r="DHI231" s="11"/>
      <c r="DHJ231" s="11"/>
      <c r="DHK231" s="11"/>
      <c r="DHL231" s="11"/>
      <c r="DHM231" s="11"/>
      <c r="DHN231" s="11"/>
      <c r="DHO231" s="11"/>
      <c r="DHP231" s="11"/>
      <c r="DHQ231" s="10"/>
      <c r="DHR231" s="10"/>
      <c r="DHS231" s="11"/>
      <c r="DHT231" s="11"/>
      <c r="DHU231" s="11"/>
      <c r="DHV231" s="11"/>
      <c r="DHW231" s="11"/>
      <c r="DHX231" s="11"/>
      <c r="DHY231" s="11"/>
      <c r="DHZ231" s="11"/>
      <c r="DIA231" s="11"/>
      <c r="DIB231" s="11"/>
      <c r="DIC231" s="11"/>
      <c r="DID231" s="11"/>
      <c r="DIE231" s="11"/>
      <c r="DIF231" s="11"/>
      <c r="DIG231" s="10"/>
      <c r="DIH231" s="10"/>
      <c r="DII231" s="11"/>
      <c r="DIJ231" s="11"/>
      <c r="DIK231" s="11"/>
      <c r="DIL231" s="11"/>
      <c r="DIM231" s="11"/>
      <c r="DIN231" s="11"/>
      <c r="DIO231" s="11"/>
      <c r="DIP231" s="11"/>
      <c r="DIQ231" s="11"/>
      <c r="DIR231" s="11"/>
      <c r="DIS231" s="11"/>
      <c r="DIT231" s="11"/>
      <c r="DIU231" s="11"/>
      <c r="DIV231" s="11"/>
      <c r="DIW231" s="10"/>
      <c r="DIX231" s="10"/>
      <c r="DIY231" s="11"/>
      <c r="DIZ231" s="11"/>
      <c r="DJA231" s="11"/>
      <c r="DJB231" s="11"/>
      <c r="DJC231" s="11"/>
      <c r="DJD231" s="11"/>
      <c r="DJE231" s="11"/>
      <c r="DJF231" s="11"/>
      <c r="DJG231" s="11"/>
      <c r="DJH231" s="11"/>
      <c r="DJI231" s="11"/>
      <c r="DJJ231" s="11"/>
      <c r="DJK231" s="11"/>
      <c r="DJL231" s="11"/>
      <c r="DJM231" s="10"/>
      <c r="DJN231" s="10"/>
      <c r="DJO231" s="11"/>
      <c r="DJP231" s="11"/>
      <c r="DJQ231" s="11"/>
      <c r="DJR231" s="11"/>
      <c r="DJS231" s="11"/>
      <c r="DJT231" s="11"/>
      <c r="DJU231" s="11"/>
      <c r="DJV231" s="11"/>
      <c r="DJW231" s="11"/>
      <c r="DJX231" s="11"/>
      <c r="DJY231" s="11"/>
      <c r="DJZ231" s="11"/>
      <c r="DKA231" s="11"/>
      <c r="DKB231" s="11"/>
      <c r="DKC231" s="10"/>
      <c r="DKD231" s="10"/>
      <c r="DKE231" s="11"/>
      <c r="DKF231" s="11"/>
      <c r="DKG231" s="11"/>
      <c r="DKH231" s="11"/>
      <c r="DKI231" s="11"/>
      <c r="DKJ231" s="11"/>
      <c r="DKK231" s="11"/>
      <c r="DKL231" s="11"/>
      <c r="DKM231" s="11"/>
      <c r="DKN231" s="11"/>
      <c r="DKO231" s="11"/>
      <c r="DKP231" s="11"/>
      <c r="DKQ231" s="11"/>
      <c r="DKR231" s="11"/>
      <c r="DKS231" s="10"/>
      <c r="DKT231" s="10"/>
      <c r="DKU231" s="11"/>
      <c r="DKV231" s="11"/>
      <c r="DKW231" s="11"/>
      <c r="DKX231" s="11"/>
      <c r="DKY231" s="11"/>
      <c r="DKZ231" s="11"/>
      <c r="DLA231" s="11"/>
      <c r="DLB231" s="11"/>
      <c r="DLC231" s="11"/>
      <c r="DLD231" s="11"/>
      <c r="DLE231" s="11"/>
      <c r="DLF231" s="11"/>
      <c r="DLG231" s="11"/>
      <c r="DLH231" s="11"/>
      <c r="DLI231" s="10"/>
      <c r="DLJ231" s="10"/>
      <c r="DLK231" s="11"/>
      <c r="DLL231" s="11"/>
      <c r="DLM231" s="11"/>
      <c r="DLN231" s="11"/>
      <c r="DLO231" s="11"/>
      <c r="DLP231" s="11"/>
      <c r="DLQ231" s="11"/>
      <c r="DLR231" s="11"/>
      <c r="DLS231" s="11"/>
      <c r="DLT231" s="11"/>
      <c r="DLU231" s="11"/>
      <c r="DLV231" s="11"/>
      <c r="DLW231" s="11"/>
      <c r="DLX231" s="11"/>
      <c r="DLY231" s="10"/>
      <c r="DLZ231" s="10"/>
      <c r="DMA231" s="11"/>
      <c r="DMB231" s="11"/>
      <c r="DMC231" s="11"/>
      <c r="DMD231" s="11"/>
      <c r="DME231" s="11"/>
      <c r="DMF231" s="11"/>
      <c r="DMG231" s="11"/>
      <c r="DMH231" s="11"/>
      <c r="DMI231" s="11"/>
      <c r="DMJ231" s="11"/>
      <c r="DMK231" s="11"/>
      <c r="DML231" s="11"/>
      <c r="DMM231" s="11"/>
      <c r="DMN231" s="11"/>
      <c r="DMO231" s="10"/>
      <c r="DMP231" s="10"/>
      <c r="DMQ231" s="11"/>
      <c r="DMR231" s="11"/>
      <c r="DMS231" s="11"/>
      <c r="DMT231" s="11"/>
      <c r="DMU231" s="11"/>
      <c r="DMV231" s="11"/>
      <c r="DMW231" s="11"/>
      <c r="DMX231" s="11"/>
      <c r="DMY231" s="11"/>
      <c r="DMZ231" s="11"/>
      <c r="DNA231" s="11"/>
      <c r="DNB231" s="11"/>
      <c r="DNC231" s="11"/>
      <c r="DND231" s="11"/>
      <c r="DNE231" s="10"/>
      <c r="DNF231" s="10"/>
      <c r="DNG231" s="11"/>
      <c r="DNH231" s="11"/>
      <c r="DNI231" s="11"/>
      <c r="DNJ231" s="11"/>
      <c r="DNK231" s="11"/>
      <c r="DNL231" s="11"/>
      <c r="DNM231" s="11"/>
      <c r="DNN231" s="11"/>
      <c r="DNO231" s="11"/>
      <c r="DNP231" s="11"/>
      <c r="DNQ231" s="11"/>
      <c r="DNR231" s="11"/>
      <c r="DNS231" s="11"/>
      <c r="DNT231" s="11"/>
      <c r="DNU231" s="10"/>
      <c r="DNV231" s="10"/>
      <c r="DNW231" s="11"/>
      <c r="DNX231" s="11"/>
      <c r="DNY231" s="11"/>
      <c r="DNZ231" s="11"/>
      <c r="DOA231" s="11"/>
      <c r="DOB231" s="11"/>
      <c r="DOC231" s="11"/>
      <c r="DOD231" s="11"/>
      <c r="DOE231" s="11"/>
      <c r="DOF231" s="11"/>
      <c r="DOG231" s="11"/>
      <c r="DOH231" s="11"/>
      <c r="DOI231" s="11"/>
      <c r="DOJ231" s="11"/>
      <c r="DOK231" s="10"/>
      <c r="DOL231" s="10"/>
      <c r="DOM231" s="11"/>
      <c r="DON231" s="11"/>
      <c r="DOO231" s="11"/>
      <c r="DOP231" s="11"/>
      <c r="DOQ231" s="11"/>
      <c r="DOR231" s="11"/>
      <c r="DOS231" s="11"/>
      <c r="DOT231" s="11"/>
      <c r="DOU231" s="11"/>
      <c r="DOV231" s="11"/>
      <c r="DOW231" s="11"/>
      <c r="DOX231" s="11"/>
      <c r="DOY231" s="11"/>
      <c r="DOZ231" s="11"/>
      <c r="DPA231" s="10"/>
      <c r="DPB231" s="10"/>
      <c r="DPC231" s="11"/>
      <c r="DPD231" s="11"/>
      <c r="DPE231" s="11"/>
      <c r="DPF231" s="11"/>
      <c r="DPG231" s="11"/>
      <c r="DPH231" s="11"/>
      <c r="DPI231" s="11"/>
      <c r="DPJ231" s="11"/>
      <c r="DPK231" s="11"/>
      <c r="DPL231" s="11"/>
      <c r="DPM231" s="11"/>
      <c r="DPN231" s="11"/>
      <c r="DPO231" s="11"/>
      <c r="DPP231" s="11"/>
      <c r="DPQ231" s="10"/>
      <c r="DPR231" s="10"/>
      <c r="DPS231" s="11"/>
      <c r="DPT231" s="11"/>
      <c r="DPU231" s="11"/>
      <c r="DPV231" s="11"/>
      <c r="DPW231" s="11"/>
      <c r="DPX231" s="11"/>
      <c r="DPY231" s="11"/>
      <c r="DPZ231" s="11"/>
      <c r="DQA231" s="11"/>
      <c r="DQB231" s="11"/>
      <c r="DQC231" s="11"/>
      <c r="DQD231" s="11"/>
      <c r="DQE231" s="11"/>
      <c r="DQF231" s="11"/>
      <c r="DQG231" s="10"/>
      <c r="DQH231" s="10"/>
      <c r="DQI231" s="11"/>
      <c r="DQJ231" s="11"/>
      <c r="DQK231" s="11"/>
      <c r="DQL231" s="11"/>
      <c r="DQM231" s="11"/>
      <c r="DQN231" s="11"/>
      <c r="DQO231" s="11"/>
      <c r="DQP231" s="11"/>
      <c r="DQQ231" s="11"/>
      <c r="DQR231" s="11"/>
      <c r="DQS231" s="11"/>
      <c r="DQT231" s="11"/>
      <c r="DQU231" s="11"/>
      <c r="DQV231" s="11"/>
      <c r="DQW231" s="10"/>
      <c r="DQX231" s="10"/>
      <c r="DQY231" s="11"/>
      <c r="DQZ231" s="11"/>
      <c r="DRA231" s="11"/>
      <c r="DRB231" s="11"/>
      <c r="DRC231" s="11"/>
      <c r="DRD231" s="11"/>
      <c r="DRE231" s="11"/>
      <c r="DRF231" s="11"/>
      <c r="DRG231" s="11"/>
      <c r="DRH231" s="11"/>
      <c r="DRI231" s="11"/>
      <c r="DRJ231" s="11"/>
      <c r="DRK231" s="11"/>
      <c r="DRL231" s="11"/>
      <c r="DRM231" s="10"/>
      <c r="DRN231" s="10"/>
      <c r="DRO231" s="11"/>
      <c r="DRP231" s="11"/>
      <c r="DRQ231" s="11"/>
      <c r="DRR231" s="11"/>
      <c r="DRS231" s="11"/>
      <c r="DRT231" s="11"/>
      <c r="DRU231" s="11"/>
      <c r="DRV231" s="11"/>
      <c r="DRW231" s="11"/>
      <c r="DRX231" s="11"/>
      <c r="DRY231" s="11"/>
      <c r="DRZ231" s="11"/>
      <c r="DSA231" s="11"/>
      <c r="DSB231" s="11"/>
      <c r="DSC231" s="10"/>
      <c r="DSD231" s="10"/>
      <c r="DSE231" s="11"/>
      <c r="DSF231" s="11"/>
      <c r="DSG231" s="11"/>
      <c r="DSH231" s="11"/>
      <c r="DSI231" s="11"/>
      <c r="DSJ231" s="11"/>
      <c r="DSK231" s="11"/>
      <c r="DSL231" s="11"/>
      <c r="DSM231" s="11"/>
      <c r="DSN231" s="11"/>
      <c r="DSO231" s="11"/>
      <c r="DSP231" s="11"/>
      <c r="DSQ231" s="11"/>
      <c r="DSR231" s="11"/>
      <c r="DSS231" s="10"/>
      <c r="DST231" s="10"/>
      <c r="DSU231" s="11"/>
      <c r="DSV231" s="11"/>
      <c r="DSW231" s="11"/>
      <c r="DSX231" s="11"/>
      <c r="DSY231" s="11"/>
      <c r="DSZ231" s="11"/>
      <c r="DTA231" s="11"/>
      <c r="DTB231" s="11"/>
      <c r="DTC231" s="11"/>
      <c r="DTD231" s="11"/>
      <c r="DTE231" s="11"/>
      <c r="DTF231" s="11"/>
      <c r="DTG231" s="11"/>
      <c r="DTH231" s="11"/>
      <c r="DTI231" s="10"/>
      <c r="DTJ231" s="10"/>
      <c r="DTK231" s="11"/>
      <c r="DTL231" s="11"/>
      <c r="DTM231" s="11"/>
      <c r="DTN231" s="11"/>
      <c r="DTO231" s="11"/>
      <c r="DTP231" s="11"/>
      <c r="DTQ231" s="11"/>
      <c r="DTR231" s="11"/>
      <c r="DTS231" s="11"/>
      <c r="DTT231" s="11"/>
      <c r="DTU231" s="11"/>
      <c r="DTV231" s="11"/>
      <c r="DTW231" s="11"/>
      <c r="DTX231" s="11"/>
      <c r="DTY231" s="10"/>
      <c r="DTZ231" s="10"/>
      <c r="DUA231" s="11"/>
      <c r="DUB231" s="11"/>
      <c r="DUC231" s="11"/>
      <c r="DUD231" s="11"/>
      <c r="DUE231" s="11"/>
      <c r="DUF231" s="11"/>
      <c r="DUG231" s="11"/>
      <c r="DUH231" s="11"/>
      <c r="DUI231" s="11"/>
      <c r="DUJ231" s="11"/>
      <c r="DUK231" s="11"/>
      <c r="DUL231" s="11"/>
      <c r="DUM231" s="11"/>
      <c r="DUN231" s="11"/>
      <c r="DUO231" s="10"/>
      <c r="DUP231" s="10"/>
      <c r="DUQ231" s="11"/>
      <c r="DUR231" s="11"/>
      <c r="DUS231" s="11"/>
      <c r="DUT231" s="11"/>
      <c r="DUU231" s="11"/>
      <c r="DUV231" s="11"/>
      <c r="DUW231" s="11"/>
      <c r="DUX231" s="11"/>
      <c r="DUY231" s="11"/>
      <c r="DUZ231" s="11"/>
      <c r="DVA231" s="11"/>
      <c r="DVB231" s="11"/>
      <c r="DVC231" s="11"/>
      <c r="DVD231" s="11"/>
      <c r="DVE231" s="10"/>
      <c r="DVF231" s="10"/>
      <c r="DVG231" s="11"/>
      <c r="DVH231" s="11"/>
      <c r="DVI231" s="11"/>
      <c r="DVJ231" s="11"/>
      <c r="DVK231" s="11"/>
      <c r="DVL231" s="11"/>
      <c r="DVM231" s="11"/>
      <c r="DVN231" s="11"/>
      <c r="DVO231" s="11"/>
      <c r="DVP231" s="11"/>
      <c r="DVQ231" s="11"/>
      <c r="DVR231" s="11"/>
      <c r="DVS231" s="11"/>
      <c r="DVT231" s="11"/>
      <c r="DVU231" s="10"/>
      <c r="DVV231" s="10"/>
      <c r="DVW231" s="11"/>
      <c r="DVX231" s="11"/>
      <c r="DVY231" s="11"/>
      <c r="DVZ231" s="11"/>
      <c r="DWA231" s="11"/>
      <c r="DWB231" s="11"/>
      <c r="DWC231" s="11"/>
      <c r="DWD231" s="11"/>
      <c r="DWE231" s="11"/>
      <c r="DWF231" s="11"/>
      <c r="DWG231" s="11"/>
      <c r="DWH231" s="11"/>
      <c r="DWI231" s="11"/>
      <c r="DWJ231" s="11"/>
      <c r="DWK231" s="10"/>
      <c r="DWL231" s="10"/>
      <c r="DWM231" s="11"/>
      <c r="DWN231" s="11"/>
      <c r="DWO231" s="11"/>
      <c r="DWP231" s="11"/>
      <c r="DWQ231" s="11"/>
      <c r="DWR231" s="11"/>
      <c r="DWS231" s="11"/>
      <c r="DWT231" s="11"/>
      <c r="DWU231" s="11"/>
      <c r="DWV231" s="11"/>
      <c r="DWW231" s="11"/>
      <c r="DWX231" s="11"/>
      <c r="DWY231" s="11"/>
      <c r="DWZ231" s="11"/>
      <c r="DXA231" s="10"/>
      <c r="DXB231" s="10"/>
      <c r="DXC231" s="11"/>
      <c r="DXD231" s="11"/>
      <c r="DXE231" s="11"/>
      <c r="DXF231" s="11"/>
      <c r="DXG231" s="11"/>
      <c r="DXH231" s="11"/>
      <c r="DXI231" s="11"/>
      <c r="DXJ231" s="11"/>
      <c r="DXK231" s="11"/>
      <c r="DXL231" s="11"/>
      <c r="DXM231" s="11"/>
      <c r="DXN231" s="11"/>
      <c r="DXO231" s="11"/>
      <c r="DXP231" s="11"/>
      <c r="DXQ231" s="10"/>
      <c r="DXR231" s="10"/>
      <c r="DXS231" s="11"/>
      <c r="DXT231" s="11"/>
      <c r="DXU231" s="11"/>
      <c r="DXV231" s="11"/>
      <c r="DXW231" s="11"/>
      <c r="DXX231" s="11"/>
      <c r="DXY231" s="11"/>
      <c r="DXZ231" s="11"/>
      <c r="DYA231" s="11"/>
      <c r="DYB231" s="11"/>
      <c r="DYC231" s="11"/>
      <c r="DYD231" s="11"/>
      <c r="DYE231" s="11"/>
      <c r="DYF231" s="11"/>
      <c r="DYG231" s="10"/>
      <c r="DYH231" s="10"/>
      <c r="DYI231" s="11"/>
      <c r="DYJ231" s="11"/>
      <c r="DYK231" s="11"/>
      <c r="DYL231" s="11"/>
      <c r="DYM231" s="11"/>
      <c r="DYN231" s="11"/>
      <c r="DYO231" s="11"/>
      <c r="DYP231" s="11"/>
      <c r="DYQ231" s="11"/>
      <c r="DYR231" s="11"/>
      <c r="DYS231" s="11"/>
      <c r="DYT231" s="11"/>
      <c r="DYU231" s="11"/>
      <c r="DYV231" s="11"/>
      <c r="DYW231" s="10"/>
      <c r="DYX231" s="10"/>
      <c r="DYY231" s="11"/>
      <c r="DYZ231" s="11"/>
      <c r="DZA231" s="11"/>
      <c r="DZB231" s="11"/>
      <c r="DZC231" s="11"/>
      <c r="DZD231" s="11"/>
      <c r="DZE231" s="11"/>
      <c r="DZF231" s="11"/>
      <c r="DZG231" s="11"/>
      <c r="DZH231" s="11"/>
      <c r="DZI231" s="11"/>
      <c r="DZJ231" s="11"/>
      <c r="DZK231" s="11"/>
      <c r="DZL231" s="11"/>
      <c r="DZM231" s="10"/>
      <c r="DZN231" s="10"/>
      <c r="DZO231" s="11"/>
      <c r="DZP231" s="11"/>
      <c r="DZQ231" s="11"/>
      <c r="DZR231" s="11"/>
      <c r="DZS231" s="11"/>
      <c r="DZT231" s="11"/>
      <c r="DZU231" s="11"/>
      <c r="DZV231" s="11"/>
      <c r="DZW231" s="11"/>
      <c r="DZX231" s="11"/>
      <c r="DZY231" s="11"/>
      <c r="DZZ231" s="11"/>
      <c r="EAA231" s="11"/>
      <c r="EAB231" s="11"/>
      <c r="EAC231" s="10"/>
      <c r="EAD231" s="10"/>
      <c r="EAE231" s="11"/>
      <c r="EAF231" s="11"/>
      <c r="EAG231" s="11"/>
      <c r="EAH231" s="11"/>
      <c r="EAI231" s="11"/>
      <c r="EAJ231" s="11"/>
      <c r="EAK231" s="11"/>
      <c r="EAL231" s="11"/>
      <c r="EAM231" s="11"/>
      <c r="EAN231" s="11"/>
      <c r="EAO231" s="11"/>
      <c r="EAP231" s="11"/>
      <c r="EAQ231" s="11"/>
      <c r="EAR231" s="11"/>
      <c r="EAS231" s="10"/>
      <c r="EAT231" s="10"/>
      <c r="EAU231" s="11"/>
      <c r="EAV231" s="11"/>
      <c r="EAW231" s="11"/>
      <c r="EAX231" s="11"/>
      <c r="EAY231" s="11"/>
      <c r="EAZ231" s="11"/>
      <c r="EBA231" s="11"/>
      <c r="EBB231" s="11"/>
      <c r="EBC231" s="11"/>
      <c r="EBD231" s="11"/>
      <c r="EBE231" s="11"/>
      <c r="EBF231" s="11"/>
      <c r="EBG231" s="11"/>
      <c r="EBH231" s="11"/>
      <c r="EBI231" s="10"/>
      <c r="EBJ231" s="10"/>
      <c r="EBK231" s="11"/>
      <c r="EBL231" s="11"/>
      <c r="EBM231" s="11"/>
      <c r="EBN231" s="11"/>
      <c r="EBO231" s="11"/>
      <c r="EBP231" s="11"/>
      <c r="EBQ231" s="11"/>
      <c r="EBR231" s="11"/>
      <c r="EBS231" s="11"/>
      <c r="EBT231" s="11"/>
      <c r="EBU231" s="11"/>
      <c r="EBV231" s="11"/>
      <c r="EBW231" s="11"/>
      <c r="EBX231" s="11"/>
      <c r="EBY231" s="10"/>
      <c r="EBZ231" s="10"/>
      <c r="ECA231" s="11"/>
      <c r="ECB231" s="11"/>
      <c r="ECC231" s="11"/>
      <c r="ECD231" s="11"/>
      <c r="ECE231" s="11"/>
      <c r="ECF231" s="11"/>
      <c r="ECG231" s="11"/>
      <c r="ECH231" s="11"/>
      <c r="ECI231" s="11"/>
      <c r="ECJ231" s="11"/>
      <c r="ECK231" s="11"/>
      <c r="ECL231" s="11"/>
      <c r="ECM231" s="11"/>
      <c r="ECN231" s="11"/>
      <c r="ECO231" s="10"/>
      <c r="ECP231" s="10"/>
      <c r="ECQ231" s="11"/>
      <c r="ECR231" s="11"/>
      <c r="ECS231" s="11"/>
      <c r="ECT231" s="11"/>
      <c r="ECU231" s="11"/>
      <c r="ECV231" s="11"/>
      <c r="ECW231" s="11"/>
      <c r="ECX231" s="11"/>
      <c r="ECY231" s="11"/>
      <c r="ECZ231" s="11"/>
      <c r="EDA231" s="11"/>
      <c r="EDB231" s="11"/>
      <c r="EDC231" s="11"/>
      <c r="EDD231" s="11"/>
      <c r="EDE231" s="10"/>
      <c r="EDF231" s="10"/>
      <c r="EDG231" s="11"/>
      <c r="EDH231" s="11"/>
      <c r="EDI231" s="11"/>
      <c r="EDJ231" s="11"/>
      <c r="EDK231" s="11"/>
      <c r="EDL231" s="11"/>
      <c r="EDM231" s="11"/>
      <c r="EDN231" s="11"/>
      <c r="EDO231" s="11"/>
      <c r="EDP231" s="11"/>
      <c r="EDQ231" s="11"/>
      <c r="EDR231" s="11"/>
      <c r="EDS231" s="11"/>
      <c r="EDT231" s="11"/>
      <c r="EDU231" s="10"/>
      <c r="EDV231" s="10"/>
      <c r="EDW231" s="11"/>
      <c r="EDX231" s="11"/>
      <c r="EDY231" s="11"/>
      <c r="EDZ231" s="11"/>
      <c r="EEA231" s="11"/>
      <c r="EEB231" s="11"/>
      <c r="EEC231" s="11"/>
      <c r="EED231" s="11"/>
      <c r="EEE231" s="11"/>
      <c r="EEF231" s="11"/>
      <c r="EEG231" s="11"/>
      <c r="EEH231" s="11"/>
      <c r="EEI231" s="11"/>
      <c r="EEJ231" s="11"/>
      <c r="EEK231" s="10"/>
      <c r="EEL231" s="10"/>
      <c r="EEM231" s="11"/>
      <c r="EEN231" s="11"/>
      <c r="EEO231" s="11"/>
      <c r="EEP231" s="11"/>
      <c r="EEQ231" s="11"/>
      <c r="EER231" s="11"/>
      <c r="EES231" s="11"/>
      <c r="EET231" s="11"/>
      <c r="EEU231" s="11"/>
      <c r="EEV231" s="11"/>
      <c r="EEW231" s="11"/>
      <c r="EEX231" s="11"/>
      <c r="EEY231" s="11"/>
      <c r="EEZ231" s="11"/>
      <c r="EFA231" s="10"/>
      <c r="EFB231" s="10"/>
      <c r="EFC231" s="11"/>
      <c r="EFD231" s="11"/>
      <c r="EFE231" s="11"/>
      <c r="EFF231" s="11"/>
      <c r="EFG231" s="11"/>
      <c r="EFH231" s="11"/>
      <c r="EFI231" s="11"/>
      <c r="EFJ231" s="11"/>
      <c r="EFK231" s="11"/>
      <c r="EFL231" s="11"/>
      <c r="EFM231" s="11"/>
      <c r="EFN231" s="11"/>
      <c r="EFO231" s="11"/>
      <c r="EFP231" s="11"/>
      <c r="EFQ231" s="10"/>
      <c r="EFR231" s="10"/>
      <c r="EFS231" s="11"/>
      <c r="EFT231" s="11"/>
      <c r="EFU231" s="11"/>
      <c r="EFV231" s="11"/>
      <c r="EFW231" s="11"/>
      <c r="EFX231" s="11"/>
      <c r="EFY231" s="11"/>
      <c r="EFZ231" s="11"/>
      <c r="EGA231" s="11"/>
      <c r="EGB231" s="11"/>
      <c r="EGC231" s="11"/>
      <c r="EGD231" s="11"/>
      <c r="EGE231" s="11"/>
      <c r="EGF231" s="11"/>
      <c r="EGG231" s="10"/>
      <c r="EGH231" s="10"/>
      <c r="EGI231" s="11"/>
      <c r="EGJ231" s="11"/>
      <c r="EGK231" s="11"/>
      <c r="EGL231" s="11"/>
      <c r="EGM231" s="11"/>
      <c r="EGN231" s="11"/>
      <c r="EGO231" s="11"/>
      <c r="EGP231" s="11"/>
      <c r="EGQ231" s="11"/>
      <c r="EGR231" s="11"/>
      <c r="EGS231" s="11"/>
      <c r="EGT231" s="11"/>
      <c r="EGU231" s="11"/>
      <c r="EGV231" s="11"/>
      <c r="EGW231" s="10"/>
      <c r="EGX231" s="10"/>
      <c r="EGY231" s="11"/>
      <c r="EGZ231" s="11"/>
      <c r="EHA231" s="11"/>
      <c r="EHB231" s="11"/>
      <c r="EHC231" s="11"/>
      <c r="EHD231" s="11"/>
      <c r="EHE231" s="11"/>
      <c r="EHF231" s="11"/>
      <c r="EHG231" s="11"/>
      <c r="EHH231" s="11"/>
      <c r="EHI231" s="11"/>
      <c r="EHJ231" s="11"/>
      <c r="EHK231" s="11"/>
      <c r="EHL231" s="11"/>
      <c r="EHM231" s="10"/>
      <c r="EHN231" s="10"/>
      <c r="EHO231" s="11"/>
      <c r="EHP231" s="11"/>
      <c r="EHQ231" s="11"/>
      <c r="EHR231" s="11"/>
      <c r="EHS231" s="11"/>
      <c r="EHT231" s="11"/>
      <c r="EHU231" s="11"/>
      <c r="EHV231" s="11"/>
      <c r="EHW231" s="11"/>
      <c r="EHX231" s="11"/>
      <c r="EHY231" s="11"/>
      <c r="EHZ231" s="11"/>
      <c r="EIA231" s="11"/>
      <c r="EIB231" s="11"/>
      <c r="EIC231" s="10"/>
      <c r="EID231" s="10"/>
      <c r="EIE231" s="11"/>
      <c r="EIF231" s="11"/>
      <c r="EIG231" s="11"/>
      <c r="EIH231" s="11"/>
      <c r="EII231" s="11"/>
      <c r="EIJ231" s="11"/>
      <c r="EIK231" s="11"/>
      <c r="EIL231" s="11"/>
      <c r="EIM231" s="11"/>
      <c r="EIN231" s="11"/>
      <c r="EIO231" s="11"/>
      <c r="EIP231" s="11"/>
      <c r="EIQ231" s="11"/>
      <c r="EIR231" s="11"/>
      <c r="EIS231" s="10"/>
      <c r="EIT231" s="10"/>
      <c r="EIU231" s="11"/>
      <c r="EIV231" s="11"/>
      <c r="EIW231" s="11"/>
      <c r="EIX231" s="11"/>
      <c r="EIY231" s="11"/>
      <c r="EIZ231" s="11"/>
      <c r="EJA231" s="11"/>
      <c r="EJB231" s="11"/>
      <c r="EJC231" s="11"/>
      <c r="EJD231" s="11"/>
      <c r="EJE231" s="11"/>
      <c r="EJF231" s="11"/>
      <c r="EJG231" s="11"/>
      <c r="EJH231" s="11"/>
      <c r="EJI231" s="10"/>
      <c r="EJJ231" s="10"/>
      <c r="EJK231" s="11"/>
      <c r="EJL231" s="11"/>
      <c r="EJM231" s="11"/>
      <c r="EJN231" s="11"/>
      <c r="EJO231" s="11"/>
      <c r="EJP231" s="11"/>
      <c r="EJQ231" s="11"/>
      <c r="EJR231" s="11"/>
      <c r="EJS231" s="11"/>
      <c r="EJT231" s="11"/>
      <c r="EJU231" s="11"/>
      <c r="EJV231" s="11"/>
      <c r="EJW231" s="11"/>
      <c r="EJX231" s="11"/>
      <c r="EJY231" s="10"/>
      <c r="EJZ231" s="10"/>
      <c r="EKA231" s="11"/>
      <c r="EKB231" s="11"/>
      <c r="EKC231" s="11"/>
      <c r="EKD231" s="11"/>
      <c r="EKE231" s="11"/>
      <c r="EKF231" s="11"/>
      <c r="EKG231" s="11"/>
      <c r="EKH231" s="11"/>
      <c r="EKI231" s="11"/>
      <c r="EKJ231" s="11"/>
      <c r="EKK231" s="11"/>
      <c r="EKL231" s="11"/>
      <c r="EKM231" s="11"/>
      <c r="EKN231" s="11"/>
      <c r="EKO231" s="10"/>
      <c r="EKP231" s="10"/>
      <c r="EKQ231" s="11"/>
      <c r="EKR231" s="11"/>
      <c r="EKS231" s="11"/>
      <c r="EKT231" s="11"/>
      <c r="EKU231" s="11"/>
      <c r="EKV231" s="11"/>
      <c r="EKW231" s="11"/>
      <c r="EKX231" s="11"/>
      <c r="EKY231" s="11"/>
      <c r="EKZ231" s="11"/>
      <c r="ELA231" s="11"/>
      <c r="ELB231" s="11"/>
      <c r="ELC231" s="11"/>
      <c r="ELD231" s="11"/>
      <c r="ELE231" s="10"/>
      <c r="ELF231" s="10"/>
      <c r="ELG231" s="11"/>
      <c r="ELH231" s="11"/>
      <c r="ELI231" s="11"/>
      <c r="ELJ231" s="11"/>
      <c r="ELK231" s="11"/>
      <c r="ELL231" s="11"/>
      <c r="ELM231" s="11"/>
      <c r="ELN231" s="11"/>
      <c r="ELO231" s="11"/>
      <c r="ELP231" s="11"/>
      <c r="ELQ231" s="11"/>
      <c r="ELR231" s="11"/>
      <c r="ELS231" s="11"/>
      <c r="ELT231" s="11"/>
      <c r="ELU231" s="10"/>
      <c r="ELV231" s="10"/>
      <c r="ELW231" s="11"/>
      <c r="ELX231" s="11"/>
      <c r="ELY231" s="11"/>
      <c r="ELZ231" s="11"/>
      <c r="EMA231" s="11"/>
      <c r="EMB231" s="11"/>
      <c r="EMC231" s="11"/>
      <c r="EMD231" s="11"/>
      <c r="EME231" s="11"/>
      <c r="EMF231" s="11"/>
      <c r="EMG231" s="11"/>
      <c r="EMH231" s="11"/>
      <c r="EMI231" s="11"/>
      <c r="EMJ231" s="11"/>
      <c r="EMK231" s="10"/>
      <c r="EML231" s="10"/>
      <c r="EMM231" s="11"/>
      <c r="EMN231" s="11"/>
      <c r="EMO231" s="11"/>
      <c r="EMP231" s="11"/>
      <c r="EMQ231" s="11"/>
      <c r="EMR231" s="11"/>
      <c r="EMS231" s="11"/>
      <c r="EMT231" s="11"/>
      <c r="EMU231" s="11"/>
      <c r="EMV231" s="11"/>
      <c r="EMW231" s="11"/>
      <c r="EMX231" s="11"/>
      <c r="EMY231" s="11"/>
      <c r="EMZ231" s="11"/>
      <c r="ENA231" s="10"/>
      <c r="ENB231" s="10"/>
      <c r="ENC231" s="11"/>
      <c r="END231" s="11"/>
      <c r="ENE231" s="11"/>
      <c r="ENF231" s="11"/>
      <c r="ENG231" s="11"/>
      <c r="ENH231" s="11"/>
      <c r="ENI231" s="11"/>
      <c r="ENJ231" s="11"/>
      <c r="ENK231" s="11"/>
      <c r="ENL231" s="11"/>
      <c r="ENM231" s="11"/>
      <c r="ENN231" s="11"/>
      <c r="ENO231" s="11"/>
      <c r="ENP231" s="11"/>
      <c r="ENQ231" s="10"/>
      <c r="ENR231" s="10"/>
      <c r="ENS231" s="11"/>
      <c r="ENT231" s="11"/>
      <c r="ENU231" s="11"/>
      <c r="ENV231" s="11"/>
      <c r="ENW231" s="11"/>
      <c r="ENX231" s="11"/>
      <c r="ENY231" s="11"/>
      <c r="ENZ231" s="11"/>
      <c r="EOA231" s="11"/>
      <c r="EOB231" s="11"/>
      <c r="EOC231" s="11"/>
      <c r="EOD231" s="11"/>
      <c r="EOE231" s="11"/>
      <c r="EOF231" s="11"/>
      <c r="EOG231" s="10"/>
      <c r="EOH231" s="10"/>
      <c r="EOI231" s="11"/>
      <c r="EOJ231" s="11"/>
      <c r="EOK231" s="11"/>
      <c r="EOL231" s="11"/>
      <c r="EOM231" s="11"/>
      <c r="EON231" s="11"/>
      <c r="EOO231" s="11"/>
      <c r="EOP231" s="11"/>
      <c r="EOQ231" s="11"/>
      <c r="EOR231" s="11"/>
      <c r="EOS231" s="11"/>
      <c r="EOT231" s="11"/>
      <c r="EOU231" s="11"/>
      <c r="EOV231" s="11"/>
      <c r="EOW231" s="10"/>
      <c r="EOX231" s="10"/>
      <c r="EOY231" s="11"/>
      <c r="EOZ231" s="11"/>
      <c r="EPA231" s="11"/>
      <c r="EPB231" s="11"/>
      <c r="EPC231" s="11"/>
      <c r="EPD231" s="11"/>
      <c r="EPE231" s="11"/>
      <c r="EPF231" s="11"/>
      <c r="EPG231" s="11"/>
      <c r="EPH231" s="11"/>
      <c r="EPI231" s="11"/>
      <c r="EPJ231" s="11"/>
      <c r="EPK231" s="11"/>
      <c r="EPL231" s="11"/>
      <c r="EPM231" s="10"/>
      <c r="EPN231" s="10"/>
      <c r="EPO231" s="11"/>
      <c r="EPP231" s="11"/>
      <c r="EPQ231" s="11"/>
      <c r="EPR231" s="11"/>
      <c r="EPS231" s="11"/>
      <c r="EPT231" s="11"/>
      <c r="EPU231" s="11"/>
      <c r="EPV231" s="11"/>
      <c r="EPW231" s="11"/>
      <c r="EPX231" s="11"/>
      <c r="EPY231" s="11"/>
      <c r="EPZ231" s="11"/>
      <c r="EQA231" s="11"/>
      <c r="EQB231" s="11"/>
      <c r="EQC231" s="10"/>
      <c r="EQD231" s="10"/>
      <c r="EQE231" s="11"/>
      <c r="EQF231" s="11"/>
      <c r="EQG231" s="11"/>
      <c r="EQH231" s="11"/>
      <c r="EQI231" s="11"/>
      <c r="EQJ231" s="11"/>
      <c r="EQK231" s="11"/>
      <c r="EQL231" s="11"/>
      <c r="EQM231" s="11"/>
      <c r="EQN231" s="11"/>
      <c r="EQO231" s="11"/>
      <c r="EQP231" s="11"/>
      <c r="EQQ231" s="11"/>
      <c r="EQR231" s="11"/>
      <c r="EQS231" s="10"/>
      <c r="EQT231" s="10"/>
      <c r="EQU231" s="11"/>
      <c r="EQV231" s="11"/>
      <c r="EQW231" s="11"/>
      <c r="EQX231" s="11"/>
      <c r="EQY231" s="11"/>
      <c r="EQZ231" s="11"/>
      <c r="ERA231" s="11"/>
      <c r="ERB231" s="11"/>
      <c r="ERC231" s="11"/>
      <c r="ERD231" s="11"/>
      <c r="ERE231" s="11"/>
      <c r="ERF231" s="11"/>
      <c r="ERG231" s="11"/>
      <c r="ERH231" s="11"/>
      <c r="ERI231" s="10"/>
      <c r="ERJ231" s="10"/>
      <c r="ERK231" s="11"/>
      <c r="ERL231" s="11"/>
      <c r="ERM231" s="11"/>
      <c r="ERN231" s="11"/>
      <c r="ERO231" s="11"/>
      <c r="ERP231" s="11"/>
      <c r="ERQ231" s="11"/>
      <c r="ERR231" s="11"/>
      <c r="ERS231" s="11"/>
      <c r="ERT231" s="11"/>
      <c r="ERU231" s="11"/>
      <c r="ERV231" s="11"/>
      <c r="ERW231" s="11"/>
      <c r="ERX231" s="11"/>
      <c r="ERY231" s="10"/>
      <c r="ERZ231" s="10"/>
      <c r="ESA231" s="11"/>
      <c r="ESB231" s="11"/>
      <c r="ESC231" s="11"/>
      <c r="ESD231" s="11"/>
      <c r="ESE231" s="11"/>
      <c r="ESF231" s="11"/>
      <c r="ESG231" s="11"/>
      <c r="ESH231" s="11"/>
      <c r="ESI231" s="11"/>
      <c r="ESJ231" s="11"/>
      <c r="ESK231" s="11"/>
      <c r="ESL231" s="11"/>
      <c r="ESM231" s="11"/>
      <c r="ESN231" s="11"/>
      <c r="ESO231" s="10"/>
      <c r="ESP231" s="10"/>
      <c r="ESQ231" s="11"/>
      <c r="ESR231" s="11"/>
      <c r="ESS231" s="11"/>
      <c r="EST231" s="11"/>
      <c r="ESU231" s="11"/>
      <c r="ESV231" s="11"/>
      <c r="ESW231" s="11"/>
      <c r="ESX231" s="11"/>
      <c r="ESY231" s="11"/>
      <c r="ESZ231" s="11"/>
      <c r="ETA231" s="11"/>
      <c r="ETB231" s="11"/>
      <c r="ETC231" s="11"/>
      <c r="ETD231" s="11"/>
      <c r="ETE231" s="10"/>
      <c r="ETF231" s="10"/>
      <c r="ETG231" s="11"/>
      <c r="ETH231" s="11"/>
      <c r="ETI231" s="11"/>
      <c r="ETJ231" s="11"/>
      <c r="ETK231" s="11"/>
      <c r="ETL231" s="11"/>
      <c r="ETM231" s="11"/>
      <c r="ETN231" s="11"/>
      <c r="ETO231" s="11"/>
      <c r="ETP231" s="11"/>
      <c r="ETQ231" s="11"/>
      <c r="ETR231" s="11"/>
      <c r="ETS231" s="11"/>
      <c r="ETT231" s="11"/>
      <c r="ETU231" s="10"/>
      <c r="ETV231" s="10"/>
      <c r="ETW231" s="11"/>
      <c r="ETX231" s="11"/>
      <c r="ETY231" s="11"/>
      <c r="ETZ231" s="11"/>
      <c r="EUA231" s="11"/>
      <c r="EUB231" s="11"/>
      <c r="EUC231" s="11"/>
      <c r="EUD231" s="11"/>
      <c r="EUE231" s="11"/>
      <c r="EUF231" s="11"/>
      <c r="EUG231" s="11"/>
      <c r="EUH231" s="11"/>
      <c r="EUI231" s="11"/>
      <c r="EUJ231" s="11"/>
      <c r="EUK231" s="10"/>
      <c r="EUL231" s="10"/>
      <c r="EUM231" s="11"/>
      <c r="EUN231" s="11"/>
      <c r="EUO231" s="11"/>
      <c r="EUP231" s="11"/>
      <c r="EUQ231" s="11"/>
      <c r="EUR231" s="11"/>
      <c r="EUS231" s="11"/>
      <c r="EUT231" s="11"/>
      <c r="EUU231" s="11"/>
      <c r="EUV231" s="11"/>
      <c r="EUW231" s="11"/>
      <c r="EUX231" s="11"/>
      <c r="EUY231" s="11"/>
      <c r="EUZ231" s="11"/>
      <c r="EVA231" s="10"/>
      <c r="EVB231" s="10"/>
      <c r="EVC231" s="11"/>
      <c r="EVD231" s="11"/>
      <c r="EVE231" s="11"/>
      <c r="EVF231" s="11"/>
      <c r="EVG231" s="11"/>
      <c r="EVH231" s="11"/>
      <c r="EVI231" s="11"/>
      <c r="EVJ231" s="11"/>
      <c r="EVK231" s="11"/>
      <c r="EVL231" s="11"/>
      <c r="EVM231" s="11"/>
      <c r="EVN231" s="11"/>
      <c r="EVO231" s="11"/>
      <c r="EVP231" s="11"/>
      <c r="EVQ231" s="10"/>
      <c r="EVR231" s="10"/>
      <c r="EVS231" s="11"/>
      <c r="EVT231" s="11"/>
      <c r="EVU231" s="11"/>
      <c r="EVV231" s="11"/>
      <c r="EVW231" s="11"/>
      <c r="EVX231" s="11"/>
      <c r="EVY231" s="11"/>
      <c r="EVZ231" s="11"/>
      <c r="EWA231" s="11"/>
      <c r="EWB231" s="11"/>
      <c r="EWC231" s="11"/>
      <c r="EWD231" s="11"/>
      <c r="EWE231" s="11"/>
      <c r="EWF231" s="11"/>
      <c r="EWG231" s="10"/>
      <c r="EWH231" s="10"/>
      <c r="EWI231" s="11"/>
      <c r="EWJ231" s="11"/>
      <c r="EWK231" s="11"/>
      <c r="EWL231" s="11"/>
      <c r="EWM231" s="11"/>
      <c r="EWN231" s="11"/>
      <c r="EWO231" s="11"/>
      <c r="EWP231" s="11"/>
      <c r="EWQ231" s="11"/>
      <c r="EWR231" s="11"/>
      <c r="EWS231" s="11"/>
      <c r="EWT231" s="11"/>
      <c r="EWU231" s="11"/>
      <c r="EWV231" s="11"/>
      <c r="EWW231" s="10"/>
      <c r="EWX231" s="10"/>
      <c r="EWY231" s="11"/>
      <c r="EWZ231" s="11"/>
      <c r="EXA231" s="11"/>
      <c r="EXB231" s="11"/>
      <c r="EXC231" s="11"/>
      <c r="EXD231" s="11"/>
      <c r="EXE231" s="11"/>
      <c r="EXF231" s="11"/>
      <c r="EXG231" s="11"/>
      <c r="EXH231" s="11"/>
      <c r="EXI231" s="11"/>
      <c r="EXJ231" s="11"/>
      <c r="EXK231" s="11"/>
      <c r="EXL231" s="11"/>
      <c r="EXM231" s="10"/>
      <c r="EXN231" s="10"/>
      <c r="EXO231" s="11"/>
      <c r="EXP231" s="11"/>
      <c r="EXQ231" s="11"/>
      <c r="EXR231" s="11"/>
      <c r="EXS231" s="11"/>
      <c r="EXT231" s="11"/>
      <c r="EXU231" s="11"/>
      <c r="EXV231" s="11"/>
      <c r="EXW231" s="11"/>
      <c r="EXX231" s="11"/>
      <c r="EXY231" s="11"/>
      <c r="EXZ231" s="11"/>
      <c r="EYA231" s="11"/>
      <c r="EYB231" s="11"/>
      <c r="EYC231" s="10"/>
      <c r="EYD231" s="10"/>
      <c r="EYE231" s="11"/>
      <c r="EYF231" s="11"/>
      <c r="EYG231" s="11"/>
      <c r="EYH231" s="11"/>
      <c r="EYI231" s="11"/>
      <c r="EYJ231" s="11"/>
      <c r="EYK231" s="11"/>
      <c r="EYL231" s="11"/>
      <c r="EYM231" s="11"/>
      <c r="EYN231" s="11"/>
      <c r="EYO231" s="11"/>
      <c r="EYP231" s="11"/>
      <c r="EYQ231" s="11"/>
      <c r="EYR231" s="11"/>
      <c r="EYS231" s="10"/>
      <c r="EYT231" s="10"/>
      <c r="EYU231" s="11"/>
      <c r="EYV231" s="11"/>
      <c r="EYW231" s="11"/>
      <c r="EYX231" s="11"/>
      <c r="EYY231" s="11"/>
      <c r="EYZ231" s="11"/>
      <c r="EZA231" s="11"/>
      <c r="EZB231" s="11"/>
      <c r="EZC231" s="11"/>
      <c r="EZD231" s="11"/>
      <c r="EZE231" s="11"/>
      <c r="EZF231" s="11"/>
      <c r="EZG231" s="11"/>
      <c r="EZH231" s="11"/>
      <c r="EZI231" s="10"/>
      <c r="EZJ231" s="10"/>
      <c r="EZK231" s="11"/>
      <c r="EZL231" s="11"/>
      <c r="EZM231" s="11"/>
      <c r="EZN231" s="11"/>
      <c r="EZO231" s="11"/>
      <c r="EZP231" s="11"/>
      <c r="EZQ231" s="11"/>
      <c r="EZR231" s="11"/>
      <c r="EZS231" s="11"/>
      <c r="EZT231" s="11"/>
      <c r="EZU231" s="11"/>
      <c r="EZV231" s="11"/>
      <c r="EZW231" s="11"/>
      <c r="EZX231" s="11"/>
      <c r="EZY231" s="10"/>
      <c r="EZZ231" s="10"/>
      <c r="FAA231" s="11"/>
      <c r="FAB231" s="11"/>
      <c r="FAC231" s="11"/>
      <c r="FAD231" s="11"/>
      <c r="FAE231" s="11"/>
      <c r="FAF231" s="11"/>
      <c r="FAG231" s="11"/>
      <c r="FAH231" s="11"/>
      <c r="FAI231" s="11"/>
      <c r="FAJ231" s="11"/>
      <c r="FAK231" s="11"/>
      <c r="FAL231" s="11"/>
      <c r="FAM231" s="11"/>
      <c r="FAN231" s="11"/>
      <c r="FAO231" s="10"/>
      <c r="FAP231" s="10"/>
      <c r="FAQ231" s="11"/>
      <c r="FAR231" s="11"/>
      <c r="FAS231" s="11"/>
      <c r="FAT231" s="11"/>
      <c r="FAU231" s="11"/>
      <c r="FAV231" s="11"/>
      <c r="FAW231" s="11"/>
      <c r="FAX231" s="11"/>
      <c r="FAY231" s="11"/>
      <c r="FAZ231" s="11"/>
      <c r="FBA231" s="11"/>
      <c r="FBB231" s="11"/>
      <c r="FBC231" s="11"/>
      <c r="FBD231" s="11"/>
      <c r="FBE231" s="10"/>
      <c r="FBF231" s="10"/>
      <c r="FBG231" s="11"/>
      <c r="FBH231" s="11"/>
      <c r="FBI231" s="11"/>
      <c r="FBJ231" s="11"/>
      <c r="FBK231" s="11"/>
      <c r="FBL231" s="11"/>
      <c r="FBM231" s="11"/>
      <c r="FBN231" s="11"/>
      <c r="FBO231" s="11"/>
      <c r="FBP231" s="11"/>
      <c r="FBQ231" s="11"/>
      <c r="FBR231" s="11"/>
      <c r="FBS231" s="11"/>
      <c r="FBT231" s="11"/>
      <c r="FBU231" s="10"/>
      <c r="FBV231" s="10"/>
      <c r="FBW231" s="11"/>
      <c r="FBX231" s="11"/>
      <c r="FBY231" s="11"/>
      <c r="FBZ231" s="11"/>
      <c r="FCA231" s="11"/>
      <c r="FCB231" s="11"/>
      <c r="FCC231" s="11"/>
      <c r="FCD231" s="11"/>
      <c r="FCE231" s="11"/>
      <c r="FCF231" s="11"/>
      <c r="FCG231" s="11"/>
      <c r="FCH231" s="11"/>
      <c r="FCI231" s="11"/>
      <c r="FCJ231" s="11"/>
      <c r="FCK231" s="10"/>
      <c r="FCL231" s="10"/>
      <c r="FCM231" s="11"/>
      <c r="FCN231" s="11"/>
      <c r="FCO231" s="11"/>
      <c r="FCP231" s="11"/>
      <c r="FCQ231" s="11"/>
      <c r="FCR231" s="11"/>
      <c r="FCS231" s="11"/>
      <c r="FCT231" s="11"/>
      <c r="FCU231" s="11"/>
      <c r="FCV231" s="11"/>
      <c r="FCW231" s="11"/>
      <c r="FCX231" s="11"/>
      <c r="FCY231" s="11"/>
      <c r="FCZ231" s="11"/>
      <c r="FDA231" s="10"/>
      <c r="FDB231" s="10"/>
      <c r="FDC231" s="11"/>
      <c r="FDD231" s="11"/>
      <c r="FDE231" s="11"/>
      <c r="FDF231" s="11"/>
      <c r="FDG231" s="11"/>
      <c r="FDH231" s="11"/>
      <c r="FDI231" s="11"/>
      <c r="FDJ231" s="11"/>
      <c r="FDK231" s="11"/>
      <c r="FDL231" s="11"/>
      <c r="FDM231" s="11"/>
      <c r="FDN231" s="11"/>
      <c r="FDO231" s="11"/>
      <c r="FDP231" s="11"/>
      <c r="FDQ231" s="10"/>
      <c r="FDR231" s="10"/>
      <c r="FDS231" s="11"/>
      <c r="FDT231" s="11"/>
      <c r="FDU231" s="11"/>
      <c r="FDV231" s="11"/>
      <c r="FDW231" s="11"/>
      <c r="FDX231" s="11"/>
      <c r="FDY231" s="11"/>
      <c r="FDZ231" s="11"/>
      <c r="FEA231" s="11"/>
      <c r="FEB231" s="11"/>
      <c r="FEC231" s="11"/>
      <c r="FED231" s="11"/>
      <c r="FEE231" s="11"/>
      <c r="FEF231" s="11"/>
      <c r="FEG231" s="10"/>
      <c r="FEH231" s="10"/>
      <c r="FEI231" s="11"/>
      <c r="FEJ231" s="11"/>
      <c r="FEK231" s="11"/>
      <c r="FEL231" s="11"/>
      <c r="FEM231" s="11"/>
      <c r="FEN231" s="11"/>
      <c r="FEO231" s="11"/>
      <c r="FEP231" s="11"/>
      <c r="FEQ231" s="11"/>
      <c r="FER231" s="11"/>
      <c r="FES231" s="11"/>
      <c r="FET231" s="11"/>
      <c r="FEU231" s="11"/>
      <c r="FEV231" s="11"/>
      <c r="FEW231" s="10"/>
      <c r="FEX231" s="10"/>
      <c r="FEY231" s="11"/>
      <c r="FEZ231" s="11"/>
      <c r="FFA231" s="11"/>
      <c r="FFB231" s="11"/>
      <c r="FFC231" s="11"/>
      <c r="FFD231" s="11"/>
      <c r="FFE231" s="11"/>
      <c r="FFF231" s="11"/>
      <c r="FFG231" s="11"/>
      <c r="FFH231" s="11"/>
      <c r="FFI231" s="11"/>
      <c r="FFJ231" s="11"/>
      <c r="FFK231" s="11"/>
      <c r="FFL231" s="11"/>
      <c r="FFM231" s="10"/>
      <c r="FFN231" s="10"/>
      <c r="FFO231" s="11"/>
      <c r="FFP231" s="11"/>
      <c r="FFQ231" s="11"/>
      <c r="FFR231" s="11"/>
      <c r="FFS231" s="11"/>
      <c r="FFT231" s="11"/>
      <c r="FFU231" s="11"/>
      <c r="FFV231" s="11"/>
      <c r="FFW231" s="11"/>
      <c r="FFX231" s="11"/>
      <c r="FFY231" s="11"/>
      <c r="FFZ231" s="11"/>
      <c r="FGA231" s="11"/>
      <c r="FGB231" s="11"/>
      <c r="FGC231" s="10"/>
      <c r="FGD231" s="10"/>
      <c r="FGE231" s="11"/>
      <c r="FGF231" s="11"/>
      <c r="FGG231" s="11"/>
      <c r="FGH231" s="11"/>
      <c r="FGI231" s="11"/>
      <c r="FGJ231" s="11"/>
      <c r="FGK231" s="11"/>
      <c r="FGL231" s="11"/>
      <c r="FGM231" s="11"/>
      <c r="FGN231" s="11"/>
      <c r="FGO231" s="11"/>
      <c r="FGP231" s="11"/>
      <c r="FGQ231" s="11"/>
      <c r="FGR231" s="11"/>
      <c r="FGS231" s="10"/>
      <c r="FGT231" s="10"/>
      <c r="FGU231" s="11"/>
      <c r="FGV231" s="11"/>
      <c r="FGW231" s="11"/>
      <c r="FGX231" s="11"/>
      <c r="FGY231" s="11"/>
      <c r="FGZ231" s="11"/>
      <c r="FHA231" s="11"/>
      <c r="FHB231" s="11"/>
      <c r="FHC231" s="11"/>
      <c r="FHD231" s="11"/>
      <c r="FHE231" s="11"/>
      <c r="FHF231" s="11"/>
      <c r="FHG231" s="11"/>
      <c r="FHH231" s="11"/>
      <c r="FHI231" s="10"/>
      <c r="FHJ231" s="10"/>
      <c r="FHK231" s="11"/>
      <c r="FHL231" s="11"/>
      <c r="FHM231" s="11"/>
      <c r="FHN231" s="11"/>
      <c r="FHO231" s="11"/>
      <c r="FHP231" s="11"/>
      <c r="FHQ231" s="11"/>
      <c r="FHR231" s="11"/>
      <c r="FHS231" s="11"/>
      <c r="FHT231" s="11"/>
      <c r="FHU231" s="11"/>
      <c r="FHV231" s="11"/>
      <c r="FHW231" s="11"/>
      <c r="FHX231" s="11"/>
      <c r="FHY231" s="10"/>
      <c r="FHZ231" s="10"/>
      <c r="FIA231" s="11"/>
      <c r="FIB231" s="11"/>
      <c r="FIC231" s="11"/>
      <c r="FID231" s="11"/>
      <c r="FIE231" s="11"/>
      <c r="FIF231" s="11"/>
      <c r="FIG231" s="11"/>
      <c r="FIH231" s="11"/>
      <c r="FII231" s="11"/>
      <c r="FIJ231" s="11"/>
      <c r="FIK231" s="11"/>
      <c r="FIL231" s="11"/>
      <c r="FIM231" s="11"/>
      <c r="FIN231" s="11"/>
      <c r="FIO231" s="10"/>
      <c r="FIP231" s="10"/>
      <c r="FIQ231" s="11"/>
      <c r="FIR231" s="11"/>
      <c r="FIS231" s="11"/>
      <c r="FIT231" s="11"/>
      <c r="FIU231" s="11"/>
      <c r="FIV231" s="11"/>
      <c r="FIW231" s="11"/>
      <c r="FIX231" s="11"/>
      <c r="FIY231" s="11"/>
      <c r="FIZ231" s="11"/>
      <c r="FJA231" s="11"/>
      <c r="FJB231" s="11"/>
      <c r="FJC231" s="11"/>
      <c r="FJD231" s="11"/>
      <c r="FJE231" s="10"/>
      <c r="FJF231" s="10"/>
      <c r="FJG231" s="11"/>
      <c r="FJH231" s="11"/>
      <c r="FJI231" s="11"/>
      <c r="FJJ231" s="11"/>
      <c r="FJK231" s="11"/>
      <c r="FJL231" s="11"/>
      <c r="FJM231" s="11"/>
      <c r="FJN231" s="11"/>
      <c r="FJO231" s="11"/>
      <c r="FJP231" s="11"/>
      <c r="FJQ231" s="11"/>
      <c r="FJR231" s="11"/>
      <c r="FJS231" s="11"/>
      <c r="FJT231" s="11"/>
      <c r="FJU231" s="10"/>
      <c r="FJV231" s="10"/>
      <c r="FJW231" s="11"/>
      <c r="FJX231" s="11"/>
      <c r="FJY231" s="11"/>
      <c r="FJZ231" s="11"/>
      <c r="FKA231" s="11"/>
      <c r="FKB231" s="11"/>
      <c r="FKC231" s="11"/>
      <c r="FKD231" s="11"/>
      <c r="FKE231" s="11"/>
      <c r="FKF231" s="11"/>
      <c r="FKG231" s="11"/>
      <c r="FKH231" s="11"/>
      <c r="FKI231" s="11"/>
      <c r="FKJ231" s="11"/>
      <c r="FKK231" s="10"/>
      <c r="FKL231" s="10"/>
      <c r="FKM231" s="11"/>
      <c r="FKN231" s="11"/>
      <c r="FKO231" s="11"/>
      <c r="FKP231" s="11"/>
      <c r="FKQ231" s="11"/>
      <c r="FKR231" s="11"/>
      <c r="FKS231" s="11"/>
      <c r="FKT231" s="11"/>
      <c r="FKU231" s="11"/>
      <c r="FKV231" s="11"/>
      <c r="FKW231" s="11"/>
      <c r="FKX231" s="11"/>
      <c r="FKY231" s="11"/>
      <c r="FKZ231" s="11"/>
      <c r="FLA231" s="10"/>
      <c r="FLB231" s="10"/>
      <c r="FLC231" s="11"/>
      <c r="FLD231" s="11"/>
      <c r="FLE231" s="11"/>
      <c r="FLF231" s="11"/>
      <c r="FLG231" s="11"/>
      <c r="FLH231" s="11"/>
      <c r="FLI231" s="11"/>
      <c r="FLJ231" s="11"/>
      <c r="FLK231" s="11"/>
      <c r="FLL231" s="11"/>
      <c r="FLM231" s="11"/>
      <c r="FLN231" s="11"/>
      <c r="FLO231" s="11"/>
      <c r="FLP231" s="11"/>
      <c r="FLQ231" s="10"/>
      <c r="FLR231" s="10"/>
      <c r="FLS231" s="11"/>
      <c r="FLT231" s="11"/>
      <c r="FLU231" s="11"/>
      <c r="FLV231" s="11"/>
      <c r="FLW231" s="11"/>
      <c r="FLX231" s="11"/>
      <c r="FLY231" s="11"/>
      <c r="FLZ231" s="11"/>
      <c r="FMA231" s="11"/>
      <c r="FMB231" s="11"/>
      <c r="FMC231" s="11"/>
      <c r="FMD231" s="11"/>
      <c r="FME231" s="11"/>
      <c r="FMF231" s="11"/>
      <c r="FMG231" s="10"/>
      <c r="FMH231" s="10"/>
      <c r="FMI231" s="11"/>
      <c r="FMJ231" s="11"/>
      <c r="FMK231" s="11"/>
      <c r="FML231" s="11"/>
      <c r="FMM231" s="11"/>
      <c r="FMN231" s="11"/>
      <c r="FMO231" s="11"/>
      <c r="FMP231" s="11"/>
      <c r="FMQ231" s="11"/>
      <c r="FMR231" s="11"/>
      <c r="FMS231" s="11"/>
      <c r="FMT231" s="11"/>
      <c r="FMU231" s="11"/>
      <c r="FMV231" s="11"/>
      <c r="FMW231" s="10"/>
      <c r="FMX231" s="10"/>
      <c r="FMY231" s="11"/>
      <c r="FMZ231" s="11"/>
      <c r="FNA231" s="11"/>
      <c r="FNB231" s="11"/>
      <c r="FNC231" s="11"/>
      <c r="FND231" s="11"/>
      <c r="FNE231" s="11"/>
      <c r="FNF231" s="11"/>
      <c r="FNG231" s="11"/>
      <c r="FNH231" s="11"/>
      <c r="FNI231" s="11"/>
      <c r="FNJ231" s="11"/>
      <c r="FNK231" s="11"/>
      <c r="FNL231" s="11"/>
      <c r="FNM231" s="10"/>
      <c r="FNN231" s="10"/>
      <c r="FNO231" s="11"/>
      <c r="FNP231" s="11"/>
      <c r="FNQ231" s="11"/>
      <c r="FNR231" s="11"/>
      <c r="FNS231" s="11"/>
      <c r="FNT231" s="11"/>
      <c r="FNU231" s="11"/>
      <c r="FNV231" s="11"/>
      <c r="FNW231" s="11"/>
      <c r="FNX231" s="11"/>
      <c r="FNY231" s="11"/>
      <c r="FNZ231" s="11"/>
      <c r="FOA231" s="11"/>
      <c r="FOB231" s="11"/>
      <c r="FOC231" s="10"/>
      <c r="FOD231" s="10"/>
      <c r="FOE231" s="11"/>
      <c r="FOF231" s="11"/>
      <c r="FOG231" s="11"/>
      <c r="FOH231" s="11"/>
      <c r="FOI231" s="11"/>
      <c r="FOJ231" s="11"/>
      <c r="FOK231" s="11"/>
      <c r="FOL231" s="11"/>
      <c r="FOM231" s="11"/>
      <c r="FON231" s="11"/>
      <c r="FOO231" s="11"/>
      <c r="FOP231" s="11"/>
      <c r="FOQ231" s="11"/>
      <c r="FOR231" s="11"/>
      <c r="FOS231" s="10"/>
      <c r="FOT231" s="10"/>
      <c r="FOU231" s="11"/>
      <c r="FOV231" s="11"/>
      <c r="FOW231" s="11"/>
      <c r="FOX231" s="11"/>
      <c r="FOY231" s="11"/>
      <c r="FOZ231" s="11"/>
      <c r="FPA231" s="11"/>
      <c r="FPB231" s="11"/>
      <c r="FPC231" s="11"/>
      <c r="FPD231" s="11"/>
      <c r="FPE231" s="11"/>
      <c r="FPF231" s="11"/>
      <c r="FPG231" s="11"/>
      <c r="FPH231" s="11"/>
      <c r="FPI231" s="10"/>
      <c r="FPJ231" s="10"/>
      <c r="FPK231" s="11"/>
      <c r="FPL231" s="11"/>
      <c r="FPM231" s="11"/>
      <c r="FPN231" s="11"/>
      <c r="FPO231" s="11"/>
      <c r="FPP231" s="11"/>
      <c r="FPQ231" s="11"/>
      <c r="FPR231" s="11"/>
      <c r="FPS231" s="11"/>
      <c r="FPT231" s="11"/>
      <c r="FPU231" s="11"/>
      <c r="FPV231" s="11"/>
      <c r="FPW231" s="11"/>
      <c r="FPX231" s="11"/>
      <c r="FPY231" s="10"/>
      <c r="FPZ231" s="10"/>
      <c r="FQA231" s="11"/>
      <c r="FQB231" s="11"/>
      <c r="FQC231" s="11"/>
      <c r="FQD231" s="11"/>
      <c r="FQE231" s="11"/>
      <c r="FQF231" s="11"/>
      <c r="FQG231" s="11"/>
      <c r="FQH231" s="11"/>
      <c r="FQI231" s="11"/>
      <c r="FQJ231" s="11"/>
      <c r="FQK231" s="11"/>
      <c r="FQL231" s="11"/>
      <c r="FQM231" s="11"/>
      <c r="FQN231" s="11"/>
      <c r="FQO231" s="10"/>
      <c r="FQP231" s="10"/>
      <c r="FQQ231" s="11"/>
      <c r="FQR231" s="11"/>
      <c r="FQS231" s="11"/>
      <c r="FQT231" s="11"/>
      <c r="FQU231" s="11"/>
      <c r="FQV231" s="11"/>
      <c r="FQW231" s="11"/>
      <c r="FQX231" s="11"/>
      <c r="FQY231" s="11"/>
      <c r="FQZ231" s="11"/>
      <c r="FRA231" s="11"/>
      <c r="FRB231" s="11"/>
      <c r="FRC231" s="11"/>
      <c r="FRD231" s="11"/>
      <c r="FRE231" s="10"/>
      <c r="FRF231" s="10"/>
      <c r="FRG231" s="11"/>
      <c r="FRH231" s="11"/>
      <c r="FRI231" s="11"/>
      <c r="FRJ231" s="11"/>
      <c r="FRK231" s="11"/>
      <c r="FRL231" s="11"/>
      <c r="FRM231" s="11"/>
      <c r="FRN231" s="11"/>
      <c r="FRO231" s="11"/>
      <c r="FRP231" s="11"/>
      <c r="FRQ231" s="11"/>
      <c r="FRR231" s="11"/>
      <c r="FRS231" s="11"/>
      <c r="FRT231" s="11"/>
      <c r="FRU231" s="10"/>
      <c r="FRV231" s="10"/>
      <c r="FRW231" s="11"/>
      <c r="FRX231" s="11"/>
      <c r="FRY231" s="11"/>
      <c r="FRZ231" s="11"/>
      <c r="FSA231" s="11"/>
      <c r="FSB231" s="11"/>
      <c r="FSC231" s="11"/>
      <c r="FSD231" s="11"/>
      <c r="FSE231" s="11"/>
      <c r="FSF231" s="11"/>
      <c r="FSG231" s="11"/>
      <c r="FSH231" s="11"/>
      <c r="FSI231" s="11"/>
      <c r="FSJ231" s="11"/>
      <c r="FSK231" s="10"/>
      <c r="FSL231" s="10"/>
      <c r="FSM231" s="11"/>
      <c r="FSN231" s="11"/>
      <c r="FSO231" s="11"/>
      <c r="FSP231" s="11"/>
      <c r="FSQ231" s="11"/>
      <c r="FSR231" s="11"/>
      <c r="FSS231" s="11"/>
      <c r="FST231" s="11"/>
      <c r="FSU231" s="11"/>
      <c r="FSV231" s="11"/>
      <c r="FSW231" s="11"/>
      <c r="FSX231" s="11"/>
      <c r="FSY231" s="11"/>
      <c r="FSZ231" s="11"/>
      <c r="FTA231" s="10"/>
      <c r="FTB231" s="10"/>
      <c r="FTC231" s="11"/>
      <c r="FTD231" s="11"/>
      <c r="FTE231" s="11"/>
      <c r="FTF231" s="11"/>
      <c r="FTG231" s="11"/>
      <c r="FTH231" s="11"/>
      <c r="FTI231" s="11"/>
      <c r="FTJ231" s="11"/>
      <c r="FTK231" s="11"/>
      <c r="FTL231" s="11"/>
      <c r="FTM231" s="11"/>
      <c r="FTN231" s="11"/>
      <c r="FTO231" s="11"/>
      <c r="FTP231" s="11"/>
      <c r="FTQ231" s="10"/>
      <c r="FTR231" s="10"/>
      <c r="FTS231" s="11"/>
      <c r="FTT231" s="11"/>
      <c r="FTU231" s="11"/>
      <c r="FTV231" s="11"/>
      <c r="FTW231" s="11"/>
      <c r="FTX231" s="11"/>
      <c r="FTY231" s="11"/>
      <c r="FTZ231" s="11"/>
      <c r="FUA231" s="11"/>
      <c r="FUB231" s="11"/>
      <c r="FUC231" s="11"/>
      <c r="FUD231" s="11"/>
      <c r="FUE231" s="11"/>
      <c r="FUF231" s="11"/>
      <c r="FUG231" s="10"/>
      <c r="FUH231" s="10"/>
      <c r="FUI231" s="11"/>
      <c r="FUJ231" s="11"/>
      <c r="FUK231" s="11"/>
      <c r="FUL231" s="11"/>
      <c r="FUM231" s="11"/>
      <c r="FUN231" s="11"/>
      <c r="FUO231" s="11"/>
      <c r="FUP231" s="11"/>
      <c r="FUQ231" s="11"/>
      <c r="FUR231" s="11"/>
      <c r="FUS231" s="11"/>
      <c r="FUT231" s="11"/>
      <c r="FUU231" s="11"/>
      <c r="FUV231" s="11"/>
      <c r="FUW231" s="10"/>
      <c r="FUX231" s="10"/>
      <c r="FUY231" s="11"/>
      <c r="FUZ231" s="11"/>
      <c r="FVA231" s="11"/>
      <c r="FVB231" s="11"/>
      <c r="FVC231" s="11"/>
      <c r="FVD231" s="11"/>
      <c r="FVE231" s="11"/>
      <c r="FVF231" s="11"/>
      <c r="FVG231" s="11"/>
      <c r="FVH231" s="11"/>
      <c r="FVI231" s="11"/>
      <c r="FVJ231" s="11"/>
      <c r="FVK231" s="11"/>
      <c r="FVL231" s="11"/>
      <c r="FVM231" s="10"/>
      <c r="FVN231" s="10"/>
      <c r="FVO231" s="11"/>
      <c r="FVP231" s="11"/>
      <c r="FVQ231" s="11"/>
      <c r="FVR231" s="11"/>
      <c r="FVS231" s="11"/>
      <c r="FVT231" s="11"/>
      <c r="FVU231" s="11"/>
      <c r="FVV231" s="11"/>
      <c r="FVW231" s="11"/>
      <c r="FVX231" s="11"/>
      <c r="FVY231" s="11"/>
      <c r="FVZ231" s="11"/>
      <c r="FWA231" s="11"/>
      <c r="FWB231" s="11"/>
      <c r="FWC231" s="10"/>
      <c r="FWD231" s="10"/>
      <c r="FWE231" s="11"/>
      <c r="FWF231" s="11"/>
      <c r="FWG231" s="11"/>
      <c r="FWH231" s="11"/>
      <c r="FWI231" s="11"/>
      <c r="FWJ231" s="11"/>
      <c r="FWK231" s="11"/>
      <c r="FWL231" s="11"/>
      <c r="FWM231" s="11"/>
      <c r="FWN231" s="11"/>
      <c r="FWO231" s="11"/>
      <c r="FWP231" s="11"/>
      <c r="FWQ231" s="11"/>
      <c r="FWR231" s="11"/>
      <c r="FWS231" s="10"/>
      <c r="FWT231" s="10"/>
      <c r="FWU231" s="11"/>
      <c r="FWV231" s="11"/>
      <c r="FWW231" s="11"/>
      <c r="FWX231" s="11"/>
      <c r="FWY231" s="11"/>
      <c r="FWZ231" s="11"/>
      <c r="FXA231" s="11"/>
      <c r="FXB231" s="11"/>
      <c r="FXC231" s="11"/>
      <c r="FXD231" s="11"/>
      <c r="FXE231" s="11"/>
      <c r="FXF231" s="11"/>
      <c r="FXG231" s="11"/>
      <c r="FXH231" s="11"/>
      <c r="FXI231" s="10"/>
      <c r="FXJ231" s="10"/>
      <c r="FXK231" s="11"/>
      <c r="FXL231" s="11"/>
      <c r="FXM231" s="11"/>
      <c r="FXN231" s="11"/>
      <c r="FXO231" s="11"/>
      <c r="FXP231" s="11"/>
      <c r="FXQ231" s="11"/>
      <c r="FXR231" s="11"/>
      <c r="FXS231" s="11"/>
      <c r="FXT231" s="11"/>
      <c r="FXU231" s="11"/>
      <c r="FXV231" s="11"/>
      <c r="FXW231" s="11"/>
      <c r="FXX231" s="11"/>
      <c r="FXY231" s="10"/>
      <c r="FXZ231" s="10"/>
      <c r="FYA231" s="11"/>
      <c r="FYB231" s="11"/>
      <c r="FYC231" s="11"/>
      <c r="FYD231" s="11"/>
      <c r="FYE231" s="11"/>
      <c r="FYF231" s="11"/>
      <c r="FYG231" s="11"/>
      <c r="FYH231" s="11"/>
      <c r="FYI231" s="11"/>
      <c r="FYJ231" s="11"/>
      <c r="FYK231" s="11"/>
      <c r="FYL231" s="11"/>
      <c r="FYM231" s="11"/>
      <c r="FYN231" s="11"/>
      <c r="FYO231" s="10"/>
      <c r="FYP231" s="10"/>
      <c r="FYQ231" s="11"/>
      <c r="FYR231" s="11"/>
      <c r="FYS231" s="11"/>
      <c r="FYT231" s="11"/>
      <c r="FYU231" s="11"/>
      <c r="FYV231" s="11"/>
      <c r="FYW231" s="11"/>
      <c r="FYX231" s="11"/>
      <c r="FYY231" s="11"/>
      <c r="FYZ231" s="11"/>
      <c r="FZA231" s="11"/>
      <c r="FZB231" s="11"/>
      <c r="FZC231" s="11"/>
      <c r="FZD231" s="11"/>
      <c r="FZE231" s="10"/>
      <c r="FZF231" s="10"/>
      <c r="FZG231" s="11"/>
      <c r="FZH231" s="11"/>
      <c r="FZI231" s="11"/>
      <c r="FZJ231" s="11"/>
      <c r="FZK231" s="11"/>
      <c r="FZL231" s="11"/>
      <c r="FZM231" s="11"/>
      <c r="FZN231" s="11"/>
      <c r="FZO231" s="11"/>
      <c r="FZP231" s="11"/>
      <c r="FZQ231" s="11"/>
      <c r="FZR231" s="11"/>
      <c r="FZS231" s="11"/>
      <c r="FZT231" s="11"/>
      <c r="FZU231" s="10"/>
      <c r="FZV231" s="10"/>
      <c r="FZW231" s="11"/>
      <c r="FZX231" s="11"/>
      <c r="FZY231" s="11"/>
      <c r="FZZ231" s="11"/>
      <c r="GAA231" s="11"/>
      <c r="GAB231" s="11"/>
      <c r="GAC231" s="11"/>
      <c r="GAD231" s="11"/>
      <c r="GAE231" s="11"/>
      <c r="GAF231" s="11"/>
      <c r="GAG231" s="11"/>
      <c r="GAH231" s="11"/>
      <c r="GAI231" s="11"/>
      <c r="GAJ231" s="11"/>
      <c r="GAK231" s="10"/>
      <c r="GAL231" s="10"/>
      <c r="GAM231" s="11"/>
      <c r="GAN231" s="11"/>
      <c r="GAO231" s="11"/>
      <c r="GAP231" s="11"/>
      <c r="GAQ231" s="11"/>
      <c r="GAR231" s="11"/>
      <c r="GAS231" s="11"/>
      <c r="GAT231" s="11"/>
      <c r="GAU231" s="11"/>
      <c r="GAV231" s="11"/>
      <c r="GAW231" s="11"/>
      <c r="GAX231" s="11"/>
      <c r="GAY231" s="11"/>
      <c r="GAZ231" s="11"/>
      <c r="GBA231" s="10"/>
      <c r="GBB231" s="10"/>
      <c r="GBC231" s="11"/>
      <c r="GBD231" s="11"/>
      <c r="GBE231" s="11"/>
      <c r="GBF231" s="11"/>
      <c r="GBG231" s="11"/>
      <c r="GBH231" s="11"/>
      <c r="GBI231" s="11"/>
      <c r="GBJ231" s="11"/>
      <c r="GBK231" s="11"/>
      <c r="GBL231" s="11"/>
      <c r="GBM231" s="11"/>
      <c r="GBN231" s="11"/>
      <c r="GBO231" s="11"/>
      <c r="GBP231" s="11"/>
      <c r="GBQ231" s="10"/>
      <c r="GBR231" s="10"/>
      <c r="GBS231" s="11"/>
      <c r="GBT231" s="11"/>
      <c r="GBU231" s="11"/>
      <c r="GBV231" s="11"/>
      <c r="GBW231" s="11"/>
      <c r="GBX231" s="11"/>
      <c r="GBY231" s="11"/>
      <c r="GBZ231" s="11"/>
      <c r="GCA231" s="11"/>
      <c r="GCB231" s="11"/>
      <c r="GCC231" s="11"/>
      <c r="GCD231" s="11"/>
      <c r="GCE231" s="11"/>
      <c r="GCF231" s="11"/>
      <c r="GCG231" s="10"/>
      <c r="GCH231" s="10"/>
      <c r="GCI231" s="11"/>
      <c r="GCJ231" s="11"/>
      <c r="GCK231" s="11"/>
      <c r="GCL231" s="11"/>
      <c r="GCM231" s="11"/>
      <c r="GCN231" s="11"/>
      <c r="GCO231" s="11"/>
      <c r="GCP231" s="11"/>
      <c r="GCQ231" s="11"/>
      <c r="GCR231" s="11"/>
      <c r="GCS231" s="11"/>
      <c r="GCT231" s="11"/>
      <c r="GCU231" s="11"/>
      <c r="GCV231" s="11"/>
      <c r="GCW231" s="10"/>
      <c r="GCX231" s="10"/>
      <c r="GCY231" s="11"/>
      <c r="GCZ231" s="11"/>
      <c r="GDA231" s="11"/>
      <c r="GDB231" s="11"/>
      <c r="GDC231" s="11"/>
      <c r="GDD231" s="11"/>
      <c r="GDE231" s="11"/>
      <c r="GDF231" s="11"/>
      <c r="GDG231" s="11"/>
      <c r="GDH231" s="11"/>
      <c r="GDI231" s="11"/>
      <c r="GDJ231" s="11"/>
      <c r="GDK231" s="11"/>
      <c r="GDL231" s="11"/>
      <c r="GDM231" s="10"/>
      <c r="GDN231" s="10"/>
      <c r="GDO231" s="11"/>
      <c r="GDP231" s="11"/>
      <c r="GDQ231" s="11"/>
      <c r="GDR231" s="11"/>
      <c r="GDS231" s="11"/>
      <c r="GDT231" s="11"/>
      <c r="GDU231" s="11"/>
      <c r="GDV231" s="11"/>
      <c r="GDW231" s="11"/>
      <c r="GDX231" s="11"/>
      <c r="GDY231" s="11"/>
      <c r="GDZ231" s="11"/>
      <c r="GEA231" s="11"/>
      <c r="GEB231" s="11"/>
      <c r="GEC231" s="10"/>
      <c r="GED231" s="10"/>
      <c r="GEE231" s="11"/>
      <c r="GEF231" s="11"/>
      <c r="GEG231" s="11"/>
      <c r="GEH231" s="11"/>
      <c r="GEI231" s="11"/>
      <c r="GEJ231" s="11"/>
      <c r="GEK231" s="11"/>
      <c r="GEL231" s="11"/>
      <c r="GEM231" s="11"/>
      <c r="GEN231" s="11"/>
      <c r="GEO231" s="11"/>
      <c r="GEP231" s="11"/>
      <c r="GEQ231" s="11"/>
      <c r="GER231" s="11"/>
      <c r="GES231" s="10"/>
      <c r="GET231" s="10"/>
      <c r="GEU231" s="11"/>
      <c r="GEV231" s="11"/>
      <c r="GEW231" s="11"/>
      <c r="GEX231" s="11"/>
      <c r="GEY231" s="11"/>
      <c r="GEZ231" s="11"/>
      <c r="GFA231" s="11"/>
      <c r="GFB231" s="11"/>
      <c r="GFC231" s="11"/>
      <c r="GFD231" s="11"/>
      <c r="GFE231" s="11"/>
      <c r="GFF231" s="11"/>
      <c r="GFG231" s="11"/>
      <c r="GFH231" s="11"/>
      <c r="GFI231" s="10"/>
      <c r="GFJ231" s="10"/>
      <c r="GFK231" s="11"/>
      <c r="GFL231" s="11"/>
      <c r="GFM231" s="11"/>
      <c r="GFN231" s="11"/>
      <c r="GFO231" s="11"/>
      <c r="GFP231" s="11"/>
      <c r="GFQ231" s="11"/>
      <c r="GFR231" s="11"/>
      <c r="GFS231" s="11"/>
      <c r="GFT231" s="11"/>
      <c r="GFU231" s="11"/>
      <c r="GFV231" s="11"/>
      <c r="GFW231" s="11"/>
      <c r="GFX231" s="11"/>
      <c r="GFY231" s="10"/>
      <c r="GFZ231" s="10"/>
      <c r="GGA231" s="11"/>
      <c r="GGB231" s="11"/>
      <c r="GGC231" s="11"/>
      <c r="GGD231" s="11"/>
      <c r="GGE231" s="11"/>
      <c r="GGF231" s="11"/>
      <c r="GGG231" s="11"/>
      <c r="GGH231" s="11"/>
      <c r="GGI231" s="11"/>
      <c r="GGJ231" s="11"/>
      <c r="GGK231" s="11"/>
      <c r="GGL231" s="11"/>
      <c r="GGM231" s="11"/>
      <c r="GGN231" s="11"/>
      <c r="GGO231" s="10"/>
      <c r="GGP231" s="10"/>
      <c r="GGQ231" s="11"/>
      <c r="GGR231" s="11"/>
      <c r="GGS231" s="11"/>
      <c r="GGT231" s="11"/>
      <c r="GGU231" s="11"/>
      <c r="GGV231" s="11"/>
      <c r="GGW231" s="11"/>
      <c r="GGX231" s="11"/>
      <c r="GGY231" s="11"/>
      <c r="GGZ231" s="11"/>
      <c r="GHA231" s="11"/>
      <c r="GHB231" s="11"/>
      <c r="GHC231" s="11"/>
      <c r="GHD231" s="11"/>
      <c r="GHE231" s="10"/>
      <c r="GHF231" s="10"/>
      <c r="GHG231" s="11"/>
      <c r="GHH231" s="11"/>
      <c r="GHI231" s="11"/>
      <c r="GHJ231" s="11"/>
      <c r="GHK231" s="11"/>
      <c r="GHL231" s="11"/>
      <c r="GHM231" s="11"/>
      <c r="GHN231" s="11"/>
      <c r="GHO231" s="11"/>
      <c r="GHP231" s="11"/>
      <c r="GHQ231" s="11"/>
      <c r="GHR231" s="11"/>
      <c r="GHS231" s="11"/>
      <c r="GHT231" s="11"/>
      <c r="GHU231" s="10"/>
      <c r="GHV231" s="10"/>
      <c r="GHW231" s="11"/>
      <c r="GHX231" s="11"/>
      <c r="GHY231" s="11"/>
      <c r="GHZ231" s="11"/>
      <c r="GIA231" s="11"/>
      <c r="GIB231" s="11"/>
      <c r="GIC231" s="11"/>
      <c r="GID231" s="11"/>
      <c r="GIE231" s="11"/>
      <c r="GIF231" s="11"/>
      <c r="GIG231" s="11"/>
      <c r="GIH231" s="11"/>
      <c r="GII231" s="11"/>
      <c r="GIJ231" s="11"/>
      <c r="GIK231" s="10"/>
      <c r="GIL231" s="10"/>
      <c r="GIM231" s="11"/>
      <c r="GIN231" s="11"/>
      <c r="GIO231" s="11"/>
      <c r="GIP231" s="11"/>
      <c r="GIQ231" s="11"/>
      <c r="GIR231" s="11"/>
      <c r="GIS231" s="11"/>
      <c r="GIT231" s="11"/>
      <c r="GIU231" s="11"/>
      <c r="GIV231" s="11"/>
      <c r="GIW231" s="11"/>
      <c r="GIX231" s="11"/>
      <c r="GIY231" s="11"/>
      <c r="GIZ231" s="11"/>
      <c r="GJA231" s="10"/>
      <c r="GJB231" s="10"/>
      <c r="GJC231" s="11"/>
      <c r="GJD231" s="11"/>
      <c r="GJE231" s="11"/>
      <c r="GJF231" s="11"/>
      <c r="GJG231" s="11"/>
      <c r="GJH231" s="11"/>
      <c r="GJI231" s="11"/>
      <c r="GJJ231" s="11"/>
      <c r="GJK231" s="11"/>
      <c r="GJL231" s="11"/>
      <c r="GJM231" s="11"/>
      <c r="GJN231" s="11"/>
      <c r="GJO231" s="11"/>
      <c r="GJP231" s="11"/>
      <c r="GJQ231" s="10"/>
      <c r="GJR231" s="10"/>
      <c r="GJS231" s="11"/>
      <c r="GJT231" s="11"/>
      <c r="GJU231" s="11"/>
      <c r="GJV231" s="11"/>
      <c r="GJW231" s="11"/>
      <c r="GJX231" s="11"/>
      <c r="GJY231" s="11"/>
      <c r="GJZ231" s="11"/>
      <c r="GKA231" s="11"/>
      <c r="GKB231" s="11"/>
      <c r="GKC231" s="11"/>
      <c r="GKD231" s="11"/>
      <c r="GKE231" s="11"/>
      <c r="GKF231" s="11"/>
      <c r="GKG231" s="10"/>
      <c r="GKH231" s="10"/>
      <c r="GKI231" s="11"/>
      <c r="GKJ231" s="11"/>
      <c r="GKK231" s="11"/>
      <c r="GKL231" s="11"/>
      <c r="GKM231" s="11"/>
      <c r="GKN231" s="11"/>
      <c r="GKO231" s="11"/>
      <c r="GKP231" s="11"/>
      <c r="GKQ231" s="11"/>
      <c r="GKR231" s="11"/>
      <c r="GKS231" s="11"/>
      <c r="GKT231" s="11"/>
      <c r="GKU231" s="11"/>
      <c r="GKV231" s="11"/>
      <c r="GKW231" s="10"/>
      <c r="GKX231" s="10"/>
      <c r="GKY231" s="11"/>
      <c r="GKZ231" s="11"/>
      <c r="GLA231" s="11"/>
      <c r="GLB231" s="11"/>
      <c r="GLC231" s="11"/>
      <c r="GLD231" s="11"/>
      <c r="GLE231" s="11"/>
      <c r="GLF231" s="11"/>
      <c r="GLG231" s="11"/>
      <c r="GLH231" s="11"/>
      <c r="GLI231" s="11"/>
      <c r="GLJ231" s="11"/>
      <c r="GLK231" s="11"/>
      <c r="GLL231" s="11"/>
      <c r="GLM231" s="10"/>
      <c r="GLN231" s="10"/>
      <c r="GLO231" s="11"/>
      <c r="GLP231" s="11"/>
      <c r="GLQ231" s="11"/>
      <c r="GLR231" s="11"/>
      <c r="GLS231" s="11"/>
      <c r="GLT231" s="11"/>
      <c r="GLU231" s="11"/>
      <c r="GLV231" s="11"/>
      <c r="GLW231" s="11"/>
      <c r="GLX231" s="11"/>
      <c r="GLY231" s="11"/>
      <c r="GLZ231" s="11"/>
      <c r="GMA231" s="11"/>
      <c r="GMB231" s="11"/>
      <c r="GMC231" s="10"/>
      <c r="GMD231" s="10"/>
      <c r="GME231" s="11"/>
      <c r="GMF231" s="11"/>
      <c r="GMG231" s="11"/>
      <c r="GMH231" s="11"/>
      <c r="GMI231" s="11"/>
      <c r="GMJ231" s="11"/>
      <c r="GMK231" s="11"/>
      <c r="GML231" s="11"/>
      <c r="GMM231" s="11"/>
      <c r="GMN231" s="11"/>
      <c r="GMO231" s="11"/>
      <c r="GMP231" s="11"/>
      <c r="GMQ231" s="11"/>
      <c r="GMR231" s="11"/>
      <c r="GMS231" s="10"/>
      <c r="GMT231" s="10"/>
      <c r="GMU231" s="11"/>
      <c r="GMV231" s="11"/>
      <c r="GMW231" s="11"/>
      <c r="GMX231" s="11"/>
      <c r="GMY231" s="11"/>
      <c r="GMZ231" s="11"/>
      <c r="GNA231" s="11"/>
      <c r="GNB231" s="11"/>
      <c r="GNC231" s="11"/>
      <c r="GND231" s="11"/>
      <c r="GNE231" s="11"/>
      <c r="GNF231" s="11"/>
      <c r="GNG231" s="11"/>
      <c r="GNH231" s="11"/>
      <c r="GNI231" s="10"/>
      <c r="GNJ231" s="10"/>
      <c r="GNK231" s="11"/>
      <c r="GNL231" s="11"/>
      <c r="GNM231" s="11"/>
      <c r="GNN231" s="11"/>
      <c r="GNO231" s="11"/>
      <c r="GNP231" s="11"/>
      <c r="GNQ231" s="11"/>
      <c r="GNR231" s="11"/>
      <c r="GNS231" s="11"/>
      <c r="GNT231" s="11"/>
      <c r="GNU231" s="11"/>
      <c r="GNV231" s="11"/>
      <c r="GNW231" s="11"/>
      <c r="GNX231" s="11"/>
      <c r="GNY231" s="10"/>
      <c r="GNZ231" s="10"/>
      <c r="GOA231" s="11"/>
      <c r="GOB231" s="11"/>
      <c r="GOC231" s="11"/>
      <c r="GOD231" s="11"/>
      <c r="GOE231" s="11"/>
      <c r="GOF231" s="11"/>
      <c r="GOG231" s="11"/>
      <c r="GOH231" s="11"/>
      <c r="GOI231" s="11"/>
      <c r="GOJ231" s="11"/>
      <c r="GOK231" s="11"/>
      <c r="GOL231" s="11"/>
      <c r="GOM231" s="11"/>
      <c r="GON231" s="11"/>
      <c r="GOO231" s="10"/>
      <c r="GOP231" s="10"/>
      <c r="GOQ231" s="11"/>
      <c r="GOR231" s="11"/>
      <c r="GOS231" s="11"/>
      <c r="GOT231" s="11"/>
      <c r="GOU231" s="11"/>
      <c r="GOV231" s="11"/>
      <c r="GOW231" s="11"/>
      <c r="GOX231" s="11"/>
      <c r="GOY231" s="11"/>
      <c r="GOZ231" s="11"/>
      <c r="GPA231" s="11"/>
      <c r="GPB231" s="11"/>
      <c r="GPC231" s="11"/>
      <c r="GPD231" s="11"/>
      <c r="GPE231" s="10"/>
      <c r="GPF231" s="10"/>
      <c r="GPG231" s="11"/>
      <c r="GPH231" s="11"/>
      <c r="GPI231" s="11"/>
      <c r="GPJ231" s="11"/>
      <c r="GPK231" s="11"/>
      <c r="GPL231" s="11"/>
      <c r="GPM231" s="11"/>
      <c r="GPN231" s="11"/>
      <c r="GPO231" s="11"/>
      <c r="GPP231" s="11"/>
      <c r="GPQ231" s="11"/>
      <c r="GPR231" s="11"/>
      <c r="GPS231" s="11"/>
      <c r="GPT231" s="11"/>
      <c r="GPU231" s="10"/>
      <c r="GPV231" s="10"/>
      <c r="GPW231" s="11"/>
      <c r="GPX231" s="11"/>
      <c r="GPY231" s="11"/>
      <c r="GPZ231" s="11"/>
      <c r="GQA231" s="11"/>
      <c r="GQB231" s="11"/>
      <c r="GQC231" s="11"/>
      <c r="GQD231" s="11"/>
      <c r="GQE231" s="11"/>
      <c r="GQF231" s="11"/>
      <c r="GQG231" s="11"/>
      <c r="GQH231" s="11"/>
      <c r="GQI231" s="11"/>
      <c r="GQJ231" s="11"/>
      <c r="GQK231" s="10"/>
      <c r="GQL231" s="10"/>
      <c r="GQM231" s="11"/>
      <c r="GQN231" s="11"/>
      <c r="GQO231" s="11"/>
      <c r="GQP231" s="11"/>
      <c r="GQQ231" s="11"/>
      <c r="GQR231" s="11"/>
      <c r="GQS231" s="11"/>
      <c r="GQT231" s="11"/>
      <c r="GQU231" s="11"/>
      <c r="GQV231" s="11"/>
      <c r="GQW231" s="11"/>
      <c r="GQX231" s="11"/>
      <c r="GQY231" s="11"/>
      <c r="GQZ231" s="11"/>
      <c r="GRA231" s="10"/>
      <c r="GRB231" s="10"/>
      <c r="GRC231" s="11"/>
      <c r="GRD231" s="11"/>
      <c r="GRE231" s="11"/>
      <c r="GRF231" s="11"/>
      <c r="GRG231" s="11"/>
      <c r="GRH231" s="11"/>
      <c r="GRI231" s="11"/>
      <c r="GRJ231" s="11"/>
      <c r="GRK231" s="11"/>
      <c r="GRL231" s="11"/>
      <c r="GRM231" s="11"/>
      <c r="GRN231" s="11"/>
      <c r="GRO231" s="11"/>
      <c r="GRP231" s="11"/>
      <c r="GRQ231" s="10"/>
      <c r="GRR231" s="10"/>
      <c r="GRS231" s="11"/>
      <c r="GRT231" s="11"/>
      <c r="GRU231" s="11"/>
      <c r="GRV231" s="11"/>
      <c r="GRW231" s="11"/>
      <c r="GRX231" s="11"/>
      <c r="GRY231" s="11"/>
      <c r="GRZ231" s="11"/>
      <c r="GSA231" s="11"/>
      <c r="GSB231" s="11"/>
      <c r="GSC231" s="11"/>
      <c r="GSD231" s="11"/>
      <c r="GSE231" s="11"/>
      <c r="GSF231" s="11"/>
      <c r="GSG231" s="10"/>
      <c r="GSH231" s="10"/>
      <c r="GSI231" s="11"/>
      <c r="GSJ231" s="11"/>
      <c r="GSK231" s="11"/>
      <c r="GSL231" s="11"/>
      <c r="GSM231" s="11"/>
      <c r="GSN231" s="11"/>
      <c r="GSO231" s="11"/>
      <c r="GSP231" s="11"/>
      <c r="GSQ231" s="11"/>
      <c r="GSR231" s="11"/>
      <c r="GSS231" s="11"/>
      <c r="GST231" s="11"/>
      <c r="GSU231" s="11"/>
      <c r="GSV231" s="11"/>
      <c r="GSW231" s="10"/>
      <c r="GSX231" s="10"/>
      <c r="GSY231" s="11"/>
      <c r="GSZ231" s="11"/>
      <c r="GTA231" s="11"/>
      <c r="GTB231" s="11"/>
      <c r="GTC231" s="11"/>
      <c r="GTD231" s="11"/>
      <c r="GTE231" s="11"/>
      <c r="GTF231" s="11"/>
      <c r="GTG231" s="11"/>
      <c r="GTH231" s="11"/>
      <c r="GTI231" s="11"/>
      <c r="GTJ231" s="11"/>
      <c r="GTK231" s="11"/>
      <c r="GTL231" s="11"/>
      <c r="GTM231" s="10"/>
      <c r="GTN231" s="10"/>
      <c r="GTO231" s="11"/>
      <c r="GTP231" s="11"/>
      <c r="GTQ231" s="11"/>
      <c r="GTR231" s="11"/>
      <c r="GTS231" s="11"/>
      <c r="GTT231" s="11"/>
      <c r="GTU231" s="11"/>
      <c r="GTV231" s="11"/>
      <c r="GTW231" s="11"/>
      <c r="GTX231" s="11"/>
      <c r="GTY231" s="11"/>
      <c r="GTZ231" s="11"/>
      <c r="GUA231" s="11"/>
      <c r="GUB231" s="11"/>
      <c r="GUC231" s="10"/>
      <c r="GUD231" s="10"/>
      <c r="GUE231" s="11"/>
      <c r="GUF231" s="11"/>
      <c r="GUG231" s="11"/>
      <c r="GUH231" s="11"/>
      <c r="GUI231" s="11"/>
      <c r="GUJ231" s="11"/>
      <c r="GUK231" s="11"/>
      <c r="GUL231" s="11"/>
      <c r="GUM231" s="11"/>
      <c r="GUN231" s="11"/>
      <c r="GUO231" s="11"/>
      <c r="GUP231" s="11"/>
      <c r="GUQ231" s="11"/>
      <c r="GUR231" s="11"/>
      <c r="GUS231" s="10"/>
      <c r="GUT231" s="10"/>
      <c r="GUU231" s="11"/>
      <c r="GUV231" s="11"/>
      <c r="GUW231" s="11"/>
      <c r="GUX231" s="11"/>
      <c r="GUY231" s="11"/>
      <c r="GUZ231" s="11"/>
      <c r="GVA231" s="11"/>
      <c r="GVB231" s="11"/>
      <c r="GVC231" s="11"/>
      <c r="GVD231" s="11"/>
      <c r="GVE231" s="11"/>
      <c r="GVF231" s="11"/>
      <c r="GVG231" s="11"/>
      <c r="GVH231" s="11"/>
      <c r="GVI231" s="10"/>
      <c r="GVJ231" s="10"/>
      <c r="GVK231" s="11"/>
      <c r="GVL231" s="11"/>
      <c r="GVM231" s="11"/>
      <c r="GVN231" s="11"/>
      <c r="GVO231" s="11"/>
      <c r="GVP231" s="11"/>
      <c r="GVQ231" s="11"/>
      <c r="GVR231" s="11"/>
      <c r="GVS231" s="11"/>
      <c r="GVT231" s="11"/>
      <c r="GVU231" s="11"/>
      <c r="GVV231" s="11"/>
      <c r="GVW231" s="11"/>
      <c r="GVX231" s="11"/>
      <c r="GVY231" s="10"/>
      <c r="GVZ231" s="10"/>
      <c r="GWA231" s="11"/>
      <c r="GWB231" s="11"/>
      <c r="GWC231" s="11"/>
      <c r="GWD231" s="11"/>
      <c r="GWE231" s="11"/>
      <c r="GWF231" s="11"/>
      <c r="GWG231" s="11"/>
      <c r="GWH231" s="11"/>
      <c r="GWI231" s="11"/>
      <c r="GWJ231" s="11"/>
      <c r="GWK231" s="11"/>
      <c r="GWL231" s="11"/>
      <c r="GWM231" s="11"/>
      <c r="GWN231" s="11"/>
      <c r="GWO231" s="10"/>
      <c r="GWP231" s="10"/>
      <c r="GWQ231" s="11"/>
      <c r="GWR231" s="11"/>
      <c r="GWS231" s="11"/>
      <c r="GWT231" s="11"/>
      <c r="GWU231" s="11"/>
      <c r="GWV231" s="11"/>
      <c r="GWW231" s="11"/>
      <c r="GWX231" s="11"/>
      <c r="GWY231" s="11"/>
      <c r="GWZ231" s="11"/>
      <c r="GXA231" s="11"/>
      <c r="GXB231" s="11"/>
      <c r="GXC231" s="11"/>
      <c r="GXD231" s="11"/>
      <c r="GXE231" s="10"/>
      <c r="GXF231" s="10"/>
      <c r="GXG231" s="11"/>
      <c r="GXH231" s="11"/>
      <c r="GXI231" s="11"/>
      <c r="GXJ231" s="11"/>
      <c r="GXK231" s="11"/>
      <c r="GXL231" s="11"/>
      <c r="GXM231" s="11"/>
      <c r="GXN231" s="11"/>
      <c r="GXO231" s="11"/>
      <c r="GXP231" s="11"/>
      <c r="GXQ231" s="11"/>
      <c r="GXR231" s="11"/>
      <c r="GXS231" s="11"/>
      <c r="GXT231" s="11"/>
      <c r="GXU231" s="10"/>
      <c r="GXV231" s="10"/>
      <c r="GXW231" s="11"/>
      <c r="GXX231" s="11"/>
      <c r="GXY231" s="11"/>
      <c r="GXZ231" s="11"/>
      <c r="GYA231" s="11"/>
      <c r="GYB231" s="11"/>
      <c r="GYC231" s="11"/>
      <c r="GYD231" s="11"/>
      <c r="GYE231" s="11"/>
      <c r="GYF231" s="11"/>
      <c r="GYG231" s="11"/>
      <c r="GYH231" s="11"/>
      <c r="GYI231" s="11"/>
      <c r="GYJ231" s="11"/>
      <c r="GYK231" s="10"/>
      <c r="GYL231" s="10"/>
      <c r="GYM231" s="11"/>
      <c r="GYN231" s="11"/>
      <c r="GYO231" s="11"/>
      <c r="GYP231" s="11"/>
      <c r="GYQ231" s="11"/>
      <c r="GYR231" s="11"/>
      <c r="GYS231" s="11"/>
      <c r="GYT231" s="11"/>
      <c r="GYU231" s="11"/>
      <c r="GYV231" s="11"/>
      <c r="GYW231" s="11"/>
      <c r="GYX231" s="11"/>
      <c r="GYY231" s="11"/>
      <c r="GYZ231" s="11"/>
      <c r="GZA231" s="10"/>
      <c r="GZB231" s="10"/>
      <c r="GZC231" s="11"/>
      <c r="GZD231" s="11"/>
      <c r="GZE231" s="11"/>
      <c r="GZF231" s="11"/>
      <c r="GZG231" s="11"/>
      <c r="GZH231" s="11"/>
      <c r="GZI231" s="11"/>
      <c r="GZJ231" s="11"/>
      <c r="GZK231" s="11"/>
      <c r="GZL231" s="11"/>
      <c r="GZM231" s="11"/>
      <c r="GZN231" s="11"/>
      <c r="GZO231" s="11"/>
      <c r="GZP231" s="11"/>
      <c r="GZQ231" s="10"/>
      <c r="GZR231" s="10"/>
      <c r="GZS231" s="11"/>
      <c r="GZT231" s="11"/>
      <c r="GZU231" s="11"/>
      <c r="GZV231" s="11"/>
      <c r="GZW231" s="11"/>
      <c r="GZX231" s="11"/>
      <c r="GZY231" s="11"/>
      <c r="GZZ231" s="11"/>
      <c r="HAA231" s="11"/>
      <c r="HAB231" s="11"/>
      <c r="HAC231" s="11"/>
      <c r="HAD231" s="11"/>
      <c r="HAE231" s="11"/>
      <c r="HAF231" s="11"/>
      <c r="HAG231" s="10"/>
      <c r="HAH231" s="10"/>
      <c r="HAI231" s="11"/>
      <c r="HAJ231" s="11"/>
      <c r="HAK231" s="11"/>
      <c r="HAL231" s="11"/>
      <c r="HAM231" s="11"/>
      <c r="HAN231" s="11"/>
      <c r="HAO231" s="11"/>
      <c r="HAP231" s="11"/>
      <c r="HAQ231" s="11"/>
      <c r="HAR231" s="11"/>
      <c r="HAS231" s="11"/>
      <c r="HAT231" s="11"/>
      <c r="HAU231" s="11"/>
      <c r="HAV231" s="11"/>
      <c r="HAW231" s="10"/>
      <c r="HAX231" s="10"/>
      <c r="HAY231" s="11"/>
      <c r="HAZ231" s="11"/>
      <c r="HBA231" s="11"/>
      <c r="HBB231" s="11"/>
      <c r="HBC231" s="11"/>
      <c r="HBD231" s="11"/>
      <c r="HBE231" s="11"/>
      <c r="HBF231" s="11"/>
      <c r="HBG231" s="11"/>
      <c r="HBH231" s="11"/>
      <c r="HBI231" s="11"/>
      <c r="HBJ231" s="11"/>
      <c r="HBK231" s="11"/>
      <c r="HBL231" s="11"/>
      <c r="HBM231" s="10"/>
      <c r="HBN231" s="10"/>
      <c r="HBO231" s="11"/>
      <c r="HBP231" s="11"/>
      <c r="HBQ231" s="11"/>
      <c r="HBR231" s="11"/>
      <c r="HBS231" s="11"/>
      <c r="HBT231" s="11"/>
      <c r="HBU231" s="11"/>
      <c r="HBV231" s="11"/>
      <c r="HBW231" s="11"/>
      <c r="HBX231" s="11"/>
      <c r="HBY231" s="11"/>
      <c r="HBZ231" s="11"/>
      <c r="HCA231" s="11"/>
      <c r="HCB231" s="11"/>
      <c r="HCC231" s="10"/>
      <c r="HCD231" s="10"/>
      <c r="HCE231" s="11"/>
      <c r="HCF231" s="11"/>
      <c r="HCG231" s="11"/>
      <c r="HCH231" s="11"/>
      <c r="HCI231" s="11"/>
      <c r="HCJ231" s="11"/>
      <c r="HCK231" s="11"/>
      <c r="HCL231" s="11"/>
      <c r="HCM231" s="11"/>
      <c r="HCN231" s="11"/>
      <c r="HCO231" s="11"/>
      <c r="HCP231" s="11"/>
      <c r="HCQ231" s="11"/>
      <c r="HCR231" s="11"/>
      <c r="HCS231" s="10"/>
      <c r="HCT231" s="10"/>
      <c r="HCU231" s="11"/>
      <c r="HCV231" s="11"/>
      <c r="HCW231" s="11"/>
      <c r="HCX231" s="11"/>
      <c r="HCY231" s="11"/>
      <c r="HCZ231" s="11"/>
      <c r="HDA231" s="11"/>
      <c r="HDB231" s="11"/>
      <c r="HDC231" s="11"/>
      <c r="HDD231" s="11"/>
      <c r="HDE231" s="11"/>
      <c r="HDF231" s="11"/>
      <c r="HDG231" s="11"/>
      <c r="HDH231" s="11"/>
      <c r="HDI231" s="10"/>
      <c r="HDJ231" s="10"/>
      <c r="HDK231" s="11"/>
      <c r="HDL231" s="11"/>
      <c r="HDM231" s="11"/>
      <c r="HDN231" s="11"/>
      <c r="HDO231" s="11"/>
      <c r="HDP231" s="11"/>
      <c r="HDQ231" s="11"/>
      <c r="HDR231" s="11"/>
      <c r="HDS231" s="11"/>
      <c r="HDT231" s="11"/>
      <c r="HDU231" s="11"/>
      <c r="HDV231" s="11"/>
      <c r="HDW231" s="11"/>
      <c r="HDX231" s="11"/>
      <c r="HDY231" s="10"/>
      <c r="HDZ231" s="10"/>
      <c r="HEA231" s="11"/>
      <c r="HEB231" s="11"/>
      <c r="HEC231" s="11"/>
      <c r="HED231" s="11"/>
      <c r="HEE231" s="11"/>
      <c r="HEF231" s="11"/>
      <c r="HEG231" s="11"/>
      <c r="HEH231" s="11"/>
      <c r="HEI231" s="11"/>
      <c r="HEJ231" s="11"/>
      <c r="HEK231" s="11"/>
      <c r="HEL231" s="11"/>
      <c r="HEM231" s="11"/>
      <c r="HEN231" s="11"/>
      <c r="HEO231" s="10"/>
      <c r="HEP231" s="10"/>
      <c r="HEQ231" s="11"/>
      <c r="HER231" s="11"/>
      <c r="HES231" s="11"/>
      <c r="HET231" s="11"/>
      <c r="HEU231" s="11"/>
      <c r="HEV231" s="11"/>
      <c r="HEW231" s="11"/>
      <c r="HEX231" s="11"/>
      <c r="HEY231" s="11"/>
      <c r="HEZ231" s="11"/>
      <c r="HFA231" s="11"/>
      <c r="HFB231" s="11"/>
      <c r="HFC231" s="11"/>
      <c r="HFD231" s="11"/>
      <c r="HFE231" s="10"/>
      <c r="HFF231" s="10"/>
      <c r="HFG231" s="11"/>
      <c r="HFH231" s="11"/>
      <c r="HFI231" s="11"/>
      <c r="HFJ231" s="11"/>
      <c r="HFK231" s="11"/>
      <c r="HFL231" s="11"/>
      <c r="HFM231" s="11"/>
      <c r="HFN231" s="11"/>
      <c r="HFO231" s="11"/>
      <c r="HFP231" s="11"/>
      <c r="HFQ231" s="11"/>
      <c r="HFR231" s="11"/>
      <c r="HFS231" s="11"/>
      <c r="HFT231" s="11"/>
      <c r="HFU231" s="10"/>
      <c r="HFV231" s="10"/>
      <c r="HFW231" s="11"/>
      <c r="HFX231" s="11"/>
      <c r="HFY231" s="11"/>
      <c r="HFZ231" s="11"/>
      <c r="HGA231" s="11"/>
      <c r="HGB231" s="11"/>
      <c r="HGC231" s="11"/>
      <c r="HGD231" s="11"/>
      <c r="HGE231" s="11"/>
      <c r="HGF231" s="11"/>
      <c r="HGG231" s="11"/>
      <c r="HGH231" s="11"/>
      <c r="HGI231" s="11"/>
      <c r="HGJ231" s="11"/>
      <c r="HGK231" s="10"/>
      <c r="HGL231" s="10"/>
      <c r="HGM231" s="11"/>
      <c r="HGN231" s="11"/>
      <c r="HGO231" s="11"/>
      <c r="HGP231" s="11"/>
      <c r="HGQ231" s="11"/>
      <c r="HGR231" s="11"/>
      <c r="HGS231" s="11"/>
      <c r="HGT231" s="11"/>
      <c r="HGU231" s="11"/>
      <c r="HGV231" s="11"/>
      <c r="HGW231" s="11"/>
      <c r="HGX231" s="11"/>
      <c r="HGY231" s="11"/>
      <c r="HGZ231" s="11"/>
      <c r="HHA231" s="10"/>
      <c r="HHB231" s="10"/>
      <c r="HHC231" s="11"/>
      <c r="HHD231" s="11"/>
      <c r="HHE231" s="11"/>
      <c r="HHF231" s="11"/>
      <c r="HHG231" s="11"/>
      <c r="HHH231" s="11"/>
      <c r="HHI231" s="11"/>
      <c r="HHJ231" s="11"/>
      <c r="HHK231" s="11"/>
      <c r="HHL231" s="11"/>
      <c r="HHM231" s="11"/>
      <c r="HHN231" s="11"/>
      <c r="HHO231" s="11"/>
      <c r="HHP231" s="11"/>
      <c r="HHQ231" s="10"/>
      <c r="HHR231" s="10"/>
      <c r="HHS231" s="11"/>
      <c r="HHT231" s="11"/>
      <c r="HHU231" s="11"/>
      <c r="HHV231" s="11"/>
      <c r="HHW231" s="11"/>
      <c r="HHX231" s="11"/>
      <c r="HHY231" s="11"/>
      <c r="HHZ231" s="11"/>
      <c r="HIA231" s="11"/>
      <c r="HIB231" s="11"/>
      <c r="HIC231" s="11"/>
      <c r="HID231" s="11"/>
      <c r="HIE231" s="11"/>
      <c r="HIF231" s="11"/>
      <c r="HIG231" s="10"/>
      <c r="HIH231" s="10"/>
      <c r="HII231" s="11"/>
      <c r="HIJ231" s="11"/>
      <c r="HIK231" s="11"/>
      <c r="HIL231" s="11"/>
      <c r="HIM231" s="11"/>
      <c r="HIN231" s="11"/>
      <c r="HIO231" s="11"/>
      <c r="HIP231" s="11"/>
      <c r="HIQ231" s="11"/>
      <c r="HIR231" s="11"/>
      <c r="HIS231" s="11"/>
      <c r="HIT231" s="11"/>
      <c r="HIU231" s="11"/>
      <c r="HIV231" s="11"/>
      <c r="HIW231" s="10"/>
      <c r="HIX231" s="10"/>
      <c r="HIY231" s="11"/>
      <c r="HIZ231" s="11"/>
      <c r="HJA231" s="11"/>
      <c r="HJB231" s="11"/>
      <c r="HJC231" s="11"/>
      <c r="HJD231" s="11"/>
      <c r="HJE231" s="11"/>
      <c r="HJF231" s="11"/>
      <c r="HJG231" s="11"/>
      <c r="HJH231" s="11"/>
      <c r="HJI231" s="11"/>
      <c r="HJJ231" s="11"/>
      <c r="HJK231" s="11"/>
      <c r="HJL231" s="11"/>
      <c r="HJM231" s="10"/>
      <c r="HJN231" s="10"/>
      <c r="HJO231" s="11"/>
      <c r="HJP231" s="11"/>
      <c r="HJQ231" s="11"/>
      <c r="HJR231" s="11"/>
      <c r="HJS231" s="11"/>
      <c r="HJT231" s="11"/>
      <c r="HJU231" s="11"/>
      <c r="HJV231" s="11"/>
      <c r="HJW231" s="11"/>
      <c r="HJX231" s="11"/>
      <c r="HJY231" s="11"/>
      <c r="HJZ231" s="11"/>
      <c r="HKA231" s="11"/>
      <c r="HKB231" s="11"/>
      <c r="HKC231" s="10"/>
      <c r="HKD231" s="10"/>
      <c r="HKE231" s="11"/>
      <c r="HKF231" s="11"/>
      <c r="HKG231" s="11"/>
      <c r="HKH231" s="11"/>
      <c r="HKI231" s="11"/>
      <c r="HKJ231" s="11"/>
      <c r="HKK231" s="11"/>
      <c r="HKL231" s="11"/>
      <c r="HKM231" s="11"/>
      <c r="HKN231" s="11"/>
      <c r="HKO231" s="11"/>
      <c r="HKP231" s="11"/>
      <c r="HKQ231" s="11"/>
      <c r="HKR231" s="11"/>
      <c r="HKS231" s="10"/>
      <c r="HKT231" s="10"/>
      <c r="HKU231" s="11"/>
      <c r="HKV231" s="11"/>
      <c r="HKW231" s="11"/>
      <c r="HKX231" s="11"/>
      <c r="HKY231" s="11"/>
      <c r="HKZ231" s="11"/>
      <c r="HLA231" s="11"/>
      <c r="HLB231" s="11"/>
      <c r="HLC231" s="11"/>
      <c r="HLD231" s="11"/>
      <c r="HLE231" s="11"/>
      <c r="HLF231" s="11"/>
      <c r="HLG231" s="11"/>
      <c r="HLH231" s="11"/>
      <c r="HLI231" s="10"/>
      <c r="HLJ231" s="10"/>
      <c r="HLK231" s="11"/>
      <c r="HLL231" s="11"/>
      <c r="HLM231" s="11"/>
      <c r="HLN231" s="11"/>
      <c r="HLO231" s="11"/>
      <c r="HLP231" s="11"/>
      <c r="HLQ231" s="11"/>
      <c r="HLR231" s="11"/>
      <c r="HLS231" s="11"/>
      <c r="HLT231" s="11"/>
      <c r="HLU231" s="11"/>
      <c r="HLV231" s="11"/>
      <c r="HLW231" s="11"/>
      <c r="HLX231" s="11"/>
      <c r="HLY231" s="10"/>
      <c r="HLZ231" s="10"/>
      <c r="HMA231" s="11"/>
      <c r="HMB231" s="11"/>
      <c r="HMC231" s="11"/>
      <c r="HMD231" s="11"/>
      <c r="HME231" s="11"/>
      <c r="HMF231" s="11"/>
      <c r="HMG231" s="11"/>
      <c r="HMH231" s="11"/>
      <c r="HMI231" s="11"/>
      <c r="HMJ231" s="11"/>
      <c r="HMK231" s="11"/>
      <c r="HML231" s="11"/>
      <c r="HMM231" s="11"/>
      <c r="HMN231" s="11"/>
      <c r="HMO231" s="10"/>
      <c r="HMP231" s="10"/>
      <c r="HMQ231" s="11"/>
      <c r="HMR231" s="11"/>
      <c r="HMS231" s="11"/>
      <c r="HMT231" s="11"/>
      <c r="HMU231" s="11"/>
      <c r="HMV231" s="11"/>
      <c r="HMW231" s="11"/>
      <c r="HMX231" s="11"/>
      <c r="HMY231" s="11"/>
      <c r="HMZ231" s="11"/>
      <c r="HNA231" s="11"/>
      <c r="HNB231" s="11"/>
      <c r="HNC231" s="11"/>
      <c r="HND231" s="11"/>
      <c r="HNE231" s="10"/>
      <c r="HNF231" s="10"/>
      <c r="HNG231" s="11"/>
      <c r="HNH231" s="11"/>
      <c r="HNI231" s="11"/>
      <c r="HNJ231" s="11"/>
      <c r="HNK231" s="11"/>
      <c r="HNL231" s="11"/>
      <c r="HNM231" s="11"/>
      <c r="HNN231" s="11"/>
      <c r="HNO231" s="11"/>
      <c r="HNP231" s="11"/>
      <c r="HNQ231" s="11"/>
      <c r="HNR231" s="11"/>
      <c r="HNS231" s="11"/>
      <c r="HNT231" s="11"/>
      <c r="HNU231" s="10"/>
      <c r="HNV231" s="10"/>
      <c r="HNW231" s="11"/>
      <c r="HNX231" s="11"/>
      <c r="HNY231" s="11"/>
      <c r="HNZ231" s="11"/>
      <c r="HOA231" s="11"/>
      <c r="HOB231" s="11"/>
      <c r="HOC231" s="11"/>
      <c r="HOD231" s="11"/>
      <c r="HOE231" s="11"/>
      <c r="HOF231" s="11"/>
      <c r="HOG231" s="11"/>
      <c r="HOH231" s="11"/>
      <c r="HOI231" s="11"/>
      <c r="HOJ231" s="11"/>
      <c r="HOK231" s="10"/>
      <c r="HOL231" s="10"/>
      <c r="HOM231" s="11"/>
      <c r="HON231" s="11"/>
      <c r="HOO231" s="11"/>
      <c r="HOP231" s="11"/>
      <c r="HOQ231" s="11"/>
      <c r="HOR231" s="11"/>
      <c r="HOS231" s="11"/>
      <c r="HOT231" s="11"/>
      <c r="HOU231" s="11"/>
      <c r="HOV231" s="11"/>
      <c r="HOW231" s="11"/>
      <c r="HOX231" s="11"/>
      <c r="HOY231" s="11"/>
      <c r="HOZ231" s="11"/>
      <c r="HPA231" s="10"/>
      <c r="HPB231" s="10"/>
      <c r="HPC231" s="11"/>
      <c r="HPD231" s="11"/>
      <c r="HPE231" s="11"/>
      <c r="HPF231" s="11"/>
      <c r="HPG231" s="11"/>
      <c r="HPH231" s="11"/>
      <c r="HPI231" s="11"/>
      <c r="HPJ231" s="11"/>
      <c r="HPK231" s="11"/>
      <c r="HPL231" s="11"/>
      <c r="HPM231" s="11"/>
      <c r="HPN231" s="11"/>
      <c r="HPO231" s="11"/>
      <c r="HPP231" s="11"/>
      <c r="HPQ231" s="10"/>
      <c r="HPR231" s="10"/>
      <c r="HPS231" s="11"/>
      <c r="HPT231" s="11"/>
      <c r="HPU231" s="11"/>
      <c r="HPV231" s="11"/>
      <c r="HPW231" s="11"/>
      <c r="HPX231" s="11"/>
      <c r="HPY231" s="11"/>
      <c r="HPZ231" s="11"/>
      <c r="HQA231" s="11"/>
      <c r="HQB231" s="11"/>
      <c r="HQC231" s="11"/>
      <c r="HQD231" s="11"/>
      <c r="HQE231" s="11"/>
      <c r="HQF231" s="11"/>
      <c r="HQG231" s="10"/>
      <c r="HQH231" s="10"/>
      <c r="HQI231" s="11"/>
      <c r="HQJ231" s="11"/>
      <c r="HQK231" s="11"/>
      <c r="HQL231" s="11"/>
      <c r="HQM231" s="11"/>
      <c r="HQN231" s="11"/>
      <c r="HQO231" s="11"/>
      <c r="HQP231" s="11"/>
      <c r="HQQ231" s="11"/>
      <c r="HQR231" s="11"/>
      <c r="HQS231" s="11"/>
      <c r="HQT231" s="11"/>
      <c r="HQU231" s="11"/>
      <c r="HQV231" s="11"/>
      <c r="HQW231" s="10"/>
      <c r="HQX231" s="10"/>
      <c r="HQY231" s="11"/>
      <c r="HQZ231" s="11"/>
      <c r="HRA231" s="11"/>
      <c r="HRB231" s="11"/>
      <c r="HRC231" s="11"/>
      <c r="HRD231" s="11"/>
      <c r="HRE231" s="11"/>
      <c r="HRF231" s="11"/>
      <c r="HRG231" s="11"/>
      <c r="HRH231" s="11"/>
      <c r="HRI231" s="11"/>
      <c r="HRJ231" s="11"/>
      <c r="HRK231" s="11"/>
      <c r="HRL231" s="11"/>
      <c r="HRM231" s="10"/>
      <c r="HRN231" s="10"/>
      <c r="HRO231" s="11"/>
      <c r="HRP231" s="11"/>
      <c r="HRQ231" s="11"/>
      <c r="HRR231" s="11"/>
      <c r="HRS231" s="11"/>
      <c r="HRT231" s="11"/>
      <c r="HRU231" s="11"/>
      <c r="HRV231" s="11"/>
      <c r="HRW231" s="11"/>
      <c r="HRX231" s="11"/>
      <c r="HRY231" s="11"/>
      <c r="HRZ231" s="11"/>
      <c r="HSA231" s="11"/>
      <c r="HSB231" s="11"/>
      <c r="HSC231" s="10"/>
      <c r="HSD231" s="10"/>
      <c r="HSE231" s="11"/>
      <c r="HSF231" s="11"/>
      <c r="HSG231" s="11"/>
      <c r="HSH231" s="11"/>
      <c r="HSI231" s="11"/>
      <c r="HSJ231" s="11"/>
      <c r="HSK231" s="11"/>
      <c r="HSL231" s="11"/>
      <c r="HSM231" s="11"/>
      <c r="HSN231" s="11"/>
      <c r="HSO231" s="11"/>
      <c r="HSP231" s="11"/>
      <c r="HSQ231" s="11"/>
      <c r="HSR231" s="11"/>
      <c r="HSS231" s="10"/>
      <c r="HST231" s="10"/>
      <c r="HSU231" s="11"/>
      <c r="HSV231" s="11"/>
      <c r="HSW231" s="11"/>
      <c r="HSX231" s="11"/>
      <c r="HSY231" s="11"/>
      <c r="HSZ231" s="11"/>
      <c r="HTA231" s="11"/>
      <c r="HTB231" s="11"/>
      <c r="HTC231" s="11"/>
      <c r="HTD231" s="11"/>
      <c r="HTE231" s="11"/>
      <c r="HTF231" s="11"/>
      <c r="HTG231" s="11"/>
      <c r="HTH231" s="11"/>
      <c r="HTI231" s="10"/>
      <c r="HTJ231" s="10"/>
      <c r="HTK231" s="11"/>
      <c r="HTL231" s="11"/>
      <c r="HTM231" s="11"/>
      <c r="HTN231" s="11"/>
      <c r="HTO231" s="11"/>
      <c r="HTP231" s="11"/>
      <c r="HTQ231" s="11"/>
      <c r="HTR231" s="11"/>
      <c r="HTS231" s="11"/>
      <c r="HTT231" s="11"/>
      <c r="HTU231" s="11"/>
      <c r="HTV231" s="11"/>
      <c r="HTW231" s="11"/>
      <c r="HTX231" s="11"/>
      <c r="HTY231" s="10"/>
      <c r="HTZ231" s="10"/>
      <c r="HUA231" s="11"/>
      <c r="HUB231" s="11"/>
      <c r="HUC231" s="11"/>
      <c r="HUD231" s="11"/>
      <c r="HUE231" s="11"/>
      <c r="HUF231" s="11"/>
      <c r="HUG231" s="11"/>
      <c r="HUH231" s="11"/>
      <c r="HUI231" s="11"/>
      <c r="HUJ231" s="11"/>
      <c r="HUK231" s="11"/>
      <c r="HUL231" s="11"/>
      <c r="HUM231" s="11"/>
      <c r="HUN231" s="11"/>
      <c r="HUO231" s="10"/>
      <c r="HUP231" s="10"/>
      <c r="HUQ231" s="11"/>
      <c r="HUR231" s="11"/>
      <c r="HUS231" s="11"/>
      <c r="HUT231" s="11"/>
      <c r="HUU231" s="11"/>
      <c r="HUV231" s="11"/>
      <c r="HUW231" s="11"/>
      <c r="HUX231" s="11"/>
      <c r="HUY231" s="11"/>
      <c r="HUZ231" s="11"/>
      <c r="HVA231" s="11"/>
      <c r="HVB231" s="11"/>
      <c r="HVC231" s="11"/>
      <c r="HVD231" s="11"/>
      <c r="HVE231" s="10"/>
      <c r="HVF231" s="10"/>
      <c r="HVG231" s="11"/>
      <c r="HVH231" s="11"/>
      <c r="HVI231" s="11"/>
      <c r="HVJ231" s="11"/>
      <c r="HVK231" s="11"/>
      <c r="HVL231" s="11"/>
      <c r="HVM231" s="11"/>
      <c r="HVN231" s="11"/>
      <c r="HVO231" s="11"/>
      <c r="HVP231" s="11"/>
      <c r="HVQ231" s="11"/>
      <c r="HVR231" s="11"/>
      <c r="HVS231" s="11"/>
      <c r="HVT231" s="11"/>
      <c r="HVU231" s="10"/>
      <c r="HVV231" s="10"/>
      <c r="HVW231" s="11"/>
      <c r="HVX231" s="11"/>
      <c r="HVY231" s="11"/>
      <c r="HVZ231" s="11"/>
      <c r="HWA231" s="11"/>
      <c r="HWB231" s="11"/>
      <c r="HWC231" s="11"/>
      <c r="HWD231" s="11"/>
      <c r="HWE231" s="11"/>
      <c r="HWF231" s="11"/>
      <c r="HWG231" s="11"/>
      <c r="HWH231" s="11"/>
      <c r="HWI231" s="11"/>
      <c r="HWJ231" s="11"/>
      <c r="HWK231" s="10"/>
      <c r="HWL231" s="10"/>
      <c r="HWM231" s="11"/>
      <c r="HWN231" s="11"/>
      <c r="HWO231" s="11"/>
      <c r="HWP231" s="11"/>
      <c r="HWQ231" s="11"/>
      <c r="HWR231" s="11"/>
      <c r="HWS231" s="11"/>
      <c r="HWT231" s="11"/>
      <c r="HWU231" s="11"/>
      <c r="HWV231" s="11"/>
      <c r="HWW231" s="11"/>
      <c r="HWX231" s="11"/>
      <c r="HWY231" s="11"/>
      <c r="HWZ231" s="11"/>
      <c r="HXA231" s="10"/>
      <c r="HXB231" s="10"/>
      <c r="HXC231" s="11"/>
      <c r="HXD231" s="11"/>
      <c r="HXE231" s="11"/>
      <c r="HXF231" s="11"/>
      <c r="HXG231" s="11"/>
      <c r="HXH231" s="11"/>
      <c r="HXI231" s="11"/>
      <c r="HXJ231" s="11"/>
      <c r="HXK231" s="11"/>
      <c r="HXL231" s="11"/>
      <c r="HXM231" s="11"/>
      <c r="HXN231" s="11"/>
      <c r="HXO231" s="11"/>
      <c r="HXP231" s="11"/>
      <c r="HXQ231" s="10"/>
      <c r="HXR231" s="10"/>
      <c r="HXS231" s="11"/>
      <c r="HXT231" s="11"/>
      <c r="HXU231" s="11"/>
      <c r="HXV231" s="11"/>
      <c r="HXW231" s="11"/>
      <c r="HXX231" s="11"/>
      <c r="HXY231" s="11"/>
      <c r="HXZ231" s="11"/>
      <c r="HYA231" s="11"/>
      <c r="HYB231" s="11"/>
      <c r="HYC231" s="11"/>
      <c r="HYD231" s="11"/>
      <c r="HYE231" s="11"/>
      <c r="HYF231" s="11"/>
      <c r="HYG231" s="10"/>
      <c r="HYH231" s="10"/>
      <c r="HYI231" s="11"/>
      <c r="HYJ231" s="11"/>
      <c r="HYK231" s="11"/>
      <c r="HYL231" s="11"/>
      <c r="HYM231" s="11"/>
      <c r="HYN231" s="11"/>
      <c r="HYO231" s="11"/>
      <c r="HYP231" s="11"/>
      <c r="HYQ231" s="11"/>
      <c r="HYR231" s="11"/>
      <c r="HYS231" s="11"/>
      <c r="HYT231" s="11"/>
      <c r="HYU231" s="11"/>
      <c r="HYV231" s="11"/>
      <c r="HYW231" s="10"/>
      <c r="HYX231" s="10"/>
      <c r="HYY231" s="11"/>
      <c r="HYZ231" s="11"/>
      <c r="HZA231" s="11"/>
      <c r="HZB231" s="11"/>
      <c r="HZC231" s="11"/>
      <c r="HZD231" s="11"/>
      <c r="HZE231" s="11"/>
      <c r="HZF231" s="11"/>
      <c r="HZG231" s="11"/>
      <c r="HZH231" s="11"/>
      <c r="HZI231" s="11"/>
      <c r="HZJ231" s="11"/>
      <c r="HZK231" s="11"/>
      <c r="HZL231" s="11"/>
      <c r="HZM231" s="10"/>
      <c r="HZN231" s="10"/>
      <c r="HZO231" s="11"/>
      <c r="HZP231" s="11"/>
      <c r="HZQ231" s="11"/>
      <c r="HZR231" s="11"/>
      <c r="HZS231" s="11"/>
      <c r="HZT231" s="11"/>
      <c r="HZU231" s="11"/>
      <c r="HZV231" s="11"/>
      <c r="HZW231" s="11"/>
      <c r="HZX231" s="11"/>
      <c r="HZY231" s="11"/>
      <c r="HZZ231" s="11"/>
      <c r="IAA231" s="11"/>
      <c r="IAB231" s="11"/>
      <c r="IAC231" s="10"/>
      <c r="IAD231" s="10"/>
      <c r="IAE231" s="11"/>
      <c r="IAF231" s="11"/>
      <c r="IAG231" s="11"/>
      <c r="IAH231" s="11"/>
      <c r="IAI231" s="11"/>
      <c r="IAJ231" s="11"/>
      <c r="IAK231" s="11"/>
      <c r="IAL231" s="11"/>
      <c r="IAM231" s="11"/>
      <c r="IAN231" s="11"/>
      <c r="IAO231" s="11"/>
      <c r="IAP231" s="11"/>
      <c r="IAQ231" s="11"/>
      <c r="IAR231" s="11"/>
      <c r="IAS231" s="10"/>
      <c r="IAT231" s="10"/>
      <c r="IAU231" s="11"/>
      <c r="IAV231" s="11"/>
      <c r="IAW231" s="11"/>
      <c r="IAX231" s="11"/>
      <c r="IAY231" s="11"/>
      <c r="IAZ231" s="11"/>
      <c r="IBA231" s="11"/>
      <c r="IBB231" s="11"/>
      <c r="IBC231" s="11"/>
      <c r="IBD231" s="11"/>
      <c r="IBE231" s="11"/>
      <c r="IBF231" s="11"/>
      <c r="IBG231" s="11"/>
      <c r="IBH231" s="11"/>
      <c r="IBI231" s="10"/>
      <c r="IBJ231" s="10"/>
      <c r="IBK231" s="11"/>
      <c r="IBL231" s="11"/>
      <c r="IBM231" s="11"/>
      <c r="IBN231" s="11"/>
      <c r="IBO231" s="11"/>
      <c r="IBP231" s="11"/>
      <c r="IBQ231" s="11"/>
      <c r="IBR231" s="11"/>
      <c r="IBS231" s="11"/>
      <c r="IBT231" s="11"/>
      <c r="IBU231" s="11"/>
      <c r="IBV231" s="11"/>
      <c r="IBW231" s="11"/>
      <c r="IBX231" s="11"/>
      <c r="IBY231" s="10"/>
      <c r="IBZ231" s="10"/>
      <c r="ICA231" s="11"/>
      <c r="ICB231" s="11"/>
      <c r="ICC231" s="11"/>
      <c r="ICD231" s="11"/>
      <c r="ICE231" s="11"/>
      <c r="ICF231" s="11"/>
      <c r="ICG231" s="11"/>
      <c r="ICH231" s="11"/>
      <c r="ICI231" s="11"/>
      <c r="ICJ231" s="11"/>
      <c r="ICK231" s="11"/>
      <c r="ICL231" s="11"/>
      <c r="ICM231" s="11"/>
      <c r="ICN231" s="11"/>
      <c r="ICO231" s="10"/>
      <c r="ICP231" s="10"/>
      <c r="ICQ231" s="11"/>
      <c r="ICR231" s="11"/>
      <c r="ICS231" s="11"/>
      <c r="ICT231" s="11"/>
      <c r="ICU231" s="11"/>
      <c r="ICV231" s="11"/>
      <c r="ICW231" s="11"/>
      <c r="ICX231" s="11"/>
      <c r="ICY231" s="11"/>
      <c r="ICZ231" s="11"/>
      <c r="IDA231" s="11"/>
      <c r="IDB231" s="11"/>
      <c r="IDC231" s="11"/>
      <c r="IDD231" s="11"/>
      <c r="IDE231" s="10"/>
      <c r="IDF231" s="10"/>
      <c r="IDG231" s="11"/>
      <c r="IDH231" s="11"/>
      <c r="IDI231" s="11"/>
      <c r="IDJ231" s="11"/>
      <c r="IDK231" s="11"/>
      <c r="IDL231" s="11"/>
      <c r="IDM231" s="11"/>
      <c r="IDN231" s="11"/>
      <c r="IDO231" s="11"/>
      <c r="IDP231" s="11"/>
      <c r="IDQ231" s="11"/>
      <c r="IDR231" s="11"/>
      <c r="IDS231" s="11"/>
      <c r="IDT231" s="11"/>
      <c r="IDU231" s="10"/>
      <c r="IDV231" s="10"/>
      <c r="IDW231" s="11"/>
      <c r="IDX231" s="11"/>
      <c r="IDY231" s="11"/>
      <c r="IDZ231" s="11"/>
      <c r="IEA231" s="11"/>
      <c r="IEB231" s="11"/>
      <c r="IEC231" s="11"/>
      <c r="IED231" s="11"/>
      <c r="IEE231" s="11"/>
      <c r="IEF231" s="11"/>
      <c r="IEG231" s="11"/>
      <c r="IEH231" s="11"/>
      <c r="IEI231" s="11"/>
      <c r="IEJ231" s="11"/>
      <c r="IEK231" s="10"/>
      <c r="IEL231" s="10"/>
      <c r="IEM231" s="11"/>
      <c r="IEN231" s="11"/>
      <c r="IEO231" s="11"/>
      <c r="IEP231" s="11"/>
      <c r="IEQ231" s="11"/>
      <c r="IER231" s="11"/>
      <c r="IES231" s="11"/>
      <c r="IET231" s="11"/>
      <c r="IEU231" s="11"/>
      <c r="IEV231" s="11"/>
      <c r="IEW231" s="11"/>
      <c r="IEX231" s="11"/>
      <c r="IEY231" s="11"/>
      <c r="IEZ231" s="11"/>
      <c r="IFA231" s="10"/>
      <c r="IFB231" s="10"/>
      <c r="IFC231" s="11"/>
      <c r="IFD231" s="11"/>
      <c r="IFE231" s="11"/>
      <c r="IFF231" s="11"/>
      <c r="IFG231" s="11"/>
      <c r="IFH231" s="11"/>
      <c r="IFI231" s="11"/>
      <c r="IFJ231" s="11"/>
      <c r="IFK231" s="11"/>
      <c r="IFL231" s="11"/>
      <c r="IFM231" s="11"/>
      <c r="IFN231" s="11"/>
      <c r="IFO231" s="11"/>
      <c r="IFP231" s="11"/>
      <c r="IFQ231" s="10"/>
      <c r="IFR231" s="10"/>
      <c r="IFS231" s="11"/>
      <c r="IFT231" s="11"/>
      <c r="IFU231" s="11"/>
      <c r="IFV231" s="11"/>
      <c r="IFW231" s="11"/>
      <c r="IFX231" s="11"/>
      <c r="IFY231" s="11"/>
      <c r="IFZ231" s="11"/>
      <c r="IGA231" s="11"/>
      <c r="IGB231" s="11"/>
      <c r="IGC231" s="11"/>
      <c r="IGD231" s="11"/>
      <c r="IGE231" s="11"/>
      <c r="IGF231" s="11"/>
      <c r="IGG231" s="10"/>
      <c r="IGH231" s="10"/>
      <c r="IGI231" s="11"/>
      <c r="IGJ231" s="11"/>
      <c r="IGK231" s="11"/>
      <c r="IGL231" s="11"/>
      <c r="IGM231" s="11"/>
      <c r="IGN231" s="11"/>
      <c r="IGO231" s="11"/>
      <c r="IGP231" s="11"/>
      <c r="IGQ231" s="11"/>
      <c r="IGR231" s="11"/>
      <c r="IGS231" s="11"/>
      <c r="IGT231" s="11"/>
      <c r="IGU231" s="11"/>
      <c r="IGV231" s="11"/>
      <c r="IGW231" s="10"/>
      <c r="IGX231" s="10"/>
      <c r="IGY231" s="11"/>
      <c r="IGZ231" s="11"/>
      <c r="IHA231" s="11"/>
      <c r="IHB231" s="11"/>
      <c r="IHC231" s="11"/>
      <c r="IHD231" s="11"/>
      <c r="IHE231" s="11"/>
      <c r="IHF231" s="11"/>
      <c r="IHG231" s="11"/>
      <c r="IHH231" s="11"/>
      <c r="IHI231" s="11"/>
      <c r="IHJ231" s="11"/>
      <c r="IHK231" s="11"/>
      <c r="IHL231" s="11"/>
      <c r="IHM231" s="10"/>
      <c r="IHN231" s="10"/>
      <c r="IHO231" s="11"/>
      <c r="IHP231" s="11"/>
      <c r="IHQ231" s="11"/>
      <c r="IHR231" s="11"/>
      <c r="IHS231" s="11"/>
      <c r="IHT231" s="11"/>
      <c r="IHU231" s="11"/>
      <c r="IHV231" s="11"/>
      <c r="IHW231" s="11"/>
      <c r="IHX231" s="11"/>
      <c r="IHY231" s="11"/>
      <c r="IHZ231" s="11"/>
      <c r="IIA231" s="11"/>
      <c r="IIB231" s="11"/>
      <c r="IIC231" s="10"/>
      <c r="IID231" s="10"/>
      <c r="IIE231" s="11"/>
      <c r="IIF231" s="11"/>
      <c r="IIG231" s="11"/>
      <c r="IIH231" s="11"/>
      <c r="III231" s="11"/>
      <c r="IIJ231" s="11"/>
      <c r="IIK231" s="11"/>
      <c r="IIL231" s="11"/>
      <c r="IIM231" s="11"/>
      <c r="IIN231" s="11"/>
      <c r="IIO231" s="11"/>
      <c r="IIP231" s="11"/>
      <c r="IIQ231" s="11"/>
      <c r="IIR231" s="11"/>
      <c r="IIS231" s="10"/>
      <c r="IIT231" s="10"/>
      <c r="IIU231" s="11"/>
      <c r="IIV231" s="11"/>
      <c r="IIW231" s="11"/>
      <c r="IIX231" s="11"/>
      <c r="IIY231" s="11"/>
      <c r="IIZ231" s="11"/>
      <c r="IJA231" s="11"/>
      <c r="IJB231" s="11"/>
      <c r="IJC231" s="11"/>
      <c r="IJD231" s="11"/>
      <c r="IJE231" s="11"/>
      <c r="IJF231" s="11"/>
      <c r="IJG231" s="11"/>
      <c r="IJH231" s="11"/>
      <c r="IJI231" s="10"/>
      <c r="IJJ231" s="10"/>
      <c r="IJK231" s="11"/>
      <c r="IJL231" s="11"/>
      <c r="IJM231" s="11"/>
      <c r="IJN231" s="11"/>
      <c r="IJO231" s="11"/>
      <c r="IJP231" s="11"/>
      <c r="IJQ231" s="11"/>
      <c r="IJR231" s="11"/>
      <c r="IJS231" s="11"/>
      <c r="IJT231" s="11"/>
      <c r="IJU231" s="11"/>
      <c r="IJV231" s="11"/>
      <c r="IJW231" s="11"/>
      <c r="IJX231" s="11"/>
      <c r="IJY231" s="10"/>
      <c r="IJZ231" s="10"/>
      <c r="IKA231" s="11"/>
      <c r="IKB231" s="11"/>
      <c r="IKC231" s="11"/>
      <c r="IKD231" s="11"/>
      <c r="IKE231" s="11"/>
      <c r="IKF231" s="11"/>
      <c r="IKG231" s="11"/>
      <c r="IKH231" s="11"/>
      <c r="IKI231" s="11"/>
      <c r="IKJ231" s="11"/>
      <c r="IKK231" s="11"/>
      <c r="IKL231" s="11"/>
      <c r="IKM231" s="11"/>
      <c r="IKN231" s="11"/>
      <c r="IKO231" s="10"/>
      <c r="IKP231" s="10"/>
      <c r="IKQ231" s="11"/>
      <c r="IKR231" s="11"/>
      <c r="IKS231" s="11"/>
      <c r="IKT231" s="11"/>
      <c r="IKU231" s="11"/>
      <c r="IKV231" s="11"/>
      <c r="IKW231" s="11"/>
      <c r="IKX231" s="11"/>
      <c r="IKY231" s="11"/>
      <c r="IKZ231" s="11"/>
      <c r="ILA231" s="11"/>
      <c r="ILB231" s="11"/>
      <c r="ILC231" s="11"/>
      <c r="ILD231" s="11"/>
      <c r="ILE231" s="10"/>
      <c r="ILF231" s="10"/>
      <c r="ILG231" s="11"/>
      <c r="ILH231" s="11"/>
      <c r="ILI231" s="11"/>
      <c r="ILJ231" s="11"/>
      <c r="ILK231" s="11"/>
      <c r="ILL231" s="11"/>
      <c r="ILM231" s="11"/>
      <c r="ILN231" s="11"/>
      <c r="ILO231" s="11"/>
      <c r="ILP231" s="11"/>
      <c r="ILQ231" s="11"/>
      <c r="ILR231" s="11"/>
      <c r="ILS231" s="11"/>
      <c r="ILT231" s="11"/>
      <c r="ILU231" s="10"/>
      <c r="ILV231" s="10"/>
      <c r="ILW231" s="11"/>
      <c r="ILX231" s="11"/>
      <c r="ILY231" s="11"/>
      <c r="ILZ231" s="11"/>
      <c r="IMA231" s="11"/>
      <c r="IMB231" s="11"/>
      <c r="IMC231" s="11"/>
      <c r="IMD231" s="11"/>
      <c r="IME231" s="11"/>
      <c r="IMF231" s="11"/>
      <c r="IMG231" s="11"/>
      <c r="IMH231" s="11"/>
      <c r="IMI231" s="11"/>
      <c r="IMJ231" s="11"/>
      <c r="IMK231" s="10"/>
      <c r="IML231" s="10"/>
      <c r="IMM231" s="11"/>
      <c r="IMN231" s="11"/>
      <c r="IMO231" s="11"/>
      <c r="IMP231" s="11"/>
      <c r="IMQ231" s="11"/>
      <c r="IMR231" s="11"/>
      <c r="IMS231" s="11"/>
      <c r="IMT231" s="11"/>
      <c r="IMU231" s="11"/>
      <c r="IMV231" s="11"/>
      <c r="IMW231" s="11"/>
      <c r="IMX231" s="11"/>
      <c r="IMY231" s="11"/>
      <c r="IMZ231" s="11"/>
      <c r="INA231" s="10"/>
      <c r="INB231" s="10"/>
      <c r="INC231" s="11"/>
      <c r="IND231" s="11"/>
      <c r="INE231" s="11"/>
      <c r="INF231" s="11"/>
      <c r="ING231" s="11"/>
      <c r="INH231" s="11"/>
      <c r="INI231" s="11"/>
      <c r="INJ231" s="11"/>
      <c r="INK231" s="11"/>
      <c r="INL231" s="11"/>
      <c r="INM231" s="11"/>
      <c r="INN231" s="11"/>
      <c r="INO231" s="11"/>
      <c r="INP231" s="11"/>
      <c r="INQ231" s="10"/>
      <c r="INR231" s="10"/>
      <c r="INS231" s="11"/>
      <c r="INT231" s="11"/>
      <c r="INU231" s="11"/>
      <c r="INV231" s="11"/>
      <c r="INW231" s="11"/>
      <c r="INX231" s="11"/>
      <c r="INY231" s="11"/>
      <c r="INZ231" s="11"/>
      <c r="IOA231" s="11"/>
      <c r="IOB231" s="11"/>
      <c r="IOC231" s="11"/>
      <c r="IOD231" s="11"/>
      <c r="IOE231" s="11"/>
      <c r="IOF231" s="11"/>
      <c r="IOG231" s="10"/>
      <c r="IOH231" s="10"/>
      <c r="IOI231" s="11"/>
      <c r="IOJ231" s="11"/>
      <c r="IOK231" s="11"/>
      <c r="IOL231" s="11"/>
      <c r="IOM231" s="11"/>
      <c r="ION231" s="11"/>
      <c r="IOO231" s="11"/>
      <c r="IOP231" s="11"/>
      <c r="IOQ231" s="11"/>
      <c r="IOR231" s="11"/>
      <c r="IOS231" s="11"/>
      <c r="IOT231" s="11"/>
      <c r="IOU231" s="11"/>
      <c r="IOV231" s="11"/>
      <c r="IOW231" s="10"/>
      <c r="IOX231" s="10"/>
      <c r="IOY231" s="11"/>
      <c r="IOZ231" s="11"/>
      <c r="IPA231" s="11"/>
      <c r="IPB231" s="11"/>
      <c r="IPC231" s="11"/>
      <c r="IPD231" s="11"/>
      <c r="IPE231" s="11"/>
      <c r="IPF231" s="11"/>
      <c r="IPG231" s="11"/>
      <c r="IPH231" s="11"/>
      <c r="IPI231" s="11"/>
      <c r="IPJ231" s="11"/>
      <c r="IPK231" s="11"/>
      <c r="IPL231" s="11"/>
      <c r="IPM231" s="10"/>
      <c r="IPN231" s="10"/>
      <c r="IPO231" s="11"/>
      <c r="IPP231" s="11"/>
      <c r="IPQ231" s="11"/>
      <c r="IPR231" s="11"/>
      <c r="IPS231" s="11"/>
      <c r="IPT231" s="11"/>
      <c r="IPU231" s="11"/>
      <c r="IPV231" s="11"/>
      <c r="IPW231" s="11"/>
      <c r="IPX231" s="11"/>
      <c r="IPY231" s="11"/>
      <c r="IPZ231" s="11"/>
      <c r="IQA231" s="11"/>
      <c r="IQB231" s="11"/>
      <c r="IQC231" s="10"/>
      <c r="IQD231" s="10"/>
      <c r="IQE231" s="11"/>
      <c r="IQF231" s="11"/>
      <c r="IQG231" s="11"/>
      <c r="IQH231" s="11"/>
      <c r="IQI231" s="11"/>
      <c r="IQJ231" s="11"/>
      <c r="IQK231" s="11"/>
      <c r="IQL231" s="11"/>
      <c r="IQM231" s="11"/>
      <c r="IQN231" s="11"/>
      <c r="IQO231" s="11"/>
      <c r="IQP231" s="11"/>
      <c r="IQQ231" s="11"/>
      <c r="IQR231" s="11"/>
      <c r="IQS231" s="10"/>
      <c r="IQT231" s="10"/>
      <c r="IQU231" s="11"/>
      <c r="IQV231" s="11"/>
      <c r="IQW231" s="11"/>
      <c r="IQX231" s="11"/>
      <c r="IQY231" s="11"/>
      <c r="IQZ231" s="11"/>
      <c r="IRA231" s="11"/>
      <c r="IRB231" s="11"/>
      <c r="IRC231" s="11"/>
      <c r="IRD231" s="11"/>
      <c r="IRE231" s="11"/>
      <c r="IRF231" s="11"/>
      <c r="IRG231" s="11"/>
      <c r="IRH231" s="11"/>
      <c r="IRI231" s="10"/>
      <c r="IRJ231" s="10"/>
      <c r="IRK231" s="11"/>
      <c r="IRL231" s="11"/>
      <c r="IRM231" s="11"/>
      <c r="IRN231" s="11"/>
      <c r="IRO231" s="11"/>
      <c r="IRP231" s="11"/>
      <c r="IRQ231" s="11"/>
      <c r="IRR231" s="11"/>
      <c r="IRS231" s="11"/>
      <c r="IRT231" s="11"/>
      <c r="IRU231" s="11"/>
      <c r="IRV231" s="11"/>
      <c r="IRW231" s="11"/>
      <c r="IRX231" s="11"/>
      <c r="IRY231" s="10"/>
      <c r="IRZ231" s="10"/>
      <c r="ISA231" s="11"/>
      <c r="ISB231" s="11"/>
      <c r="ISC231" s="11"/>
      <c r="ISD231" s="11"/>
      <c r="ISE231" s="11"/>
      <c r="ISF231" s="11"/>
      <c r="ISG231" s="11"/>
      <c r="ISH231" s="11"/>
      <c r="ISI231" s="11"/>
      <c r="ISJ231" s="11"/>
      <c r="ISK231" s="11"/>
      <c r="ISL231" s="11"/>
      <c r="ISM231" s="11"/>
      <c r="ISN231" s="11"/>
      <c r="ISO231" s="10"/>
      <c r="ISP231" s="10"/>
      <c r="ISQ231" s="11"/>
      <c r="ISR231" s="11"/>
      <c r="ISS231" s="11"/>
      <c r="IST231" s="11"/>
      <c r="ISU231" s="11"/>
      <c r="ISV231" s="11"/>
      <c r="ISW231" s="11"/>
      <c r="ISX231" s="11"/>
      <c r="ISY231" s="11"/>
      <c r="ISZ231" s="11"/>
      <c r="ITA231" s="11"/>
      <c r="ITB231" s="11"/>
      <c r="ITC231" s="11"/>
      <c r="ITD231" s="11"/>
      <c r="ITE231" s="10"/>
      <c r="ITF231" s="10"/>
      <c r="ITG231" s="11"/>
      <c r="ITH231" s="11"/>
      <c r="ITI231" s="11"/>
      <c r="ITJ231" s="11"/>
      <c r="ITK231" s="11"/>
      <c r="ITL231" s="11"/>
      <c r="ITM231" s="11"/>
      <c r="ITN231" s="11"/>
      <c r="ITO231" s="11"/>
      <c r="ITP231" s="11"/>
      <c r="ITQ231" s="11"/>
      <c r="ITR231" s="11"/>
      <c r="ITS231" s="11"/>
      <c r="ITT231" s="11"/>
      <c r="ITU231" s="10"/>
      <c r="ITV231" s="10"/>
      <c r="ITW231" s="11"/>
      <c r="ITX231" s="11"/>
      <c r="ITY231" s="11"/>
      <c r="ITZ231" s="11"/>
      <c r="IUA231" s="11"/>
      <c r="IUB231" s="11"/>
      <c r="IUC231" s="11"/>
      <c r="IUD231" s="11"/>
      <c r="IUE231" s="11"/>
      <c r="IUF231" s="11"/>
      <c r="IUG231" s="11"/>
      <c r="IUH231" s="11"/>
      <c r="IUI231" s="11"/>
      <c r="IUJ231" s="11"/>
      <c r="IUK231" s="10"/>
      <c r="IUL231" s="10"/>
      <c r="IUM231" s="11"/>
      <c r="IUN231" s="11"/>
      <c r="IUO231" s="11"/>
      <c r="IUP231" s="11"/>
      <c r="IUQ231" s="11"/>
      <c r="IUR231" s="11"/>
      <c r="IUS231" s="11"/>
      <c r="IUT231" s="11"/>
      <c r="IUU231" s="11"/>
      <c r="IUV231" s="11"/>
      <c r="IUW231" s="11"/>
      <c r="IUX231" s="11"/>
      <c r="IUY231" s="11"/>
      <c r="IUZ231" s="11"/>
      <c r="IVA231" s="10"/>
      <c r="IVB231" s="10"/>
      <c r="IVC231" s="11"/>
      <c r="IVD231" s="11"/>
      <c r="IVE231" s="11"/>
      <c r="IVF231" s="11"/>
      <c r="IVG231" s="11"/>
      <c r="IVH231" s="11"/>
      <c r="IVI231" s="11"/>
      <c r="IVJ231" s="11"/>
      <c r="IVK231" s="11"/>
      <c r="IVL231" s="11"/>
      <c r="IVM231" s="11"/>
      <c r="IVN231" s="11"/>
      <c r="IVO231" s="11"/>
      <c r="IVP231" s="11"/>
      <c r="IVQ231" s="10"/>
      <c r="IVR231" s="10"/>
      <c r="IVS231" s="11"/>
      <c r="IVT231" s="11"/>
      <c r="IVU231" s="11"/>
      <c r="IVV231" s="11"/>
      <c r="IVW231" s="11"/>
      <c r="IVX231" s="11"/>
      <c r="IVY231" s="11"/>
      <c r="IVZ231" s="11"/>
      <c r="IWA231" s="11"/>
      <c r="IWB231" s="11"/>
      <c r="IWC231" s="11"/>
      <c r="IWD231" s="11"/>
      <c r="IWE231" s="11"/>
      <c r="IWF231" s="11"/>
      <c r="IWG231" s="10"/>
      <c r="IWH231" s="10"/>
      <c r="IWI231" s="11"/>
      <c r="IWJ231" s="11"/>
      <c r="IWK231" s="11"/>
      <c r="IWL231" s="11"/>
      <c r="IWM231" s="11"/>
      <c r="IWN231" s="11"/>
      <c r="IWO231" s="11"/>
      <c r="IWP231" s="11"/>
      <c r="IWQ231" s="11"/>
      <c r="IWR231" s="11"/>
      <c r="IWS231" s="11"/>
      <c r="IWT231" s="11"/>
      <c r="IWU231" s="11"/>
      <c r="IWV231" s="11"/>
      <c r="IWW231" s="10"/>
      <c r="IWX231" s="10"/>
      <c r="IWY231" s="11"/>
      <c r="IWZ231" s="11"/>
      <c r="IXA231" s="11"/>
      <c r="IXB231" s="11"/>
      <c r="IXC231" s="11"/>
      <c r="IXD231" s="11"/>
      <c r="IXE231" s="11"/>
      <c r="IXF231" s="11"/>
      <c r="IXG231" s="11"/>
      <c r="IXH231" s="11"/>
      <c r="IXI231" s="11"/>
      <c r="IXJ231" s="11"/>
      <c r="IXK231" s="11"/>
      <c r="IXL231" s="11"/>
      <c r="IXM231" s="10"/>
      <c r="IXN231" s="10"/>
      <c r="IXO231" s="11"/>
      <c r="IXP231" s="11"/>
      <c r="IXQ231" s="11"/>
      <c r="IXR231" s="11"/>
      <c r="IXS231" s="11"/>
      <c r="IXT231" s="11"/>
      <c r="IXU231" s="11"/>
      <c r="IXV231" s="11"/>
      <c r="IXW231" s="11"/>
      <c r="IXX231" s="11"/>
      <c r="IXY231" s="11"/>
      <c r="IXZ231" s="11"/>
      <c r="IYA231" s="11"/>
      <c r="IYB231" s="11"/>
      <c r="IYC231" s="10"/>
      <c r="IYD231" s="10"/>
      <c r="IYE231" s="11"/>
      <c r="IYF231" s="11"/>
      <c r="IYG231" s="11"/>
      <c r="IYH231" s="11"/>
      <c r="IYI231" s="11"/>
      <c r="IYJ231" s="11"/>
      <c r="IYK231" s="11"/>
      <c r="IYL231" s="11"/>
      <c r="IYM231" s="11"/>
      <c r="IYN231" s="11"/>
      <c r="IYO231" s="11"/>
      <c r="IYP231" s="11"/>
      <c r="IYQ231" s="11"/>
      <c r="IYR231" s="11"/>
      <c r="IYS231" s="10"/>
      <c r="IYT231" s="10"/>
      <c r="IYU231" s="11"/>
      <c r="IYV231" s="11"/>
      <c r="IYW231" s="11"/>
      <c r="IYX231" s="11"/>
      <c r="IYY231" s="11"/>
      <c r="IYZ231" s="11"/>
      <c r="IZA231" s="11"/>
      <c r="IZB231" s="11"/>
      <c r="IZC231" s="11"/>
      <c r="IZD231" s="11"/>
      <c r="IZE231" s="11"/>
      <c r="IZF231" s="11"/>
      <c r="IZG231" s="11"/>
      <c r="IZH231" s="11"/>
      <c r="IZI231" s="10"/>
      <c r="IZJ231" s="10"/>
      <c r="IZK231" s="11"/>
      <c r="IZL231" s="11"/>
      <c r="IZM231" s="11"/>
      <c r="IZN231" s="11"/>
      <c r="IZO231" s="11"/>
      <c r="IZP231" s="11"/>
      <c r="IZQ231" s="11"/>
      <c r="IZR231" s="11"/>
      <c r="IZS231" s="11"/>
      <c r="IZT231" s="11"/>
      <c r="IZU231" s="11"/>
      <c r="IZV231" s="11"/>
      <c r="IZW231" s="11"/>
      <c r="IZX231" s="11"/>
      <c r="IZY231" s="10"/>
      <c r="IZZ231" s="10"/>
      <c r="JAA231" s="11"/>
      <c r="JAB231" s="11"/>
      <c r="JAC231" s="11"/>
      <c r="JAD231" s="11"/>
      <c r="JAE231" s="11"/>
      <c r="JAF231" s="11"/>
      <c r="JAG231" s="11"/>
      <c r="JAH231" s="11"/>
      <c r="JAI231" s="11"/>
      <c r="JAJ231" s="11"/>
      <c r="JAK231" s="11"/>
      <c r="JAL231" s="11"/>
      <c r="JAM231" s="11"/>
      <c r="JAN231" s="11"/>
      <c r="JAO231" s="10"/>
      <c r="JAP231" s="10"/>
      <c r="JAQ231" s="11"/>
      <c r="JAR231" s="11"/>
      <c r="JAS231" s="11"/>
      <c r="JAT231" s="11"/>
      <c r="JAU231" s="11"/>
      <c r="JAV231" s="11"/>
      <c r="JAW231" s="11"/>
      <c r="JAX231" s="11"/>
      <c r="JAY231" s="11"/>
      <c r="JAZ231" s="11"/>
      <c r="JBA231" s="11"/>
      <c r="JBB231" s="11"/>
      <c r="JBC231" s="11"/>
      <c r="JBD231" s="11"/>
      <c r="JBE231" s="10"/>
      <c r="JBF231" s="10"/>
      <c r="JBG231" s="11"/>
      <c r="JBH231" s="11"/>
      <c r="JBI231" s="11"/>
      <c r="JBJ231" s="11"/>
      <c r="JBK231" s="11"/>
      <c r="JBL231" s="11"/>
      <c r="JBM231" s="11"/>
      <c r="JBN231" s="11"/>
      <c r="JBO231" s="11"/>
      <c r="JBP231" s="11"/>
      <c r="JBQ231" s="11"/>
      <c r="JBR231" s="11"/>
      <c r="JBS231" s="11"/>
      <c r="JBT231" s="11"/>
      <c r="JBU231" s="10"/>
      <c r="JBV231" s="10"/>
      <c r="JBW231" s="11"/>
      <c r="JBX231" s="11"/>
      <c r="JBY231" s="11"/>
      <c r="JBZ231" s="11"/>
      <c r="JCA231" s="11"/>
      <c r="JCB231" s="11"/>
      <c r="JCC231" s="11"/>
      <c r="JCD231" s="11"/>
      <c r="JCE231" s="11"/>
      <c r="JCF231" s="11"/>
      <c r="JCG231" s="11"/>
      <c r="JCH231" s="11"/>
      <c r="JCI231" s="11"/>
      <c r="JCJ231" s="11"/>
      <c r="JCK231" s="10"/>
      <c r="JCL231" s="10"/>
      <c r="JCM231" s="11"/>
      <c r="JCN231" s="11"/>
      <c r="JCO231" s="11"/>
      <c r="JCP231" s="11"/>
      <c r="JCQ231" s="11"/>
      <c r="JCR231" s="11"/>
      <c r="JCS231" s="11"/>
      <c r="JCT231" s="11"/>
      <c r="JCU231" s="11"/>
      <c r="JCV231" s="11"/>
      <c r="JCW231" s="11"/>
      <c r="JCX231" s="11"/>
      <c r="JCY231" s="11"/>
      <c r="JCZ231" s="11"/>
      <c r="JDA231" s="10"/>
      <c r="JDB231" s="10"/>
      <c r="JDC231" s="11"/>
      <c r="JDD231" s="11"/>
      <c r="JDE231" s="11"/>
      <c r="JDF231" s="11"/>
      <c r="JDG231" s="11"/>
      <c r="JDH231" s="11"/>
      <c r="JDI231" s="11"/>
      <c r="JDJ231" s="11"/>
      <c r="JDK231" s="11"/>
      <c r="JDL231" s="11"/>
      <c r="JDM231" s="11"/>
      <c r="JDN231" s="11"/>
      <c r="JDO231" s="11"/>
      <c r="JDP231" s="11"/>
      <c r="JDQ231" s="10"/>
      <c r="JDR231" s="10"/>
      <c r="JDS231" s="11"/>
      <c r="JDT231" s="11"/>
      <c r="JDU231" s="11"/>
      <c r="JDV231" s="11"/>
      <c r="JDW231" s="11"/>
      <c r="JDX231" s="11"/>
      <c r="JDY231" s="11"/>
      <c r="JDZ231" s="11"/>
      <c r="JEA231" s="11"/>
      <c r="JEB231" s="11"/>
      <c r="JEC231" s="11"/>
      <c r="JED231" s="11"/>
      <c r="JEE231" s="11"/>
      <c r="JEF231" s="11"/>
      <c r="JEG231" s="10"/>
      <c r="JEH231" s="10"/>
      <c r="JEI231" s="11"/>
      <c r="JEJ231" s="11"/>
      <c r="JEK231" s="11"/>
      <c r="JEL231" s="11"/>
      <c r="JEM231" s="11"/>
      <c r="JEN231" s="11"/>
      <c r="JEO231" s="11"/>
      <c r="JEP231" s="11"/>
      <c r="JEQ231" s="11"/>
      <c r="JER231" s="11"/>
      <c r="JES231" s="11"/>
      <c r="JET231" s="11"/>
      <c r="JEU231" s="11"/>
      <c r="JEV231" s="11"/>
      <c r="JEW231" s="10"/>
      <c r="JEX231" s="10"/>
      <c r="JEY231" s="11"/>
      <c r="JEZ231" s="11"/>
      <c r="JFA231" s="11"/>
      <c r="JFB231" s="11"/>
      <c r="JFC231" s="11"/>
      <c r="JFD231" s="11"/>
      <c r="JFE231" s="11"/>
      <c r="JFF231" s="11"/>
      <c r="JFG231" s="11"/>
      <c r="JFH231" s="11"/>
      <c r="JFI231" s="11"/>
      <c r="JFJ231" s="11"/>
      <c r="JFK231" s="11"/>
      <c r="JFL231" s="11"/>
      <c r="JFM231" s="10"/>
      <c r="JFN231" s="10"/>
      <c r="JFO231" s="11"/>
      <c r="JFP231" s="11"/>
      <c r="JFQ231" s="11"/>
      <c r="JFR231" s="11"/>
      <c r="JFS231" s="11"/>
      <c r="JFT231" s="11"/>
      <c r="JFU231" s="11"/>
      <c r="JFV231" s="11"/>
      <c r="JFW231" s="11"/>
      <c r="JFX231" s="11"/>
      <c r="JFY231" s="11"/>
      <c r="JFZ231" s="11"/>
      <c r="JGA231" s="11"/>
      <c r="JGB231" s="11"/>
      <c r="JGC231" s="10"/>
      <c r="JGD231" s="10"/>
      <c r="JGE231" s="11"/>
      <c r="JGF231" s="11"/>
      <c r="JGG231" s="11"/>
      <c r="JGH231" s="11"/>
      <c r="JGI231" s="11"/>
      <c r="JGJ231" s="11"/>
      <c r="JGK231" s="11"/>
      <c r="JGL231" s="11"/>
      <c r="JGM231" s="11"/>
      <c r="JGN231" s="11"/>
      <c r="JGO231" s="11"/>
      <c r="JGP231" s="11"/>
      <c r="JGQ231" s="11"/>
      <c r="JGR231" s="11"/>
      <c r="JGS231" s="10"/>
      <c r="JGT231" s="10"/>
      <c r="JGU231" s="11"/>
      <c r="JGV231" s="11"/>
      <c r="JGW231" s="11"/>
      <c r="JGX231" s="11"/>
      <c r="JGY231" s="11"/>
      <c r="JGZ231" s="11"/>
      <c r="JHA231" s="11"/>
      <c r="JHB231" s="11"/>
      <c r="JHC231" s="11"/>
      <c r="JHD231" s="11"/>
      <c r="JHE231" s="11"/>
      <c r="JHF231" s="11"/>
      <c r="JHG231" s="11"/>
      <c r="JHH231" s="11"/>
      <c r="JHI231" s="10"/>
      <c r="JHJ231" s="10"/>
      <c r="JHK231" s="11"/>
      <c r="JHL231" s="11"/>
      <c r="JHM231" s="11"/>
      <c r="JHN231" s="11"/>
      <c r="JHO231" s="11"/>
      <c r="JHP231" s="11"/>
      <c r="JHQ231" s="11"/>
      <c r="JHR231" s="11"/>
      <c r="JHS231" s="11"/>
      <c r="JHT231" s="11"/>
      <c r="JHU231" s="11"/>
      <c r="JHV231" s="11"/>
      <c r="JHW231" s="11"/>
      <c r="JHX231" s="11"/>
      <c r="JHY231" s="10"/>
      <c r="JHZ231" s="10"/>
      <c r="JIA231" s="11"/>
      <c r="JIB231" s="11"/>
      <c r="JIC231" s="11"/>
      <c r="JID231" s="11"/>
      <c r="JIE231" s="11"/>
      <c r="JIF231" s="11"/>
      <c r="JIG231" s="11"/>
      <c r="JIH231" s="11"/>
      <c r="JII231" s="11"/>
      <c r="JIJ231" s="11"/>
      <c r="JIK231" s="11"/>
      <c r="JIL231" s="11"/>
      <c r="JIM231" s="11"/>
      <c r="JIN231" s="11"/>
      <c r="JIO231" s="10"/>
      <c r="JIP231" s="10"/>
      <c r="JIQ231" s="11"/>
      <c r="JIR231" s="11"/>
      <c r="JIS231" s="11"/>
      <c r="JIT231" s="11"/>
      <c r="JIU231" s="11"/>
      <c r="JIV231" s="11"/>
      <c r="JIW231" s="11"/>
      <c r="JIX231" s="11"/>
      <c r="JIY231" s="11"/>
      <c r="JIZ231" s="11"/>
      <c r="JJA231" s="11"/>
      <c r="JJB231" s="11"/>
      <c r="JJC231" s="11"/>
      <c r="JJD231" s="11"/>
      <c r="JJE231" s="10"/>
      <c r="JJF231" s="10"/>
      <c r="JJG231" s="11"/>
      <c r="JJH231" s="11"/>
      <c r="JJI231" s="11"/>
      <c r="JJJ231" s="11"/>
      <c r="JJK231" s="11"/>
      <c r="JJL231" s="11"/>
      <c r="JJM231" s="11"/>
      <c r="JJN231" s="11"/>
      <c r="JJO231" s="11"/>
      <c r="JJP231" s="11"/>
      <c r="JJQ231" s="11"/>
      <c r="JJR231" s="11"/>
      <c r="JJS231" s="11"/>
      <c r="JJT231" s="11"/>
      <c r="JJU231" s="10"/>
      <c r="JJV231" s="10"/>
      <c r="JJW231" s="11"/>
      <c r="JJX231" s="11"/>
      <c r="JJY231" s="11"/>
      <c r="JJZ231" s="11"/>
      <c r="JKA231" s="11"/>
      <c r="JKB231" s="11"/>
      <c r="JKC231" s="11"/>
      <c r="JKD231" s="11"/>
      <c r="JKE231" s="11"/>
      <c r="JKF231" s="11"/>
      <c r="JKG231" s="11"/>
      <c r="JKH231" s="11"/>
      <c r="JKI231" s="11"/>
      <c r="JKJ231" s="11"/>
      <c r="JKK231" s="10"/>
      <c r="JKL231" s="10"/>
      <c r="JKM231" s="11"/>
      <c r="JKN231" s="11"/>
      <c r="JKO231" s="11"/>
      <c r="JKP231" s="11"/>
      <c r="JKQ231" s="11"/>
      <c r="JKR231" s="11"/>
      <c r="JKS231" s="11"/>
      <c r="JKT231" s="11"/>
      <c r="JKU231" s="11"/>
      <c r="JKV231" s="11"/>
      <c r="JKW231" s="11"/>
      <c r="JKX231" s="11"/>
      <c r="JKY231" s="11"/>
      <c r="JKZ231" s="11"/>
      <c r="JLA231" s="10"/>
      <c r="JLB231" s="10"/>
      <c r="JLC231" s="11"/>
      <c r="JLD231" s="11"/>
      <c r="JLE231" s="11"/>
      <c r="JLF231" s="11"/>
      <c r="JLG231" s="11"/>
      <c r="JLH231" s="11"/>
      <c r="JLI231" s="11"/>
      <c r="JLJ231" s="11"/>
      <c r="JLK231" s="11"/>
      <c r="JLL231" s="11"/>
      <c r="JLM231" s="11"/>
      <c r="JLN231" s="11"/>
      <c r="JLO231" s="11"/>
      <c r="JLP231" s="11"/>
      <c r="JLQ231" s="10"/>
      <c r="JLR231" s="10"/>
      <c r="JLS231" s="11"/>
      <c r="JLT231" s="11"/>
      <c r="JLU231" s="11"/>
      <c r="JLV231" s="11"/>
      <c r="JLW231" s="11"/>
      <c r="JLX231" s="11"/>
      <c r="JLY231" s="11"/>
      <c r="JLZ231" s="11"/>
      <c r="JMA231" s="11"/>
      <c r="JMB231" s="11"/>
      <c r="JMC231" s="11"/>
      <c r="JMD231" s="11"/>
      <c r="JME231" s="11"/>
      <c r="JMF231" s="11"/>
      <c r="JMG231" s="10"/>
      <c r="JMH231" s="10"/>
      <c r="JMI231" s="11"/>
      <c r="JMJ231" s="11"/>
      <c r="JMK231" s="11"/>
      <c r="JML231" s="11"/>
      <c r="JMM231" s="11"/>
      <c r="JMN231" s="11"/>
      <c r="JMO231" s="11"/>
      <c r="JMP231" s="11"/>
      <c r="JMQ231" s="11"/>
      <c r="JMR231" s="11"/>
      <c r="JMS231" s="11"/>
      <c r="JMT231" s="11"/>
      <c r="JMU231" s="11"/>
      <c r="JMV231" s="11"/>
      <c r="JMW231" s="10"/>
      <c r="JMX231" s="10"/>
      <c r="JMY231" s="11"/>
      <c r="JMZ231" s="11"/>
      <c r="JNA231" s="11"/>
      <c r="JNB231" s="11"/>
      <c r="JNC231" s="11"/>
      <c r="JND231" s="11"/>
      <c r="JNE231" s="11"/>
      <c r="JNF231" s="11"/>
      <c r="JNG231" s="11"/>
      <c r="JNH231" s="11"/>
      <c r="JNI231" s="11"/>
      <c r="JNJ231" s="11"/>
      <c r="JNK231" s="11"/>
      <c r="JNL231" s="11"/>
      <c r="JNM231" s="10"/>
      <c r="JNN231" s="10"/>
      <c r="JNO231" s="11"/>
      <c r="JNP231" s="11"/>
      <c r="JNQ231" s="11"/>
      <c r="JNR231" s="11"/>
      <c r="JNS231" s="11"/>
      <c r="JNT231" s="11"/>
      <c r="JNU231" s="11"/>
      <c r="JNV231" s="11"/>
      <c r="JNW231" s="11"/>
      <c r="JNX231" s="11"/>
      <c r="JNY231" s="11"/>
      <c r="JNZ231" s="11"/>
      <c r="JOA231" s="11"/>
      <c r="JOB231" s="11"/>
      <c r="JOC231" s="10"/>
      <c r="JOD231" s="10"/>
      <c r="JOE231" s="11"/>
      <c r="JOF231" s="11"/>
      <c r="JOG231" s="11"/>
      <c r="JOH231" s="11"/>
      <c r="JOI231" s="11"/>
      <c r="JOJ231" s="11"/>
      <c r="JOK231" s="11"/>
      <c r="JOL231" s="11"/>
      <c r="JOM231" s="11"/>
      <c r="JON231" s="11"/>
      <c r="JOO231" s="11"/>
      <c r="JOP231" s="11"/>
      <c r="JOQ231" s="11"/>
      <c r="JOR231" s="11"/>
      <c r="JOS231" s="10"/>
      <c r="JOT231" s="10"/>
      <c r="JOU231" s="11"/>
      <c r="JOV231" s="11"/>
      <c r="JOW231" s="11"/>
      <c r="JOX231" s="11"/>
      <c r="JOY231" s="11"/>
      <c r="JOZ231" s="11"/>
      <c r="JPA231" s="11"/>
      <c r="JPB231" s="11"/>
      <c r="JPC231" s="11"/>
      <c r="JPD231" s="11"/>
      <c r="JPE231" s="11"/>
      <c r="JPF231" s="11"/>
      <c r="JPG231" s="11"/>
      <c r="JPH231" s="11"/>
      <c r="JPI231" s="10"/>
      <c r="JPJ231" s="10"/>
      <c r="JPK231" s="11"/>
      <c r="JPL231" s="11"/>
      <c r="JPM231" s="11"/>
      <c r="JPN231" s="11"/>
      <c r="JPO231" s="11"/>
      <c r="JPP231" s="11"/>
      <c r="JPQ231" s="11"/>
      <c r="JPR231" s="11"/>
      <c r="JPS231" s="11"/>
      <c r="JPT231" s="11"/>
      <c r="JPU231" s="11"/>
      <c r="JPV231" s="11"/>
      <c r="JPW231" s="11"/>
      <c r="JPX231" s="11"/>
      <c r="JPY231" s="10"/>
      <c r="JPZ231" s="10"/>
      <c r="JQA231" s="11"/>
      <c r="JQB231" s="11"/>
      <c r="JQC231" s="11"/>
      <c r="JQD231" s="11"/>
      <c r="JQE231" s="11"/>
      <c r="JQF231" s="11"/>
      <c r="JQG231" s="11"/>
      <c r="JQH231" s="11"/>
      <c r="JQI231" s="11"/>
      <c r="JQJ231" s="11"/>
      <c r="JQK231" s="11"/>
      <c r="JQL231" s="11"/>
      <c r="JQM231" s="11"/>
      <c r="JQN231" s="11"/>
      <c r="JQO231" s="10"/>
      <c r="JQP231" s="10"/>
      <c r="JQQ231" s="11"/>
      <c r="JQR231" s="11"/>
      <c r="JQS231" s="11"/>
      <c r="JQT231" s="11"/>
      <c r="JQU231" s="11"/>
      <c r="JQV231" s="11"/>
      <c r="JQW231" s="11"/>
      <c r="JQX231" s="11"/>
      <c r="JQY231" s="11"/>
      <c r="JQZ231" s="11"/>
      <c r="JRA231" s="11"/>
      <c r="JRB231" s="11"/>
      <c r="JRC231" s="11"/>
      <c r="JRD231" s="11"/>
      <c r="JRE231" s="10"/>
      <c r="JRF231" s="10"/>
      <c r="JRG231" s="11"/>
      <c r="JRH231" s="11"/>
      <c r="JRI231" s="11"/>
      <c r="JRJ231" s="11"/>
      <c r="JRK231" s="11"/>
      <c r="JRL231" s="11"/>
      <c r="JRM231" s="11"/>
      <c r="JRN231" s="11"/>
      <c r="JRO231" s="11"/>
      <c r="JRP231" s="11"/>
      <c r="JRQ231" s="11"/>
      <c r="JRR231" s="11"/>
      <c r="JRS231" s="11"/>
      <c r="JRT231" s="11"/>
      <c r="JRU231" s="10"/>
      <c r="JRV231" s="10"/>
      <c r="JRW231" s="11"/>
      <c r="JRX231" s="11"/>
      <c r="JRY231" s="11"/>
      <c r="JRZ231" s="11"/>
      <c r="JSA231" s="11"/>
      <c r="JSB231" s="11"/>
      <c r="JSC231" s="11"/>
      <c r="JSD231" s="11"/>
      <c r="JSE231" s="11"/>
      <c r="JSF231" s="11"/>
      <c r="JSG231" s="11"/>
      <c r="JSH231" s="11"/>
      <c r="JSI231" s="11"/>
      <c r="JSJ231" s="11"/>
      <c r="JSK231" s="10"/>
      <c r="JSL231" s="10"/>
      <c r="JSM231" s="11"/>
      <c r="JSN231" s="11"/>
      <c r="JSO231" s="11"/>
      <c r="JSP231" s="11"/>
      <c r="JSQ231" s="11"/>
      <c r="JSR231" s="11"/>
      <c r="JSS231" s="11"/>
      <c r="JST231" s="11"/>
      <c r="JSU231" s="11"/>
      <c r="JSV231" s="11"/>
      <c r="JSW231" s="11"/>
      <c r="JSX231" s="11"/>
      <c r="JSY231" s="11"/>
      <c r="JSZ231" s="11"/>
      <c r="JTA231" s="10"/>
      <c r="JTB231" s="10"/>
      <c r="JTC231" s="11"/>
      <c r="JTD231" s="11"/>
      <c r="JTE231" s="11"/>
      <c r="JTF231" s="11"/>
      <c r="JTG231" s="11"/>
      <c r="JTH231" s="11"/>
      <c r="JTI231" s="11"/>
      <c r="JTJ231" s="11"/>
      <c r="JTK231" s="11"/>
      <c r="JTL231" s="11"/>
      <c r="JTM231" s="11"/>
      <c r="JTN231" s="11"/>
      <c r="JTO231" s="11"/>
      <c r="JTP231" s="11"/>
      <c r="JTQ231" s="10"/>
      <c r="JTR231" s="10"/>
      <c r="JTS231" s="11"/>
      <c r="JTT231" s="11"/>
      <c r="JTU231" s="11"/>
      <c r="JTV231" s="11"/>
      <c r="JTW231" s="11"/>
      <c r="JTX231" s="11"/>
      <c r="JTY231" s="11"/>
      <c r="JTZ231" s="11"/>
      <c r="JUA231" s="11"/>
      <c r="JUB231" s="11"/>
      <c r="JUC231" s="11"/>
      <c r="JUD231" s="11"/>
      <c r="JUE231" s="11"/>
      <c r="JUF231" s="11"/>
      <c r="JUG231" s="10"/>
      <c r="JUH231" s="10"/>
      <c r="JUI231" s="11"/>
      <c r="JUJ231" s="11"/>
      <c r="JUK231" s="11"/>
      <c r="JUL231" s="11"/>
      <c r="JUM231" s="11"/>
      <c r="JUN231" s="11"/>
      <c r="JUO231" s="11"/>
      <c r="JUP231" s="11"/>
      <c r="JUQ231" s="11"/>
      <c r="JUR231" s="11"/>
      <c r="JUS231" s="11"/>
      <c r="JUT231" s="11"/>
      <c r="JUU231" s="11"/>
      <c r="JUV231" s="11"/>
      <c r="JUW231" s="10"/>
      <c r="JUX231" s="10"/>
      <c r="JUY231" s="11"/>
      <c r="JUZ231" s="11"/>
      <c r="JVA231" s="11"/>
      <c r="JVB231" s="11"/>
      <c r="JVC231" s="11"/>
      <c r="JVD231" s="11"/>
      <c r="JVE231" s="11"/>
      <c r="JVF231" s="11"/>
      <c r="JVG231" s="11"/>
      <c r="JVH231" s="11"/>
      <c r="JVI231" s="11"/>
      <c r="JVJ231" s="11"/>
      <c r="JVK231" s="11"/>
      <c r="JVL231" s="11"/>
      <c r="JVM231" s="10"/>
      <c r="JVN231" s="10"/>
      <c r="JVO231" s="11"/>
      <c r="JVP231" s="11"/>
      <c r="JVQ231" s="11"/>
      <c r="JVR231" s="11"/>
      <c r="JVS231" s="11"/>
      <c r="JVT231" s="11"/>
      <c r="JVU231" s="11"/>
      <c r="JVV231" s="11"/>
      <c r="JVW231" s="11"/>
      <c r="JVX231" s="11"/>
      <c r="JVY231" s="11"/>
      <c r="JVZ231" s="11"/>
      <c r="JWA231" s="11"/>
      <c r="JWB231" s="11"/>
      <c r="JWC231" s="10"/>
      <c r="JWD231" s="10"/>
      <c r="JWE231" s="11"/>
      <c r="JWF231" s="11"/>
      <c r="JWG231" s="11"/>
      <c r="JWH231" s="11"/>
      <c r="JWI231" s="11"/>
      <c r="JWJ231" s="11"/>
      <c r="JWK231" s="11"/>
      <c r="JWL231" s="11"/>
      <c r="JWM231" s="11"/>
      <c r="JWN231" s="11"/>
      <c r="JWO231" s="11"/>
      <c r="JWP231" s="11"/>
      <c r="JWQ231" s="11"/>
      <c r="JWR231" s="11"/>
      <c r="JWS231" s="10"/>
      <c r="JWT231" s="10"/>
      <c r="JWU231" s="11"/>
      <c r="JWV231" s="11"/>
      <c r="JWW231" s="11"/>
      <c r="JWX231" s="11"/>
      <c r="JWY231" s="11"/>
      <c r="JWZ231" s="11"/>
      <c r="JXA231" s="11"/>
      <c r="JXB231" s="11"/>
      <c r="JXC231" s="11"/>
      <c r="JXD231" s="11"/>
      <c r="JXE231" s="11"/>
      <c r="JXF231" s="11"/>
      <c r="JXG231" s="11"/>
      <c r="JXH231" s="11"/>
      <c r="JXI231" s="10"/>
      <c r="JXJ231" s="10"/>
      <c r="JXK231" s="11"/>
      <c r="JXL231" s="11"/>
      <c r="JXM231" s="11"/>
      <c r="JXN231" s="11"/>
      <c r="JXO231" s="11"/>
      <c r="JXP231" s="11"/>
      <c r="JXQ231" s="11"/>
      <c r="JXR231" s="11"/>
      <c r="JXS231" s="11"/>
      <c r="JXT231" s="11"/>
      <c r="JXU231" s="11"/>
      <c r="JXV231" s="11"/>
      <c r="JXW231" s="11"/>
      <c r="JXX231" s="11"/>
      <c r="JXY231" s="10"/>
      <c r="JXZ231" s="10"/>
      <c r="JYA231" s="11"/>
      <c r="JYB231" s="11"/>
      <c r="JYC231" s="11"/>
      <c r="JYD231" s="11"/>
      <c r="JYE231" s="11"/>
      <c r="JYF231" s="11"/>
      <c r="JYG231" s="11"/>
      <c r="JYH231" s="11"/>
      <c r="JYI231" s="11"/>
      <c r="JYJ231" s="11"/>
      <c r="JYK231" s="11"/>
      <c r="JYL231" s="11"/>
      <c r="JYM231" s="11"/>
      <c r="JYN231" s="11"/>
      <c r="JYO231" s="10"/>
      <c r="JYP231" s="10"/>
      <c r="JYQ231" s="11"/>
      <c r="JYR231" s="11"/>
      <c r="JYS231" s="11"/>
      <c r="JYT231" s="11"/>
      <c r="JYU231" s="11"/>
      <c r="JYV231" s="11"/>
      <c r="JYW231" s="11"/>
      <c r="JYX231" s="11"/>
      <c r="JYY231" s="11"/>
      <c r="JYZ231" s="11"/>
      <c r="JZA231" s="11"/>
      <c r="JZB231" s="11"/>
      <c r="JZC231" s="11"/>
      <c r="JZD231" s="11"/>
      <c r="JZE231" s="10"/>
      <c r="JZF231" s="10"/>
      <c r="JZG231" s="11"/>
      <c r="JZH231" s="11"/>
      <c r="JZI231" s="11"/>
      <c r="JZJ231" s="11"/>
      <c r="JZK231" s="11"/>
      <c r="JZL231" s="11"/>
      <c r="JZM231" s="11"/>
      <c r="JZN231" s="11"/>
      <c r="JZO231" s="11"/>
      <c r="JZP231" s="11"/>
      <c r="JZQ231" s="11"/>
      <c r="JZR231" s="11"/>
      <c r="JZS231" s="11"/>
      <c r="JZT231" s="11"/>
      <c r="JZU231" s="10"/>
      <c r="JZV231" s="10"/>
      <c r="JZW231" s="11"/>
      <c r="JZX231" s="11"/>
      <c r="JZY231" s="11"/>
      <c r="JZZ231" s="11"/>
      <c r="KAA231" s="11"/>
      <c r="KAB231" s="11"/>
      <c r="KAC231" s="11"/>
      <c r="KAD231" s="11"/>
      <c r="KAE231" s="11"/>
      <c r="KAF231" s="11"/>
      <c r="KAG231" s="11"/>
      <c r="KAH231" s="11"/>
      <c r="KAI231" s="11"/>
      <c r="KAJ231" s="11"/>
      <c r="KAK231" s="10"/>
      <c r="KAL231" s="10"/>
      <c r="KAM231" s="11"/>
      <c r="KAN231" s="11"/>
      <c r="KAO231" s="11"/>
      <c r="KAP231" s="11"/>
      <c r="KAQ231" s="11"/>
      <c r="KAR231" s="11"/>
      <c r="KAS231" s="11"/>
      <c r="KAT231" s="11"/>
      <c r="KAU231" s="11"/>
      <c r="KAV231" s="11"/>
      <c r="KAW231" s="11"/>
      <c r="KAX231" s="11"/>
      <c r="KAY231" s="11"/>
      <c r="KAZ231" s="11"/>
      <c r="KBA231" s="10"/>
      <c r="KBB231" s="10"/>
      <c r="KBC231" s="11"/>
      <c r="KBD231" s="11"/>
      <c r="KBE231" s="11"/>
      <c r="KBF231" s="11"/>
      <c r="KBG231" s="11"/>
      <c r="KBH231" s="11"/>
      <c r="KBI231" s="11"/>
      <c r="KBJ231" s="11"/>
      <c r="KBK231" s="11"/>
      <c r="KBL231" s="11"/>
      <c r="KBM231" s="11"/>
      <c r="KBN231" s="11"/>
      <c r="KBO231" s="11"/>
      <c r="KBP231" s="11"/>
      <c r="KBQ231" s="10"/>
      <c r="KBR231" s="10"/>
      <c r="KBS231" s="11"/>
      <c r="KBT231" s="11"/>
      <c r="KBU231" s="11"/>
      <c r="KBV231" s="11"/>
      <c r="KBW231" s="11"/>
      <c r="KBX231" s="11"/>
      <c r="KBY231" s="11"/>
      <c r="KBZ231" s="11"/>
      <c r="KCA231" s="11"/>
      <c r="KCB231" s="11"/>
      <c r="KCC231" s="11"/>
      <c r="KCD231" s="11"/>
      <c r="KCE231" s="11"/>
      <c r="KCF231" s="11"/>
      <c r="KCG231" s="10"/>
      <c r="KCH231" s="10"/>
      <c r="KCI231" s="11"/>
      <c r="KCJ231" s="11"/>
      <c r="KCK231" s="11"/>
      <c r="KCL231" s="11"/>
      <c r="KCM231" s="11"/>
      <c r="KCN231" s="11"/>
      <c r="KCO231" s="11"/>
      <c r="KCP231" s="11"/>
      <c r="KCQ231" s="11"/>
      <c r="KCR231" s="11"/>
      <c r="KCS231" s="11"/>
      <c r="KCT231" s="11"/>
      <c r="KCU231" s="11"/>
      <c r="KCV231" s="11"/>
      <c r="KCW231" s="10"/>
      <c r="KCX231" s="10"/>
      <c r="KCY231" s="11"/>
      <c r="KCZ231" s="11"/>
      <c r="KDA231" s="11"/>
      <c r="KDB231" s="11"/>
      <c r="KDC231" s="11"/>
      <c r="KDD231" s="11"/>
      <c r="KDE231" s="11"/>
      <c r="KDF231" s="11"/>
      <c r="KDG231" s="11"/>
      <c r="KDH231" s="11"/>
      <c r="KDI231" s="11"/>
      <c r="KDJ231" s="11"/>
      <c r="KDK231" s="11"/>
      <c r="KDL231" s="11"/>
      <c r="KDM231" s="10"/>
      <c r="KDN231" s="10"/>
      <c r="KDO231" s="11"/>
      <c r="KDP231" s="11"/>
      <c r="KDQ231" s="11"/>
      <c r="KDR231" s="11"/>
      <c r="KDS231" s="11"/>
      <c r="KDT231" s="11"/>
      <c r="KDU231" s="11"/>
      <c r="KDV231" s="11"/>
      <c r="KDW231" s="11"/>
      <c r="KDX231" s="11"/>
      <c r="KDY231" s="11"/>
      <c r="KDZ231" s="11"/>
      <c r="KEA231" s="11"/>
      <c r="KEB231" s="11"/>
      <c r="KEC231" s="10"/>
      <c r="KED231" s="10"/>
      <c r="KEE231" s="11"/>
      <c r="KEF231" s="11"/>
      <c r="KEG231" s="11"/>
      <c r="KEH231" s="11"/>
      <c r="KEI231" s="11"/>
      <c r="KEJ231" s="11"/>
      <c r="KEK231" s="11"/>
      <c r="KEL231" s="11"/>
      <c r="KEM231" s="11"/>
      <c r="KEN231" s="11"/>
      <c r="KEO231" s="11"/>
      <c r="KEP231" s="11"/>
      <c r="KEQ231" s="11"/>
      <c r="KER231" s="11"/>
      <c r="KES231" s="10"/>
      <c r="KET231" s="10"/>
      <c r="KEU231" s="11"/>
      <c r="KEV231" s="11"/>
      <c r="KEW231" s="11"/>
      <c r="KEX231" s="11"/>
      <c r="KEY231" s="11"/>
      <c r="KEZ231" s="11"/>
      <c r="KFA231" s="11"/>
      <c r="KFB231" s="11"/>
      <c r="KFC231" s="11"/>
      <c r="KFD231" s="11"/>
      <c r="KFE231" s="11"/>
      <c r="KFF231" s="11"/>
      <c r="KFG231" s="11"/>
      <c r="KFH231" s="11"/>
      <c r="KFI231" s="10"/>
      <c r="KFJ231" s="10"/>
      <c r="KFK231" s="11"/>
      <c r="KFL231" s="11"/>
      <c r="KFM231" s="11"/>
      <c r="KFN231" s="11"/>
      <c r="KFO231" s="11"/>
      <c r="KFP231" s="11"/>
      <c r="KFQ231" s="11"/>
      <c r="KFR231" s="11"/>
      <c r="KFS231" s="11"/>
      <c r="KFT231" s="11"/>
      <c r="KFU231" s="11"/>
      <c r="KFV231" s="11"/>
      <c r="KFW231" s="11"/>
      <c r="KFX231" s="11"/>
      <c r="KFY231" s="10"/>
      <c r="KFZ231" s="10"/>
      <c r="KGA231" s="11"/>
      <c r="KGB231" s="11"/>
      <c r="KGC231" s="11"/>
      <c r="KGD231" s="11"/>
      <c r="KGE231" s="11"/>
      <c r="KGF231" s="11"/>
      <c r="KGG231" s="11"/>
      <c r="KGH231" s="11"/>
      <c r="KGI231" s="11"/>
      <c r="KGJ231" s="11"/>
      <c r="KGK231" s="11"/>
      <c r="KGL231" s="11"/>
      <c r="KGM231" s="11"/>
      <c r="KGN231" s="11"/>
      <c r="KGO231" s="10"/>
      <c r="KGP231" s="10"/>
      <c r="KGQ231" s="11"/>
      <c r="KGR231" s="11"/>
      <c r="KGS231" s="11"/>
      <c r="KGT231" s="11"/>
      <c r="KGU231" s="11"/>
      <c r="KGV231" s="11"/>
      <c r="KGW231" s="11"/>
      <c r="KGX231" s="11"/>
      <c r="KGY231" s="11"/>
      <c r="KGZ231" s="11"/>
      <c r="KHA231" s="11"/>
      <c r="KHB231" s="11"/>
      <c r="KHC231" s="11"/>
      <c r="KHD231" s="11"/>
      <c r="KHE231" s="10"/>
      <c r="KHF231" s="10"/>
      <c r="KHG231" s="11"/>
      <c r="KHH231" s="11"/>
      <c r="KHI231" s="11"/>
      <c r="KHJ231" s="11"/>
      <c r="KHK231" s="11"/>
      <c r="KHL231" s="11"/>
      <c r="KHM231" s="11"/>
      <c r="KHN231" s="11"/>
      <c r="KHO231" s="11"/>
      <c r="KHP231" s="11"/>
      <c r="KHQ231" s="11"/>
      <c r="KHR231" s="11"/>
      <c r="KHS231" s="11"/>
      <c r="KHT231" s="11"/>
      <c r="KHU231" s="10"/>
      <c r="KHV231" s="10"/>
      <c r="KHW231" s="11"/>
      <c r="KHX231" s="11"/>
      <c r="KHY231" s="11"/>
      <c r="KHZ231" s="11"/>
      <c r="KIA231" s="11"/>
      <c r="KIB231" s="11"/>
      <c r="KIC231" s="11"/>
      <c r="KID231" s="11"/>
      <c r="KIE231" s="11"/>
      <c r="KIF231" s="11"/>
      <c r="KIG231" s="11"/>
      <c r="KIH231" s="11"/>
      <c r="KII231" s="11"/>
      <c r="KIJ231" s="11"/>
      <c r="KIK231" s="10"/>
      <c r="KIL231" s="10"/>
      <c r="KIM231" s="11"/>
      <c r="KIN231" s="11"/>
      <c r="KIO231" s="11"/>
      <c r="KIP231" s="11"/>
      <c r="KIQ231" s="11"/>
      <c r="KIR231" s="11"/>
      <c r="KIS231" s="11"/>
      <c r="KIT231" s="11"/>
      <c r="KIU231" s="11"/>
      <c r="KIV231" s="11"/>
      <c r="KIW231" s="11"/>
      <c r="KIX231" s="11"/>
      <c r="KIY231" s="11"/>
      <c r="KIZ231" s="11"/>
      <c r="KJA231" s="10"/>
      <c r="KJB231" s="10"/>
      <c r="KJC231" s="11"/>
      <c r="KJD231" s="11"/>
      <c r="KJE231" s="11"/>
      <c r="KJF231" s="11"/>
      <c r="KJG231" s="11"/>
      <c r="KJH231" s="11"/>
      <c r="KJI231" s="11"/>
      <c r="KJJ231" s="11"/>
      <c r="KJK231" s="11"/>
      <c r="KJL231" s="11"/>
      <c r="KJM231" s="11"/>
      <c r="KJN231" s="11"/>
      <c r="KJO231" s="11"/>
      <c r="KJP231" s="11"/>
      <c r="KJQ231" s="10"/>
      <c r="KJR231" s="10"/>
      <c r="KJS231" s="11"/>
      <c r="KJT231" s="11"/>
      <c r="KJU231" s="11"/>
      <c r="KJV231" s="11"/>
      <c r="KJW231" s="11"/>
      <c r="KJX231" s="11"/>
      <c r="KJY231" s="11"/>
      <c r="KJZ231" s="11"/>
      <c r="KKA231" s="11"/>
      <c r="KKB231" s="11"/>
      <c r="KKC231" s="11"/>
      <c r="KKD231" s="11"/>
      <c r="KKE231" s="11"/>
      <c r="KKF231" s="11"/>
      <c r="KKG231" s="10"/>
      <c r="KKH231" s="10"/>
      <c r="KKI231" s="11"/>
      <c r="KKJ231" s="11"/>
      <c r="KKK231" s="11"/>
      <c r="KKL231" s="11"/>
      <c r="KKM231" s="11"/>
      <c r="KKN231" s="11"/>
      <c r="KKO231" s="11"/>
      <c r="KKP231" s="11"/>
      <c r="KKQ231" s="11"/>
      <c r="KKR231" s="11"/>
      <c r="KKS231" s="11"/>
      <c r="KKT231" s="11"/>
      <c r="KKU231" s="11"/>
      <c r="KKV231" s="11"/>
      <c r="KKW231" s="10"/>
      <c r="KKX231" s="10"/>
      <c r="KKY231" s="11"/>
      <c r="KKZ231" s="11"/>
      <c r="KLA231" s="11"/>
      <c r="KLB231" s="11"/>
      <c r="KLC231" s="11"/>
      <c r="KLD231" s="11"/>
      <c r="KLE231" s="11"/>
      <c r="KLF231" s="11"/>
      <c r="KLG231" s="11"/>
      <c r="KLH231" s="11"/>
      <c r="KLI231" s="11"/>
      <c r="KLJ231" s="11"/>
      <c r="KLK231" s="11"/>
      <c r="KLL231" s="11"/>
      <c r="KLM231" s="10"/>
      <c r="KLN231" s="10"/>
      <c r="KLO231" s="11"/>
      <c r="KLP231" s="11"/>
      <c r="KLQ231" s="11"/>
      <c r="KLR231" s="11"/>
      <c r="KLS231" s="11"/>
      <c r="KLT231" s="11"/>
      <c r="KLU231" s="11"/>
      <c r="KLV231" s="11"/>
      <c r="KLW231" s="11"/>
      <c r="KLX231" s="11"/>
      <c r="KLY231" s="11"/>
      <c r="KLZ231" s="11"/>
      <c r="KMA231" s="11"/>
      <c r="KMB231" s="11"/>
      <c r="KMC231" s="10"/>
      <c r="KMD231" s="10"/>
      <c r="KME231" s="11"/>
      <c r="KMF231" s="11"/>
      <c r="KMG231" s="11"/>
      <c r="KMH231" s="11"/>
      <c r="KMI231" s="11"/>
      <c r="KMJ231" s="11"/>
      <c r="KMK231" s="11"/>
      <c r="KML231" s="11"/>
      <c r="KMM231" s="11"/>
      <c r="KMN231" s="11"/>
      <c r="KMO231" s="11"/>
      <c r="KMP231" s="11"/>
      <c r="KMQ231" s="11"/>
      <c r="KMR231" s="11"/>
      <c r="KMS231" s="10"/>
      <c r="KMT231" s="10"/>
      <c r="KMU231" s="11"/>
      <c r="KMV231" s="11"/>
      <c r="KMW231" s="11"/>
      <c r="KMX231" s="11"/>
      <c r="KMY231" s="11"/>
      <c r="KMZ231" s="11"/>
      <c r="KNA231" s="11"/>
      <c r="KNB231" s="11"/>
      <c r="KNC231" s="11"/>
      <c r="KND231" s="11"/>
      <c r="KNE231" s="11"/>
      <c r="KNF231" s="11"/>
      <c r="KNG231" s="11"/>
      <c r="KNH231" s="11"/>
      <c r="KNI231" s="10"/>
      <c r="KNJ231" s="10"/>
      <c r="KNK231" s="11"/>
      <c r="KNL231" s="11"/>
      <c r="KNM231" s="11"/>
      <c r="KNN231" s="11"/>
      <c r="KNO231" s="11"/>
      <c r="KNP231" s="11"/>
      <c r="KNQ231" s="11"/>
      <c r="KNR231" s="11"/>
      <c r="KNS231" s="11"/>
      <c r="KNT231" s="11"/>
      <c r="KNU231" s="11"/>
      <c r="KNV231" s="11"/>
      <c r="KNW231" s="11"/>
      <c r="KNX231" s="11"/>
      <c r="KNY231" s="10"/>
      <c r="KNZ231" s="10"/>
      <c r="KOA231" s="11"/>
      <c r="KOB231" s="11"/>
      <c r="KOC231" s="11"/>
      <c r="KOD231" s="11"/>
      <c r="KOE231" s="11"/>
      <c r="KOF231" s="11"/>
      <c r="KOG231" s="11"/>
      <c r="KOH231" s="11"/>
      <c r="KOI231" s="11"/>
      <c r="KOJ231" s="11"/>
      <c r="KOK231" s="11"/>
      <c r="KOL231" s="11"/>
      <c r="KOM231" s="11"/>
      <c r="KON231" s="11"/>
      <c r="KOO231" s="10"/>
      <c r="KOP231" s="10"/>
      <c r="KOQ231" s="11"/>
      <c r="KOR231" s="11"/>
      <c r="KOS231" s="11"/>
      <c r="KOT231" s="11"/>
      <c r="KOU231" s="11"/>
      <c r="KOV231" s="11"/>
      <c r="KOW231" s="11"/>
      <c r="KOX231" s="11"/>
      <c r="KOY231" s="11"/>
      <c r="KOZ231" s="11"/>
      <c r="KPA231" s="11"/>
      <c r="KPB231" s="11"/>
      <c r="KPC231" s="11"/>
      <c r="KPD231" s="11"/>
      <c r="KPE231" s="10"/>
      <c r="KPF231" s="10"/>
      <c r="KPG231" s="11"/>
      <c r="KPH231" s="11"/>
      <c r="KPI231" s="11"/>
      <c r="KPJ231" s="11"/>
      <c r="KPK231" s="11"/>
      <c r="KPL231" s="11"/>
      <c r="KPM231" s="11"/>
      <c r="KPN231" s="11"/>
      <c r="KPO231" s="11"/>
      <c r="KPP231" s="11"/>
      <c r="KPQ231" s="11"/>
      <c r="KPR231" s="11"/>
      <c r="KPS231" s="11"/>
      <c r="KPT231" s="11"/>
      <c r="KPU231" s="10"/>
      <c r="KPV231" s="10"/>
      <c r="KPW231" s="11"/>
      <c r="KPX231" s="11"/>
      <c r="KPY231" s="11"/>
      <c r="KPZ231" s="11"/>
      <c r="KQA231" s="11"/>
      <c r="KQB231" s="11"/>
      <c r="KQC231" s="11"/>
      <c r="KQD231" s="11"/>
      <c r="KQE231" s="11"/>
      <c r="KQF231" s="11"/>
      <c r="KQG231" s="11"/>
      <c r="KQH231" s="11"/>
      <c r="KQI231" s="11"/>
      <c r="KQJ231" s="11"/>
      <c r="KQK231" s="10"/>
      <c r="KQL231" s="10"/>
      <c r="KQM231" s="11"/>
      <c r="KQN231" s="11"/>
      <c r="KQO231" s="11"/>
      <c r="KQP231" s="11"/>
      <c r="KQQ231" s="11"/>
      <c r="KQR231" s="11"/>
      <c r="KQS231" s="11"/>
      <c r="KQT231" s="11"/>
      <c r="KQU231" s="11"/>
      <c r="KQV231" s="11"/>
      <c r="KQW231" s="11"/>
      <c r="KQX231" s="11"/>
      <c r="KQY231" s="11"/>
      <c r="KQZ231" s="11"/>
      <c r="KRA231" s="10"/>
      <c r="KRB231" s="10"/>
      <c r="KRC231" s="11"/>
      <c r="KRD231" s="11"/>
      <c r="KRE231" s="11"/>
      <c r="KRF231" s="11"/>
      <c r="KRG231" s="11"/>
      <c r="KRH231" s="11"/>
      <c r="KRI231" s="11"/>
      <c r="KRJ231" s="11"/>
      <c r="KRK231" s="11"/>
      <c r="KRL231" s="11"/>
      <c r="KRM231" s="11"/>
      <c r="KRN231" s="11"/>
      <c r="KRO231" s="11"/>
      <c r="KRP231" s="11"/>
      <c r="KRQ231" s="10"/>
      <c r="KRR231" s="10"/>
      <c r="KRS231" s="11"/>
      <c r="KRT231" s="11"/>
      <c r="KRU231" s="11"/>
      <c r="KRV231" s="11"/>
      <c r="KRW231" s="11"/>
      <c r="KRX231" s="11"/>
      <c r="KRY231" s="11"/>
      <c r="KRZ231" s="11"/>
      <c r="KSA231" s="11"/>
      <c r="KSB231" s="11"/>
      <c r="KSC231" s="11"/>
      <c r="KSD231" s="11"/>
      <c r="KSE231" s="11"/>
      <c r="KSF231" s="11"/>
      <c r="KSG231" s="10"/>
      <c r="KSH231" s="10"/>
      <c r="KSI231" s="11"/>
      <c r="KSJ231" s="11"/>
      <c r="KSK231" s="11"/>
      <c r="KSL231" s="11"/>
      <c r="KSM231" s="11"/>
      <c r="KSN231" s="11"/>
      <c r="KSO231" s="11"/>
      <c r="KSP231" s="11"/>
      <c r="KSQ231" s="11"/>
      <c r="KSR231" s="11"/>
      <c r="KSS231" s="11"/>
      <c r="KST231" s="11"/>
      <c r="KSU231" s="11"/>
      <c r="KSV231" s="11"/>
      <c r="KSW231" s="10"/>
      <c r="KSX231" s="10"/>
      <c r="KSY231" s="11"/>
      <c r="KSZ231" s="11"/>
      <c r="KTA231" s="11"/>
      <c r="KTB231" s="11"/>
      <c r="KTC231" s="11"/>
      <c r="KTD231" s="11"/>
      <c r="KTE231" s="11"/>
      <c r="KTF231" s="11"/>
      <c r="KTG231" s="11"/>
      <c r="KTH231" s="11"/>
      <c r="KTI231" s="11"/>
      <c r="KTJ231" s="11"/>
      <c r="KTK231" s="11"/>
      <c r="KTL231" s="11"/>
      <c r="KTM231" s="10"/>
      <c r="KTN231" s="10"/>
      <c r="KTO231" s="11"/>
      <c r="KTP231" s="11"/>
      <c r="KTQ231" s="11"/>
      <c r="KTR231" s="11"/>
      <c r="KTS231" s="11"/>
      <c r="KTT231" s="11"/>
      <c r="KTU231" s="11"/>
      <c r="KTV231" s="11"/>
      <c r="KTW231" s="11"/>
      <c r="KTX231" s="11"/>
      <c r="KTY231" s="11"/>
      <c r="KTZ231" s="11"/>
      <c r="KUA231" s="11"/>
      <c r="KUB231" s="11"/>
      <c r="KUC231" s="10"/>
      <c r="KUD231" s="10"/>
      <c r="KUE231" s="11"/>
      <c r="KUF231" s="11"/>
      <c r="KUG231" s="11"/>
      <c r="KUH231" s="11"/>
      <c r="KUI231" s="11"/>
      <c r="KUJ231" s="11"/>
      <c r="KUK231" s="11"/>
      <c r="KUL231" s="11"/>
      <c r="KUM231" s="11"/>
      <c r="KUN231" s="11"/>
      <c r="KUO231" s="11"/>
      <c r="KUP231" s="11"/>
      <c r="KUQ231" s="11"/>
      <c r="KUR231" s="11"/>
      <c r="KUS231" s="10"/>
      <c r="KUT231" s="10"/>
      <c r="KUU231" s="11"/>
      <c r="KUV231" s="11"/>
      <c r="KUW231" s="11"/>
      <c r="KUX231" s="11"/>
      <c r="KUY231" s="11"/>
      <c r="KUZ231" s="11"/>
      <c r="KVA231" s="11"/>
      <c r="KVB231" s="11"/>
      <c r="KVC231" s="11"/>
      <c r="KVD231" s="11"/>
      <c r="KVE231" s="11"/>
      <c r="KVF231" s="11"/>
      <c r="KVG231" s="11"/>
      <c r="KVH231" s="11"/>
      <c r="KVI231" s="10"/>
      <c r="KVJ231" s="10"/>
      <c r="KVK231" s="11"/>
      <c r="KVL231" s="11"/>
      <c r="KVM231" s="11"/>
      <c r="KVN231" s="11"/>
      <c r="KVO231" s="11"/>
      <c r="KVP231" s="11"/>
      <c r="KVQ231" s="11"/>
      <c r="KVR231" s="11"/>
      <c r="KVS231" s="11"/>
      <c r="KVT231" s="11"/>
      <c r="KVU231" s="11"/>
      <c r="KVV231" s="11"/>
      <c r="KVW231" s="11"/>
      <c r="KVX231" s="11"/>
      <c r="KVY231" s="10"/>
      <c r="KVZ231" s="10"/>
      <c r="KWA231" s="11"/>
      <c r="KWB231" s="11"/>
      <c r="KWC231" s="11"/>
      <c r="KWD231" s="11"/>
      <c r="KWE231" s="11"/>
      <c r="KWF231" s="11"/>
      <c r="KWG231" s="11"/>
      <c r="KWH231" s="11"/>
      <c r="KWI231" s="11"/>
      <c r="KWJ231" s="11"/>
      <c r="KWK231" s="11"/>
      <c r="KWL231" s="11"/>
      <c r="KWM231" s="11"/>
      <c r="KWN231" s="11"/>
      <c r="KWO231" s="10"/>
      <c r="KWP231" s="10"/>
      <c r="KWQ231" s="11"/>
      <c r="KWR231" s="11"/>
      <c r="KWS231" s="11"/>
      <c r="KWT231" s="11"/>
      <c r="KWU231" s="11"/>
      <c r="KWV231" s="11"/>
      <c r="KWW231" s="11"/>
      <c r="KWX231" s="11"/>
      <c r="KWY231" s="11"/>
      <c r="KWZ231" s="11"/>
      <c r="KXA231" s="11"/>
      <c r="KXB231" s="11"/>
      <c r="KXC231" s="11"/>
      <c r="KXD231" s="11"/>
      <c r="KXE231" s="10"/>
      <c r="KXF231" s="10"/>
      <c r="KXG231" s="11"/>
      <c r="KXH231" s="11"/>
      <c r="KXI231" s="11"/>
      <c r="KXJ231" s="11"/>
      <c r="KXK231" s="11"/>
      <c r="KXL231" s="11"/>
      <c r="KXM231" s="11"/>
      <c r="KXN231" s="11"/>
      <c r="KXO231" s="11"/>
      <c r="KXP231" s="11"/>
      <c r="KXQ231" s="11"/>
      <c r="KXR231" s="11"/>
      <c r="KXS231" s="11"/>
      <c r="KXT231" s="11"/>
      <c r="KXU231" s="10"/>
      <c r="KXV231" s="10"/>
      <c r="KXW231" s="11"/>
      <c r="KXX231" s="11"/>
      <c r="KXY231" s="11"/>
      <c r="KXZ231" s="11"/>
      <c r="KYA231" s="11"/>
      <c r="KYB231" s="11"/>
      <c r="KYC231" s="11"/>
      <c r="KYD231" s="11"/>
      <c r="KYE231" s="11"/>
      <c r="KYF231" s="11"/>
      <c r="KYG231" s="11"/>
      <c r="KYH231" s="11"/>
      <c r="KYI231" s="11"/>
      <c r="KYJ231" s="11"/>
      <c r="KYK231" s="10"/>
      <c r="KYL231" s="10"/>
      <c r="KYM231" s="11"/>
      <c r="KYN231" s="11"/>
      <c r="KYO231" s="11"/>
      <c r="KYP231" s="11"/>
      <c r="KYQ231" s="11"/>
      <c r="KYR231" s="11"/>
      <c r="KYS231" s="11"/>
      <c r="KYT231" s="11"/>
      <c r="KYU231" s="11"/>
      <c r="KYV231" s="11"/>
      <c r="KYW231" s="11"/>
      <c r="KYX231" s="11"/>
      <c r="KYY231" s="11"/>
      <c r="KYZ231" s="11"/>
      <c r="KZA231" s="10"/>
      <c r="KZB231" s="10"/>
      <c r="KZC231" s="11"/>
      <c r="KZD231" s="11"/>
      <c r="KZE231" s="11"/>
      <c r="KZF231" s="11"/>
      <c r="KZG231" s="11"/>
      <c r="KZH231" s="11"/>
      <c r="KZI231" s="11"/>
      <c r="KZJ231" s="11"/>
      <c r="KZK231" s="11"/>
      <c r="KZL231" s="11"/>
      <c r="KZM231" s="11"/>
      <c r="KZN231" s="11"/>
      <c r="KZO231" s="11"/>
      <c r="KZP231" s="11"/>
      <c r="KZQ231" s="10"/>
      <c r="KZR231" s="10"/>
      <c r="KZS231" s="11"/>
      <c r="KZT231" s="11"/>
      <c r="KZU231" s="11"/>
      <c r="KZV231" s="11"/>
      <c r="KZW231" s="11"/>
      <c r="KZX231" s="11"/>
      <c r="KZY231" s="11"/>
      <c r="KZZ231" s="11"/>
      <c r="LAA231" s="11"/>
      <c r="LAB231" s="11"/>
      <c r="LAC231" s="11"/>
      <c r="LAD231" s="11"/>
      <c r="LAE231" s="11"/>
      <c r="LAF231" s="11"/>
      <c r="LAG231" s="10"/>
      <c r="LAH231" s="10"/>
      <c r="LAI231" s="11"/>
      <c r="LAJ231" s="11"/>
      <c r="LAK231" s="11"/>
      <c r="LAL231" s="11"/>
      <c r="LAM231" s="11"/>
      <c r="LAN231" s="11"/>
      <c r="LAO231" s="11"/>
      <c r="LAP231" s="11"/>
      <c r="LAQ231" s="11"/>
      <c r="LAR231" s="11"/>
      <c r="LAS231" s="11"/>
      <c r="LAT231" s="11"/>
      <c r="LAU231" s="11"/>
      <c r="LAV231" s="11"/>
      <c r="LAW231" s="10"/>
      <c r="LAX231" s="10"/>
      <c r="LAY231" s="11"/>
      <c r="LAZ231" s="11"/>
      <c r="LBA231" s="11"/>
      <c r="LBB231" s="11"/>
      <c r="LBC231" s="11"/>
      <c r="LBD231" s="11"/>
      <c r="LBE231" s="11"/>
      <c r="LBF231" s="11"/>
      <c r="LBG231" s="11"/>
      <c r="LBH231" s="11"/>
      <c r="LBI231" s="11"/>
      <c r="LBJ231" s="11"/>
      <c r="LBK231" s="11"/>
      <c r="LBL231" s="11"/>
      <c r="LBM231" s="10"/>
      <c r="LBN231" s="10"/>
      <c r="LBO231" s="11"/>
      <c r="LBP231" s="11"/>
      <c r="LBQ231" s="11"/>
      <c r="LBR231" s="11"/>
      <c r="LBS231" s="11"/>
      <c r="LBT231" s="11"/>
      <c r="LBU231" s="11"/>
      <c r="LBV231" s="11"/>
      <c r="LBW231" s="11"/>
      <c r="LBX231" s="11"/>
      <c r="LBY231" s="11"/>
      <c r="LBZ231" s="11"/>
      <c r="LCA231" s="11"/>
      <c r="LCB231" s="11"/>
      <c r="LCC231" s="10"/>
      <c r="LCD231" s="10"/>
      <c r="LCE231" s="11"/>
      <c r="LCF231" s="11"/>
      <c r="LCG231" s="11"/>
      <c r="LCH231" s="11"/>
      <c r="LCI231" s="11"/>
      <c r="LCJ231" s="11"/>
      <c r="LCK231" s="11"/>
      <c r="LCL231" s="11"/>
      <c r="LCM231" s="11"/>
      <c r="LCN231" s="11"/>
      <c r="LCO231" s="11"/>
      <c r="LCP231" s="11"/>
      <c r="LCQ231" s="11"/>
      <c r="LCR231" s="11"/>
      <c r="LCS231" s="10"/>
      <c r="LCT231" s="10"/>
      <c r="LCU231" s="11"/>
      <c r="LCV231" s="11"/>
      <c r="LCW231" s="11"/>
      <c r="LCX231" s="11"/>
      <c r="LCY231" s="11"/>
      <c r="LCZ231" s="11"/>
      <c r="LDA231" s="11"/>
      <c r="LDB231" s="11"/>
      <c r="LDC231" s="11"/>
      <c r="LDD231" s="11"/>
      <c r="LDE231" s="11"/>
      <c r="LDF231" s="11"/>
      <c r="LDG231" s="11"/>
      <c r="LDH231" s="11"/>
      <c r="LDI231" s="10"/>
      <c r="LDJ231" s="10"/>
      <c r="LDK231" s="11"/>
      <c r="LDL231" s="11"/>
      <c r="LDM231" s="11"/>
      <c r="LDN231" s="11"/>
      <c r="LDO231" s="11"/>
      <c r="LDP231" s="11"/>
      <c r="LDQ231" s="11"/>
      <c r="LDR231" s="11"/>
      <c r="LDS231" s="11"/>
      <c r="LDT231" s="11"/>
      <c r="LDU231" s="11"/>
      <c r="LDV231" s="11"/>
      <c r="LDW231" s="11"/>
      <c r="LDX231" s="11"/>
      <c r="LDY231" s="10"/>
      <c r="LDZ231" s="10"/>
      <c r="LEA231" s="11"/>
      <c r="LEB231" s="11"/>
      <c r="LEC231" s="11"/>
      <c r="LED231" s="11"/>
      <c r="LEE231" s="11"/>
      <c r="LEF231" s="11"/>
      <c r="LEG231" s="11"/>
      <c r="LEH231" s="11"/>
      <c r="LEI231" s="11"/>
      <c r="LEJ231" s="11"/>
      <c r="LEK231" s="11"/>
      <c r="LEL231" s="11"/>
      <c r="LEM231" s="11"/>
      <c r="LEN231" s="11"/>
      <c r="LEO231" s="10"/>
      <c r="LEP231" s="10"/>
      <c r="LEQ231" s="11"/>
      <c r="LER231" s="11"/>
      <c r="LES231" s="11"/>
      <c r="LET231" s="11"/>
      <c r="LEU231" s="11"/>
      <c r="LEV231" s="11"/>
      <c r="LEW231" s="11"/>
      <c r="LEX231" s="11"/>
      <c r="LEY231" s="11"/>
      <c r="LEZ231" s="11"/>
      <c r="LFA231" s="11"/>
      <c r="LFB231" s="11"/>
      <c r="LFC231" s="11"/>
      <c r="LFD231" s="11"/>
      <c r="LFE231" s="10"/>
      <c r="LFF231" s="10"/>
      <c r="LFG231" s="11"/>
      <c r="LFH231" s="11"/>
      <c r="LFI231" s="11"/>
      <c r="LFJ231" s="11"/>
      <c r="LFK231" s="11"/>
      <c r="LFL231" s="11"/>
      <c r="LFM231" s="11"/>
      <c r="LFN231" s="11"/>
      <c r="LFO231" s="11"/>
      <c r="LFP231" s="11"/>
      <c r="LFQ231" s="11"/>
      <c r="LFR231" s="11"/>
      <c r="LFS231" s="11"/>
      <c r="LFT231" s="11"/>
      <c r="LFU231" s="10"/>
      <c r="LFV231" s="10"/>
      <c r="LFW231" s="11"/>
      <c r="LFX231" s="11"/>
      <c r="LFY231" s="11"/>
      <c r="LFZ231" s="11"/>
      <c r="LGA231" s="11"/>
      <c r="LGB231" s="11"/>
      <c r="LGC231" s="11"/>
      <c r="LGD231" s="11"/>
      <c r="LGE231" s="11"/>
      <c r="LGF231" s="11"/>
      <c r="LGG231" s="11"/>
      <c r="LGH231" s="11"/>
      <c r="LGI231" s="11"/>
      <c r="LGJ231" s="11"/>
      <c r="LGK231" s="10"/>
      <c r="LGL231" s="10"/>
      <c r="LGM231" s="11"/>
      <c r="LGN231" s="11"/>
      <c r="LGO231" s="11"/>
      <c r="LGP231" s="11"/>
      <c r="LGQ231" s="11"/>
      <c r="LGR231" s="11"/>
      <c r="LGS231" s="11"/>
      <c r="LGT231" s="11"/>
      <c r="LGU231" s="11"/>
      <c r="LGV231" s="11"/>
      <c r="LGW231" s="11"/>
      <c r="LGX231" s="11"/>
      <c r="LGY231" s="11"/>
      <c r="LGZ231" s="11"/>
      <c r="LHA231" s="10"/>
      <c r="LHB231" s="10"/>
      <c r="LHC231" s="11"/>
      <c r="LHD231" s="11"/>
      <c r="LHE231" s="11"/>
      <c r="LHF231" s="11"/>
      <c r="LHG231" s="11"/>
      <c r="LHH231" s="11"/>
      <c r="LHI231" s="11"/>
      <c r="LHJ231" s="11"/>
      <c r="LHK231" s="11"/>
      <c r="LHL231" s="11"/>
      <c r="LHM231" s="11"/>
      <c r="LHN231" s="11"/>
      <c r="LHO231" s="11"/>
      <c r="LHP231" s="11"/>
      <c r="LHQ231" s="10"/>
      <c r="LHR231" s="10"/>
      <c r="LHS231" s="11"/>
      <c r="LHT231" s="11"/>
      <c r="LHU231" s="11"/>
      <c r="LHV231" s="11"/>
      <c r="LHW231" s="11"/>
      <c r="LHX231" s="11"/>
      <c r="LHY231" s="11"/>
      <c r="LHZ231" s="11"/>
      <c r="LIA231" s="11"/>
      <c r="LIB231" s="11"/>
      <c r="LIC231" s="11"/>
      <c r="LID231" s="11"/>
      <c r="LIE231" s="11"/>
      <c r="LIF231" s="11"/>
      <c r="LIG231" s="10"/>
      <c r="LIH231" s="10"/>
      <c r="LII231" s="11"/>
      <c r="LIJ231" s="11"/>
      <c r="LIK231" s="11"/>
      <c r="LIL231" s="11"/>
      <c r="LIM231" s="11"/>
      <c r="LIN231" s="11"/>
      <c r="LIO231" s="11"/>
      <c r="LIP231" s="11"/>
      <c r="LIQ231" s="11"/>
      <c r="LIR231" s="11"/>
      <c r="LIS231" s="11"/>
      <c r="LIT231" s="11"/>
      <c r="LIU231" s="11"/>
      <c r="LIV231" s="11"/>
      <c r="LIW231" s="10"/>
      <c r="LIX231" s="10"/>
      <c r="LIY231" s="11"/>
      <c r="LIZ231" s="11"/>
      <c r="LJA231" s="11"/>
      <c r="LJB231" s="11"/>
      <c r="LJC231" s="11"/>
      <c r="LJD231" s="11"/>
      <c r="LJE231" s="11"/>
      <c r="LJF231" s="11"/>
      <c r="LJG231" s="11"/>
      <c r="LJH231" s="11"/>
      <c r="LJI231" s="11"/>
      <c r="LJJ231" s="11"/>
      <c r="LJK231" s="11"/>
      <c r="LJL231" s="11"/>
      <c r="LJM231" s="10"/>
      <c r="LJN231" s="10"/>
      <c r="LJO231" s="11"/>
      <c r="LJP231" s="11"/>
      <c r="LJQ231" s="11"/>
      <c r="LJR231" s="11"/>
      <c r="LJS231" s="11"/>
      <c r="LJT231" s="11"/>
      <c r="LJU231" s="11"/>
      <c r="LJV231" s="11"/>
      <c r="LJW231" s="11"/>
      <c r="LJX231" s="11"/>
      <c r="LJY231" s="11"/>
      <c r="LJZ231" s="11"/>
      <c r="LKA231" s="11"/>
      <c r="LKB231" s="11"/>
      <c r="LKC231" s="10"/>
      <c r="LKD231" s="10"/>
      <c r="LKE231" s="11"/>
      <c r="LKF231" s="11"/>
      <c r="LKG231" s="11"/>
      <c r="LKH231" s="11"/>
      <c r="LKI231" s="11"/>
      <c r="LKJ231" s="11"/>
      <c r="LKK231" s="11"/>
      <c r="LKL231" s="11"/>
      <c r="LKM231" s="11"/>
      <c r="LKN231" s="11"/>
      <c r="LKO231" s="11"/>
      <c r="LKP231" s="11"/>
      <c r="LKQ231" s="11"/>
      <c r="LKR231" s="11"/>
      <c r="LKS231" s="10"/>
      <c r="LKT231" s="10"/>
      <c r="LKU231" s="11"/>
      <c r="LKV231" s="11"/>
      <c r="LKW231" s="11"/>
      <c r="LKX231" s="11"/>
      <c r="LKY231" s="11"/>
      <c r="LKZ231" s="11"/>
      <c r="LLA231" s="11"/>
      <c r="LLB231" s="11"/>
      <c r="LLC231" s="11"/>
      <c r="LLD231" s="11"/>
      <c r="LLE231" s="11"/>
      <c r="LLF231" s="11"/>
      <c r="LLG231" s="11"/>
      <c r="LLH231" s="11"/>
      <c r="LLI231" s="10"/>
      <c r="LLJ231" s="10"/>
      <c r="LLK231" s="11"/>
      <c r="LLL231" s="11"/>
      <c r="LLM231" s="11"/>
      <c r="LLN231" s="11"/>
      <c r="LLO231" s="11"/>
      <c r="LLP231" s="11"/>
      <c r="LLQ231" s="11"/>
      <c r="LLR231" s="11"/>
      <c r="LLS231" s="11"/>
      <c r="LLT231" s="11"/>
      <c r="LLU231" s="11"/>
      <c r="LLV231" s="11"/>
      <c r="LLW231" s="11"/>
      <c r="LLX231" s="11"/>
      <c r="LLY231" s="10"/>
      <c r="LLZ231" s="10"/>
      <c r="LMA231" s="11"/>
      <c r="LMB231" s="11"/>
      <c r="LMC231" s="11"/>
      <c r="LMD231" s="11"/>
      <c r="LME231" s="11"/>
      <c r="LMF231" s="11"/>
      <c r="LMG231" s="11"/>
      <c r="LMH231" s="11"/>
      <c r="LMI231" s="11"/>
      <c r="LMJ231" s="11"/>
      <c r="LMK231" s="11"/>
      <c r="LML231" s="11"/>
      <c r="LMM231" s="11"/>
      <c r="LMN231" s="11"/>
      <c r="LMO231" s="10"/>
      <c r="LMP231" s="10"/>
      <c r="LMQ231" s="11"/>
      <c r="LMR231" s="11"/>
      <c r="LMS231" s="11"/>
      <c r="LMT231" s="11"/>
      <c r="LMU231" s="11"/>
      <c r="LMV231" s="11"/>
      <c r="LMW231" s="11"/>
      <c r="LMX231" s="11"/>
      <c r="LMY231" s="11"/>
      <c r="LMZ231" s="11"/>
      <c r="LNA231" s="11"/>
      <c r="LNB231" s="11"/>
      <c r="LNC231" s="11"/>
      <c r="LND231" s="11"/>
      <c r="LNE231" s="10"/>
      <c r="LNF231" s="10"/>
      <c r="LNG231" s="11"/>
      <c r="LNH231" s="11"/>
      <c r="LNI231" s="11"/>
      <c r="LNJ231" s="11"/>
      <c r="LNK231" s="11"/>
      <c r="LNL231" s="11"/>
      <c r="LNM231" s="11"/>
      <c r="LNN231" s="11"/>
      <c r="LNO231" s="11"/>
      <c r="LNP231" s="11"/>
      <c r="LNQ231" s="11"/>
      <c r="LNR231" s="11"/>
      <c r="LNS231" s="11"/>
      <c r="LNT231" s="11"/>
      <c r="LNU231" s="10"/>
      <c r="LNV231" s="10"/>
      <c r="LNW231" s="11"/>
      <c r="LNX231" s="11"/>
      <c r="LNY231" s="11"/>
      <c r="LNZ231" s="11"/>
      <c r="LOA231" s="11"/>
      <c r="LOB231" s="11"/>
      <c r="LOC231" s="11"/>
      <c r="LOD231" s="11"/>
      <c r="LOE231" s="11"/>
      <c r="LOF231" s="11"/>
      <c r="LOG231" s="11"/>
      <c r="LOH231" s="11"/>
      <c r="LOI231" s="11"/>
      <c r="LOJ231" s="11"/>
      <c r="LOK231" s="10"/>
      <c r="LOL231" s="10"/>
      <c r="LOM231" s="11"/>
      <c r="LON231" s="11"/>
      <c r="LOO231" s="11"/>
      <c r="LOP231" s="11"/>
      <c r="LOQ231" s="11"/>
      <c r="LOR231" s="11"/>
      <c r="LOS231" s="11"/>
      <c r="LOT231" s="11"/>
      <c r="LOU231" s="11"/>
      <c r="LOV231" s="11"/>
      <c r="LOW231" s="11"/>
      <c r="LOX231" s="11"/>
      <c r="LOY231" s="11"/>
      <c r="LOZ231" s="11"/>
      <c r="LPA231" s="10"/>
      <c r="LPB231" s="10"/>
      <c r="LPC231" s="11"/>
      <c r="LPD231" s="11"/>
      <c r="LPE231" s="11"/>
      <c r="LPF231" s="11"/>
      <c r="LPG231" s="11"/>
      <c r="LPH231" s="11"/>
      <c r="LPI231" s="11"/>
      <c r="LPJ231" s="11"/>
      <c r="LPK231" s="11"/>
      <c r="LPL231" s="11"/>
      <c r="LPM231" s="11"/>
      <c r="LPN231" s="11"/>
      <c r="LPO231" s="11"/>
      <c r="LPP231" s="11"/>
      <c r="LPQ231" s="10"/>
      <c r="LPR231" s="10"/>
      <c r="LPS231" s="11"/>
      <c r="LPT231" s="11"/>
      <c r="LPU231" s="11"/>
      <c r="LPV231" s="11"/>
      <c r="LPW231" s="11"/>
      <c r="LPX231" s="11"/>
      <c r="LPY231" s="11"/>
      <c r="LPZ231" s="11"/>
      <c r="LQA231" s="11"/>
      <c r="LQB231" s="11"/>
      <c r="LQC231" s="11"/>
      <c r="LQD231" s="11"/>
      <c r="LQE231" s="11"/>
      <c r="LQF231" s="11"/>
      <c r="LQG231" s="10"/>
      <c r="LQH231" s="10"/>
      <c r="LQI231" s="11"/>
      <c r="LQJ231" s="11"/>
      <c r="LQK231" s="11"/>
      <c r="LQL231" s="11"/>
      <c r="LQM231" s="11"/>
      <c r="LQN231" s="11"/>
      <c r="LQO231" s="11"/>
      <c r="LQP231" s="11"/>
      <c r="LQQ231" s="11"/>
      <c r="LQR231" s="11"/>
      <c r="LQS231" s="11"/>
      <c r="LQT231" s="11"/>
      <c r="LQU231" s="11"/>
      <c r="LQV231" s="11"/>
      <c r="LQW231" s="10"/>
      <c r="LQX231" s="10"/>
      <c r="LQY231" s="11"/>
      <c r="LQZ231" s="11"/>
      <c r="LRA231" s="11"/>
      <c r="LRB231" s="11"/>
      <c r="LRC231" s="11"/>
      <c r="LRD231" s="11"/>
      <c r="LRE231" s="11"/>
      <c r="LRF231" s="11"/>
      <c r="LRG231" s="11"/>
      <c r="LRH231" s="11"/>
      <c r="LRI231" s="11"/>
      <c r="LRJ231" s="11"/>
      <c r="LRK231" s="11"/>
      <c r="LRL231" s="11"/>
      <c r="LRM231" s="10"/>
      <c r="LRN231" s="10"/>
      <c r="LRO231" s="11"/>
      <c r="LRP231" s="11"/>
      <c r="LRQ231" s="11"/>
      <c r="LRR231" s="11"/>
      <c r="LRS231" s="11"/>
      <c r="LRT231" s="11"/>
      <c r="LRU231" s="11"/>
      <c r="LRV231" s="11"/>
      <c r="LRW231" s="11"/>
      <c r="LRX231" s="11"/>
      <c r="LRY231" s="11"/>
      <c r="LRZ231" s="11"/>
      <c r="LSA231" s="11"/>
      <c r="LSB231" s="11"/>
      <c r="LSC231" s="10"/>
      <c r="LSD231" s="10"/>
      <c r="LSE231" s="11"/>
      <c r="LSF231" s="11"/>
      <c r="LSG231" s="11"/>
      <c r="LSH231" s="11"/>
      <c r="LSI231" s="11"/>
      <c r="LSJ231" s="11"/>
      <c r="LSK231" s="11"/>
      <c r="LSL231" s="11"/>
      <c r="LSM231" s="11"/>
      <c r="LSN231" s="11"/>
      <c r="LSO231" s="11"/>
      <c r="LSP231" s="11"/>
      <c r="LSQ231" s="11"/>
      <c r="LSR231" s="11"/>
      <c r="LSS231" s="10"/>
      <c r="LST231" s="10"/>
      <c r="LSU231" s="11"/>
      <c r="LSV231" s="11"/>
      <c r="LSW231" s="11"/>
      <c r="LSX231" s="11"/>
      <c r="LSY231" s="11"/>
      <c r="LSZ231" s="11"/>
      <c r="LTA231" s="11"/>
      <c r="LTB231" s="11"/>
      <c r="LTC231" s="11"/>
      <c r="LTD231" s="11"/>
      <c r="LTE231" s="11"/>
      <c r="LTF231" s="11"/>
      <c r="LTG231" s="11"/>
      <c r="LTH231" s="11"/>
      <c r="LTI231" s="10"/>
      <c r="LTJ231" s="10"/>
      <c r="LTK231" s="11"/>
      <c r="LTL231" s="11"/>
      <c r="LTM231" s="11"/>
      <c r="LTN231" s="11"/>
      <c r="LTO231" s="11"/>
      <c r="LTP231" s="11"/>
      <c r="LTQ231" s="11"/>
      <c r="LTR231" s="11"/>
      <c r="LTS231" s="11"/>
      <c r="LTT231" s="11"/>
      <c r="LTU231" s="11"/>
      <c r="LTV231" s="11"/>
      <c r="LTW231" s="11"/>
      <c r="LTX231" s="11"/>
      <c r="LTY231" s="10"/>
      <c r="LTZ231" s="10"/>
      <c r="LUA231" s="11"/>
      <c r="LUB231" s="11"/>
      <c r="LUC231" s="11"/>
      <c r="LUD231" s="11"/>
      <c r="LUE231" s="11"/>
      <c r="LUF231" s="11"/>
      <c r="LUG231" s="11"/>
      <c r="LUH231" s="11"/>
      <c r="LUI231" s="11"/>
      <c r="LUJ231" s="11"/>
      <c r="LUK231" s="11"/>
      <c r="LUL231" s="11"/>
      <c r="LUM231" s="11"/>
      <c r="LUN231" s="11"/>
      <c r="LUO231" s="10"/>
      <c r="LUP231" s="10"/>
      <c r="LUQ231" s="11"/>
      <c r="LUR231" s="11"/>
      <c r="LUS231" s="11"/>
      <c r="LUT231" s="11"/>
      <c r="LUU231" s="11"/>
      <c r="LUV231" s="11"/>
      <c r="LUW231" s="11"/>
      <c r="LUX231" s="11"/>
      <c r="LUY231" s="11"/>
      <c r="LUZ231" s="11"/>
      <c r="LVA231" s="11"/>
      <c r="LVB231" s="11"/>
      <c r="LVC231" s="11"/>
      <c r="LVD231" s="11"/>
      <c r="LVE231" s="10"/>
      <c r="LVF231" s="10"/>
      <c r="LVG231" s="11"/>
      <c r="LVH231" s="11"/>
      <c r="LVI231" s="11"/>
      <c r="LVJ231" s="11"/>
      <c r="LVK231" s="11"/>
      <c r="LVL231" s="11"/>
      <c r="LVM231" s="11"/>
      <c r="LVN231" s="11"/>
      <c r="LVO231" s="11"/>
      <c r="LVP231" s="11"/>
      <c r="LVQ231" s="11"/>
      <c r="LVR231" s="11"/>
      <c r="LVS231" s="11"/>
      <c r="LVT231" s="11"/>
      <c r="LVU231" s="10"/>
      <c r="LVV231" s="10"/>
      <c r="LVW231" s="11"/>
      <c r="LVX231" s="11"/>
      <c r="LVY231" s="11"/>
      <c r="LVZ231" s="11"/>
      <c r="LWA231" s="11"/>
      <c r="LWB231" s="11"/>
      <c r="LWC231" s="11"/>
      <c r="LWD231" s="11"/>
      <c r="LWE231" s="11"/>
      <c r="LWF231" s="11"/>
      <c r="LWG231" s="11"/>
      <c r="LWH231" s="11"/>
      <c r="LWI231" s="11"/>
      <c r="LWJ231" s="11"/>
      <c r="LWK231" s="10"/>
      <c r="LWL231" s="10"/>
      <c r="LWM231" s="11"/>
      <c r="LWN231" s="11"/>
      <c r="LWO231" s="11"/>
      <c r="LWP231" s="11"/>
      <c r="LWQ231" s="11"/>
      <c r="LWR231" s="11"/>
      <c r="LWS231" s="11"/>
      <c r="LWT231" s="11"/>
      <c r="LWU231" s="11"/>
      <c r="LWV231" s="11"/>
      <c r="LWW231" s="11"/>
      <c r="LWX231" s="11"/>
      <c r="LWY231" s="11"/>
      <c r="LWZ231" s="11"/>
      <c r="LXA231" s="10"/>
      <c r="LXB231" s="10"/>
      <c r="LXC231" s="11"/>
      <c r="LXD231" s="11"/>
      <c r="LXE231" s="11"/>
      <c r="LXF231" s="11"/>
      <c r="LXG231" s="11"/>
      <c r="LXH231" s="11"/>
      <c r="LXI231" s="11"/>
      <c r="LXJ231" s="11"/>
      <c r="LXK231" s="11"/>
      <c r="LXL231" s="11"/>
      <c r="LXM231" s="11"/>
      <c r="LXN231" s="11"/>
      <c r="LXO231" s="11"/>
      <c r="LXP231" s="11"/>
      <c r="LXQ231" s="10"/>
      <c r="LXR231" s="10"/>
      <c r="LXS231" s="11"/>
      <c r="LXT231" s="11"/>
      <c r="LXU231" s="11"/>
      <c r="LXV231" s="11"/>
      <c r="LXW231" s="11"/>
      <c r="LXX231" s="11"/>
      <c r="LXY231" s="11"/>
      <c r="LXZ231" s="11"/>
      <c r="LYA231" s="11"/>
      <c r="LYB231" s="11"/>
      <c r="LYC231" s="11"/>
      <c r="LYD231" s="11"/>
      <c r="LYE231" s="11"/>
      <c r="LYF231" s="11"/>
      <c r="LYG231" s="10"/>
      <c r="LYH231" s="10"/>
      <c r="LYI231" s="11"/>
      <c r="LYJ231" s="11"/>
      <c r="LYK231" s="11"/>
      <c r="LYL231" s="11"/>
      <c r="LYM231" s="11"/>
      <c r="LYN231" s="11"/>
      <c r="LYO231" s="11"/>
      <c r="LYP231" s="11"/>
      <c r="LYQ231" s="11"/>
      <c r="LYR231" s="11"/>
      <c r="LYS231" s="11"/>
      <c r="LYT231" s="11"/>
      <c r="LYU231" s="11"/>
      <c r="LYV231" s="11"/>
      <c r="LYW231" s="10"/>
      <c r="LYX231" s="10"/>
      <c r="LYY231" s="11"/>
      <c r="LYZ231" s="11"/>
      <c r="LZA231" s="11"/>
      <c r="LZB231" s="11"/>
      <c r="LZC231" s="11"/>
      <c r="LZD231" s="11"/>
      <c r="LZE231" s="11"/>
      <c r="LZF231" s="11"/>
      <c r="LZG231" s="11"/>
      <c r="LZH231" s="11"/>
      <c r="LZI231" s="11"/>
      <c r="LZJ231" s="11"/>
      <c r="LZK231" s="11"/>
      <c r="LZL231" s="11"/>
      <c r="LZM231" s="10"/>
      <c r="LZN231" s="10"/>
      <c r="LZO231" s="11"/>
      <c r="LZP231" s="11"/>
      <c r="LZQ231" s="11"/>
      <c r="LZR231" s="11"/>
      <c r="LZS231" s="11"/>
      <c r="LZT231" s="11"/>
      <c r="LZU231" s="11"/>
      <c r="LZV231" s="11"/>
      <c r="LZW231" s="11"/>
      <c r="LZX231" s="11"/>
      <c r="LZY231" s="11"/>
      <c r="LZZ231" s="11"/>
      <c r="MAA231" s="11"/>
      <c r="MAB231" s="11"/>
      <c r="MAC231" s="10"/>
      <c r="MAD231" s="10"/>
      <c r="MAE231" s="11"/>
      <c r="MAF231" s="11"/>
      <c r="MAG231" s="11"/>
      <c r="MAH231" s="11"/>
      <c r="MAI231" s="11"/>
      <c r="MAJ231" s="11"/>
      <c r="MAK231" s="11"/>
      <c r="MAL231" s="11"/>
      <c r="MAM231" s="11"/>
      <c r="MAN231" s="11"/>
      <c r="MAO231" s="11"/>
      <c r="MAP231" s="11"/>
      <c r="MAQ231" s="11"/>
      <c r="MAR231" s="11"/>
      <c r="MAS231" s="10"/>
      <c r="MAT231" s="10"/>
      <c r="MAU231" s="11"/>
      <c r="MAV231" s="11"/>
      <c r="MAW231" s="11"/>
      <c r="MAX231" s="11"/>
      <c r="MAY231" s="11"/>
      <c r="MAZ231" s="11"/>
      <c r="MBA231" s="11"/>
      <c r="MBB231" s="11"/>
      <c r="MBC231" s="11"/>
      <c r="MBD231" s="11"/>
      <c r="MBE231" s="11"/>
      <c r="MBF231" s="11"/>
      <c r="MBG231" s="11"/>
      <c r="MBH231" s="11"/>
      <c r="MBI231" s="10"/>
      <c r="MBJ231" s="10"/>
      <c r="MBK231" s="11"/>
      <c r="MBL231" s="11"/>
      <c r="MBM231" s="11"/>
      <c r="MBN231" s="11"/>
      <c r="MBO231" s="11"/>
      <c r="MBP231" s="11"/>
      <c r="MBQ231" s="11"/>
      <c r="MBR231" s="11"/>
      <c r="MBS231" s="11"/>
      <c r="MBT231" s="11"/>
      <c r="MBU231" s="11"/>
      <c r="MBV231" s="11"/>
      <c r="MBW231" s="11"/>
      <c r="MBX231" s="11"/>
      <c r="MBY231" s="10"/>
      <c r="MBZ231" s="10"/>
      <c r="MCA231" s="11"/>
      <c r="MCB231" s="11"/>
      <c r="MCC231" s="11"/>
      <c r="MCD231" s="11"/>
      <c r="MCE231" s="11"/>
      <c r="MCF231" s="11"/>
      <c r="MCG231" s="11"/>
      <c r="MCH231" s="11"/>
      <c r="MCI231" s="11"/>
      <c r="MCJ231" s="11"/>
      <c r="MCK231" s="11"/>
      <c r="MCL231" s="11"/>
      <c r="MCM231" s="11"/>
      <c r="MCN231" s="11"/>
      <c r="MCO231" s="10"/>
      <c r="MCP231" s="10"/>
      <c r="MCQ231" s="11"/>
      <c r="MCR231" s="11"/>
      <c r="MCS231" s="11"/>
      <c r="MCT231" s="11"/>
      <c r="MCU231" s="11"/>
      <c r="MCV231" s="11"/>
      <c r="MCW231" s="11"/>
      <c r="MCX231" s="11"/>
      <c r="MCY231" s="11"/>
      <c r="MCZ231" s="11"/>
      <c r="MDA231" s="11"/>
      <c r="MDB231" s="11"/>
      <c r="MDC231" s="11"/>
      <c r="MDD231" s="11"/>
      <c r="MDE231" s="10"/>
      <c r="MDF231" s="10"/>
      <c r="MDG231" s="11"/>
      <c r="MDH231" s="11"/>
      <c r="MDI231" s="11"/>
      <c r="MDJ231" s="11"/>
      <c r="MDK231" s="11"/>
      <c r="MDL231" s="11"/>
      <c r="MDM231" s="11"/>
      <c r="MDN231" s="11"/>
      <c r="MDO231" s="11"/>
      <c r="MDP231" s="11"/>
      <c r="MDQ231" s="11"/>
      <c r="MDR231" s="11"/>
      <c r="MDS231" s="11"/>
      <c r="MDT231" s="11"/>
      <c r="MDU231" s="10"/>
      <c r="MDV231" s="10"/>
      <c r="MDW231" s="11"/>
      <c r="MDX231" s="11"/>
      <c r="MDY231" s="11"/>
      <c r="MDZ231" s="11"/>
      <c r="MEA231" s="11"/>
      <c r="MEB231" s="11"/>
      <c r="MEC231" s="11"/>
      <c r="MED231" s="11"/>
      <c r="MEE231" s="11"/>
      <c r="MEF231" s="11"/>
      <c r="MEG231" s="11"/>
      <c r="MEH231" s="11"/>
      <c r="MEI231" s="11"/>
      <c r="MEJ231" s="11"/>
      <c r="MEK231" s="10"/>
      <c r="MEL231" s="10"/>
      <c r="MEM231" s="11"/>
      <c r="MEN231" s="11"/>
      <c r="MEO231" s="11"/>
      <c r="MEP231" s="11"/>
      <c r="MEQ231" s="11"/>
      <c r="MER231" s="11"/>
      <c r="MES231" s="11"/>
      <c r="MET231" s="11"/>
      <c r="MEU231" s="11"/>
      <c r="MEV231" s="11"/>
      <c r="MEW231" s="11"/>
      <c r="MEX231" s="11"/>
      <c r="MEY231" s="11"/>
      <c r="MEZ231" s="11"/>
      <c r="MFA231" s="10"/>
      <c r="MFB231" s="10"/>
      <c r="MFC231" s="11"/>
      <c r="MFD231" s="11"/>
      <c r="MFE231" s="11"/>
      <c r="MFF231" s="11"/>
      <c r="MFG231" s="11"/>
      <c r="MFH231" s="11"/>
      <c r="MFI231" s="11"/>
      <c r="MFJ231" s="11"/>
      <c r="MFK231" s="11"/>
      <c r="MFL231" s="11"/>
      <c r="MFM231" s="11"/>
      <c r="MFN231" s="11"/>
      <c r="MFO231" s="11"/>
      <c r="MFP231" s="11"/>
      <c r="MFQ231" s="10"/>
      <c r="MFR231" s="10"/>
      <c r="MFS231" s="11"/>
      <c r="MFT231" s="11"/>
      <c r="MFU231" s="11"/>
      <c r="MFV231" s="11"/>
      <c r="MFW231" s="11"/>
      <c r="MFX231" s="11"/>
      <c r="MFY231" s="11"/>
      <c r="MFZ231" s="11"/>
      <c r="MGA231" s="11"/>
      <c r="MGB231" s="11"/>
      <c r="MGC231" s="11"/>
      <c r="MGD231" s="11"/>
      <c r="MGE231" s="11"/>
      <c r="MGF231" s="11"/>
      <c r="MGG231" s="10"/>
      <c r="MGH231" s="10"/>
      <c r="MGI231" s="11"/>
      <c r="MGJ231" s="11"/>
      <c r="MGK231" s="11"/>
      <c r="MGL231" s="11"/>
      <c r="MGM231" s="11"/>
      <c r="MGN231" s="11"/>
      <c r="MGO231" s="11"/>
      <c r="MGP231" s="11"/>
      <c r="MGQ231" s="11"/>
      <c r="MGR231" s="11"/>
      <c r="MGS231" s="11"/>
      <c r="MGT231" s="11"/>
      <c r="MGU231" s="11"/>
      <c r="MGV231" s="11"/>
      <c r="MGW231" s="10"/>
      <c r="MGX231" s="10"/>
      <c r="MGY231" s="11"/>
      <c r="MGZ231" s="11"/>
      <c r="MHA231" s="11"/>
      <c r="MHB231" s="11"/>
      <c r="MHC231" s="11"/>
      <c r="MHD231" s="11"/>
      <c r="MHE231" s="11"/>
      <c r="MHF231" s="11"/>
      <c r="MHG231" s="11"/>
      <c r="MHH231" s="11"/>
      <c r="MHI231" s="11"/>
      <c r="MHJ231" s="11"/>
      <c r="MHK231" s="11"/>
      <c r="MHL231" s="11"/>
      <c r="MHM231" s="10"/>
      <c r="MHN231" s="10"/>
      <c r="MHO231" s="11"/>
      <c r="MHP231" s="11"/>
      <c r="MHQ231" s="11"/>
      <c r="MHR231" s="11"/>
      <c r="MHS231" s="11"/>
      <c r="MHT231" s="11"/>
      <c r="MHU231" s="11"/>
      <c r="MHV231" s="11"/>
      <c r="MHW231" s="11"/>
      <c r="MHX231" s="11"/>
      <c r="MHY231" s="11"/>
      <c r="MHZ231" s="11"/>
      <c r="MIA231" s="11"/>
      <c r="MIB231" s="11"/>
      <c r="MIC231" s="10"/>
      <c r="MID231" s="10"/>
      <c r="MIE231" s="11"/>
      <c r="MIF231" s="11"/>
      <c r="MIG231" s="11"/>
      <c r="MIH231" s="11"/>
      <c r="MII231" s="11"/>
      <c r="MIJ231" s="11"/>
      <c r="MIK231" s="11"/>
      <c r="MIL231" s="11"/>
      <c r="MIM231" s="11"/>
      <c r="MIN231" s="11"/>
      <c r="MIO231" s="11"/>
      <c r="MIP231" s="11"/>
      <c r="MIQ231" s="11"/>
      <c r="MIR231" s="11"/>
      <c r="MIS231" s="10"/>
      <c r="MIT231" s="10"/>
      <c r="MIU231" s="11"/>
      <c r="MIV231" s="11"/>
      <c r="MIW231" s="11"/>
      <c r="MIX231" s="11"/>
      <c r="MIY231" s="11"/>
      <c r="MIZ231" s="11"/>
      <c r="MJA231" s="11"/>
      <c r="MJB231" s="11"/>
      <c r="MJC231" s="11"/>
      <c r="MJD231" s="11"/>
      <c r="MJE231" s="11"/>
      <c r="MJF231" s="11"/>
      <c r="MJG231" s="11"/>
      <c r="MJH231" s="11"/>
      <c r="MJI231" s="10"/>
      <c r="MJJ231" s="10"/>
      <c r="MJK231" s="11"/>
      <c r="MJL231" s="11"/>
      <c r="MJM231" s="11"/>
      <c r="MJN231" s="11"/>
      <c r="MJO231" s="11"/>
      <c r="MJP231" s="11"/>
      <c r="MJQ231" s="11"/>
      <c r="MJR231" s="11"/>
      <c r="MJS231" s="11"/>
      <c r="MJT231" s="11"/>
      <c r="MJU231" s="11"/>
      <c r="MJV231" s="11"/>
      <c r="MJW231" s="11"/>
      <c r="MJX231" s="11"/>
      <c r="MJY231" s="10"/>
      <c r="MJZ231" s="10"/>
      <c r="MKA231" s="11"/>
      <c r="MKB231" s="11"/>
      <c r="MKC231" s="11"/>
      <c r="MKD231" s="11"/>
      <c r="MKE231" s="11"/>
      <c r="MKF231" s="11"/>
      <c r="MKG231" s="11"/>
      <c r="MKH231" s="11"/>
      <c r="MKI231" s="11"/>
      <c r="MKJ231" s="11"/>
      <c r="MKK231" s="11"/>
      <c r="MKL231" s="11"/>
      <c r="MKM231" s="11"/>
      <c r="MKN231" s="11"/>
      <c r="MKO231" s="10"/>
      <c r="MKP231" s="10"/>
      <c r="MKQ231" s="11"/>
      <c r="MKR231" s="11"/>
      <c r="MKS231" s="11"/>
      <c r="MKT231" s="11"/>
      <c r="MKU231" s="11"/>
      <c r="MKV231" s="11"/>
      <c r="MKW231" s="11"/>
      <c r="MKX231" s="11"/>
      <c r="MKY231" s="11"/>
      <c r="MKZ231" s="11"/>
      <c r="MLA231" s="11"/>
      <c r="MLB231" s="11"/>
      <c r="MLC231" s="11"/>
      <c r="MLD231" s="11"/>
      <c r="MLE231" s="10"/>
      <c r="MLF231" s="10"/>
      <c r="MLG231" s="11"/>
      <c r="MLH231" s="11"/>
      <c r="MLI231" s="11"/>
      <c r="MLJ231" s="11"/>
      <c r="MLK231" s="11"/>
      <c r="MLL231" s="11"/>
      <c r="MLM231" s="11"/>
      <c r="MLN231" s="11"/>
      <c r="MLO231" s="11"/>
      <c r="MLP231" s="11"/>
      <c r="MLQ231" s="11"/>
      <c r="MLR231" s="11"/>
      <c r="MLS231" s="11"/>
      <c r="MLT231" s="11"/>
      <c r="MLU231" s="10"/>
      <c r="MLV231" s="10"/>
      <c r="MLW231" s="11"/>
      <c r="MLX231" s="11"/>
      <c r="MLY231" s="11"/>
      <c r="MLZ231" s="11"/>
      <c r="MMA231" s="11"/>
      <c r="MMB231" s="11"/>
      <c r="MMC231" s="11"/>
      <c r="MMD231" s="11"/>
      <c r="MME231" s="11"/>
      <c r="MMF231" s="11"/>
      <c r="MMG231" s="11"/>
      <c r="MMH231" s="11"/>
      <c r="MMI231" s="11"/>
      <c r="MMJ231" s="11"/>
      <c r="MMK231" s="10"/>
      <c r="MML231" s="10"/>
      <c r="MMM231" s="11"/>
      <c r="MMN231" s="11"/>
      <c r="MMO231" s="11"/>
      <c r="MMP231" s="11"/>
      <c r="MMQ231" s="11"/>
      <c r="MMR231" s="11"/>
      <c r="MMS231" s="11"/>
      <c r="MMT231" s="11"/>
      <c r="MMU231" s="11"/>
      <c r="MMV231" s="11"/>
      <c r="MMW231" s="11"/>
      <c r="MMX231" s="11"/>
      <c r="MMY231" s="11"/>
      <c r="MMZ231" s="11"/>
      <c r="MNA231" s="10"/>
      <c r="MNB231" s="10"/>
      <c r="MNC231" s="11"/>
      <c r="MND231" s="11"/>
      <c r="MNE231" s="11"/>
      <c r="MNF231" s="11"/>
      <c r="MNG231" s="11"/>
      <c r="MNH231" s="11"/>
      <c r="MNI231" s="11"/>
      <c r="MNJ231" s="11"/>
      <c r="MNK231" s="11"/>
      <c r="MNL231" s="11"/>
      <c r="MNM231" s="11"/>
      <c r="MNN231" s="11"/>
      <c r="MNO231" s="11"/>
      <c r="MNP231" s="11"/>
      <c r="MNQ231" s="10"/>
      <c r="MNR231" s="10"/>
      <c r="MNS231" s="11"/>
      <c r="MNT231" s="11"/>
      <c r="MNU231" s="11"/>
      <c r="MNV231" s="11"/>
      <c r="MNW231" s="11"/>
      <c r="MNX231" s="11"/>
      <c r="MNY231" s="11"/>
      <c r="MNZ231" s="11"/>
      <c r="MOA231" s="11"/>
      <c r="MOB231" s="11"/>
      <c r="MOC231" s="11"/>
      <c r="MOD231" s="11"/>
      <c r="MOE231" s="11"/>
      <c r="MOF231" s="11"/>
      <c r="MOG231" s="10"/>
      <c r="MOH231" s="10"/>
      <c r="MOI231" s="11"/>
      <c r="MOJ231" s="11"/>
      <c r="MOK231" s="11"/>
      <c r="MOL231" s="11"/>
      <c r="MOM231" s="11"/>
      <c r="MON231" s="11"/>
      <c r="MOO231" s="11"/>
      <c r="MOP231" s="11"/>
      <c r="MOQ231" s="11"/>
      <c r="MOR231" s="11"/>
      <c r="MOS231" s="11"/>
      <c r="MOT231" s="11"/>
      <c r="MOU231" s="11"/>
      <c r="MOV231" s="11"/>
      <c r="MOW231" s="10"/>
      <c r="MOX231" s="10"/>
      <c r="MOY231" s="11"/>
      <c r="MOZ231" s="11"/>
      <c r="MPA231" s="11"/>
      <c r="MPB231" s="11"/>
      <c r="MPC231" s="11"/>
      <c r="MPD231" s="11"/>
      <c r="MPE231" s="11"/>
      <c r="MPF231" s="11"/>
      <c r="MPG231" s="11"/>
      <c r="MPH231" s="11"/>
      <c r="MPI231" s="11"/>
      <c r="MPJ231" s="11"/>
      <c r="MPK231" s="11"/>
      <c r="MPL231" s="11"/>
      <c r="MPM231" s="10"/>
      <c r="MPN231" s="10"/>
      <c r="MPO231" s="11"/>
      <c r="MPP231" s="11"/>
      <c r="MPQ231" s="11"/>
      <c r="MPR231" s="11"/>
      <c r="MPS231" s="11"/>
      <c r="MPT231" s="11"/>
      <c r="MPU231" s="11"/>
      <c r="MPV231" s="11"/>
      <c r="MPW231" s="11"/>
      <c r="MPX231" s="11"/>
      <c r="MPY231" s="11"/>
      <c r="MPZ231" s="11"/>
      <c r="MQA231" s="11"/>
      <c r="MQB231" s="11"/>
      <c r="MQC231" s="10"/>
      <c r="MQD231" s="10"/>
      <c r="MQE231" s="11"/>
      <c r="MQF231" s="11"/>
      <c r="MQG231" s="11"/>
      <c r="MQH231" s="11"/>
      <c r="MQI231" s="11"/>
      <c r="MQJ231" s="11"/>
      <c r="MQK231" s="11"/>
      <c r="MQL231" s="11"/>
      <c r="MQM231" s="11"/>
      <c r="MQN231" s="11"/>
      <c r="MQO231" s="11"/>
      <c r="MQP231" s="11"/>
      <c r="MQQ231" s="11"/>
      <c r="MQR231" s="11"/>
      <c r="MQS231" s="10"/>
      <c r="MQT231" s="10"/>
      <c r="MQU231" s="11"/>
      <c r="MQV231" s="11"/>
      <c r="MQW231" s="11"/>
      <c r="MQX231" s="11"/>
      <c r="MQY231" s="11"/>
      <c r="MQZ231" s="11"/>
      <c r="MRA231" s="11"/>
      <c r="MRB231" s="11"/>
      <c r="MRC231" s="11"/>
      <c r="MRD231" s="11"/>
      <c r="MRE231" s="11"/>
      <c r="MRF231" s="11"/>
      <c r="MRG231" s="11"/>
      <c r="MRH231" s="11"/>
      <c r="MRI231" s="10"/>
      <c r="MRJ231" s="10"/>
      <c r="MRK231" s="11"/>
      <c r="MRL231" s="11"/>
      <c r="MRM231" s="11"/>
      <c r="MRN231" s="11"/>
      <c r="MRO231" s="11"/>
      <c r="MRP231" s="11"/>
      <c r="MRQ231" s="11"/>
      <c r="MRR231" s="11"/>
      <c r="MRS231" s="11"/>
      <c r="MRT231" s="11"/>
      <c r="MRU231" s="11"/>
      <c r="MRV231" s="11"/>
      <c r="MRW231" s="11"/>
      <c r="MRX231" s="11"/>
      <c r="MRY231" s="10"/>
      <c r="MRZ231" s="10"/>
      <c r="MSA231" s="11"/>
      <c r="MSB231" s="11"/>
      <c r="MSC231" s="11"/>
      <c r="MSD231" s="11"/>
      <c r="MSE231" s="11"/>
      <c r="MSF231" s="11"/>
      <c r="MSG231" s="11"/>
      <c r="MSH231" s="11"/>
      <c r="MSI231" s="11"/>
      <c r="MSJ231" s="11"/>
      <c r="MSK231" s="11"/>
      <c r="MSL231" s="11"/>
      <c r="MSM231" s="11"/>
      <c r="MSN231" s="11"/>
      <c r="MSO231" s="10"/>
      <c r="MSP231" s="10"/>
      <c r="MSQ231" s="11"/>
      <c r="MSR231" s="11"/>
      <c r="MSS231" s="11"/>
      <c r="MST231" s="11"/>
      <c r="MSU231" s="11"/>
      <c r="MSV231" s="11"/>
      <c r="MSW231" s="11"/>
      <c r="MSX231" s="11"/>
      <c r="MSY231" s="11"/>
      <c r="MSZ231" s="11"/>
      <c r="MTA231" s="11"/>
      <c r="MTB231" s="11"/>
      <c r="MTC231" s="11"/>
      <c r="MTD231" s="11"/>
      <c r="MTE231" s="10"/>
      <c r="MTF231" s="10"/>
      <c r="MTG231" s="11"/>
      <c r="MTH231" s="11"/>
      <c r="MTI231" s="11"/>
      <c r="MTJ231" s="11"/>
      <c r="MTK231" s="11"/>
      <c r="MTL231" s="11"/>
      <c r="MTM231" s="11"/>
      <c r="MTN231" s="11"/>
      <c r="MTO231" s="11"/>
      <c r="MTP231" s="11"/>
      <c r="MTQ231" s="11"/>
      <c r="MTR231" s="11"/>
      <c r="MTS231" s="11"/>
      <c r="MTT231" s="11"/>
      <c r="MTU231" s="10"/>
      <c r="MTV231" s="10"/>
      <c r="MTW231" s="11"/>
      <c r="MTX231" s="11"/>
      <c r="MTY231" s="11"/>
      <c r="MTZ231" s="11"/>
      <c r="MUA231" s="11"/>
      <c r="MUB231" s="11"/>
      <c r="MUC231" s="11"/>
      <c r="MUD231" s="11"/>
      <c r="MUE231" s="11"/>
      <c r="MUF231" s="11"/>
      <c r="MUG231" s="11"/>
      <c r="MUH231" s="11"/>
      <c r="MUI231" s="11"/>
      <c r="MUJ231" s="11"/>
      <c r="MUK231" s="10"/>
      <c r="MUL231" s="10"/>
      <c r="MUM231" s="11"/>
      <c r="MUN231" s="11"/>
      <c r="MUO231" s="11"/>
      <c r="MUP231" s="11"/>
      <c r="MUQ231" s="11"/>
      <c r="MUR231" s="11"/>
      <c r="MUS231" s="11"/>
      <c r="MUT231" s="11"/>
      <c r="MUU231" s="11"/>
      <c r="MUV231" s="11"/>
      <c r="MUW231" s="11"/>
      <c r="MUX231" s="11"/>
      <c r="MUY231" s="11"/>
      <c r="MUZ231" s="11"/>
      <c r="MVA231" s="10"/>
      <c r="MVB231" s="10"/>
      <c r="MVC231" s="11"/>
      <c r="MVD231" s="11"/>
      <c r="MVE231" s="11"/>
      <c r="MVF231" s="11"/>
      <c r="MVG231" s="11"/>
      <c r="MVH231" s="11"/>
      <c r="MVI231" s="11"/>
      <c r="MVJ231" s="11"/>
      <c r="MVK231" s="11"/>
      <c r="MVL231" s="11"/>
      <c r="MVM231" s="11"/>
      <c r="MVN231" s="11"/>
      <c r="MVO231" s="11"/>
      <c r="MVP231" s="11"/>
      <c r="MVQ231" s="10"/>
      <c r="MVR231" s="10"/>
      <c r="MVS231" s="11"/>
      <c r="MVT231" s="11"/>
      <c r="MVU231" s="11"/>
      <c r="MVV231" s="11"/>
      <c r="MVW231" s="11"/>
      <c r="MVX231" s="11"/>
      <c r="MVY231" s="11"/>
      <c r="MVZ231" s="11"/>
      <c r="MWA231" s="11"/>
      <c r="MWB231" s="11"/>
      <c r="MWC231" s="11"/>
      <c r="MWD231" s="11"/>
      <c r="MWE231" s="11"/>
      <c r="MWF231" s="11"/>
      <c r="MWG231" s="10"/>
      <c r="MWH231" s="10"/>
      <c r="MWI231" s="11"/>
      <c r="MWJ231" s="11"/>
      <c r="MWK231" s="11"/>
      <c r="MWL231" s="11"/>
      <c r="MWM231" s="11"/>
      <c r="MWN231" s="11"/>
      <c r="MWO231" s="11"/>
      <c r="MWP231" s="11"/>
      <c r="MWQ231" s="11"/>
      <c r="MWR231" s="11"/>
      <c r="MWS231" s="11"/>
      <c r="MWT231" s="11"/>
      <c r="MWU231" s="11"/>
      <c r="MWV231" s="11"/>
      <c r="MWW231" s="10"/>
      <c r="MWX231" s="10"/>
      <c r="MWY231" s="11"/>
      <c r="MWZ231" s="11"/>
      <c r="MXA231" s="11"/>
      <c r="MXB231" s="11"/>
      <c r="MXC231" s="11"/>
      <c r="MXD231" s="11"/>
      <c r="MXE231" s="11"/>
      <c r="MXF231" s="11"/>
      <c r="MXG231" s="11"/>
      <c r="MXH231" s="11"/>
      <c r="MXI231" s="11"/>
      <c r="MXJ231" s="11"/>
      <c r="MXK231" s="11"/>
      <c r="MXL231" s="11"/>
      <c r="MXM231" s="10"/>
      <c r="MXN231" s="10"/>
      <c r="MXO231" s="11"/>
      <c r="MXP231" s="11"/>
      <c r="MXQ231" s="11"/>
      <c r="MXR231" s="11"/>
      <c r="MXS231" s="11"/>
      <c r="MXT231" s="11"/>
      <c r="MXU231" s="11"/>
      <c r="MXV231" s="11"/>
      <c r="MXW231" s="11"/>
      <c r="MXX231" s="11"/>
      <c r="MXY231" s="11"/>
      <c r="MXZ231" s="11"/>
      <c r="MYA231" s="11"/>
      <c r="MYB231" s="11"/>
      <c r="MYC231" s="10"/>
      <c r="MYD231" s="10"/>
      <c r="MYE231" s="11"/>
      <c r="MYF231" s="11"/>
      <c r="MYG231" s="11"/>
      <c r="MYH231" s="11"/>
      <c r="MYI231" s="11"/>
      <c r="MYJ231" s="11"/>
      <c r="MYK231" s="11"/>
      <c r="MYL231" s="11"/>
      <c r="MYM231" s="11"/>
      <c r="MYN231" s="11"/>
      <c r="MYO231" s="11"/>
      <c r="MYP231" s="11"/>
      <c r="MYQ231" s="11"/>
      <c r="MYR231" s="11"/>
      <c r="MYS231" s="10"/>
      <c r="MYT231" s="10"/>
      <c r="MYU231" s="11"/>
      <c r="MYV231" s="11"/>
      <c r="MYW231" s="11"/>
      <c r="MYX231" s="11"/>
      <c r="MYY231" s="11"/>
      <c r="MYZ231" s="11"/>
      <c r="MZA231" s="11"/>
      <c r="MZB231" s="11"/>
      <c r="MZC231" s="11"/>
      <c r="MZD231" s="11"/>
      <c r="MZE231" s="11"/>
      <c r="MZF231" s="11"/>
      <c r="MZG231" s="11"/>
      <c r="MZH231" s="11"/>
      <c r="MZI231" s="10"/>
      <c r="MZJ231" s="10"/>
      <c r="MZK231" s="11"/>
      <c r="MZL231" s="11"/>
      <c r="MZM231" s="11"/>
      <c r="MZN231" s="11"/>
      <c r="MZO231" s="11"/>
      <c r="MZP231" s="11"/>
      <c r="MZQ231" s="11"/>
      <c r="MZR231" s="11"/>
      <c r="MZS231" s="11"/>
      <c r="MZT231" s="11"/>
      <c r="MZU231" s="11"/>
      <c r="MZV231" s="11"/>
      <c r="MZW231" s="11"/>
      <c r="MZX231" s="11"/>
      <c r="MZY231" s="10"/>
      <c r="MZZ231" s="10"/>
      <c r="NAA231" s="11"/>
      <c r="NAB231" s="11"/>
      <c r="NAC231" s="11"/>
      <c r="NAD231" s="11"/>
      <c r="NAE231" s="11"/>
      <c r="NAF231" s="11"/>
      <c r="NAG231" s="11"/>
      <c r="NAH231" s="11"/>
      <c r="NAI231" s="11"/>
      <c r="NAJ231" s="11"/>
      <c r="NAK231" s="11"/>
      <c r="NAL231" s="11"/>
      <c r="NAM231" s="11"/>
      <c r="NAN231" s="11"/>
      <c r="NAO231" s="10"/>
      <c r="NAP231" s="10"/>
      <c r="NAQ231" s="11"/>
      <c r="NAR231" s="11"/>
      <c r="NAS231" s="11"/>
      <c r="NAT231" s="11"/>
      <c r="NAU231" s="11"/>
      <c r="NAV231" s="11"/>
      <c r="NAW231" s="11"/>
      <c r="NAX231" s="11"/>
      <c r="NAY231" s="11"/>
      <c r="NAZ231" s="11"/>
      <c r="NBA231" s="11"/>
      <c r="NBB231" s="11"/>
      <c r="NBC231" s="11"/>
      <c r="NBD231" s="11"/>
      <c r="NBE231" s="10"/>
      <c r="NBF231" s="10"/>
      <c r="NBG231" s="11"/>
      <c r="NBH231" s="11"/>
      <c r="NBI231" s="11"/>
      <c r="NBJ231" s="11"/>
      <c r="NBK231" s="11"/>
      <c r="NBL231" s="11"/>
      <c r="NBM231" s="11"/>
      <c r="NBN231" s="11"/>
      <c r="NBO231" s="11"/>
      <c r="NBP231" s="11"/>
      <c r="NBQ231" s="11"/>
      <c r="NBR231" s="11"/>
      <c r="NBS231" s="11"/>
      <c r="NBT231" s="11"/>
      <c r="NBU231" s="10"/>
      <c r="NBV231" s="10"/>
      <c r="NBW231" s="11"/>
      <c r="NBX231" s="11"/>
      <c r="NBY231" s="11"/>
      <c r="NBZ231" s="11"/>
      <c r="NCA231" s="11"/>
      <c r="NCB231" s="11"/>
      <c r="NCC231" s="11"/>
      <c r="NCD231" s="11"/>
      <c r="NCE231" s="11"/>
      <c r="NCF231" s="11"/>
      <c r="NCG231" s="11"/>
      <c r="NCH231" s="11"/>
      <c r="NCI231" s="11"/>
      <c r="NCJ231" s="11"/>
      <c r="NCK231" s="10"/>
      <c r="NCL231" s="10"/>
      <c r="NCM231" s="11"/>
      <c r="NCN231" s="11"/>
      <c r="NCO231" s="11"/>
      <c r="NCP231" s="11"/>
      <c r="NCQ231" s="11"/>
      <c r="NCR231" s="11"/>
      <c r="NCS231" s="11"/>
      <c r="NCT231" s="11"/>
      <c r="NCU231" s="11"/>
      <c r="NCV231" s="11"/>
      <c r="NCW231" s="11"/>
      <c r="NCX231" s="11"/>
      <c r="NCY231" s="11"/>
      <c r="NCZ231" s="11"/>
      <c r="NDA231" s="10"/>
      <c r="NDB231" s="10"/>
      <c r="NDC231" s="11"/>
      <c r="NDD231" s="11"/>
      <c r="NDE231" s="11"/>
      <c r="NDF231" s="11"/>
      <c r="NDG231" s="11"/>
      <c r="NDH231" s="11"/>
      <c r="NDI231" s="11"/>
      <c r="NDJ231" s="11"/>
      <c r="NDK231" s="11"/>
      <c r="NDL231" s="11"/>
      <c r="NDM231" s="11"/>
      <c r="NDN231" s="11"/>
      <c r="NDO231" s="11"/>
      <c r="NDP231" s="11"/>
      <c r="NDQ231" s="10"/>
      <c r="NDR231" s="10"/>
      <c r="NDS231" s="11"/>
      <c r="NDT231" s="11"/>
      <c r="NDU231" s="11"/>
      <c r="NDV231" s="11"/>
      <c r="NDW231" s="11"/>
      <c r="NDX231" s="11"/>
      <c r="NDY231" s="11"/>
      <c r="NDZ231" s="11"/>
      <c r="NEA231" s="11"/>
      <c r="NEB231" s="11"/>
      <c r="NEC231" s="11"/>
      <c r="NED231" s="11"/>
      <c r="NEE231" s="11"/>
      <c r="NEF231" s="11"/>
      <c r="NEG231" s="10"/>
      <c r="NEH231" s="10"/>
      <c r="NEI231" s="11"/>
      <c r="NEJ231" s="11"/>
      <c r="NEK231" s="11"/>
      <c r="NEL231" s="11"/>
      <c r="NEM231" s="11"/>
      <c r="NEN231" s="11"/>
      <c r="NEO231" s="11"/>
      <c r="NEP231" s="11"/>
      <c r="NEQ231" s="11"/>
      <c r="NER231" s="11"/>
      <c r="NES231" s="11"/>
      <c r="NET231" s="11"/>
      <c r="NEU231" s="11"/>
      <c r="NEV231" s="11"/>
      <c r="NEW231" s="10"/>
      <c r="NEX231" s="10"/>
      <c r="NEY231" s="11"/>
      <c r="NEZ231" s="11"/>
      <c r="NFA231" s="11"/>
      <c r="NFB231" s="11"/>
      <c r="NFC231" s="11"/>
      <c r="NFD231" s="11"/>
      <c r="NFE231" s="11"/>
      <c r="NFF231" s="11"/>
      <c r="NFG231" s="11"/>
      <c r="NFH231" s="11"/>
      <c r="NFI231" s="11"/>
      <c r="NFJ231" s="11"/>
      <c r="NFK231" s="11"/>
      <c r="NFL231" s="11"/>
      <c r="NFM231" s="10"/>
      <c r="NFN231" s="10"/>
      <c r="NFO231" s="11"/>
      <c r="NFP231" s="11"/>
      <c r="NFQ231" s="11"/>
      <c r="NFR231" s="11"/>
      <c r="NFS231" s="11"/>
      <c r="NFT231" s="11"/>
      <c r="NFU231" s="11"/>
      <c r="NFV231" s="11"/>
      <c r="NFW231" s="11"/>
      <c r="NFX231" s="11"/>
      <c r="NFY231" s="11"/>
      <c r="NFZ231" s="11"/>
      <c r="NGA231" s="11"/>
      <c r="NGB231" s="11"/>
      <c r="NGC231" s="10"/>
      <c r="NGD231" s="10"/>
      <c r="NGE231" s="11"/>
      <c r="NGF231" s="11"/>
      <c r="NGG231" s="11"/>
      <c r="NGH231" s="11"/>
      <c r="NGI231" s="11"/>
      <c r="NGJ231" s="11"/>
      <c r="NGK231" s="11"/>
      <c r="NGL231" s="11"/>
      <c r="NGM231" s="11"/>
      <c r="NGN231" s="11"/>
      <c r="NGO231" s="11"/>
      <c r="NGP231" s="11"/>
      <c r="NGQ231" s="11"/>
      <c r="NGR231" s="11"/>
      <c r="NGS231" s="10"/>
      <c r="NGT231" s="10"/>
      <c r="NGU231" s="11"/>
      <c r="NGV231" s="11"/>
      <c r="NGW231" s="11"/>
      <c r="NGX231" s="11"/>
      <c r="NGY231" s="11"/>
      <c r="NGZ231" s="11"/>
      <c r="NHA231" s="11"/>
      <c r="NHB231" s="11"/>
      <c r="NHC231" s="11"/>
      <c r="NHD231" s="11"/>
      <c r="NHE231" s="11"/>
      <c r="NHF231" s="11"/>
      <c r="NHG231" s="11"/>
      <c r="NHH231" s="11"/>
      <c r="NHI231" s="10"/>
      <c r="NHJ231" s="10"/>
      <c r="NHK231" s="11"/>
      <c r="NHL231" s="11"/>
      <c r="NHM231" s="11"/>
      <c r="NHN231" s="11"/>
      <c r="NHO231" s="11"/>
      <c r="NHP231" s="11"/>
      <c r="NHQ231" s="11"/>
      <c r="NHR231" s="11"/>
      <c r="NHS231" s="11"/>
      <c r="NHT231" s="11"/>
      <c r="NHU231" s="11"/>
      <c r="NHV231" s="11"/>
      <c r="NHW231" s="11"/>
      <c r="NHX231" s="11"/>
      <c r="NHY231" s="10"/>
      <c r="NHZ231" s="10"/>
      <c r="NIA231" s="11"/>
      <c r="NIB231" s="11"/>
      <c r="NIC231" s="11"/>
      <c r="NID231" s="11"/>
      <c r="NIE231" s="11"/>
      <c r="NIF231" s="11"/>
      <c r="NIG231" s="11"/>
      <c r="NIH231" s="11"/>
      <c r="NII231" s="11"/>
      <c r="NIJ231" s="11"/>
      <c r="NIK231" s="11"/>
      <c r="NIL231" s="11"/>
      <c r="NIM231" s="11"/>
      <c r="NIN231" s="11"/>
      <c r="NIO231" s="10"/>
      <c r="NIP231" s="10"/>
      <c r="NIQ231" s="11"/>
      <c r="NIR231" s="11"/>
      <c r="NIS231" s="11"/>
      <c r="NIT231" s="11"/>
      <c r="NIU231" s="11"/>
      <c r="NIV231" s="11"/>
      <c r="NIW231" s="11"/>
      <c r="NIX231" s="11"/>
      <c r="NIY231" s="11"/>
      <c r="NIZ231" s="11"/>
      <c r="NJA231" s="11"/>
      <c r="NJB231" s="11"/>
      <c r="NJC231" s="11"/>
      <c r="NJD231" s="11"/>
      <c r="NJE231" s="10"/>
      <c r="NJF231" s="10"/>
      <c r="NJG231" s="11"/>
      <c r="NJH231" s="11"/>
      <c r="NJI231" s="11"/>
      <c r="NJJ231" s="11"/>
      <c r="NJK231" s="11"/>
      <c r="NJL231" s="11"/>
      <c r="NJM231" s="11"/>
      <c r="NJN231" s="11"/>
      <c r="NJO231" s="11"/>
      <c r="NJP231" s="11"/>
      <c r="NJQ231" s="11"/>
      <c r="NJR231" s="11"/>
      <c r="NJS231" s="11"/>
      <c r="NJT231" s="11"/>
      <c r="NJU231" s="10"/>
      <c r="NJV231" s="10"/>
      <c r="NJW231" s="11"/>
      <c r="NJX231" s="11"/>
      <c r="NJY231" s="11"/>
      <c r="NJZ231" s="11"/>
      <c r="NKA231" s="11"/>
      <c r="NKB231" s="11"/>
      <c r="NKC231" s="11"/>
      <c r="NKD231" s="11"/>
      <c r="NKE231" s="11"/>
      <c r="NKF231" s="11"/>
      <c r="NKG231" s="11"/>
      <c r="NKH231" s="11"/>
      <c r="NKI231" s="11"/>
      <c r="NKJ231" s="11"/>
      <c r="NKK231" s="10"/>
      <c r="NKL231" s="10"/>
      <c r="NKM231" s="11"/>
      <c r="NKN231" s="11"/>
      <c r="NKO231" s="11"/>
      <c r="NKP231" s="11"/>
      <c r="NKQ231" s="11"/>
      <c r="NKR231" s="11"/>
      <c r="NKS231" s="11"/>
      <c r="NKT231" s="11"/>
      <c r="NKU231" s="11"/>
      <c r="NKV231" s="11"/>
      <c r="NKW231" s="11"/>
      <c r="NKX231" s="11"/>
      <c r="NKY231" s="11"/>
      <c r="NKZ231" s="11"/>
      <c r="NLA231" s="10"/>
      <c r="NLB231" s="10"/>
      <c r="NLC231" s="11"/>
      <c r="NLD231" s="11"/>
      <c r="NLE231" s="11"/>
      <c r="NLF231" s="11"/>
      <c r="NLG231" s="11"/>
      <c r="NLH231" s="11"/>
      <c r="NLI231" s="11"/>
      <c r="NLJ231" s="11"/>
      <c r="NLK231" s="11"/>
      <c r="NLL231" s="11"/>
      <c r="NLM231" s="11"/>
      <c r="NLN231" s="11"/>
      <c r="NLO231" s="11"/>
      <c r="NLP231" s="11"/>
      <c r="NLQ231" s="10"/>
      <c r="NLR231" s="10"/>
      <c r="NLS231" s="11"/>
      <c r="NLT231" s="11"/>
      <c r="NLU231" s="11"/>
      <c r="NLV231" s="11"/>
      <c r="NLW231" s="11"/>
      <c r="NLX231" s="11"/>
      <c r="NLY231" s="11"/>
      <c r="NLZ231" s="11"/>
      <c r="NMA231" s="11"/>
      <c r="NMB231" s="11"/>
      <c r="NMC231" s="11"/>
      <c r="NMD231" s="11"/>
      <c r="NME231" s="11"/>
      <c r="NMF231" s="11"/>
      <c r="NMG231" s="10"/>
      <c r="NMH231" s="10"/>
      <c r="NMI231" s="11"/>
      <c r="NMJ231" s="11"/>
      <c r="NMK231" s="11"/>
      <c r="NML231" s="11"/>
      <c r="NMM231" s="11"/>
      <c r="NMN231" s="11"/>
      <c r="NMO231" s="11"/>
      <c r="NMP231" s="11"/>
      <c r="NMQ231" s="11"/>
      <c r="NMR231" s="11"/>
      <c r="NMS231" s="11"/>
      <c r="NMT231" s="11"/>
      <c r="NMU231" s="11"/>
      <c r="NMV231" s="11"/>
      <c r="NMW231" s="10"/>
      <c r="NMX231" s="10"/>
      <c r="NMY231" s="11"/>
      <c r="NMZ231" s="11"/>
      <c r="NNA231" s="11"/>
      <c r="NNB231" s="11"/>
      <c r="NNC231" s="11"/>
      <c r="NND231" s="11"/>
      <c r="NNE231" s="11"/>
      <c r="NNF231" s="11"/>
      <c r="NNG231" s="11"/>
      <c r="NNH231" s="11"/>
      <c r="NNI231" s="11"/>
      <c r="NNJ231" s="11"/>
      <c r="NNK231" s="11"/>
      <c r="NNL231" s="11"/>
      <c r="NNM231" s="10"/>
      <c r="NNN231" s="10"/>
      <c r="NNO231" s="11"/>
      <c r="NNP231" s="11"/>
      <c r="NNQ231" s="11"/>
      <c r="NNR231" s="11"/>
      <c r="NNS231" s="11"/>
      <c r="NNT231" s="11"/>
      <c r="NNU231" s="11"/>
      <c r="NNV231" s="11"/>
      <c r="NNW231" s="11"/>
      <c r="NNX231" s="11"/>
      <c r="NNY231" s="11"/>
      <c r="NNZ231" s="11"/>
      <c r="NOA231" s="11"/>
      <c r="NOB231" s="11"/>
      <c r="NOC231" s="10"/>
      <c r="NOD231" s="10"/>
      <c r="NOE231" s="11"/>
      <c r="NOF231" s="11"/>
      <c r="NOG231" s="11"/>
      <c r="NOH231" s="11"/>
      <c r="NOI231" s="11"/>
      <c r="NOJ231" s="11"/>
      <c r="NOK231" s="11"/>
      <c r="NOL231" s="11"/>
      <c r="NOM231" s="11"/>
      <c r="NON231" s="11"/>
      <c r="NOO231" s="11"/>
      <c r="NOP231" s="11"/>
      <c r="NOQ231" s="11"/>
      <c r="NOR231" s="11"/>
      <c r="NOS231" s="10"/>
      <c r="NOT231" s="10"/>
      <c r="NOU231" s="11"/>
      <c r="NOV231" s="11"/>
      <c r="NOW231" s="11"/>
      <c r="NOX231" s="11"/>
      <c r="NOY231" s="11"/>
      <c r="NOZ231" s="11"/>
      <c r="NPA231" s="11"/>
      <c r="NPB231" s="11"/>
      <c r="NPC231" s="11"/>
      <c r="NPD231" s="11"/>
      <c r="NPE231" s="11"/>
      <c r="NPF231" s="11"/>
      <c r="NPG231" s="11"/>
      <c r="NPH231" s="11"/>
      <c r="NPI231" s="10"/>
      <c r="NPJ231" s="10"/>
      <c r="NPK231" s="11"/>
      <c r="NPL231" s="11"/>
      <c r="NPM231" s="11"/>
      <c r="NPN231" s="11"/>
      <c r="NPO231" s="11"/>
      <c r="NPP231" s="11"/>
      <c r="NPQ231" s="11"/>
      <c r="NPR231" s="11"/>
      <c r="NPS231" s="11"/>
      <c r="NPT231" s="11"/>
      <c r="NPU231" s="11"/>
      <c r="NPV231" s="11"/>
      <c r="NPW231" s="11"/>
      <c r="NPX231" s="11"/>
      <c r="NPY231" s="10"/>
      <c r="NPZ231" s="10"/>
      <c r="NQA231" s="11"/>
      <c r="NQB231" s="11"/>
      <c r="NQC231" s="11"/>
      <c r="NQD231" s="11"/>
      <c r="NQE231" s="11"/>
      <c r="NQF231" s="11"/>
      <c r="NQG231" s="11"/>
      <c r="NQH231" s="11"/>
      <c r="NQI231" s="11"/>
      <c r="NQJ231" s="11"/>
      <c r="NQK231" s="11"/>
      <c r="NQL231" s="11"/>
      <c r="NQM231" s="11"/>
      <c r="NQN231" s="11"/>
      <c r="NQO231" s="10"/>
      <c r="NQP231" s="10"/>
      <c r="NQQ231" s="11"/>
      <c r="NQR231" s="11"/>
      <c r="NQS231" s="11"/>
      <c r="NQT231" s="11"/>
      <c r="NQU231" s="11"/>
      <c r="NQV231" s="11"/>
      <c r="NQW231" s="11"/>
      <c r="NQX231" s="11"/>
      <c r="NQY231" s="11"/>
      <c r="NQZ231" s="11"/>
      <c r="NRA231" s="11"/>
      <c r="NRB231" s="11"/>
      <c r="NRC231" s="11"/>
      <c r="NRD231" s="11"/>
      <c r="NRE231" s="10"/>
      <c r="NRF231" s="10"/>
      <c r="NRG231" s="11"/>
      <c r="NRH231" s="11"/>
      <c r="NRI231" s="11"/>
      <c r="NRJ231" s="11"/>
      <c r="NRK231" s="11"/>
      <c r="NRL231" s="11"/>
      <c r="NRM231" s="11"/>
      <c r="NRN231" s="11"/>
      <c r="NRO231" s="11"/>
      <c r="NRP231" s="11"/>
      <c r="NRQ231" s="11"/>
      <c r="NRR231" s="11"/>
      <c r="NRS231" s="11"/>
      <c r="NRT231" s="11"/>
      <c r="NRU231" s="10"/>
      <c r="NRV231" s="10"/>
      <c r="NRW231" s="11"/>
      <c r="NRX231" s="11"/>
      <c r="NRY231" s="11"/>
      <c r="NRZ231" s="11"/>
      <c r="NSA231" s="11"/>
      <c r="NSB231" s="11"/>
      <c r="NSC231" s="11"/>
      <c r="NSD231" s="11"/>
      <c r="NSE231" s="11"/>
      <c r="NSF231" s="11"/>
      <c r="NSG231" s="11"/>
      <c r="NSH231" s="11"/>
      <c r="NSI231" s="11"/>
      <c r="NSJ231" s="11"/>
      <c r="NSK231" s="10"/>
      <c r="NSL231" s="10"/>
      <c r="NSM231" s="11"/>
      <c r="NSN231" s="11"/>
      <c r="NSO231" s="11"/>
      <c r="NSP231" s="11"/>
      <c r="NSQ231" s="11"/>
      <c r="NSR231" s="11"/>
      <c r="NSS231" s="11"/>
      <c r="NST231" s="11"/>
      <c r="NSU231" s="11"/>
      <c r="NSV231" s="11"/>
      <c r="NSW231" s="11"/>
      <c r="NSX231" s="11"/>
      <c r="NSY231" s="11"/>
      <c r="NSZ231" s="11"/>
      <c r="NTA231" s="10"/>
      <c r="NTB231" s="10"/>
      <c r="NTC231" s="11"/>
      <c r="NTD231" s="11"/>
      <c r="NTE231" s="11"/>
      <c r="NTF231" s="11"/>
      <c r="NTG231" s="11"/>
      <c r="NTH231" s="11"/>
      <c r="NTI231" s="11"/>
      <c r="NTJ231" s="11"/>
      <c r="NTK231" s="11"/>
      <c r="NTL231" s="11"/>
      <c r="NTM231" s="11"/>
      <c r="NTN231" s="11"/>
      <c r="NTO231" s="11"/>
      <c r="NTP231" s="11"/>
      <c r="NTQ231" s="10"/>
      <c r="NTR231" s="10"/>
      <c r="NTS231" s="11"/>
      <c r="NTT231" s="11"/>
      <c r="NTU231" s="11"/>
      <c r="NTV231" s="11"/>
      <c r="NTW231" s="11"/>
      <c r="NTX231" s="11"/>
      <c r="NTY231" s="11"/>
      <c r="NTZ231" s="11"/>
      <c r="NUA231" s="11"/>
      <c r="NUB231" s="11"/>
      <c r="NUC231" s="11"/>
      <c r="NUD231" s="11"/>
      <c r="NUE231" s="11"/>
      <c r="NUF231" s="11"/>
      <c r="NUG231" s="10"/>
      <c r="NUH231" s="10"/>
      <c r="NUI231" s="11"/>
      <c r="NUJ231" s="11"/>
      <c r="NUK231" s="11"/>
      <c r="NUL231" s="11"/>
      <c r="NUM231" s="11"/>
      <c r="NUN231" s="11"/>
      <c r="NUO231" s="11"/>
      <c r="NUP231" s="11"/>
      <c r="NUQ231" s="11"/>
      <c r="NUR231" s="11"/>
      <c r="NUS231" s="11"/>
      <c r="NUT231" s="11"/>
      <c r="NUU231" s="11"/>
      <c r="NUV231" s="11"/>
      <c r="NUW231" s="10"/>
      <c r="NUX231" s="10"/>
      <c r="NUY231" s="11"/>
      <c r="NUZ231" s="11"/>
      <c r="NVA231" s="11"/>
      <c r="NVB231" s="11"/>
      <c r="NVC231" s="11"/>
      <c r="NVD231" s="11"/>
      <c r="NVE231" s="11"/>
      <c r="NVF231" s="11"/>
      <c r="NVG231" s="11"/>
      <c r="NVH231" s="11"/>
      <c r="NVI231" s="11"/>
      <c r="NVJ231" s="11"/>
      <c r="NVK231" s="11"/>
      <c r="NVL231" s="11"/>
      <c r="NVM231" s="10"/>
      <c r="NVN231" s="10"/>
      <c r="NVO231" s="11"/>
      <c r="NVP231" s="11"/>
      <c r="NVQ231" s="11"/>
      <c r="NVR231" s="11"/>
      <c r="NVS231" s="11"/>
      <c r="NVT231" s="11"/>
      <c r="NVU231" s="11"/>
      <c r="NVV231" s="11"/>
      <c r="NVW231" s="11"/>
      <c r="NVX231" s="11"/>
      <c r="NVY231" s="11"/>
      <c r="NVZ231" s="11"/>
      <c r="NWA231" s="11"/>
      <c r="NWB231" s="11"/>
      <c r="NWC231" s="10"/>
      <c r="NWD231" s="10"/>
      <c r="NWE231" s="11"/>
      <c r="NWF231" s="11"/>
      <c r="NWG231" s="11"/>
      <c r="NWH231" s="11"/>
      <c r="NWI231" s="11"/>
      <c r="NWJ231" s="11"/>
      <c r="NWK231" s="11"/>
      <c r="NWL231" s="11"/>
      <c r="NWM231" s="11"/>
      <c r="NWN231" s="11"/>
      <c r="NWO231" s="11"/>
      <c r="NWP231" s="11"/>
      <c r="NWQ231" s="11"/>
      <c r="NWR231" s="11"/>
      <c r="NWS231" s="10"/>
      <c r="NWT231" s="10"/>
      <c r="NWU231" s="11"/>
      <c r="NWV231" s="11"/>
      <c r="NWW231" s="11"/>
      <c r="NWX231" s="11"/>
      <c r="NWY231" s="11"/>
      <c r="NWZ231" s="11"/>
      <c r="NXA231" s="11"/>
      <c r="NXB231" s="11"/>
      <c r="NXC231" s="11"/>
      <c r="NXD231" s="11"/>
      <c r="NXE231" s="11"/>
      <c r="NXF231" s="11"/>
      <c r="NXG231" s="11"/>
      <c r="NXH231" s="11"/>
      <c r="NXI231" s="10"/>
      <c r="NXJ231" s="10"/>
      <c r="NXK231" s="11"/>
      <c r="NXL231" s="11"/>
      <c r="NXM231" s="11"/>
      <c r="NXN231" s="11"/>
      <c r="NXO231" s="11"/>
      <c r="NXP231" s="11"/>
      <c r="NXQ231" s="11"/>
      <c r="NXR231" s="11"/>
      <c r="NXS231" s="11"/>
      <c r="NXT231" s="11"/>
      <c r="NXU231" s="11"/>
      <c r="NXV231" s="11"/>
      <c r="NXW231" s="11"/>
      <c r="NXX231" s="11"/>
      <c r="NXY231" s="10"/>
      <c r="NXZ231" s="10"/>
      <c r="NYA231" s="11"/>
      <c r="NYB231" s="11"/>
      <c r="NYC231" s="11"/>
      <c r="NYD231" s="11"/>
      <c r="NYE231" s="11"/>
      <c r="NYF231" s="11"/>
      <c r="NYG231" s="11"/>
      <c r="NYH231" s="11"/>
      <c r="NYI231" s="11"/>
      <c r="NYJ231" s="11"/>
      <c r="NYK231" s="11"/>
      <c r="NYL231" s="11"/>
      <c r="NYM231" s="11"/>
      <c r="NYN231" s="11"/>
      <c r="NYO231" s="10"/>
      <c r="NYP231" s="10"/>
      <c r="NYQ231" s="11"/>
      <c r="NYR231" s="11"/>
      <c r="NYS231" s="11"/>
      <c r="NYT231" s="11"/>
      <c r="NYU231" s="11"/>
      <c r="NYV231" s="11"/>
      <c r="NYW231" s="11"/>
      <c r="NYX231" s="11"/>
      <c r="NYY231" s="11"/>
      <c r="NYZ231" s="11"/>
      <c r="NZA231" s="11"/>
      <c r="NZB231" s="11"/>
      <c r="NZC231" s="11"/>
      <c r="NZD231" s="11"/>
      <c r="NZE231" s="10"/>
      <c r="NZF231" s="10"/>
      <c r="NZG231" s="11"/>
      <c r="NZH231" s="11"/>
      <c r="NZI231" s="11"/>
      <c r="NZJ231" s="11"/>
      <c r="NZK231" s="11"/>
      <c r="NZL231" s="11"/>
      <c r="NZM231" s="11"/>
      <c r="NZN231" s="11"/>
      <c r="NZO231" s="11"/>
      <c r="NZP231" s="11"/>
      <c r="NZQ231" s="11"/>
      <c r="NZR231" s="11"/>
      <c r="NZS231" s="11"/>
      <c r="NZT231" s="11"/>
      <c r="NZU231" s="10"/>
      <c r="NZV231" s="10"/>
      <c r="NZW231" s="11"/>
      <c r="NZX231" s="11"/>
      <c r="NZY231" s="11"/>
      <c r="NZZ231" s="11"/>
      <c r="OAA231" s="11"/>
      <c r="OAB231" s="11"/>
      <c r="OAC231" s="11"/>
      <c r="OAD231" s="11"/>
      <c r="OAE231" s="11"/>
      <c r="OAF231" s="11"/>
      <c r="OAG231" s="11"/>
      <c r="OAH231" s="11"/>
      <c r="OAI231" s="11"/>
      <c r="OAJ231" s="11"/>
      <c r="OAK231" s="10"/>
      <c r="OAL231" s="10"/>
      <c r="OAM231" s="11"/>
      <c r="OAN231" s="11"/>
      <c r="OAO231" s="11"/>
      <c r="OAP231" s="11"/>
      <c r="OAQ231" s="11"/>
      <c r="OAR231" s="11"/>
      <c r="OAS231" s="11"/>
      <c r="OAT231" s="11"/>
      <c r="OAU231" s="11"/>
      <c r="OAV231" s="11"/>
      <c r="OAW231" s="11"/>
      <c r="OAX231" s="11"/>
      <c r="OAY231" s="11"/>
      <c r="OAZ231" s="11"/>
      <c r="OBA231" s="10"/>
      <c r="OBB231" s="10"/>
      <c r="OBC231" s="11"/>
      <c r="OBD231" s="11"/>
      <c r="OBE231" s="11"/>
      <c r="OBF231" s="11"/>
      <c r="OBG231" s="11"/>
      <c r="OBH231" s="11"/>
      <c r="OBI231" s="11"/>
      <c r="OBJ231" s="11"/>
      <c r="OBK231" s="11"/>
      <c r="OBL231" s="11"/>
      <c r="OBM231" s="11"/>
      <c r="OBN231" s="11"/>
      <c r="OBO231" s="11"/>
      <c r="OBP231" s="11"/>
      <c r="OBQ231" s="10"/>
      <c r="OBR231" s="10"/>
      <c r="OBS231" s="11"/>
      <c r="OBT231" s="11"/>
      <c r="OBU231" s="11"/>
      <c r="OBV231" s="11"/>
      <c r="OBW231" s="11"/>
      <c r="OBX231" s="11"/>
      <c r="OBY231" s="11"/>
      <c r="OBZ231" s="11"/>
      <c r="OCA231" s="11"/>
      <c r="OCB231" s="11"/>
      <c r="OCC231" s="11"/>
      <c r="OCD231" s="11"/>
      <c r="OCE231" s="11"/>
      <c r="OCF231" s="11"/>
      <c r="OCG231" s="10"/>
      <c r="OCH231" s="10"/>
      <c r="OCI231" s="11"/>
      <c r="OCJ231" s="11"/>
      <c r="OCK231" s="11"/>
      <c r="OCL231" s="11"/>
      <c r="OCM231" s="11"/>
      <c r="OCN231" s="11"/>
      <c r="OCO231" s="11"/>
      <c r="OCP231" s="11"/>
      <c r="OCQ231" s="11"/>
      <c r="OCR231" s="11"/>
      <c r="OCS231" s="11"/>
      <c r="OCT231" s="11"/>
      <c r="OCU231" s="11"/>
      <c r="OCV231" s="11"/>
      <c r="OCW231" s="10"/>
      <c r="OCX231" s="10"/>
      <c r="OCY231" s="11"/>
      <c r="OCZ231" s="11"/>
      <c r="ODA231" s="11"/>
      <c r="ODB231" s="11"/>
      <c r="ODC231" s="11"/>
      <c r="ODD231" s="11"/>
      <c r="ODE231" s="11"/>
      <c r="ODF231" s="11"/>
      <c r="ODG231" s="11"/>
      <c r="ODH231" s="11"/>
      <c r="ODI231" s="11"/>
      <c r="ODJ231" s="11"/>
      <c r="ODK231" s="11"/>
      <c r="ODL231" s="11"/>
      <c r="ODM231" s="10"/>
      <c r="ODN231" s="10"/>
      <c r="ODO231" s="11"/>
      <c r="ODP231" s="11"/>
      <c r="ODQ231" s="11"/>
      <c r="ODR231" s="11"/>
      <c r="ODS231" s="11"/>
      <c r="ODT231" s="11"/>
      <c r="ODU231" s="11"/>
      <c r="ODV231" s="11"/>
      <c r="ODW231" s="11"/>
      <c r="ODX231" s="11"/>
      <c r="ODY231" s="11"/>
      <c r="ODZ231" s="11"/>
      <c r="OEA231" s="11"/>
      <c r="OEB231" s="11"/>
      <c r="OEC231" s="10"/>
      <c r="OED231" s="10"/>
      <c r="OEE231" s="11"/>
      <c r="OEF231" s="11"/>
      <c r="OEG231" s="11"/>
      <c r="OEH231" s="11"/>
      <c r="OEI231" s="11"/>
      <c r="OEJ231" s="11"/>
      <c r="OEK231" s="11"/>
      <c r="OEL231" s="11"/>
      <c r="OEM231" s="11"/>
      <c r="OEN231" s="11"/>
      <c r="OEO231" s="11"/>
      <c r="OEP231" s="11"/>
      <c r="OEQ231" s="11"/>
      <c r="OER231" s="11"/>
      <c r="OES231" s="10"/>
      <c r="OET231" s="10"/>
      <c r="OEU231" s="11"/>
      <c r="OEV231" s="11"/>
      <c r="OEW231" s="11"/>
      <c r="OEX231" s="11"/>
      <c r="OEY231" s="11"/>
      <c r="OEZ231" s="11"/>
      <c r="OFA231" s="11"/>
      <c r="OFB231" s="11"/>
      <c r="OFC231" s="11"/>
      <c r="OFD231" s="11"/>
      <c r="OFE231" s="11"/>
      <c r="OFF231" s="11"/>
      <c r="OFG231" s="11"/>
      <c r="OFH231" s="11"/>
      <c r="OFI231" s="10"/>
      <c r="OFJ231" s="10"/>
      <c r="OFK231" s="11"/>
      <c r="OFL231" s="11"/>
      <c r="OFM231" s="11"/>
      <c r="OFN231" s="11"/>
      <c r="OFO231" s="11"/>
      <c r="OFP231" s="11"/>
      <c r="OFQ231" s="11"/>
      <c r="OFR231" s="11"/>
      <c r="OFS231" s="11"/>
      <c r="OFT231" s="11"/>
      <c r="OFU231" s="11"/>
      <c r="OFV231" s="11"/>
      <c r="OFW231" s="11"/>
      <c r="OFX231" s="11"/>
      <c r="OFY231" s="10"/>
      <c r="OFZ231" s="10"/>
      <c r="OGA231" s="11"/>
      <c r="OGB231" s="11"/>
      <c r="OGC231" s="11"/>
      <c r="OGD231" s="11"/>
      <c r="OGE231" s="11"/>
      <c r="OGF231" s="11"/>
      <c r="OGG231" s="11"/>
      <c r="OGH231" s="11"/>
      <c r="OGI231" s="11"/>
      <c r="OGJ231" s="11"/>
      <c r="OGK231" s="11"/>
      <c r="OGL231" s="11"/>
      <c r="OGM231" s="11"/>
      <c r="OGN231" s="11"/>
      <c r="OGO231" s="10"/>
      <c r="OGP231" s="10"/>
      <c r="OGQ231" s="11"/>
      <c r="OGR231" s="11"/>
      <c r="OGS231" s="11"/>
      <c r="OGT231" s="11"/>
      <c r="OGU231" s="11"/>
      <c r="OGV231" s="11"/>
      <c r="OGW231" s="11"/>
      <c r="OGX231" s="11"/>
      <c r="OGY231" s="11"/>
      <c r="OGZ231" s="11"/>
      <c r="OHA231" s="11"/>
      <c r="OHB231" s="11"/>
      <c r="OHC231" s="11"/>
      <c r="OHD231" s="11"/>
      <c r="OHE231" s="10"/>
      <c r="OHF231" s="10"/>
      <c r="OHG231" s="11"/>
      <c r="OHH231" s="11"/>
      <c r="OHI231" s="11"/>
      <c r="OHJ231" s="11"/>
      <c r="OHK231" s="11"/>
      <c r="OHL231" s="11"/>
      <c r="OHM231" s="11"/>
      <c r="OHN231" s="11"/>
      <c r="OHO231" s="11"/>
      <c r="OHP231" s="11"/>
      <c r="OHQ231" s="11"/>
      <c r="OHR231" s="11"/>
      <c r="OHS231" s="11"/>
      <c r="OHT231" s="11"/>
      <c r="OHU231" s="10"/>
      <c r="OHV231" s="10"/>
      <c r="OHW231" s="11"/>
      <c r="OHX231" s="11"/>
      <c r="OHY231" s="11"/>
      <c r="OHZ231" s="11"/>
      <c r="OIA231" s="11"/>
      <c r="OIB231" s="11"/>
      <c r="OIC231" s="11"/>
      <c r="OID231" s="11"/>
      <c r="OIE231" s="11"/>
      <c r="OIF231" s="11"/>
      <c r="OIG231" s="11"/>
      <c r="OIH231" s="11"/>
      <c r="OII231" s="11"/>
      <c r="OIJ231" s="11"/>
      <c r="OIK231" s="10"/>
      <c r="OIL231" s="10"/>
      <c r="OIM231" s="11"/>
      <c r="OIN231" s="11"/>
      <c r="OIO231" s="11"/>
      <c r="OIP231" s="11"/>
      <c r="OIQ231" s="11"/>
      <c r="OIR231" s="11"/>
      <c r="OIS231" s="11"/>
      <c r="OIT231" s="11"/>
      <c r="OIU231" s="11"/>
      <c r="OIV231" s="11"/>
      <c r="OIW231" s="11"/>
      <c r="OIX231" s="11"/>
      <c r="OIY231" s="11"/>
      <c r="OIZ231" s="11"/>
      <c r="OJA231" s="10"/>
      <c r="OJB231" s="10"/>
      <c r="OJC231" s="11"/>
      <c r="OJD231" s="11"/>
      <c r="OJE231" s="11"/>
      <c r="OJF231" s="11"/>
      <c r="OJG231" s="11"/>
      <c r="OJH231" s="11"/>
      <c r="OJI231" s="11"/>
      <c r="OJJ231" s="11"/>
      <c r="OJK231" s="11"/>
      <c r="OJL231" s="11"/>
      <c r="OJM231" s="11"/>
      <c r="OJN231" s="11"/>
      <c r="OJO231" s="11"/>
      <c r="OJP231" s="11"/>
      <c r="OJQ231" s="10"/>
      <c r="OJR231" s="10"/>
      <c r="OJS231" s="11"/>
      <c r="OJT231" s="11"/>
      <c r="OJU231" s="11"/>
      <c r="OJV231" s="11"/>
      <c r="OJW231" s="11"/>
      <c r="OJX231" s="11"/>
      <c r="OJY231" s="11"/>
      <c r="OJZ231" s="11"/>
      <c r="OKA231" s="11"/>
      <c r="OKB231" s="11"/>
      <c r="OKC231" s="11"/>
      <c r="OKD231" s="11"/>
      <c r="OKE231" s="11"/>
      <c r="OKF231" s="11"/>
      <c r="OKG231" s="10"/>
      <c r="OKH231" s="10"/>
      <c r="OKI231" s="11"/>
      <c r="OKJ231" s="11"/>
      <c r="OKK231" s="11"/>
      <c r="OKL231" s="11"/>
      <c r="OKM231" s="11"/>
      <c r="OKN231" s="11"/>
      <c r="OKO231" s="11"/>
      <c r="OKP231" s="11"/>
      <c r="OKQ231" s="11"/>
      <c r="OKR231" s="11"/>
      <c r="OKS231" s="11"/>
      <c r="OKT231" s="11"/>
      <c r="OKU231" s="11"/>
      <c r="OKV231" s="11"/>
      <c r="OKW231" s="10"/>
      <c r="OKX231" s="10"/>
      <c r="OKY231" s="11"/>
      <c r="OKZ231" s="11"/>
      <c r="OLA231" s="11"/>
      <c r="OLB231" s="11"/>
      <c r="OLC231" s="11"/>
      <c r="OLD231" s="11"/>
      <c r="OLE231" s="11"/>
      <c r="OLF231" s="11"/>
      <c r="OLG231" s="11"/>
      <c r="OLH231" s="11"/>
      <c r="OLI231" s="11"/>
      <c r="OLJ231" s="11"/>
      <c r="OLK231" s="11"/>
      <c r="OLL231" s="11"/>
      <c r="OLM231" s="10"/>
      <c r="OLN231" s="10"/>
      <c r="OLO231" s="11"/>
      <c r="OLP231" s="11"/>
      <c r="OLQ231" s="11"/>
      <c r="OLR231" s="11"/>
      <c r="OLS231" s="11"/>
      <c r="OLT231" s="11"/>
      <c r="OLU231" s="11"/>
      <c r="OLV231" s="11"/>
      <c r="OLW231" s="11"/>
      <c r="OLX231" s="11"/>
      <c r="OLY231" s="11"/>
      <c r="OLZ231" s="11"/>
      <c r="OMA231" s="11"/>
      <c r="OMB231" s="11"/>
      <c r="OMC231" s="10"/>
      <c r="OMD231" s="10"/>
      <c r="OME231" s="11"/>
      <c r="OMF231" s="11"/>
      <c r="OMG231" s="11"/>
      <c r="OMH231" s="11"/>
      <c r="OMI231" s="11"/>
      <c r="OMJ231" s="11"/>
      <c r="OMK231" s="11"/>
      <c r="OML231" s="11"/>
      <c r="OMM231" s="11"/>
      <c r="OMN231" s="11"/>
      <c r="OMO231" s="11"/>
      <c r="OMP231" s="11"/>
      <c r="OMQ231" s="11"/>
      <c r="OMR231" s="11"/>
      <c r="OMS231" s="10"/>
      <c r="OMT231" s="10"/>
      <c r="OMU231" s="11"/>
      <c r="OMV231" s="11"/>
      <c r="OMW231" s="11"/>
      <c r="OMX231" s="11"/>
      <c r="OMY231" s="11"/>
      <c r="OMZ231" s="11"/>
      <c r="ONA231" s="11"/>
      <c r="ONB231" s="11"/>
      <c r="ONC231" s="11"/>
      <c r="OND231" s="11"/>
      <c r="ONE231" s="11"/>
      <c r="ONF231" s="11"/>
      <c r="ONG231" s="11"/>
      <c r="ONH231" s="11"/>
      <c r="ONI231" s="10"/>
      <c r="ONJ231" s="10"/>
      <c r="ONK231" s="11"/>
      <c r="ONL231" s="11"/>
      <c r="ONM231" s="11"/>
      <c r="ONN231" s="11"/>
      <c r="ONO231" s="11"/>
      <c r="ONP231" s="11"/>
      <c r="ONQ231" s="11"/>
      <c r="ONR231" s="11"/>
      <c r="ONS231" s="11"/>
      <c r="ONT231" s="11"/>
      <c r="ONU231" s="11"/>
      <c r="ONV231" s="11"/>
      <c r="ONW231" s="11"/>
      <c r="ONX231" s="11"/>
      <c r="ONY231" s="10"/>
      <c r="ONZ231" s="10"/>
      <c r="OOA231" s="11"/>
      <c r="OOB231" s="11"/>
      <c r="OOC231" s="11"/>
      <c r="OOD231" s="11"/>
      <c r="OOE231" s="11"/>
      <c r="OOF231" s="11"/>
      <c r="OOG231" s="11"/>
      <c r="OOH231" s="11"/>
      <c r="OOI231" s="11"/>
      <c r="OOJ231" s="11"/>
      <c r="OOK231" s="11"/>
      <c r="OOL231" s="11"/>
      <c r="OOM231" s="11"/>
      <c r="OON231" s="11"/>
      <c r="OOO231" s="10"/>
      <c r="OOP231" s="10"/>
      <c r="OOQ231" s="11"/>
      <c r="OOR231" s="11"/>
      <c r="OOS231" s="11"/>
      <c r="OOT231" s="11"/>
      <c r="OOU231" s="11"/>
      <c r="OOV231" s="11"/>
      <c r="OOW231" s="11"/>
      <c r="OOX231" s="11"/>
      <c r="OOY231" s="11"/>
      <c r="OOZ231" s="11"/>
      <c r="OPA231" s="11"/>
      <c r="OPB231" s="11"/>
      <c r="OPC231" s="11"/>
      <c r="OPD231" s="11"/>
      <c r="OPE231" s="10"/>
      <c r="OPF231" s="10"/>
      <c r="OPG231" s="11"/>
      <c r="OPH231" s="11"/>
      <c r="OPI231" s="11"/>
      <c r="OPJ231" s="11"/>
      <c r="OPK231" s="11"/>
      <c r="OPL231" s="11"/>
      <c r="OPM231" s="11"/>
      <c r="OPN231" s="11"/>
      <c r="OPO231" s="11"/>
      <c r="OPP231" s="11"/>
      <c r="OPQ231" s="11"/>
      <c r="OPR231" s="11"/>
      <c r="OPS231" s="11"/>
      <c r="OPT231" s="11"/>
      <c r="OPU231" s="10"/>
      <c r="OPV231" s="10"/>
      <c r="OPW231" s="11"/>
      <c r="OPX231" s="11"/>
      <c r="OPY231" s="11"/>
      <c r="OPZ231" s="11"/>
      <c r="OQA231" s="11"/>
      <c r="OQB231" s="11"/>
      <c r="OQC231" s="11"/>
      <c r="OQD231" s="11"/>
      <c r="OQE231" s="11"/>
      <c r="OQF231" s="11"/>
      <c r="OQG231" s="11"/>
      <c r="OQH231" s="11"/>
      <c r="OQI231" s="11"/>
      <c r="OQJ231" s="11"/>
      <c r="OQK231" s="10"/>
      <c r="OQL231" s="10"/>
      <c r="OQM231" s="11"/>
      <c r="OQN231" s="11"/>
      <c r="OQO231" s="11"/>
      <c r="OQP231" s="11"/>
      <c r="OQQ231" s="11"/>
      <c r="OQR231" s="11"/>
      <c r="OQS231" s="11"/>
      <c r="OQT231" s="11"/>
      <c r="OQU231" s="11"/>
      <c r="OQV231" s="11"/>
      <c r="OQW231" s="11"/>
      <c r="OQX231" s="11"/>
      <c r="OQY231" s="11"/>
      <c r="OQZ231" s="11"/>
      <c r="ORA231" s="10"/>
      <c r="ORB231" s="10"/>
      <c r="ORC231" s="11"/>
      <c r="ORD231" s="11"/>
      <c r="ORE231" s="11"/>
      <c r="ORF231" s="11"/>
      <c r="ORG231" s="11"/>
      <c r="ORH231" s="11"/>
      <c r="ORI231" s="11"/>
      <c r="ORJ231" s="11"/>
      <c r="ORK231" s="11"/>
      <c r="ORL231" s="11"/>
      <c r="ORM231" s="11"/>
      <c r="ORN231" s="11"/>
      <c r="ORO231" s="11"/>
      <c r="ORP231" s="11"/>
      <c r="ORQ231" s="10"/>
      <c r="ORR231" s="10"/>
      <c r="ORS231" s="11"/>
      <c r="ORT231" s="11"/>
      <c r="ORU231" s="11"/>
      <c r="ORV231" s="11"/>
      <c r="ORW231" s="11"/>
      <c r="ORX231" s="11"/>
      <c r="ORY231" s="11"/>
      <c r="ORZ231" s="11"/>
      <c r="OSA231" s="11"/>
      <c r="OSB231" s="11"/>
      <c r="OSC231" s="11"/>
      <c r="OSD231" s="11"/>
      <c r="OSE231" s="11"/>
      <c r="OSF231" s="11"/>
      <c r="OSG231" s="10"/>
      <c r="OSH231" s="10"/>
      <c r="OSI231" s="11"/>
      <c r="OSJ231" s="11"/>
      <c r="OSK231" s="11"/>
      <c r="OSL231" s="11"/>
      <c r="OSM231" s="11"/>
      <c r="OSN231" s="11"/>
      <c r="OSO231" s="11"/>
      <c r="OSP231" s="11"/>
      <c r="OSQ231" s="11"/>
      <c r="OSR231" s="11"/>
      <c r="OSS231" s="11"/>
      <c r="OST231" s="11"/>
      <c r="OSU231" s="11"/>
      <c r="OSV231" s="11"/>
      <c r="OSW231" s="10"/>
      <c r="OSX231" s="10"/>
      <c r="OSY231" s="11"/>
      <c r="OSZ231" s="11"/>
      <c r="OTA231" s="11"/>
      <c r="OTB231" s="11"/>
      <c r="OTC231" s="11"/>
      <c r="OTD231" s="11"/>
      <c r="OTE231" s="11"/>
      <c r="OTF231" s="11"/>
      <c r="OTG231" s="11"/>
      <c r="OTH231" s="11"/>
      <c r="OTI231" s="11"/>
      <c r="OTJ231" s="11"/>
      <c r="OTK231" s="11"/>
      <c r="OTL231" s="11"/>
      <c r="OTM231" s="10"/>
      <c r="OTN231" s="10"/>
      <c r="OTO231" s="11"/>
      <c r="OTP231" s="11"/>
      <c r="OTQ231" s="11"/>
      <c r="OTR231" s="11"/>
      <c r="OTS231" s="11"/>
      <c r="OTT231" s="11"/>
      <c r="OTU231" s="11"/>
      <c r="OTV231" s="11"/>
      <c r="OTW231" s="11"/>
      <c r="OTX231" s="11"/>
      <c r="OTY231" s="11"/>
      <c r="OTZ231" s="11"/>
      <c r="OUA231" s="11"/>
      <c r="OUB231" s="11"/>
      <c r="OUC231" s="10"/>
      <c r="OUD231" s="10"/>
      <c r="OUE231" s="11"/>
      <c r="OUF231" s="11"/>
      <c r="OUG231" s="11"/>
      <c r="OUH231" s="11"/>
      <c r="OUI231" s="11"/>
      <c r="OUJ231" s="11"/>
      <c r="OUK231" s="11"/>
      <c r="OUL231" s="11"/>
      <c r="OUM231" s="11"/>
      <c r="OUN231" s="11"/>
      <c r="OUO231" s="11"/>
      <c r="OUP231" s="11"/>
      <c r="OUQ231" s="11"/>
      <c r="OUR231" s="11"/>
      <c r="OUS231" s="10"/>
      <c r="OUT231" s="10"/>
      <c r="OUU231" s="11"/>
      <c r="OUV231" s="11"/>
      <c r="OUW231" s="11"/>
      <c r="OUX231" s="11"/>
      <c r="OUY231" s="11"/>
      <c r="OUZ231" s="11"/>
      <c r="OVA231" s="11"/>
      <c r="OVB231" s="11"/>
      <c r="OVC231" s="11"/>
      <c r="OVD231" s="11"/>
      <c r="OVE231" s="11"/>
      <c r="OVF231" s="11"/>
      <c r="OVG231" s="11"/>
      <c r="OVH231" s="11"/>
      <c r="OVI231" s="10"/>
      <c r="OVJ231" s="10"/>
      <c r="OVK231" s="11"/>
      <c r="OVL231" s="11"/>
      <c r="OVM231" s="11"/>
      <c r="OVN231" s="11"/>
      <c r="OVO231" s="11"/>
      <c r="OVP231" s="11"/>
      <c r="OVQ231" s="11"/>
      <c r="OVR231" s="11"/>
      <c r="OVS231" s="11"/>
      <c r="OVT231" s="11"/>
      <c r="OVU231" s="11"/>
      <c r="OVV231" s="11"/>
      <c r="OVW231" s="11"/>
      <c r="OVX231" s="11"/>
      <c r="OVY231" s="10"/>
      <c r="OVZ231" s="10"/>
      <c r="OWA231" s="11"/>
      <c r="OWB231" s="11"/>
      <c r="OWC231" s="11"/>
      <c r="OWD231" s="11"/>
      <c r="OWE231" s="11"/>
      <c r="OWF231" s="11"/>
      <c r="OWG231" s="11"/>
      <c r="OWH231" s="11"/>
      <c r="OWI231" s="11"/>
      <c r="OWJ231" s="11"/>
      <c r="OWK231" s="11"/>
      <c r="OWL231" s="11"/>
      <c r="OWM231" s="11"/>
      <c r="OWN231" s="11"/>
      <c r="OWO231" s="10"/>
      <c r="OWP231" s="10"/>
      <c r="OWQ231" s="11"/>
      <c r="OWR231" s="11"/>
      <c r="OWS231" s="11"/>
      <c r="OWT231" s="11"/>
      <c r="OWU231" s="11"/>
      <c r="OWV231" s="11"/>
      <c r="OWW231" s="11"/>
      <c r="OWX231" s="11"/>
      <c r="OWY231" s="11"/>
      <c r="OWZ231" s="11"/>
      <c r="OXA231" s="11"/>
      <c r="OXB231" s="11"/>
      <c r="OXC231" s="11"/>
      <c r="OXD231" s="11"/>
      <c r="OXE231" s="10"/>
      <c r="OXF231" s="10"/>
      <c r="OXG231" s="11"/>
      <c r="OXH231" s="11"/>
      <c r="OXI231" s="11"/>
      <c r="OXJ231" s="11"/>
      <c r="OXK231" s="11"/>
      <c r="OXL231" s="11"/>
      <c r="OXM231" s="11"/>
      <c r="OXN231" s="11"/>
      <c r="OXO231" s="11"/>
      <c r="OXP231" s="11"/>
      <c r="OXQ231" s="11"/>
      <c r="OXR231" s="11"/>
      <c r="OXS231" s="11"/>
      <c r="OXT231" s="11"/>
      <c r="OXU231" s="10"/>
      <c r="OXV231" s="10"/>
      <c r="OXW231" s="11"/>
      <c r="OXX231" s="11"/>
      <c r="OXY231" s="11"/>
      <c r="OXZ231" s="11"/>
      <c r="OYA231" s="11"/>
      <c r="OYB231" s="11"/>
      <c r="OYC231" s="11"/>
      <c r="OYD231" s="11"/>
      <c r="OYE231" s="11"/>
      <c r="OYF231" s="11"/>
      <c r="OYG231" s="11"/>
      <c r="OYH231" s="11"/>
      <c r="OYI231" s="11"/>
      <c r="OYJ231" s="11"/>
      <c r="OYK231" s="10"/>
      <c r="OYL231" s="10"/>
      <c r="OYM231" s="11"/>
      <c r="OYN231" s="11"/>
      <c r="OYO231" s="11"/>
      <c r="OYP231" s="11"/>
      <c r="OYQ231" s="11"/>
      <c r="OYR231" s="11"/>
      <c r="OYS231" s="11"/>
      <c r="OYT231" s="11"/>
      <c r="OYU231" s="11"/>
      <c r="OYV231" s="11"/>
      <c r="OYW231" s="11"/>
      <c r="OYX231" s="11"/>
      <c r="OYY231" s="11"/>
      <c r="OYZ231" s="11"/>
      <c r="OZA231" s="10"/>
      <c r="OZB231" s="10"/>
      <c r="OZC231" s="11"/>
      <c r="OZD231" s="11"/>
      <c r="OZE231" s="11"/>
      <c r="OZF231" s="11"/>
      <c r="OZG231" s="11"/>
      <c r="OZH231" s="11"/>
      <c r="OZI231" s="11"/>
      <c r="OZJ231" s="11"/>
      <c r="OZK231" s="11"/>
      <c r="OZL231" s="11"/>
      <c r="OZM231" s="11"/>
      <c r="OZN231" s="11"/>
      <c r="OZO231" s="11"/>
      <c r="OZP231" s="11"/>
      <c r="OZQ231" s="10"/>
      <c r="OZR231" s="10"/>
      <c r="OZS231" s="11"/>
      <c r="OZT231" s="11"/>
      <c r="OZU231" s="11"/>
      <c r="OZV231" s="11"/>
      <c r="OZW231" s="11"/>
      <c r="OZX231" s="11"/>
      <c r="OZY231" s="11"/>
      <c r="OZZ231" s="11"/>
      <c r="PAA231" s="11"/>
      <c r="PAB231" s="11"/>
      <c r="PAC231" s="11"/>
      <c r="PAD231" s="11"/>
      <c r="PAE231" s="11"/>
      <c r="PAF231" s="11"/>
      <c r="PAG231" s="10"/>
      <c r="PAH231" s="10"/>
      <c r="PAI231" s="11"/>
      <c r="PAJ231" s="11"/>
      <c r="PAK231" s="11"/>
      <c r="PAL231" s="11"/>
      <c r="PAM231" s="11"/>
      <c r="PAN231" s="11"/>
      <c r="PAO231" s="11"/>
      <c r="PAP231" s="11"/>
      <c r="PAQ231" s="11"/>
      <c r="PAR231" s="11"/>
      <c r="PAS231" s="11"/>
      <c r="PAT231" s="11"/>
      <c r="PAU231" s="11"/>
      <c r="PAV231" s="11"/>
      <c r="PAW231" s="10"/>
      <c r="PAX231" s="10"/>
      <c r="PAY231" s="11"/>
      <c r="PAZ231" s="11"/>
      <c r="PBA231" s="11"/>
      <c r="PBB231" s="11"/>
      <c r="PBC231" s="11"/>
      <c r="PBD231" s="11"/>
      <c r="PBE231" s="11"/>
      <c r="PBF231" s="11"/>
      <c r="PBG231" s="11"/>
      <c r="PBH231" s="11"/>
      <c r="PBI231" s="11"/>
      <c r="PBJ231" s="11"/>
      <c r="PBK231" s="11"/>
      <c r="PBL231" s="11"/>
      <c r="PBM231" s="10"/>
      <c r="PBN231" s="10"/>
      <c r="PBO231" s="11"/>
      <c r="PBP231" s="11"/>
      <c r="PBQ231" s="11"/>
      <c r="PBR231" s="11"/>
      <c r="PBS231" s="11"/>
      <c r="PBT231" s="11"/>
      <c r="PBU231" s="11"/>
      <c r="PBV231" s="11"/>
      <c r="PBW231" s="11"/>
      <c r="PBX231" s="11"/>
      <c r="PBY231" s="11"/>
      <c r="PBZ231" s="11"/>
      <c r="PCA231" s="11"/>
      <c r="PCB231" s="11"/>
      <c r="PCC231" s="10"/>
      <c r="PCD231" s="10"/>
      <c r="PCE231" s="11"/>
      <c r="PCF231" s="11"/>
      <c r="PCG231" s="11"/>
      <c r="PCH231" s="11"/>
      <c r="PCI231" s="11"/>
      <c r="PCJ231" s="11"/>
      <c r="PCK231" s="11"/>
      <c r="PCL231" s="11"/>
      <c r="PCM231" s="11"/>
      <c r="PCN231" s="11"/>
      <c r="PCO231" s="11"/>
      <c r="PCP231" s="11"/>
      <c r="PCQ231" s="11"/>
      <c r="PCR231" s="11"/>
      <c r="PCS231" s="10"/>
      <c r="PCT231" s="10"/>
      <c r="PCU231" s="11"/>
      <c r="PCV231" s="11"/>
      <c r="PCW231" s="11"/>
      <c r="PCX231" s="11"/>
      <c r="PCY231" s="11"/>
      <c r="PCZ231" s="11"/>
      <c r="PDA231" s="11"/>
      <c r="PDB231" s="11"/>
      <c r="PDC231" s="11"/>
      <c r="PDD231" s="11"/>
      <c r="PDE231" s="11"/>
      <c r="PDF231" s="11"/>
      <c r="PDG231" s="11"/>
      <c r="PDH231" s="11"/>
      <c r="PDI231" s="10"/>
      <c r="PDJ231" s="10"/>
      <c r="PDK231" s="11"/>
      <c r="PDL231" s="11"/>
      <c r="PDM231" s="11"/>
      <c r="PDN231" s="11"/>
      <c r="PDO231" s="11"/>
      <c r="PDP231" s="11"/>
      <c r="PDQ231" s="11"/>
      <c r="PDR231" s="11"/>
      <c r="PDS231" s="11"/>
      <c r="PDT231" s="11"/>
      <c r="PDU231" s="11"/>
      <c r="PDV231" s="11"/>
      <c r="PDW231" s="11"/>
      <c r="PDX231" s="11"/>
      <c r="PDY231" s="10"/>
      <c r="PDZ231" s="10"/>
      <c r="PEA231" s="11"/>
      <c r="PEB231" s="11"/>
      <c r="PEC231" s="11"/>
      <c r="PED231" s="11"/>
      <c r="PEE231" s="11"/>
      <c r="PEF231" s="11"/>
      <c r="PEG231" s="11"/>
      <c r="PEH231" s="11"/>
      <c r="PEI231" s="11"/>
      <c r="PEJ231" s="11"/>
      <c r="PEK231" s="11"/>
      <c r="PEL231" s="11"/>
      <c r="PEM231" s="11"/>
      <c r="PEN231" s="11"/>
      <c r="PEO231" s="10"/>
      <c r="PEP231" s="10"/>
      <c r="PEQ231" s="11"/>
      <c r="PER231" s="11"/>
      <c r="PES231" s="11"/>
      <c r="PET231" s="11"/>
      <c r="PEU231" s="11"/>
      <c r="PEV231" s="11"/>
      <c r="PEW231" s="11"/>
      <c r="PEX231" s="11"/>
      <c r="PEY231" s="11"/>
      <c r="PEZ231" s="11"/>
      <c r="PFA231" s="11"/>
      <c r="PFB231" s="11"/>
      <c r="PFC231" s="11"/>
      <c r="PFD231" s="11"/>
      <c r="PFE231" s="10"/>
      <c r="PFF231" s="10"/>
      <c r="PFG231" s="11"/>
      <c r="PFH231" s="11"/>
      <c r="PFI231" s="11"/>
      <c r="PFJ231" s="11"/>
      <c r="PFK231" s="11"/>
      <c r="PFL231" s="11"/>
      <c r="PFM231" s="11"/>
      <c r="PFN231" s="11"/>
      <c r="PFO231" s="11"/>
      <c r="PFP231" s="11"/>
      <c r="PFQ231" s="11"/>
      <c r="PFR231" s="11"/>
      <c r="PFS231" s="11"/>
      <c r="PFT231" s="11"/>
      <c r="PFU231" s="10"/>
      <c r="PFV231" s="10"/>
      <c r="PFW231" s="11"/>
      <c r="PFX231" s="11"/>
      <c r="PFY231" s="11"/>
      <c r="PFZ231" s="11"/>
      <c r="PGA231" s="11"/>
      <c r="PGB231" s="11"/>
      <c r="PGC231" s="11"/>
      <c r="PGD231" s="11"/>
      <c r="PGE231" s="11"/>
      <c r="PGF231" s="11"/>
      <c r="PGG231" s="11"/>
      <c r="PGH231" s="11"/>
      <c r="PGI231" s="11"/>
      <c r="PGJ231" s="11"/>
      <c r="PGK231" s="10"/>
      <c r="PGL231" s="10"/>
      <c r="PGM231" s="11"/>
      <c r="PGN231" s="11"/>
      <c r="PGO231" s="11"/>
      <c r="PGP231" s="11"/>
      <c r="PGQ231" s="11"/>
      <c r="PGR231" s="11"/>
      <c r="PGS231" s="11"/>
      <c r="PGT231" s="11"/>
      <c r="PGU231" s="11"/>
      <c r="PGV231" s="11"/>
      <c r="PGW231" s="11"/>
      <c r="PGX231" s="11"/>
      <c r="PGY231" s="11"/>
      <c r="PGZ231" s="11"/>
      <c r="PHA231" s="10"/>
      <c r="PHB231" s="10"/>
      <c r="PHC231" s="11"/>
      <c r="PHD231" s="11"/>
      <c r="PHE231" s="11"/>
      <c r="PHF231" s="11"/>
      <c r="PHG231" s="11"/>
      <c r="PHH231" s="11"/>
      <c r="PHI231" s="11"/>
      <c r="PHJ231" s="11"/>
      <c r="PHK231" s="11"/>
      <c r="PHL231" s="11"/>
      <c r="PHM231" s="11"/>
      <c r="PHN231" s="11"/>
      <c r="PHO231" s="11"/>
      <c r="PHP231" s="11"/>
      <c r="PHQ231" s="10"/>
      <c r="PHR231" s="10"/>
      <c r="PHS231" s="11"/>
      <c r="PHT231" s="11"/>
      <c r="PHU231" s="11"/>
      <c r="PHV231" s="11"/>
      <c r="PHW231" s="11"/>
      <c r="PHX231" s="11"/>
      <c r="PHY231" s="11"/>
      <c r="PHZ231" s="11"/>
      <c r="PIA231" s="11"/>
      <c r="PIB231" s="11"/>
      <c r="PIC231" s="11"/>
      <c r="PID231" s="11"/>
      <c r="PIE231" s="11"/>
      <c r="PIF231" s="11"/>
      <c r="PIG231" s="10"/>
      <c r="PIH231" s="10"/>
      <c r="PII231" s="11"/>
      <c r="PIJ231" s="11"/>
      <c r="PIK231" s="11"/>
      <c r="PIL231" s="11"/>
      <c r="PIM231" s="11"/>
      <c r="PIN231" s="11"/>
      <c r="PIO231" s="11"/>
      <c r="PIP231" s="11"/>
      <c r="PIQ231" s="11"/>
      <c r="PIR231" s="11"/>
      <c r="PIS231" s="11"/>
      <c r="PIT231" s="11"/>
      <c r="PIU231" s="11"/>
      <c r="PIV231" s="11"/>
      <c r="PIW231" s="10"/>
      <c r="PIX231" s="10"/>
      <c r="PIY231" s="11"/>
      <c r="PIZ231" s="11"/>
      <c r="PJA231" s="11"/>
      <c r="PJB231" s="11"/>
      <c r="PJC231" s="11"/>
      <c r="PJD231" s="11"/>
      <c r="PJE231" s="11"/>
      <c r="PJF231" s="11"/>
      <c r="PJG231" s="11"/>
      <c r="PJH231" s="11"/>
      <c r="PJI231" s="11"/>
      <c r="PJJ231" s="11"/>
      <c r="PJK231" s="11"/>
      <c r="PJL231" s="11"/>
      <c r="PJM231" s="10"/>
      <c r="PJN231" s="10"/>
      <c r="PJO231" s="11"/>
      <c r="PJP231" s="11"/>
      <c r="PJQ231" s="11"/>
      <c r="PJR231" s="11"/>
      <c r="PJS231" s="11"/>
      <c r="PJT231" s="11"/>
      <c r="PJU231" s="11"/>
      <c r="PJV231" s="11"/>
      <c r="PJW231" s="11"/>
      <c r="PJX231" s="11"/>
      <c r="PJY231" s="11"/>
      <c r="PJZ231" s="11"/>
      <c r="PKA231" s="11"/>
      <c r="PKB231" s="11"/>
      <c r="PKC231" s="10"/>
      <c r="PKD231" s="10"/>
      <c r="PKE231" s="11"/>
      <c r="PKF231" s="11"/>
      <c r="PKG231" s="11"/>
      <c r="PKH231" s="11"/>
      <c r="PKI231" s="11"/>
      <c r="PKJ231" s="11"/>
      <c r="PKK231" s="11"/>
      <c r="PKL231" s="11"/>
      <c r="PKM231" s="11"/>
      <c r="PKN231" s="11"/>
      <c r="PKO231" s="11"/>
      <c r="PKP231" s="11"/>
      <c r="PKQ231" s="11"/>
      <c r="PKR231" s="11"/>
      <c r="PKS231" s="10"/>
      <c r="PKT231" s="10"/>
      <c r="PKU231" s="11"/>
      <c r="PKV231" s="11"/>
      <c r="PKW231" s="11"/>
      <c r="PKX231" s="11"/>
      <c r="PKY231" s="11"/>
      <c r="PKZ231" s="11"/>
      <c r="PLA231" s="11"/>
      <c r="PLB231" s="11"/>
      <c r="PLC231" s="11"/>
      <c r="PLD231" s="11"/>
      <c r="PLE231" s="11"/>
      <c r="PLF231" s="11"/>
      <c r="PLG231" s="11"/>
      <c r="PLH231" s="11"/>
      <c r="PLI231" s="10"/>
      <c r="PLJ231" s="10"/>
      <c r="PLK231" s="11"/>
      <c r="PLL231" s="11"/>
      <c r="PLM231" s="11"/>
      <c r="PLN231" s="11"/>
      <c r="PLO231" s="11"/>
      <c r="PLP231" s="11"/>
      <c r="PLQ231" s="11"/>
      <c r="PLR231" s="11"/>
      <c r="PLS231" s="11"/>
      <c r="PLT231" s="11"/>
      <c r="PLU231" s="11"/>
      <c r="PLV231" s="11"/>
      <c r="PLW231" s="11"/>
      <c r="PLX231" s="11"/>
      <c r="PLY231" s="10"/>
      <c r="PLZ231" s="10"/>
      <c r="PMA231" s="11"/>
      <c r="PMB231" s="11"/>
      <c r="PMC231" s="11"/>
      <c r="PMD231" s="11"/>
      <c r="PME231" s="11"/>
      <c r="PMF231" s="11"/>
      <c r="PMG231" s="11"/>
      <c r="PMH231" s="11"/>
      <c r="PMI231" s="11"/>
      <c r="PMJ231" s="11"/>
      <c r="PMK231" s="11"/>
      <c r="PML231" s="11"/>
      <c r="PMM231" s="11"/>
      <c r="PMN231" s="11"/>
      <c r="PMO231" s="10"/>
      <c r="PMP231" s="10"/>
      <c r="PMQ231" s="11"/>
      <c r="PMR231" s="11"/>
      <c r="PMS231" s="11"/>
      <c r="PMT231" s="11"/>
      <c r="PMU231" s="11"/>
      <c r="PMV231" s="11"/>
      <c r="PMW231" s="11"/>
      <c r="PMX231" s="11"/>
      <c r="PMY231" s="11"/>
      <c r="PMZ231" s="11"/>
      <c r="PNA231" s="11"/>
      <c r="PNB231" s="11"/>
      <c r="PNC231" s="11"/>
      <c r="PND231" s="11"/>
      <c r="PNE231" s="10"/>
      <c r="PNF231" s="10"/>
      <c r="PNG231" s="11"/>
      <c r="PNH231" s="11"/>
      <c r="PNI231" s="11"/>
      <c r="PNJ231" s="11"/>
      <c r="PNK231" s="11"/>
      <c r="PNL231" s="11"/>
      <c r="PNM231" s="11"/>
      <c r="PNN231" s="11"/>
      <c r="PNO231" s="11"/>
      <c r="PNP231" s="11"/>
      <c r="PNQ231" s="11"/>
      <c r="PNR231" s="11"/>
      <c r="PNS231" s="11"/>
      <c r="PNT231" s="11"/>
      <c r="PNU231" s="10"/>
      <c r="PNV231" s="10"/>
      <c r="PNW231" s="11"/>
      <c r="PNX231" s="11"/>
      <c r="PNY231" s="11"/>
      <c r="PNZ231" s="11"/>
      <c r="POA231" s="11"/>
      <c r="POB231" s="11"/>
      <c r="POC231" s="11"/>
      <c r="POD231" s="11"/>
      <c r="POE231" s="11"/>
      <c r="POF231" s="11"/>
      <c r="POG231" s="11"/>
      <c r="POH231" s="11"/>
      <c r="POI231" s="11"/>
      <c r="POJ231" s="11"/>
      <c r="POK231" s="10"/>
      <c r="POL231" s="10"/>
      <c r="POM231" s="11"/>
      <c r="PON231" s="11"/>
      <c r="POO231" s="11"/>
      <c r="POP231" s="11"/>
      <c r="POQ231" s="11"/>
      <c r="POR231" s="11"/>
      <c r="POS231" s="11"/>
      <c r="POT231" s="11"/>
      <c r="POU231" s="11"/>
      <c r="POV231" s="11"/>
      <c r="POW231" s="11"/>
      <c r="POX231" s="11"/>
      <c r="POY231" s="11"/>
      <c r="POZ231" s="11"/>
      <c r="PPA231" s="10"/>
      <c r="PPB231" s="10"/>
      <c r="PPC231" s="11"/>
      <c r="PPD231" s="11"/>
      <c r="PPE231" s="11"/>
      <c r="PPF231" s="11"/>
      <c r="PPG231" s="11"/>
      <c r="PPH231" s="11"/>
      <c r="PPI231" s="11"/>
      <c r="PPJ231" s="11"/>
      <c r="PPK231" s="11"/>
      <c r="PPL231" s="11"/>
      <c r="PPM231" s="11"/>
      <c r="PPN231" s="11"/>
      <c r="PPO231" s="11"/>
      <c r="PPP231" s="11"/>
      <c r="PPQ231" s="10"/>
      <c r="PPR231" s="10"/>
      <c r="PPS231" s="11"/>
      <c r="PPT231" s="11"/>
      <c r="PPU231" s="11"/>
      <c r="PPV231" s="11"/>
      <c r="PPW231" s="11"/>
      <c r="PPX231" s="11"/>
      <c r="PPY231" s="11"/>
      <c r="PPZ231" s="11"/>
      <c r="PQA231" s="11"/>
      <c r="PQB231" s="11"/>
      <c r="PQC231" s="11"/>
      <c r="PQD231" s="11"/>
      <c r="PQE231" s="11"/>
      <c r="PQF231" s="11"/>
      <c r="PQG231" s="10"/>
      <c r="PQH231" s="10"/>
      <c r="PQI231" s="11"/>
      <c r="PQJ231" s="11"/>
      <c r="PQK231" s="11"/>
      <c r="PQL231" s="11"/>
      <c r="PQM231" s="11"/>
      <c r="PQN231" s="11"/>
      <c r="PQO231" s="11"/>
      <c r="PQP231" s="11"/>
      <c r="PQQ231" s="11"/>
      <c r="PQR231" s="11"/>
      <c r="PQS231" s="11"/>
      <c r="PQT231" s="11"/>
      <c r="PQU231" s="11"/>
      <c r="PQV231" s="11"/>
      <c r="PQW231" s="10"/>
      <c r="PQX231" s="10"/>
      <c r="PQY231" s="11"/>
      <c r="PQZ231" s="11"/>
      <c r="PRA231" s="11"/>
      <c r="PRB231" s="11"/>
      <c r="PRC231" s="11"/>
      <c r="PRD231" s="11"/>
      <c r="PRE231" s="11"/>
      <c r="PRF231" s="11"/>
      <c r="PRG231" s="11"/>
      <c r="PRH231" s="11"/>
      <c r="PRI231" s="11"/>
      <c r="PRJ231" s="11"/>
      <c r="PRK231" s="11"/>
      <c r="PRL231" s="11"/>
      <c r="PRM231" s="10"/>
      <c r="PRN231" s="10"/>
      <c r="PRO231" s="11"/>
      <c r="PRP231" s="11"/>
      <c r="PRQ231" s="11"/>
      <c r="PRR231" s="11"/>
      <c r="PRS231" s="11"/>
      <c r="PRT231" s="11"/>
      <c r="PRU231" s="11"/>
      <c r="PRV231" s="11"/>
      <c r="PRW231" s="11"/>
      <c r="PRX231" s="11"/>
      <c r="PRY231" s="11"/>
      <c r="PRZ231" s="11"/>
      <c r="PSA231" s="11"/>
      <c r="PSB231" s="11"/>
      <c r="PSC231" s="10"/>
      <c r="PSD231" s="10"/>
      <c r="PSE231" s="11"/>
      <c r="PSF231" s="11"/>
      <c r="PSG231" s="11"/>
      <c r="PSH231" s="11"/>
      <c r="PSI231" s="11"/>
      <c r="PSJ231" s="11"/>
      <c r="PSK231" s="11"/>
      <c r="PSL231" s="11"/>
      <c r="PSM231" s="11"/>
      <c r="PSN231" s="11"/>
      <c r="PSO231" s="11"/>
      <c r="PSP231" s="11"/>
      <c r="PSQ231" s="11"/>
      <c r="PSR231" s="11"/>
      <c r="PSS231" s="10"/>
      <c r="PST231" s="10"/>
      <c r="PSU231" s="11"/>
      <c r="PSV231" s="11"/>
      <c r="PSW231" s="11"/>
      <c r="PSX231" s="11"/>
      <c r="PSY231" s="11"/>
      <c r="PSZ231" s="11"/>
      <c r="PTA231" s="11"/>
      <c r="PTB231" s="11"/>
      <c r="PTC231" s="11"/>
      <c r="PTD231" s="11"/>
      <c r="PTE231" s="11"/>
      <c r="PTF231" s="11"/>
      <c r="PTG231" s="11"/>
      <c r="PTH231" s="11"/>
      <c r="PTI231" s="10"/>
      <c r="PTJ231" s="10"/>
      <c r="PTK231" s="11"/>
      <c r="PTL231" s="11"/>
      <c r="PTM231" s="11"/>
      <c r="PTN231" s="11"/>
      <c r="PTO231" s="11"/>
      <c r="PTP231" s="11"/>
      <c r="PTQ231" s="11"/>
      <c r="PTR231" s="11"/>
      <c r="PTS231" s="11"/>
      <c r="PTT231" s="11"/>
      <c r="PTU231" s="11"/>
      <c r="PTV231" s="11"/>
      <c r="PTW231" s="11"/>
      <c r="PTX231" s="11"/>
      <c r="PTY231" s="10"/>
      <c r="PTZ231" s="10"/>
      <c r="PUA231" s="11"/>
      <c r="PUB231" s="11"/>
      <c r="PUC231" s="11"/>
      <c r="PUD231" s="11"/>
      <c r="PUE231" s="11"/>
      <c r="PUF231" s="11"/>
      <c r="PUG231" s="11"/>
      <c r="PUH231" s="11"/>
      <c r="PUI231" s="11"/>
      <c r="PUJ231" s="11"/>
      <c r="PUK231" s="11"/>
      <c r="PUL231" s="11"/>
      <c r="PUM231" s="11"/>
      <c r="PUN231" s="11"/>
      <c r="PUO231" s="10"/>
      <c r="PUP231" s="10"/>
      <c r="PUQ231" s="11"/>
      <c r="PUR231" s="11"/>
      <c r="PUS231" s="11"/>
      <c r="PUT231" s="11"/>
      <c r="PUU231" s="11"/>
      <c r="PUV231" s="11"/>
      <c r="PUW231" s="11"/>
      <c r="PUX231" s="11"/>
      <c r="PUY231" s="11"/>
      <c r="PUZ231" s="11"/>
      <c r="PVA231" s="11"/>
      <c r="PVB231" s="11"/>
      <c r="PVC231" s="11"/>
      <c r="PVD231" s="11"/>
      <c r="PVE231" s="10"/>
      <c r="PVF231" s="10"/>
      <c r="PVG231" s="11"/>
      <c r="PVH231" s="11"/>
      <c r="PVI231" s="11"/>
      <c r="PVJ231" s="11"/>
      <c r="PVK231" s="11"/>
      <c r="PVL231" s="11"/>
      <c r="PVM231" s="11"/>
      <c r="PVN231" s="11"/>
      <c r="PVO231" s="11"/>
      <c r="PVP231" s="11"/>
      <c r="PVQ231" s="11"/>
      <c r="PVR231" s="11"/>
      <c r="PVS231" s="11"/>
      <c r="PVT231" s="11"/>
      <c r="PVU231" s="10"/>
      <c r="PVV231" s="10"/>
      <c r="PVW231" s="11"/>
      <c r="PVX231" s="11"/>
      <c r="PVY231" s="11"/>
      <c r="PVZ231" s="11"/>
      <c r="PWA231" s="11"/>
      <c r="PWB231" s="11"/>
      <c r="PWC231" s="11"/>
      <c r="PWD231" s="11"/>
      <c r="PWE231" s="11"/>
      <c r="PWF231" s="11"/>
      <c r="PWG231" s="11"/>
      <c r="PWH231" s="11"/>
      <c r="PWI231" s="11"/>
      <c r="PWJ231" s="11"/>
      <c r="PWK231" s="10"/>
      <c r="PWL231" s="10"/>
      <c r="PWM231" s="11"/>
      <c r="PWN231" s="11"/>
      <c r="PWO231" s="11"/>
      <c r="PWP231" s="11"/>
      <c r="PWQ231" s="11"/>
      <c r="PWR231" s="11"/>
      <c r="PWS231" s="11"/>
      <c r="PWT231" s="11"/>
      <c r="PWU231" s="11"/>
      <c r="PWV231" s="11"/>
      <c r="PWW231" s="11"/>
      <c r="PWX231" s="11"/>
      <c r="PWY231" s="11"/>
      <c r="PWZ231" s="11"/>
      <c r="PXA231" s="10"/>
      <c r="PXB231" s="10"/>
      <c r="PXC231" s="11"/>
      <c r="PXD231" s="11"/>
      <c r="PXE231" s="11"/>
      <c r="PXF231" s="11"/>
      <c r="PXG231" s="11"/>
      <c r="PXH231" s="11"/>
      <c r="PXI231" s="11"/>
      <c r="PXJ231" s="11"/>
      <c r="PXK231" s="11"/>
      <c r="PXL231" s="11"/>
      <c r="PXM231" s="11"/>
      <c r="PXN231" s="11"/>
      <c r="PXO231" s="11"/>
      <c r="PXP231" s="11"/>
      <c r="PXQ231" s="10"/>
      <c r="PXR231" s="10"/>
      <c r="PXS231" s="11"/>
      <c r="PXT231" s="11"/>
      <c r="PXU231" s="11"/>
      <c r="PXV231" s="11"/>
      <c r="PXW231" s="11"/>
      <c r="PXX231" s="11"/>
      <c r="PXY231" s="11"/>
      <c r="PXZ231" s="11"/>
      <c r="PYA231" s="11"/>
      <c r="PYB231" s="11"/>
      <c r="PYC231" s="11"/>
      <c r="PYD231" s="11"/>
      <c r="PYE231" s="11"/>
      <c r="PYF231" s="11"/>
      <c r="PYG231" s="10"/>
      <c r="PYH231" s="10"/>
      <c r="PYI231" s="11"/>
      <c r="PYJ231" s="11"/>
      <c r="PYK231" s="11"/>
      <c r="PYL231" s="11"/>
      <c r="PYM231" s="11"/>
      <c r="PYN231" s="11"/>
      <c r="PYO231" s="11"/>
      <c r="PYP231" s="11"/>
      <c r="PYQ231" s="11"/>
      <c r="PYR231" s="11"/>
      <c r="PYS231" s="11"/>
      <c r="PYT231" s="11"/>
      <c r="PYU231" s="11"/>
      <c r="PYV231" s="11"/>
      <c r="PYW231" s="10"/>
      <c r="PYX231" s="10"/>
      <c r="PYY231" s="11"/>
      <c r="PYZ231" s="11"/>
      <c r="PZA231" s="11"/>
      <c r="PZB231" s="11"/>
      <c r="PZC231" s="11"/>
      <c r="PZD231" s="11"/>
      <c r="PZE231" s="11"/>
      <c r="PZF231" s="11"/>
      <c r="PZG231" s="11"/>
      <c r="PZH231" s="11"/>
      <c r="PZI231" s="11"/>
      <c r="PZJ231" s="11"/>
      <c r="PZK231" s="11"/>
      <c r="PZL231" s="11"/>
      <c r="PZM231" s="10"/>
      <c r="PZN231" s="10"/>
      <c r="PZO231" s="11"/>
      <c r="PZP231" s="11"/>
      <c r="PZQ231" s="11"/>
      <c r="PZR231" s="11"/>
      <c r="PZS231" s="11"/>
      <c r="PZT231" s="11"/>
      <c r="PZU231" s="11"/>
      <c r="PZV231" s="11"/>
      <c r="PZW231" s="11"/>
      <c r="PZX231" s="11"/>
      <c r="PZY231" s="11"/>
      <c r="PZZ231" s="11"/>
      <c r="QAA231" s="11"/>
      <c r="QAB231" s="11"/>
      <c r="QAC231" s="10"/>
      <c r="QAD231" s="10"/>
      <c r="QAE231" s="11"/>
      <c r="QAF231" s="11"/>
      <c r="QAG231" s="11"/>
      <c r="QAH231" s="11"/>
      <c r="QAI231" s="11"/>
      <c r="QAJ231" s="11"/>
      <c r="QAK231" s="11"/>
      <c r="QAL231" s="11"/>
      <c r="QAM231" s="11"/>
      <c r="QAN231" s="11"/>
      <c r="QAO231" s="11"/>
      <c r="QAP231" s="11"/>
      <c r="QAQ231" s="11"/>
      <c r="QAR231" s="11"/>
      <c r="QAS231" s="10"/>
      <c r="QAT231" s="10"/>
      <c r="QAU231" s="11"/>
      <c r="QAV231" s="11"/>
      <c r="QAW231" s="11"/>
      <c r="QAX231" s="11"/>
      <c r="QAY231" s="11"/>
      <c r="QAZ231" s="11"/>
      <c r="QBA231" s="11"/>
      <c r="QBB231" s="11"/>
      <c r="QBC231" s="11"/>
      <c r="QBD231" s="11"/>
      <c r="QBE231" s="11"/>
      <c r="QBF231" s="11"/>
      <c r="QBG231" s="11"/>
      <c r="QBH231" s="11"/>
      <c r="QBI231" s="10"/>
      <c r="QBJ231" s="10"/>
      <c r="QBK231" s="11"/>
      <c r="QBL231" s="11"/>
      <c r="QBM231" s="11"/>
      <c r="QBN231" s="11"/>
      <c r="QBO231" s="11"/>
      <c r="QBP231" s="11"/>
      <c r="QBQ231" s="11"/>
      <c r="QBR231" s="11"/>
      <c r="QBS231" s="11"/>
      <c r="QBT231" s="11"/>
      <c r="QBU231" s="11"/>
      <c r="QBV231" s="11"/>
      <c r="QBW231" s="11"/>
      <c r="QBX231" s="11"/>
      <c r="QBY231" s="10"/>
      <c r="QBZ231" s="10"/>
      <c r="QCA231" s="11"/>
      <c r="QCB231" s="11"/>
      <c r="QCC231" s="11"/>
      <c r="QCD231" s="11"/>
      <c r="QCE231" s="11"/>
      <c r="QCF231" s="11"/>
      <c r="QCG231" s="11"/>
      <c r="QCH231" s="11"/>
      <c r="QCI231" s="11"/>
      <c r="QCJ231" s="11"/>
      <c r="QCK231" s="11"/>
      <c r="QCL231" s="11"/>
      <c r="QCM231" s="11"/>
      <c r="QCN231" s="11"/>
      <c r="QCO231" s="10"/>
      <c r="QCP231" s="10"/>
      <c r="QCQ231" s="11"/>
      <c r="QCR231" s="11"/>
      <c r="QCS231" s="11"/>
      <c r="QCT231" s="11"/>
      <c r="QCU231" s="11"/>
      <c r="QCV231" s="11"/>
      <c r="QCW231" s="11"/>
      <c r="QCX231" s="11"/>
      <c r="QCY231" s="11"/>
      <c r="QCZ231" s="11"/>
      <c r="QDA231" s="11"/>
      <c r="QDB231" s="11"/>
      <c r="QDC231" s="11"/>
      <c r="QDD231" s="11"/>
      <c r="QDE231" s="10"/>
      <c r="QDF231" s="10"/>
      <c r="QDG231" s="11"/>
      <c r="QDH231" s="11"/>
      <c r="QDI231" s="11"/>
      <c r="QDJ231" s="11"/>
      <c r="QDK231" s="11"/>
      <c r="QDL231" s="11"/>
      <c r="QDM231" s="11"/>
      <c r="QDN231" s="11"/>
      <c r="QDO231" s="11"/>
      <c r="QDP231" s="11"/>
      <c r="QDQ231" s="11"/>
      <c r="QDR231" s="11"/>
      <c r="QDS231" s="11"/>
      <c r="QDT231" s="11"/>
      <c r="QDU231" s="10"/>
      <c r="QDV231" s="10"/>
      <c r="QDW231" s="11"/>
      <c r="QDX231" s="11"/>
      <c r="QDY231" s="11"/>
      <c r="QDZ231" s="11"/>
      <c r="QEA231" s="11"/>
      <c r="QEB231" s="11"/>
      <c r="QEC231" s="11"/>
      <c r="QED231" s="11"/>
      <c r="QEE231" s="11"/>
      <c r="QEF231" s="11"/>
      <c r="QEG231" s="11"/>
      <c r="QEH231" s="11"/>
      <c r="QEI231" s="11"/>
      <c r="QEJ231" s="11"/>
      <c r="QEK231" s="10"/>
      <c r="QEL231" s="10"/>
      <c r="QEM231" s="11"/>
      <c r="QEN231" s="11"/>
      <c r="QEO231" s="11"/>
      <c r="QEP231" s="11"/>
      <c r="QEQ231" s="11"/>
      <c r="QER231" s="11"/>
      <c r="QES231" s="11"/>
      <c r="QET231" s="11"/>
      <c r="QEU231" s="11"/>
      <c r="QEV231" s="11"/>
      <c r="QEW231" s="11"/>
      <c r="QEX231" s="11"/>
      <c r="QEY231" s="11"/>
      <c r="QEZ231" s="11"/>
      <c r="QFA231" s="10"/>
      <c r="QFB231" s="10"/>
      <c r="QFC231" s="11"/>
      <c r="QFD231" s="11"/>
      <c r="QFE231" s="11"/>
      <c r="QFF231" s="11"/>
      <c r="QFG231" s="11"/>
      <c r="QFH231" s="11"/>
      <c r="QFI231" s="11"/>
      <c r="QFJ231" s="11"/>
      <c r="QFK231" s="11"/>
      <c r="QFL231" s="11"/>
      <c r="QFM231" s="11"/>
      <c r="QFN231" s="11"/>
      <c r="QFO231" s="11"/>
      <c r="QFP231" s="11"/>
      <c r="QFQ231" s="10"/>
      <c r="QFR231" s="10"/>
      <c r="QFS231" s="11"/>
      <c r="QFT231" s="11"/>
      <c r="QFU231" s="11"/>
      <c r="QFV231" s="11"/>
      <c r="QFW231" s="11"/>
      <c r="QFX231" s="11"/>
      <c r="QFY231" s="11"/>
      <c r="QFZ231" s="11"/>
      <c r="QGA231" s="11"/>
      <c r="QGB231" s="11"/>
      <c r="QGC231" s="11"/>
      <c r="QGD231" s="11"/>
      <c r="QGE231" s="11"/>
      <c r="QGF231" s="11"/>
      <c r="QGG231" s="10"/>
      <c r="QGH231" s="10"/>
      <c r="QGI231" s="11"/>
      <c r="QGJ231" s="11"/>
      <c r="QGK231" s="11"/>
      <c r="QGL231" s="11"/>
      <c r="QGM231" s="11"/>
      <c r="QGN231" s="11"/>
      <c r="QGO231" s="11"/>
      <c r="QGP231" s="11"/>
      <c r="QGQ231" s="11"/>
      <c r="QGR231" s="11"/>
      <c r="QGS231" s="11"/>
      <c r="QGT231" s="11"/>
      <c r="QGU231" s="11"/>
      <c r="QGV231" s="11"/>
      <c r="QGW231" s="10"/>
      <c r="QGX231" s="10"/>
      <c r="QGY231" s="11"/>
      <c r="QGZ231" s="11"/>
      <c r="QHA231" s="11"/>
      <c r="QHB231" s="11"/>
      <c r="QHC231" s="11"/>
      <c r="QHD231" s="11"/>
      <c r="QHE231" s="11"/>
      <c r="QHF231" s="11"/>
      <c r="QHG231" s="11"/>
      <c r="QHH231" s="11"/>
      <c r="QHI231" s="11"/>
      <c r="QHJ231" s="11"/>
      <c r="QHK231" s="11"/>
      <c r="QHL231" s="11"/>
      <c r="QHM231" s="10"/>
      <c r="QHN231" s="10"/>
      <c r="QHO231" s="11"/>
      <c r="QHP231" s="11"/>
      <c r="QHQ231" s="11"/>
      <c r="QHR231" s="11"/>
      <c r="QHS231" s="11"/>
      <c r="QHT231" s="11"/>
      <c r="QHU231" s="11"/>
      <c r="QHV231" s="11"/>
      <c r="QHW231" s="11"/>
      <c r="QHX231" s="11"/>
      <c r="QHY231" s="11"/>
      <c r="QHZ231" s="11"/>
      <c r="QIA231" s="11"/>
      <c r="QIB231" s="11"/>
      <c r="QIC231" s="10"/>
      <c r="QID231" s="10"/>
      <c r="QIE231" s="11"/>
      <c r="QIF231" s="11"/>
      <c r="QIG231" s="11"/>
      <c r="QIH231" s="11"/>
      <c r="QII231" s="11"/>
      <c r="QIJ231" s="11"/>
      <c r="QIK231" s="11"/>
      <c r="QIL231" s="11"/>
      <c r="QIM231" s="11"/>
      <c r="QIN231" s="11"/>
      <c r="QIO231" s="11"/>
      <c r="QIP231" s="11"/>
      <c r="QIQ231" s="11"/>
      <c r="QIR231" s="11"/>
      <c r="QIS231" s="10"/>
      <c r="QIT231" s="10"/>
      <c r="QIU231" s="11"/>
      <c r="QIV231" s="11"/>
      <c r="QIW231" s="11"/>
      <c r="QIX231" s="11"/>
      <c r="QIY231" s="11"/>
      <c r="QIZ231" s="11"/>
      <c r="QJA231" s="11"/>
      <c r="QJB231" s="11"/>
      <c r="QJC231" s="11"/>
      <c r="QJD231" s="11"/>
      <c r="QJE231" s="11"/>
      <c r="QJF231" s="11"/>
      <c r="QJG231" s="11"/>
      <c r="QJH231" s="11"/>
      <c r="QJI231" s="10"/>
      <c r="QJJ231" s="10"/>
      <c r="QJK231" s="11"/>
      <c r="QJL231" s="11"/>
      <c r="QJM231" s="11"/>
      <c r="QJN231" s="11"/>
      <c r="QJO231" s="11"/>
      <c r="QJP231" s="11"/>
      <c r="QJQ231" s="11"/>
      <c r="QJR231" s="11"/>
      <c r="QJS231" s="11"/>
      <c r="QJT231" s="11"/>
      <c r="QJU231" s="11"/>
      <c r="QJV231" s="11"/>
      <c r="QJW231" s="11"/>
      <c r="QJX231" s="11"/>
      <c r="QJY231" s="10"/>
      <c r="QJZ231" s="10"/>
      <c r="QKA231" s="11"/>
      <c r="QKB231" s="11"/>
      <c r="QKC231" s="11"/>
      <c r="QKD231" s="11"/>
      <c r="QKE231" s="11"/>
      <c r="QKF231" s="11"/>
      <c r="QKG231" s="11"/>
      <c r="QKH231" s="11"/>
      <c r="QKI231" s="11"/>
      <c r="QKJ231" s="11"/>
      <c r="QKK231" s="11"/>
      <c r="QKL231" s="11"/>
      <c r="QKM231" s="11"/>
      <c r="QKN231" s="11"/>
      <c r="QKO231" s="10"/>
      <c r="QKP231" s="10"/>
      <c r="QKQ231" s="11"/>
      <c r="QKR231" s="11"/>
      <c r="QKS231" s="11"/>
      <c r="QKT231" s="11"/>
      <c r="QKU231" s="11"/>
      <c r="QKV231" s="11"/>
      <c r="QKW231" s="11"/>
      <c r="QKX231" s="11"/>
      <c r="QKY231" s="11"/>
      <c r="QKZ231" s="11"/>
      <c r="QLA231" s="11"/>
      <c r="QLB231" s="11"/>
      <c r="QLC231" s="11"/>
      <c r="QLD231" s="11"/>
      <c r="QLE231" s="10"/>
      <c r="QLF231" s="10"/>
      <c r="QLG231" s="11"/>
      <c r="QLH231" s="11"/>
      <c r="QLI231" s="11"/>
      <c r="QLJ231" s="11"/>
      <c r="QLK231" s="11"/>
      <c r="QLL231" s="11"/>
      <c r="QLM231" s="11"/>
      <c r="QLN231" s="11"/>
      <c r="QLO231" s="11"/>
      <c r="QLP231" s="11"/>
      <c r="QLQ231" s="11"/>
      <c r="QLR231" s="11"/>
      <c r="QLS231" s="11"/>
      <c r="QLT231" s="11"/>
      <c r="QLU231" s="10"/>
      <c r="QLV231" s="10"/>
      <c r="QLW231" s="11"/>
      <c r="QLX231" s="11"/>
      <c r="QLY231" s="11"/>
      <c r="QLZ231" s="11"/>
      <c r="QMA231" s="11"/>
      <c r="QMB231" s="11"/>
      <c r="QMC231" s="11"/>
      <c r="QMD231" s="11"/>
      <c r="QME231" s="11"/>
      <c r="QMF231" s="11"/>
      <c r="QMG231" s="11"/>
      <c r="QMH231" s="11"/>
      <c r="QMI231" s="11"/>
      <c r="QMJ231" s="11"/>
      <c r="QMK231" s="10"/>
      <c r="QML231" s="10"/>
      <c r="QMM231" s="11"/>
      <c r="QMN231" s="11"/>
      <c r="QMO231" s="11"/>
      <c r="QMP231" s="11"/>
      <c r="QMQ231" s="11"/>
      <c r="QMR231" s="11"/>
      <c r="QMS231" s="11"/>
      <c r="QMT231" s="11"/>
      <c r="QMU231" s="11"/>
      <c r="QMV231" s="11"/>
      <c r="QMW231" s="11"/>
      <c r="QMX231" s="11"/>
      <c r="QMY231" s="11"/>
      <c r="QMZ231" s="11"/>
      <c r="QNA231" s="10"/>
      <c r="QNB231" s="10"/>
      <c r="QNC231" s="11"/>
      <c r="QND231" s="11"/>
      <c r="QNE231" s="11"/>
      <c r="QNF231" s="11"/>
      <c r="QNG231" s="11"/>
      <c r="QNH231" s="11"/>
      <c r="QNI231" s="11"/>
      <c r="QNJ231" s="11"/>
      <c r="QNK231" s="11"/>
      <c r="QNL231" s="11"/>
      <c r="QNM231" s="11"/>
      <c r="QNN231" s="11"/>
      <c r="QNO231" s="11"/>
      <c r="QNP231" s="11"/>
      <c r="QNQ231" s="10"/>
      <c r="QNR231" s="10"/>
      <c r="QNS231" s="11"/>
      <c r="QNT231" s="11"/>
      <c r="QNU231" s="11"/>
      <c r="QNV231" s="11"/>
      <c r="QNW231" s="11"/>
      <c r="QNX231" s="11"/>
      <c r="QNY231" s="11"/>
      <c r="QNZ231" s="11"/>
      <c r="QOA231" s="11"/>
      <c r="QOB231" s="11"/>
      <c r="QOC231" s="11"/>
      <c r="QOD231" s="11"/>
      <c r="QOE231" s="11"/>
      <c r="QOF231" s="11"/>
      <c r="QOG231" s="10"/>
      <c r="QOH231" s="10"/>
      <c r="QOI231" s="11"/>
      <c r="QOJ231" s="11"/>
      <c r="QOK231" s="11"/>
      <c r="QOL231" s="11"/>
      <c r="QOM231" s="11"/>
      <c r="QON231" s="11"/>
      <c r="QOO231" s="11"/>
      <c r="QOP231" s="11"/>
      <c r="QOQ231" s="11"/>
      <c r="QOR231" s="11"/>
      <c r="QOS231" s="11"/>
      <c r="QOT231" s="11"/>
      <c r="QOU231" s="11"/>
      <c r="QOV231" s="11"/>
      <c r="QOW231" s="10"/>
      <c r="QOX231" s="10"/>
      <c r="QOY231" s="11"/>
      <c r="QOZ231" s="11"/>
      <c r="QPA231" s="11"/>
      <c r="QPB231" s="11"/>
      <c r="QPC231" s="11"/>
      <c r="QPD231" s="11"/>
      <c r="QPE231" s="11"/>
      <c r="QPF231" s="11"/>
      <c r="QPG231" s="11"/>
      <c r="QPH231" s="11"/>
      <c r="QPI231" s="11"/>
      <c r="QPJ231" s="11"/>
      <c r="QPK231" s="11"/>
      <c r="QPL231" s="11"/>
      <c r="QPM231" s="10"/>
      <c r="QPN231" s="10"/>
      <c r="QPO231" s="11"/>
      <c r="QPP231" s="11"/>
      <c r="QPQ231" s="11"/>
      <c r="QPR231" s="11"/>
      <c r="QPS231" s="11"/>
      <c r="QPT231" s="11"/>
      <c r="QPU231" s="11"/>
      <c r="QPV231" s="11"/>
      <c r="QPW231" s="11"/>
      <c r="QPX231" s="11"/>
      <c r="QPY231" s="11"/>
      <c r="QPZ231" s="11"/>
      <c r="QQA231" s="11"/>
      <c r="QQB231" s="11"/>
      <c r="QQC231" s="10"/>
      <c r="QQD231" s="10"/>
      <c r="QQE231" s="11"/>
      <c r="QQF231" s="11"/>
      <c r="QQG231" s="11"/>
      <c r="QQH231" s="11"/>
      <c r="QQI231" s="11"/>
      <c r="QQJ231" s="11"/>
      <c r="QQK231" s="11"/>
      <c r="QQL231" s="11"/>
      <c r="QQM231" s="11"/>
      <c r="QQN231" s="11"/>
      <c r="QQO231" s="11"/>
      <c r="QQP231" s="11"/>
      <c r="QQQ231" s="11"/>
      <c r="QQR231" s="11"/>
      <c r="QQS231" s="10"/>
      <c r="QQT231" s="10"/>
      <c r="QQU231" s="11"/>
      <c r="QQV231" s="11"/>
      <c r="QQW231" s="11"/>
      <c r="QQX231" s="11"/>
      <c r="QQY231" s="11"/>
      <c r="QQZ231" s="11"/>
      <c r="QRA231" s="11"/>
      <c r="QRB231" s="11"/>
      <c r="QRC231" s="11"/>
      <c r="QRD231" s="11"/>
      <c r="QRE231" s="11"/>
      <c r="QRF231" s="11"/>
      <c r="QRG231" s="11"/>
      <c r="QRH231" s="11"/>
      <c r="QRI231" s="10"/>
      <c r="QRJ231" s="10"/>
      <c r="QRK231" s="11"/>
      <c r="QRL231" s="11"/>
      <c r="QRM231" s="11"/>
      <c r="QRN231" s="11"/>
      <c r="QRO231" s="11"/>
      <c r="QRP231" s="11"/>
      <c r="QRQ231" s="11"/>
      <c r="QRR231" s="11"/>
      <c r="QRS231" s="11"/>
      <c r="QRT231" s="11"/>
      <c r="QRU231" s="11"/>
      <c r="QRV231" s="11"/>
      <c r="QRW231" s="11"/>
      <c r="QRX231" s="11"/>
      <c r="QRY231" s="10"/>
      <c r="QRZ231" s="10"/>
      <c r="QSA231" s="11"/>
      <c r="QSB231" s="11"/>
      <c r="QSC231" s="11"/>
      <c r="QSD231" s="11"/>
      <c r="QSE231" s="11"/>
      <c r="QSF231" s="11"/>
      <c r="QSG231" s="11"/>
      <c r="QSH231" s="11"/>
      <c r="QSI231" s="11"/>
      <c r="QSJ231" s="11"/>
      <c r="QSK231" s="11"/>
      <c r="QSL231" s="11"/>
      <c r="QSM231" s="11"/>
      <c r="QSN231" s="11"/>
      <c r="QSO231" s="10"/>
      <c r="QSP231" s="10"/>
      <c r="QSQ231" s="11"/>
      <c r="QSR231" s="11"/>
      <c r="QSS231" s="11"/>
      <c r="QST231" s="11"/>
      <c r="QSU231" s="11"/>
      <c r="QSV231" s="11"/>
      <c r="QSW231" s="11"/>
      <c r="QSX231" s="11"/>
      <c r="QSY231" s="11"/>
      <c r="QSZ231" s="11"/>
      <c r="QTA231" s="11"/>
      <c r="QTB231" s="11"/>
      <c r="QTC231" s="11"/>
      <c r="QTD231" s="11"/>
      <c r="QTE231" s="10"/>
      <c r="QTF231" s="10"/>
      <c r="QTG231" s="11"/>
      <c r="QTH231" s="11"/>
      <c r="QTI231" s="11"/>
      <c r="QTJ231" s="11"/>
      <c r="QTK231" s="11"/>
      <c r="QTL231" s="11"/>
      <c r="QTM231" s="11"/>
      <c r="QTN231" s="11"/>
      <c r="QTO231" s="11"/>
      <c r="QTP231" s="11"/>
      <c r="QTQ231" s="11"/>
      <c r="QTR231" s="11"/>
      <c r="QTS231" s="11"/>
      <c r="QTT231" s="11"/>
      <c r="QTU231" s="10"/>
      <c r="QTV231" s="10"/>
      <c r="QTW231" s="11"/>
      <c r="QTX231" s="11"/>
      <c r="QTY231" s="11"/>
      <c r="QTZ231" s="11"/>
      <c r="QUA231" s="11"/>
      <c r="QUB231" s="11"/>
      <c r="QUC231" s="11"/>
      <c r="QUD231" s="11"/>
      <c r="QUE231" s="11"/>
      <c r="QUF231" s="11"/>
      <c r="QUG231" s="11"/>
      <c r="QUH231" s="11"/>
      <c r="QUI231" s="11"/>
      <c r="QUJ231" s="11"/>
      <c r="QUK231" s="10"/>
      <c r="QUL231" s="10"/>
      <c r="QUM231" s="11"/>
      <c r="QUN231" s="11"/>
      <c r="QUO231" s="11"/>
      <c r="QUP231" s="11"/>
      <c r="QUQ231" s="11"/>
      <c r="QUR231" s="11"/>
      <c r="QUS231" s="11"/>
      <c r="QUT231" s="11"/>
      <c r="QUU231" s="11"/>
      <c r="QUV231" s="11"/>
      <c r="QUW231" s="11"/>
      <c r="QUX231" s="11"/>
      <c r="QUY231" s="11"/>
      <c r="QUZ231" s="11"/>
      <c r="QVA231" s="10"/>
      <c r="QVB231" s="10"/>
      <c r="QVC231" s="11"/>
      <c r="QVD231" s="11"/>
      <c r="QVE231" s="11"/>
      <c r="QVF231" s="11"/>
      <c r="QVG231" s="11"/>
      <c r="QVH231" s="11"/>
      <c r="QVI231" s="11"/>
      <c r="QVJ231" s="11"/>
      <c r="QVK231" s="11"/>
      <c r="QVL231" s="11"/>
      <c r="QVM231" s="11"/>
      <c r="QVN231" s="11"/>
      <c r="QVO231" s="11"/>
      <c r="QVP231" s="11"/>
      <c r="QVQ231" s="10"/>
      <c r="QVR231" s="10"/>
      <c r="QVS231" s="11"/>
      <c r="QVT231" s="11"/>
      <c r="QVU231" s="11"/>
      <c r="QVV231" s="11"/>
      <c r="QVW231" s="11"/>
      <c r="QVX231" s="11"/>
      <c r="QVY231" s="11"/>
      <c r="QVZ231" s="11"/>
      <c r="QWA231" s="11"/>
      <c r="QWB231" s="11"/>
      <c r="QWC231" s="11"/>
      <c r="QWD231" s="11"/>
      <c r="QWE231" s="11"/>
      <c r="QWF231" s="11"/>
      <c r="QWG231" s="10"/>
      <c r="QWH231" s="10"/>
      <c r="QWI231" s="11"/>
      <c r="QWJ231" s="11"/>
      <c r="QWK231" s="11"/>
      <c r="QWL231" s="11"/>
      <c r="QWM231" s="11"/>
      <c r="QWN231" s="11"/>
      <c r="QWO231" s="11"/>
      <c r="QWP231" s="11"/>
      <c r="QWQ231" s="11"/>
      <c r="QWR231" s="11"/>
      <c r="QWS231" s="11"/>
      <c r="QWT231" s="11"/>
      <c r="QWU231" s="11"/>
      <c r="QWV231" s="11"/>
      <c r="QWW231" s="10"/>
      <c r="QWX231" s="10"/>
      <c r="QWY231" s="11"/>
      <c r="QWZ231" s="11"/>
      <c r="QXA231" s="11"/>
      <c r="QXB231" s="11"/>
      <c r="QXC231" s="11"/>
      <c r="QXD231" s="11"/>
      <c r="QXE231" s="11"/>
      <c r="QXF231" s="11"/>
      <c r="QXG231" s="11"/>
      <c r="QXH231" s="11"/>
      <c r="QXI231" s="11"/>
      <c r="QXJ231" s="11"/>
      <c r="QXK231" s="11"/>
      <c r="QXL231" s="11"/>
      <c r="QXM231" s="10"/>
      <c r="QXN231" s="10"/>
      <c r="QXO231" s="11"/>
      <c r="QXP231" s="11"/>
      <c r="QXQ231" s="11"/>
      <c r="QXR231" s="11"/>
      <c r="QXS231" s="11"/>
      <c r="QXT231" s="11"/>
      <c r="QXU231" s="11"/>
      <c r="QXV231" s="11"/>
      <c r="QXW231" s="11"/>
      <c r="QXX231" s="11"/>
      <c r="QXY231" s="11"/>
      <c r="QXZ231" s="11"/>
      <c r="QYA231" s="11"/>
      <c r="QYB231" s="11"/>
      <c r="QYC231" s="10"/>
      <c r="QYD231" s="10"/>
      <c r="QYE231" s="11"/>
      <c r="QYF231" s="11"/>
      <c r="QYG231" s="11"/>
      <c r="QYH231" s="11"/>
      <c r="QYI231" s="11"/>
      <c r="QYJ231" s="11"/>
      <c r="QYK231" s="11"/>
      <c r="QYL231" s="11"/>
      <c r="QYM231" s="11"/>
      <c r="QYN231" s="11"/>
      <c r="QYO231" s="11"/>
      <c r="QYP231" s="11"/>
      <c r="QYQ231" s="11"/>
      <c r="QYR231" s="11"/>
      <c r="QYS231" s="10"/>
      <c r="QYT231" s="10"/>
      <c r="QYU231" s="11"/>
      <c r="QYV231" s="11"/>
      <c r="QYW231" s="11"/>
      <c r="QYX231" s="11"/>
      <c r="QYY231" s="11"/>
      <c r="QYZ231" s="11"/>
      <c r="QZA231" s="11"/>
      <c r="QZB231" s="11"/>
      <c r="QZC231" s="11"/>
      <c r="QZD231" s="11"/>
      <c r="QZE231" s="11"/>
      <c r="QZF231" s="11"/>
      <c r="QZG231" s="11"/>
      <c r="QZH231" s="11"/>
      <c r="QZI231" s="10"/>
      <c r="QZJ231" s="10"/>
      <c r="QZK231" s="11"/>
      <c r="QZL231" s="11"/>
      <c r="QZM231" s="11"/>
      <c r="QZN231" s="11"/>
      <c r="QZO231" s="11"/>
      <c r="QZP231" s="11"/>
      <c r="QZQ231" s="11"/>
      <c r="QZR231" s="11"/>
      <c r="QZS231" s="11"/>
      <c r="QZT231" s="11"/>
      <c r="QZU231" s="11"/>
      <c r="QZV231" s="11"/>
      <c r="QZW231" s="11"/>
      <c r="QZX231" s="11"/>
      <c r="QZY231" s="10"/>
      <c r="QZZ231" s="10"/>
      <c r="RAA231" s="11"/>
      <c r="RAB231" s="11"/>
      <c r="RAC231" s="11"/>
      <c r="RAD231" s="11"/>
      <c r="RAE231" s="11"/>
      <c r="RAF231" s="11"/>
      <c r="RAG231" s="11"/>
      <c r="RAH231" s="11"/>
      <c r="RAI231" s="11"/>
      <c r="RAJ231" s="11"/>
      <c r="RAK231" s="11"/>
      <c r="RAL231" s="11"/>
      <c r="RAM231" s="11"/>
      <c r="RAN231" s="11"/>
      <c r="RAO231" s="10"/>
      <c r="RAP231" s="10"/>
      <c r="RAQ231" s="11"/>
      <c r="RAR231" s="11"/>
      <c r="RAS231" s="11"/>
      <c r="RAT231" s="11"/>
      <c r="RAU231" s="11"/>
      <c r="RAV231" s="11"/>
      <c r="RAW231" s="11"/>
      <c r="RAX231" s="11"/>
      <c r="RAY231" s="11"/>
      <c r="RAZ231" s="11"/>
      <c r="RBA231" s="11"/>
      <c r="RBB231" s="11"/>
      <c r="RBC231" s="11"/>
      <c r="RBD231" s="11"/>
      <c r="RBE231" s="10"/>
      <c r="RBF231" s="10"/>
      <c r="RBG231" s="11"/>
      <c r="RBH231" s="11"/>
      <c r="RBI231" s="11"/>
      <c r="RBJ231" s="11"/>
      <c r="RBK231" s="11"/>
      <c r="RBL231" s="11"/>
      <c r="RBM231" s="11"/>
      <c r="RBN231" s="11"/>
      <c r="RBO231" s="11"/>
      <c r="RBP231" s="11"/>
      <c r="RBQ231" s="11"/>
      <c r="RBR231" s="11"/>
      <c r="RBS231" s="11"/>
      <c r="RBT231" s="11"/>
      <c r="RBU231" s="10"/>
      <c r="RBV231" s="10"/>
      <c r="RBW231" s="11"/>
      <c r="RBX231" s="11"/>
      <c r="RBY231" s="11"/>
      <c r="RBZ231" s="11"/>
      <c r="RCA231" s="11"/>
      <c r="RCB231" s="11"/>
      <c r="RCC231" s="11"/>
      <c r="RCD231" s="11"/>
      <c r="RCE231" s="11"/>
      <c r="RCF231" s="11"/>
      <c r="RCG231" s="11"/>
      <c r="RCH231" s="11"/>
      <c r="RCI231" s="11"/>
      <c r="RCJ231" s="11"/>
      <c r="RCK231" s="10"/>
      <c r="RCL231" s="10"/>
      <c r="RCM231" s="11"/>
      <c r="RCN231" s="11"/>
      <c r="RCO231" s="11"/>
      <c r="RCP231" s="11"/>
      <c r="RCQ231" s="11"/>
      <c r="RCR231" s="11"/>
      <c r="RCS231" s="11"/>
      <c r="RCT231" s="11"/>
      <c r="RCU231" s="11"/>
      <c r="RCV231" s="11"/>
      <c r="RCW231" s="11"/>
      <c r="RCX231" s="11"/>
      <c r="RCY231" s="11"/>
      <c r="RCZ231" s="11"/>
      <c r="RDA231" s="10"/>
      <c r="RDB231" s="10"/>
      <c r="RDC231" s="11"/>
      <c r="RDD231" s="11"/>
      <c r="RDE231" s="11"/>
      <c r="RDF231" s="11"/>
      <c r="RDG231" s="11"/>
      <c r="RDH231" s="11"/>
      <c r="RDI231" s="11"/>
      <c r="RDJ231" s="11"/>
      <c r="RDK231" s="11"/>
      <c r="RDL231" s="11"/>
      <c r="RDM231" s="11"/>
      <c r="RDN231" s="11"/>
      <c r="RDO231" s="11"/>
      <c r="RDP231" s="11"/>
      <c r="RDQ231" s="10"/>
      <c r="RDR231" s="10"/>
      <c r="RDS231" s="11"/>
      <c r="RDT231" s="11"/>
      <c r="RDU231" s="11"/>
      <c r="RDV231" s="11"/>
      <c r="RDW231" s="11"/>
      <c r="RDX231" s="11"/>
      <c r="RDY231" s="11"/>
      <c r="RDZ231" s="11"/>
      <c r="REA231" s="11"/>
      <c r="REB231" s="11"/>
      <c r="REC231" s="11"/>
      <c r="RED231" s="11"/>
      <c r="REE231" s="11"/>
      <c r="REF231" s="11"/>
      <c r="REG231" s="10"/>
      <c r="REH231" s="10"/>
      <c r="REI231" s="11"/>
      <c r="REJ231" s="11"/>
      <c r="REK231" s="11"/>
      <c r="REL231" s="11"/>
      <c r="REM231" s="11"/>
      <c r="REN231" s="11"/>
      <c r="REO231" s="11"/>
      <c r="REP231" s="11"/>
      <c r="REQ231" s="11"/>
      <c r="RER231" s="11"/>
      <c r="RES231" s="11"/>
      <c r="RET231" s="11"/>
      <c r="REU231" s="11"/>
      <c r="REV231" s="11"/>
      <c r="REW231" s="10"/>
      <c r="REX231" s="10"/>
      <c r="REY231" s="11"/>
      <c r="REZ231" s="11"/>
      <c r="RFA231" s="11"/>
      <c r="RFB231" s="11"/>
      <c r="RFC231" s="11"/>
      <c r="RFD231" s="11"/>
      <c r="RFE231" s="11"/>
      <c r="RFF231" s="11"/>
      <c r="RFG231" s="11"/>
      <c r="RFH231" s="11"/>
      <c r="RFI231" s="11"/>
      <c r="RFJ231" s="11"/>
      <c r="RFK231" s="11"/>
      <c r="RFL231" s="11"/>
      <c r="RFM231" s="10"/>
      <c r="RFN231" s="10"/>
      <c r="RFO231" s="11"/>
      <c r="RFP231" s="11"/>
      <c r="RFQ231" s="11"/>
      <c r="RFR231" s="11"/>
      <c r="RFS231" s="11"/>
      <c r="RFT231" s="11"/>
      <c r="RFU231" s="11"/>
      <c r="RFV231" s="11"/>
      <c r="RFW231" s="11"/>
      <c r="RFX231" s="11"/>
      <c r="RFY231" s="11"/>
      <c r="RFZ231" s="11"/>
      <c r="RGA231" s="11"/>
      <c r="RGB231" s="11"/>
      <c r="RGC231" s="10"/>
      <c r="RGD231" s="10"/>
      <c r="RGE231" s="11"/>
      <c r="RGF231" s="11"/>
      <c r="RGG231" s="11"/>
      <c r="RGH231" s="11"/>
      <c r="RGI231" s="11"/>
      <c r="RGJ231" s="11"/>
      <c r="RGK231" s="11"/>
      <c r="RGL231" s="11"/>
      <c r="RGM231" s="11"/>
      <c r="RGN231" s="11"/>
      <c r="RGO231" s="11"/>
      <c r="RGP231" s="11"/>
      <c r="RGQ231" s="11"/>
      <c r="RGR231" s="11"/>
      <c r="RGS231" s="10"/>
      <c r="RGT231" s="10"/>
      <c r="RGU231" s="11"/>
      <c r="RGV231" s="11"/>
      <c r="RGW231" s="11"/>
      <c r="RGX231" s="11"/>
      <c r="RGY231" s="11"/>
      <c r="RGZ231" s="11"/>
      <c r="RHA231" s="11"/>
      <c r="RHB231" s="11"/>
      <c r="RHC231" s="11"/>
      <c r="RHD231" s="11"/>
      <c r="RHE231" s="11"/>
      <c r="RHF231" s="11"/>
      <c r="RHG231" s="11"/>
      <c r="RHH231" s="11"/>
      <c r="RHI231" s="10"/>
      <c r="RHJ231" s="10"/>
      <c r="RHK231" s="11"/>
      <c r="RHL231" s="11"/>
      <c r="RHM231" s="11"/>
      <c r="RHN231" s="11"/>
      <c r="RHO231" s="11"/>
      <c r="RHP231" s="11"/>
      <c r="RHQ231" s="11"/>
      <c r="RHR231" s="11"/>
      <c r="RHS231" s="11"/>
      <c r="RHT231" s="11"/>
      <c r="RHU231" s="11"/>
      <c r="RHV231" s="11"/>
      <c r="RHW231" s="11"/>
      <c r="RHX231" s="11"/>
      <c r="RHY231" s="10"/>
      <c r="RHZ231" s="10"/>
      <c r="RIA231" s="11"/>
      <c r="RIB231" s="11"/>
      <c r="RIC231" s="11"/>
      <c r="RID231" s="11"/>
      <c r="RIE231" s="11"/>
      <c r="RIF231" s="11"/>
      <c r="RIG231" s="11"/>
      <c r="RIH231" s="11"/>
      <c r="RII231" s="11"/>
      <c r="RIJ231" s="11"/>
      <c r="RIK231" s="11"/>
      <c r="RIL231" s="11"/>
      <c r="RIM231" s="11"/>
      <c r="RIN231" s="11"/>
      <c r="RIO231" s="10"/>
      <c r="RIP231" s="10"/>
      <c r="RIQ231" s="11"/>
      <c r="RIR231" s="11"/>
      <c r="RIS231" s="11"/>
      <c r="RIT231" s="11"/>
      <c r="RIU231" s="11"/>
      <c r="RIV231" s="11"/>
      <c r="RIW231" s="11"/>
      <c r="RIX231" s="11"/>
      <c r="RIY231" s="11"/>
      <c r="RIZ231" s="11"/>
      <c r="RJA231" s="11"/>
      <c r="RJB231" s="11"/>
      <c r="RJC231" s="11"/>
      <c r="RJD231" s="11"/>
      <c r="RJE231" s="10"/>
      <c r="RJF231" s="10"/>
      <c r="RJG231" s="11"/>
      <c r="RJH231" s="11"/>
      <c r="RJI231" s="11"/>
      <c r="RJJ231" s="11"/>
      <c r="RJK231" s="11"/>
      <c r="RJL231" s="11"/>
      <c r="RJM231" s="11"/>
      <c r="RJN231" s="11"/>
      <c r="RJO231" s="11"/>
      <c r="RJP231" s="11"/>
      <c r="RJQ231" s="11"/>
      <c r="RJR231" s="11"/>
      <c r="RJS231" s="11"/>
      <c r="RJT231" s="11"/>
      <c r="RJU231" s="10"/>
      <c r="RJV231" s="10"/>
      <c r="RJW231" s="11"/>
      <c r="RJX231" s="11"/>
      <c r="RJY231" s="11"/>
      <c r="RJZ231" s="11"/>
      <c r="RKA231" s="11"/>
      <c r="RKB231" s="11"/>
      <c r="RKC231" s="11"/>
      <c r="RKD231" s="11"/>
      <c r="RKE231" s="11"/>
      <c r="RKF231" s="11"/>
      <c r="RKG231" s="11"/>
      <c r="RKH231" s="11"/>
      <c r="RKI231" s="11"/>
      <c r="RKJ231" s="11"/>
      <c r="RKK231" s="10"/>
      <c r="RKL231" s="10"/>
      <c r="RKM231" s="11"/>
      <c r="RKN231" s="11"/>
      <c r="RKO231" s="11"/>
      <c r="RKP231" s="11"/>
      <c r="RKQ231" s="11"/>
      <c r="RKR231" s="11"/>
      <c r="RKS231" s="11"/>
      <c r="RKT231" s="11"/>
      <c r="RKU231" s="11"/>
      <c r="RKV231" s="11"/>
      <c r="RKW231" s="11"/>
      <c r="RKX231" s="11"/>
      <c r="RKY231" s="11"/>
      <c r="RKZ231" s="11"/>
      <c r="RLA231" s="10"/>
      <c r="RLB231" s="10"/>
      <c r="RLC231" s="11"/>
      <c r="RLD231" s="11"/>
      <c r="RLE231" s="11"/>
      <c r="RLF231" s="11"/>
      <c r="RLG231" s="11"/>
      <c r="RLH231" s="11"/>
      <c r="RLI231" s="11"/>
      <c r="RLJ231" s="11"/>
      <c r="RLK231" s="11"/>
      <c r="RLL231" s="11"/>
      <c r="RLM231" s="11"/>
      <c r="RLN231" s="11"/>
      <c r="RLO231" s="11"/>
      <c r="RLP231" s="11"/>
      <c r="RLQ231" s="10"/>
      <c r="RLR231" s="10"/>
      <c r="RLS231" s="11"/>
      <c r="RLT231" s="11"/>
      <c r="RLU231" s="11"/>
      <c r="RLV231" s="11"/>
      <c r="RLW231" s="11"/>
      <c r="RLX231" s="11"/>
      <c r="RLY231" s="11"/>
      <c r="RLZ231" s="11"/>
      <c r="RMA231" s="11"/>
      <c r="RMB231" s="11"/>
      <c r="RMC231" s="11"/>
      <c r="RMD231" s="11"/>
      <c r="RME231" s="11"/>
      <c r="RMF231" s="11"/>
      <c r="RMG231" s="10"/>
      <c r="RMH231" s="10"/>
      <c r="RMI231" s="11"/>
      <c r="RMJ231" s="11"/>
      <c r="RMK231" s="11"/>
      <c r="RML231" s="11"/>
      <c r="RMM231" s="11"/>
      <c r="RMN231" s="11"/>
      <c r="RMO231" s="11"/>
      <c r="RMP231" s="11"/>
      <c r="RMQ231" s="11"/>
      <c r="RMR231" s="11"/>
      <c r="RMS231" s="11"/>
      <c r="RMT231" s="11"/>
      <c r="RMU231" s="11"/>
      <c r="RMV231" s="11"/>
      <c r="RMW231" s="10"/>
      <c r="RMX231" s="10"/>
      <c r="RMY231" s="11"/>
      <c r="RMZ231" s="11"/>
      <c r="RNA231" s="11"/>
      <c r="RNB231" s="11"/>
      <c r="RNC231" s="11"/>
      <c r="RND231" s="11"/>
      <c r="RNE231" s="11"/>
      <c r="RNF231" s="11"/>
      <c r="RNG231" s="11"/>
      <c r="RNH231" s="11"/>
      <c r="RNI231" s="11"/>
      <c r="RNJ231" s="11"/>
      <c r="RNK231" s="11"/>
      <c r="RNL231" s="11"/>
      <c r="RNM231" s="10"/>
      <c r="RNN231" s="10"/>
      <c r="RNO231" s="11"/>
      <c r="RNP231" s="11"/>
      <c r="RNQ231" s="11"/>
      <c r="RNR231" s="11"/>
      <c r="RNS231" s="11"/>
      <c r="RNT231" s="11"/>
      <c r="RNU231" s="11"/>
      <c r="RNV231" s="11"/>
      <c r="RNW231" s="11"/>
      <c r="RNX231" s="11"/>
      <c r="RNY231" s="11"/>
      <c r="RNZ231" s="11"/>
      <c r="ROA231" s="11"/>
      <c r="ROB231" s="11"/>
      <c r="ROC231" s="10"/>
      <c r="ROD231" s="10"/>
      <c r="ROE231" s="11"/>
      <c r="ROF231" s="11"/>
      <c r="ROG231" s="11"/>
      <c r="ROH231" s="11"/>
      <c r="ROI231" s="11"/>
      <c r="ROJ231" s="11"/>
      <c r="ROK231" s="11"/>
      <c r="ROL231" s="11"/>
      <c r="ROM231" s="11"/>
      <c r="RON231" s="11"/>
      <c r="ROO231" s="11"/>
      <c r="ROP231" s="11"/>
      <c r="ROQ231" s="11"/>
      <c r="ROR231" s="11"/>
      <c r="ROS231" s="10"/>
      <c r="ROT231" s="10"/>
      <c r="ROU231" s="11"/>
      <c r="ROV231" s="11"/>
      <c r="ROW231" s="11"/>
      <c r="ROX231" s="11"/>
      <c r="ROY231" s="11"/>
      <c r="ROZ231" s="11"/>
      <c r="RPA231" s="11"/>
      <c r="RPB231" s="11"/>
      <c r="RPC231" s="11"/>
      <c r="RPD231" s="11"/>
      <c r="RPE231" s="11"/>
      <c r="RPF231" s="11"/>
      <c r="RPG231" s="11"/>
      <c r="RPH231" s="11"/>
      <c r="RPI231" s="10"/>
      <c r="RPJ231" s="10"/>
      <c r="RPK231" s="11"/>
      <c r="RPL231" s="11"/>
      <c r="RPM231" s="11"/>
      <c r="RPN231" s="11"/>
      <c r="RPO231" s="11"/>
      <c r="RPP231" s="11"/>
      <c r="RPQ231" s="11"/>
      <c r="RPR231" s="11"/>
      <c r="RPS231" s="11"/>
      <c r="RPT231" s="11"/>
      <c r="RPU231" s="11"/>
      <c r="RPV231" s="11"/>
      <c r="RPW231" s="11"/>
      <c r="RPX231" s="11"/>
      <c r="RPY231" s="10"/>
      <c r="RPZ231" s="10"/>
      <c r="RQA231" s="11"/>
      <c r="RQB231" s="11"/>
      <c r="RQC231" s="11"/>
      <c r="RQD231" s="11"/>
      <c r="RQE231" s="11"/>
      <c r="RQF231" s="11"/>
      <c r="RQG231" s="11"/>
      <c r="RQH231" s="11"/>
      <c r="RQI231" s="11"/>
      <c r="RQJ231" s="11"/>
      <c r="RQK231" s="11"/>
      <c r="RQL231" s="11"/>
      <c r="RQM231" s="11"/>
      <c r="RQN231" s="11"/>
      <c r="RQO231" s="10"/>
      <c r="RQP231" s="10"/>
      <c r="RQQ231" s="11"/>
      <c r="RQR231" s="11"/>
      <c r="RQS231" s="11"/>
      <c r="RQT231" s="11"/>
      <c r="RQU231" s="11"/>
      <c r="RQV231" s="11"/>
      <c r="RQW231" s="11"/>
      <c r="RQX231" s="11"/>
      <c r="RQY231" s="11"/>
      <c r="RQZ231" s="11"/>
      <c r="RRA231" s="11"/>
      <c r="RRB231" s="11"/>
      <c r="RRC231" s="11"/>
      <c r="RRD231" s="11"/>
      <c r="RRE231" s="10"/>
      <c r="RRF231" s="10"/>
      <c r="RRG231" s="11"/>
      <c r="RRH231" s="11"/>
      <c r="RRI231" s="11"/>
      <c r="RRJ231" s="11"/>
      <c r="RRK231" s="11"/>
      <c r="RRL231" s="11"/>
      <c r="RRM231" s="11"/>
      <c r="RRN231" s="11"/>
      <c r="RRO231" s="11"/>
      <c r="RRP231" s="11"/>
      <c r="RRQ231" s="11"/>
      <c r="RRR231" s="11"/>
      <c r="RRS231" s="11"/>
      <c r="RRT231" s="11"/>
      <c r="RRU231" s="10"/>
      <c r="RRV231" s="10"/>
      <c r="RRW231" s="11"/>
      <c r="RRX231" s="11"/>
      <c r="RRY231" s="11"/>
      <c r="RRZ231" s="11"/>
      <c r="RSA231" s="11"/>
      <c r="RSB231" s="11"/>
      <c r="RSC231" s="11"/>
      <c r="RSD231" s="11"/>
      <c r="RSE231" s="11"/>
      <c r="RSF231" s="11"/>
      <c r="RSG231" s="11"/>
      <c r="RSH231" s="11"/>
      <c r="RSI231" s="11"/>
      <c r="RSJ231" s="11"/>
      <c r="RSK231" s="10"/>
      <c r="RSL231" s="10"/>
      <c r="RSM231" s="11"/>
      <c r="RSN231" s="11"/>
      <c r="RSO231" s="11"/>
      <c r="RSP231" s="11"/>
      <c r="RSQ231" s="11"/>
      <c r="RSR231" s="11"/>
      <c r="RSS231" s="11"/>
      <c r="RST231" s="11"/>
      <c r="RSU231" s="11"/>
      <c r="RSV231" s="11"/>
      <c r="RSW231" s="11"/>
      <c r="RSX231" s="11"/>
      <c r="RSY231" s="11"/>
      <c r="RSZ231" s="11"/>
      <c r="RTA231" s="10"/>
      <c r="RTB231" s="10"/>
      <c r="RTC231" s="11"/>
      <c r="RTD231" s="11"/>
      <c r="RTE231" s="11"/>
      <c r="RTF231" s="11"/>
      <c r="RTG231" s="11"/>
      <c r="RTH231" s="11"/>
      <c r="RTI231" s="11"/>
      <c r="RTJ231" s="11"/>
      <c r="RTK231" s="11"/>
      <c r="RTL231" s="11"/>
      <c r="RTM231" s="11"/>
      <c r="RTN231" s="11"/>
      <c r="RTO231" s="11"/>
      <c r="RTP231" s="11"/>
      <c r="RTQ231" s="10"/>
      <c r="RTR231" s="10"/>
      <c r="RTS231" s="11"/>
      <c r="RTT231" s="11"/>
      <c r="RTU231" s="11"/>
      <c r="RTV231" s="11"/>
      <c r="RTW231" s="11"/>
      <c r="RTX231" s="11"/>
      <c r="RTY231" s="11"/>
      <c r="RTZ231" s="11"/>
      <c r="RUA231" s="11"/>
      <c r="RUB231" s="11"/>
      <c r="RUC231" s="11"/>
      <c r="RUD231" s="11"/>
      <c r="RUE231" s="11"/>
      <c r="RUF231" s="11"/>
      <c r="RUG231" s="10"/>
      <c r="RUH231" s="10"/>
      <c r="RUI231" s="11"/>
      <c r="RUJ231" s="11"/>
      <c r="RUK231" s="11"/>
      <c r="RUL231" s="11"/>
      <c r="RUM231" s="11"/>
      <c r="RUN231" s="11"/>
      <c r="RUO231" s="11"/>
      <c r="RUP231" s="11"/>
      <c r="RUQ231" s="11"/>
      <c r="RUR231" s="11"/>
      <c r="RUS231" s="11"/>
      <c r="RUT231" s="11"/>
      <c r="RUU231" s="11"/>
      <c r="RUV231" s="11"/>
      <c r="RUW231" s="10"/>
      <c r="RUX231" s="10"/>
      <c r="RUY231" s="11"/>
      <c r="RUZ231" s="11"/>
      <c r="RVA231" s="11"/>
      <c r="RVB231" s="11"/>
      <c r="RVC231" s="11"/>
      <c r="RVD231" s="11"/>
      <c r="RVE231" s="11"/>
      <c r="RVF231" s="11"/>
      <c r="RVG231" s="11"/>
      <c r="RVH231" s="11"/>
      <c r="RVI231" s="11"/>
      <c r="RVJ231" s="11"/>
      <c r="RVK231" s="11"/>
      <c r="RVL231" s="11"/>
      <c r="RVM231" s="10"/>
      <c r="RVN231" s="10"/>
      <c r="RVO231" s="11"/>
      <c r="RVP231" s="11"/>
      <c r="RVQ231" s="11"/>
      <c r="RVR231" s="11"/>
      <c r="RVS231" s="11"/>
      <c r="RVT231" s="11"/>
      <c r="RVU231" s="11"/>
      <c r="RVV231" s="11"/>
      <c r="RVW231" s="11"/>
      <c r="RVX231" s="11"/>
      <c r="RVY231" s="11"/>
      <c r="RVZ231" s="11"/>
      <c r="RWA231" s="11"/>
      <c r="RWB231" s="11"/>
      <c r="RWC231" s="10"/>
      <c r="RWD231" s="10"/>
      <c r="RWE231" s="11"/>
      <c r="RWF231" s="11"/>
      <c r="RWG231" s="11"/>
      <c r="RWH231" s="11"/>
      <c r="RWI231" s="11"/>
      <c r="RWJ231" s="11"/>
      <c r="RWK231" s="11"/>
      <c r="RWL231" s="11"/>
      <c r="RWM231" s="11"/>
      <c r="RWN231" s="11"/>
      <c r="RWO231" s="11"/>
      <c r="RWP231" s="11"/>
      <c r="RWQ231" s="11"/>
      <c r="RWR231" s="11"/>
      <c r="RWS231" s="10"/>
      <c r="RWT231" s="10"/>
      <c r="RWU231" s="11"/>
      <c r="RWV231" s="11"/>
      <c r="RWW231" s="11"/>
      <c r="RWX231" s="11"/>
      <c r="RWY231" s="11"/>
      <c r="RWZ231" s="11"/>
      <c r="RXA231" s="11"/>
      <c r="RXB231" s="11"/>
      <c r="RXC231" s="11"/>
      <c r="RXD231" s="11"/>
      <c r="RXE231" s="11"/>
      <c r="RXF231" s="11"/>
      <c r="RXG231" s="11"/>
      <c r="RXH231" s="11"/>
      <c r="RXI231" s="10"/>
      <c r="RXJ231" s="10"/>
      <c r="RXK231" s="11"/>
      <c r="RXL231" s="11"/>
      <c r="RXM231" s="11"/>
      <c r="RXN231" s="11"/>
      <c r="RXO231" s="11"/>
      <c r="RXP231" s="11"/>
      <c r="RXQ231" s="11"/>
      <c r="RXR231" s="11"/>
      <c r="RXS231" s="11"/>
      <c r="RXT231" s="11"/>
      <c r="RXU231" s="11"/>
      <c r="RXV231" s="11"/>
      <c r="RXW231" s="11"/>
      <c r="RXX231" s="11"/>
      <c r="RXY231" s="10"/>
      <c r="RXZ231" s="10"/>
      <c r="RYA231" s="11"/>
      <c r="RYB231" s="11"/>
      <c r="RYC231" s="11"/>
      <c r="RYD231" s="11"/>
      <c r="RYE231" s="11"/>
      <c r="RYF231" s="11"/>
      <c r="RYG231" s="11"/>
      <c r="RYH231" s="11"/>
      <c r="RYI231" s="11"/>
      <c r="RYJ231" s="11"/>
      <c r="RYK231" s="11"/>
      <c r="RYL231" s="11"/>
      <c r="RYM231" s="11"/>
      <c r="RYN231" s="11"/>
      <c r="RYO231" s="10"/>
      <c r="RYP231" s="10"/>
      <c r="RYQ231" s="11"/>
      <c r="RYR231" s="11"/>
      <c r="RYS231" s="11"/>
      <c r="RYT231" s="11"/>
      <c r="RYU231" s="11"/>
      <c r="RYV231" s="11"/>
      <c r="RYW231" s="11"/>
      <c r="RYX231" s="11"/>
      <c r="RYY231" s="11"/>
      <c r="RYZ231" s="11"/>
      <c r="RZA231" s="11"/>
      <c r="RZB231" s="11"/>
      <c r="RZC231" s="11"/>
      <c r="RZD231" s="11"/>
      <c r="RZE231" s="10"/>
      <c r="RZF231" s="10"/>
      <c r="RZG231" s="11"/>
      <c r="RZH231" s="11"/>
      <c r="RZI231" s="11"/>
      <c r="RZJ231" s="11"/>
      <c r="RZK231" s="11"/>
      <c r="RZL231" s="11"/>
      <c r="RZM231" s="11"/>
      <c r="RZN231" s="11"/>
      <c r="RZO231" s="11"/>
      <c r="RZP231" s="11"/>
      <c r="RZQ231" s="11"/>
      <c r="RZR231" s="11"/>
      <c r="RZS231" s="11"/>
      <c r="RZT231" s="11"/>
      <c r="RZU231" s="10"/>
      <c r="RZV231" s="10"/>
      <c r="RZW231" s="11"/>
      <c r="RZX231" s="11"/>
      <c r="RZY231" s="11"/>
      <c r="RZZ231" s="11"/>
      <c r="SAA231" s="11"/>
      <c r="SAB231" s="11"/>
      <c r="SAC231" s="11"/>
      <c r="SAD231" s="11"/>
      <c r="SAE231" s="11"/>
      <c r="SAF231" s="11"/>
      <c r="SAG231" s="11"/>
      <c r="SAH231" s="11"/>
      <c r="SAI231" s="11"/>
      <c r="SAJ231" s="11"/>
      <c r="SAK231" s="10"/>
      <c r="SAL231" s="10"/>
      <c r="SAM231" s="11"/>
      <c r="SAN231" s="11"/>
      <c r="SAO231" s="11"/>
      <c r="SAP231" s="11"/>
      <c r="SAQ231" s="11"/>
      <c r="SAR231" s="11"/>
      <c r="SAS231" s="11"/>
      <c r="SAT231" s="11"/>
      <c r="SAU231" s="11"/>
      <c r="SAV231" s="11"/>
      <c r="SAW231" s="11"/>
      <c r="SAX231" s="11"/>
      <c r="SAY231" s="11"/>
      <c r="SAZ231" s="11"/>
      <c r="SBA231" s="10"/>
      <c r="SBB231" s="10"/>
      <c r="SBC231" s="11"/>
      <c r="SBD231" s="11"/>
      <c r="SBE231" s="11"/>
      <c r="SBF231" s="11"/>
      <c r="SBG231" s="11"/>
      <c r="SBH231" s="11"/>
      <c r="SBI231" s="11"/>
      <c r="SBJ231" s="11"/>
      <c r="SBK231" s="11"/>
      <c r="SBL231" s="11"/>
      <c r="SBM231" s="11"/>
      <c r="SBN231" s="11"/>
      <c r="SBO231" s="11"/>
      <c r="SBP231" s="11"/>
      <c r="SBQ231" s="10"/>
      <c r="SBR231" s="10"/>
      <c r="SBS231" s="11"/>
      <c r="SBT231" s="11"/>
      <c r="SBU231" s="11"/>
      <c r="SBV231" s="11"/>
      <c r="SBW231" s="11"/>
      <c r="SBX231" s="11"/>
      <c r="SBY231" s="11"/>
      <c r="SBZ231" s="11"/>
      <c r="SCA231" s="11"/>
      <c r="SCB231" s="11"/>
      <c r="SCC231" s="11"/>
      <c r="SCD231" s="11"/>
      <c r="SCE231" s="11"/>
      <c r="SCF231" s="11"/>
      <c r="SCG231" s="10"/>
      <c r="SCH231" s="10"/>
      <c r="SCI231" s="11"/>
      <c r="SCJ231" s="11"/>
      <c r="SCK231" s="11"/>
      <c r="SCL231" s="11"/>
      <c r="SCM231" s="11"/>
      <c r="SCN231" s="11"/>
      <c r="SCO231" s="11"/>
      <c r="SCP231" s="11"/>
      <c r="SCQ231" s="11"/>
      <c r="SCR231" s="11"/>
      <c r="SCS231" s="11"/>
      <c r="SCT231" s="11"/>
      <c r="SCU231" s="11"/>
      <c r="SCV231" s="11"/>
      <c r="SCW231" s="10"/>
      <c r="SCX231" s="10"/>
      <c r="SCY231" s="11"/>
      <c r="SCZ231" s="11"/>
      <c r="SDA231" s="11"/>
      <c r="SDB231" s="11"/>
      <c r="SDC231" s="11"/>
      <c r="SDD231" s="11"/>
      <c r="SDE231" s="11"/>
      <c r="SDF231" s="11"/>
      <c r="SDG231" s="11"/>
      <c r="SDH231" s="11"/>
      <c r="SDI231" s="11"/>
      <c r="SDJ231" s="11"/>
      <c r="SDK231" s="11"/>
      <c r="SDL231" s="11"/>
      <c r="SDM231" s="10"/>
      <c r="SDN231" s="10"/>
      <c r="SDO231" s="11"/>
      <c r="SDP231" s="11"/>
      <c r="SDQ231" s="11"/>
      <c r="SDR231" s="11"/>
      <c r="SDS231" s="11"/>
      <c r="SDT231" s="11"/>
      <c r="SDU231" s="11"/>
      <c r="SDV231" s="11"/>
      <c r="SDW231" s="11"/>
      <c r="SDX231" s="11"/>
      <c r="SDY231" s="11"/>
      <c r="SDZ231" s="11"/>
      <c r="SEA231" s="11"/>
      <c r="SEB231" s="11"/>
      <c r="SEC231" s="10"/>
      <c r="SED231" s="10"/>
      <c r="SEE231" s="11"/>
      <c r="SEF231" s="11"/>
      <c r="SEG231" s="11"/>
      <c r="SEH231" s="11"/>
      <c r="SEI231" s="11"/>
      <c r="SEJ231" s="11"/>
      <c r="SEK231" s="11"/>
      <c r="SEL231" s="11"/>
      <c r="SEM231" s="11"/>
      <c r="SEN231" s="11"/>
      <c r="SEO231" s="11"/>
      <c r="SEP231" s="11"/>
      <c r="SEQ231" s="11"/>
      <c r="SER231" s="11"/>
      <c r="SES231" s="10"/>
      <c r="SET231" s="10"/>
      <c r="SEU231" s="11"/>
      <c r="SEV231" s="11"/>
      <c r="SEW231" s="11"/>
      <c r="SEX231" s="11"/>
      <c r="SEY231" s="11"/>
      <c r="SEZ231" s="11"/>
      <c r="SFA231" s="11"/>
      <c r="SFB231" s="11"/>
      <c r="SFC231" s="11"/>
      <c r="SFD231" s="11"/>
      <c r="SFE231" s="11"/>
      <c r="SFF231" s="11"/>
      <c r="SFG231" s="11"/>
      <c r="SFH231" s="11"/>
      <c r="SFI231" s="10"/>
      <c r="SFJ231" s="10"/>
      <c r="SFK231" s="11"/>
      <c r="SFL231" s="11"/>
      <c r="SFM231" s="11"/>
      <c r="SFN231" s="11"/>
      <c r="SFO231" s="11"/>
      <c r="SFP231" s="11"/>
      <c r="SFQ231" s="11"/>
      <c r="SFR231" s="11"/>
      <c r="SFS231" s="11"/>
      <c r="SFT231" s="11"/>
      <c r="SFU231" s="11"/>
      <c r="SFV231" s="11"/>
      <c r="SFW231" s="11"/>
      <c r="SFX231" s="11"/>
      <c r="SFY231" s="10"/>
      <c r="SFZ231" s="10"/>
      <c r="SGA231" s="11"/>
      <c r="SGB231" s="11"/>
      <c r="SGC231" s="11"/>
      <c r="SGD231" s="11"/>
      <c r="SGE231" s="11"/>
      <c r="SGF231" s="11"/>
      <c r="SGG231" s="11"/>
      <c r="SGH231" s="11"/>
      <c r="SGI231" s="11"/>
      <c r="SGJ231" s="11"/>
      <c r="SGK231" s="11"/>
      <c r="SGL231" s="11"/>
      <c r="SGM231" s="11"/>
      <c r="SGN231" s="11"/>
      <c r="SGO231" s="10"/>
      <c r="SGP231" s="10"/>
      <c r="SGQ231" s="11"/>
      <c r="SGR231" s="11"/>
      <c r="SGS231" s="11"/>
      <c r="SGT231" s="11"/>
      <c r="SGU231" s="11"/>
      <c r="SGV231" s="11"/>
      <c r="SGW231" s="11"/>
      <c r="SGX231" s="11"/>
      <c r="SGY231" s="11"/>
      <c r="SGZ231" s="11"/>
      <c r="SHA231" s="11"/>
      <c r="SHB231" s="11"/>
      <c r="SHC231" s="11"/>
      <c r="SHD231" s="11"/>
      <c r="SHE231" s="10"/>
      <c r="SHF231" s="10"/>
      <c r="SHG231" s="11"/>
      <c r="SHH231" s="11"/>
      <c r="SHI231" s="11"/>
      <c r="SHJ231" s="11"/>
      <c r="SHK231" s="11"/>
      <c r="SHL231" s="11"/>
      <c r="SHM231" s="11"/>
      <c r="SHN231" s="11"/>
      <c r="SHO231" s="11"/>
      <c r="SHP231" s="11"/>
      <c r="SHQ231" s="11"/>
      <c r="SHR231" s="11"/>
      <c r="SHS231" s="11"/>
      <c r="SHT231" s="11"/>
      <c r="SHU231" s="10"/>
      <c r="SHV231" s="10"/>
      <c r="SHW231" s="11"/>
      <c r="SHX231" s="11"/>
      <c r="SHY231" s="11"/>
      <c r="SHZ231" s="11"/>
      <c r="SIA231" s="11"/>
      <c r="SIB231" s="11"/>
      <c r="SIC231" s="11"/>
      <c r="SID231" s="11"/>
      <c r="SIE231" s="11"/>
      <c r="SIF231" s="11"/>
      <c r="SIG231" s="11"/>
      <c r="SIH231" s="11"/>
      <c r="SII231" s="11"/>
      <c r="SIJ231" s="11"/>
      <c r="SIK231" s="10"/>
      <c r="SIL231" s="10"/>
      <c r="SIM231" s="11"/>
      <c r="SIN231" s="11"/>
      <c r="SIO231" s="11"/>
      <c r="SIP231" s="11"/>
      <c r="SIQ231" s="11"/>
      <c r="SIR231" s="11"/>
      <c r="SIS231" s="11"/>
      <c r="SIT231" s="11"/>
      <c r="SIU231" s="11"/>
      <c r="SIV231" s="11"/>
      <c r="SIW231" s="11"/>
      <c r="SIX231" s="11"/>
      <c r="SIY231" s="11"/>
      <c r="SIZ231" s="11"/>
      <c r="SJA231" s="10"/>
      <c r="SJB231" s="10"/>
      <c r="SJC231" s="11"/>
      <c r="SJD231" s="11"/>
      <c r="SJE231" s="11"/>
      <c r="SJF231" s="11"/>
      <c r="SJG231" s="11"/>
      <c r="SJH231" s="11"/>
      <c r="SJI231" s="11"/>
      <c r="SJJ231" s="11"/>
      <c r="SJK231" s="11"/>
      <c r="SJL231" s="11"/>
      <c r="SJM231" s="11"/>
      <c r="SJN231" s="11"/>
      <c r="SJO231" s="11"/>
      <c r="SJP231" s="11"/>
      <c r="SJQ231" s="10"/>
      <c r="SJR231" s="10"/>
      <c r="SJS231" s="11"/>
      <c r="SJT231" s="11"/>
      <c r="SJU231" s="11"/>
      <c r="SJV231" s="11"/>
      <c r="SJW231" s="11"/>
      <c r="SJX231" s="11"/>
      <c r="SJY231" s="11"/>
      <c r="SJZ231" s="11"/>
      <c r="SKA231" s="11"/>
      <c r="SKB231" s="11"/>
      <c r="SKC231" s="11"/>
      <c r="SKD231" s="11"/>
      <c r="SKE231" s="11"/>
      <c r="SKF231" s="11"/>
      <c r="SKG231" s="10"/>
      <c r="SKH231" s="10"/>
      <c r="SKI231" s="11"/>
      <c r="SKJ231" s="11"/>
      <c r="SKK231" s="11"/>
      <c r="SKL231" s="11"/>
      <c r="SKM231" s="11"/>
      <c r="SKN231" s="11"/>
      <c r="SKO231" s="11"/>
      <c r="SKP231" s="11"/>
      <c r="SKQ231" s="11"/>
      <c r="SKR231" s="11"/>
      <c r="SKS231" s="11"/>
      <c r="SKT231" s="11"/>
      <c r="SKU231" s="11"/>
      <c r="SKV231" s="11"/>
      <c r="SKW231" s="10"/>
      <c r="SKX231" s="10"/>
      <c r="SKY231" s="11"/>
      <c r="SKZ231" s="11"/>
      <c r="SLA231" s="11"/>
      <c r="SLB231" s="11"/>
      <c r="SLC231" s="11"/>
      <c r="SLD231" s="11"/>
      <c r="SLE231" s="11"/>
      <c r="SLF231" s="11"/>
      <c r="SLG231" s="11"/>
      <c r="SLH231" s="11"/>
      <c r="SLI231" s="11"/>
      <c r="SLJ231" s="11"/>
      <c r="SLK231" s="11"/>
      <c r="SLL231" s="11"/>
      <c r="SLM231" s="10"/>
      <c r="SLN231" s="10"/>
      <c r="SLO231" s="11"/>
      <c r="SLP231" s="11"/>
      <c r="SLQ231" s="11"/>
      <c r="SLR231" s="11"/>
      <c r="SLS231" s="11"/>
      <c r="SLT231" s="11"/>
      <c r="SLU231" s="11"/>
      <c r="SLV231" s="11"/>
      <c r="SLW231" s="11"/>
      <c r="SLX231" s="11"/>
      <c r="SLY231" s="11"/>
      <c r="SLZ231" s="11"/>
      <c r="SMA231" s="11"/>
      <c r="SMB231" s="11"/>
      <c r="SMC231" s="10"/>
      <c r="SMD231" s="10"/>
      <c r="SME231" s="11"/>
      <c r="SMF231" s="11"/>
      <c r="SMG231" s="11"/>
      <c r="SMH231" s="11"/>
      <c r="SMI231" s="11"/>
      <c r="SMJ231" s="11"/>
      <c r="SMK231" s="11"/>
      <c r="SML231" s="11"/>
      <c r="SMM231" s="11"/>
      <c r="SMN231" s="11"/>
      <c r="SMO231" s="11"/>
      <c r="SMP231" s="11"/>
      <c r="SMQ231" s="11"/>
      <c r="SMR231" s="11"/>
      <c r="SMS231" s="10"/>
      <c r="SMT231" s="10"/>
      <c r="SMU231" s="11"/>
      <c r="SMV231" s="11"/>
      <c r="SMW231" s="11"/>
      <c r="SMX231" s="11"/>
      <c r="SMY231" s="11"/>
      <c r="SMZ231" s="11"/>
      <c r="SNA231" s="11"/>
      <c r="SNB231" s="11"/>
      <c r="SNC231" s="11"/>
      <c r="SND231" s="11"/>
      <c r="SNE231" s="11"/>
      <c r="SNF231" s="11"/>
      <c r="SNG231" s="11"/>
      <c r="SNH231" s="11"/>
      <c r="SNI231" s="10"/>
      <c r="SNJ231" s="10"/>
      <c r="SNK231" s="11"/>
      <c r="SNL231" s="11"/>
      <c r="SNM231" s="11"/>
      <c r="SNN231" s="11"/>
      <c r="SNO231" s="11"/>
      <c r="SNP231" s="11"/>
      <c r="SNQ231" s="11"/>
      <c r="SNR231" s="11"/>
      <c r="SNS231" s="11"/>
      <c r="SNT231" s="11"/>
      <c r="SNU231" s="11"/>
      <c r="SNV231" s="11"/>
      <c r="SNW231" s="11"/>
      <c r="SNX231" s="11"/>
      <c r="SNY231" s="10"/>
      <c r="SNZ231" s="10"/>
      <c r="SOA231" s="11"/>
      <c r="SOB231" s="11"/>
      <c r="SOC231" s="11"/>
      <c r="SOD231" s="11"/>
      <c r="SOE231" s="11"/>
      <c r="SOF231" s="11"/>
      <c r="SOG231" s="11"/>
      <c r="SOH231" s="11"/>
      <c r="SOI231" s="11"/>
      <c r="SOJ231" s="11"/>
      <c r="SOK231" s="11"/>
      <c r="SOL231" s="11"/>
      <c r="SOM231" s="11"/>
      <c r="SON231" s="11"/>
      <c r="SOO231" s="10"/>
      <c r="SOP231" s="10"/>
      <c r="SOQ231" s="11"/>
      <c r="SOR231" s="11"/>
      <c r="SOS231" s="11"/>
      <c r="SOT231" s="11"/>
      <c r="SOU231" s="11"/>
      <c r="SOV231" s="11"/>
      <c r="SOW231" s="11"/>
      <c r="SOX231" s="11"/>
      <c r="SOY231" s="11"/>
      <c r="SOZ231" s="11"/>
      <c r="SPA231" s="11"/>
      <c r="SPB231" s="11"/>
      <c r="SPC231" s="11"/>
      <c r="SPD231" s="11"/>
      <c r="SPE231" s="10"/>
      <c r="SPF231" s="10"/>
      <c r="SPG231" s="11"/>
      <c r="SPH231" s="11"/>
      <c r="SPI231" s="11"/>
      <c r="SPJ231" s="11"/>
      <c r="SPK231" s="11"/>
      <c r="SPL231" s="11"/>
      <c r="SPM231" s="11"/>
      <c r="SPN231" s="11"/>
      <c r="SPO231" s="11"/>
      <c r="SPP231" s="11"/>
      <c r="SPQ231" s="11"/>
      <c r="SPR231" s="11"/>
      <c r="SPS231" s="11"/>
      <c r="SPT231" s="11"/>
      <c r="SPU231" s="10"/>
      <c r="SPV231" s="10"/>
      <c r="SPW231" s="11"/>
      <c r="SPX231" s="11"/>
      <c r="SPY231" s="11"/>
      <c r="SPZ231" s="11"/>
      <c r="SQA231" s="11"/>
      <c r="SQB231" s="11"/>
      <c r="SQC231" s="11"/>
      <c r="SQD231" s="11"/>
      <c r="SQE231" s="11"/>
      <c r="SQF231" s="11"/>
      <c r="SQG231" s="11"/>
      <c r="SQH231" s="11"/>
      <c r="SQI231" s="11"/>
      <c r="SQJ231" s="11"/>
      <c r="SQK231" s="10"/>
      <c r="SQL231" s="10"/>
      <c r="SQM231" s="11"/>
      <c r="SQN231" s="11"/>
      <c r="SQO231" s="11"/>
      <c r="SQP231" s="11"/>
      <c r="SQQ231" s="11"/>
      <c r="SQR231" s="11"/>
      <c r="SQS231" s="11"/>
      <c r="SQT231" s="11"/>
      <c r="SQU231" s="11"/>
      <c r="SQV231" s="11"/>
      <c r="SQW231" s="11"/>
      <c r="SQX231" s="11"/>
      <c r="SQY231" s="11"/>
      <c r="SQZ231" s="11"/>
      <c r="SRA231" s="10"/>
      <c r="SRB231" s="10"/>
      <c r="SRC231" s="11"/>
      <c r="SRD231" s="11"/>
      <c r="SRE231" s="11"/>
      <c r="SRF231" s="11"/>
      <c r="SRG231" s="11"/>
      <c r="SRH231" s="11"/>
      <c r="SRI231" s="11"/>
      <c r="SRJ231" s="11"/>
      <c r="SRK231" s="11"/>
      <c r="SRL231" s="11"/>
      <c r="SRM231" s="11"/>
      <c r="SRN231" s="11"/>
      <c r="SRO231" s="11"/>
      <c r="SRP231" s="11"/>
      <c r="SRQ231" s="10"/>
      <c r="SRR231" s="10"/>
      <c r="SRS231" s="11"/>
      <c r="SRT231" s="11"/>
      <c r="SRU231" s="11"/>
      <c r="SRV231" s="11"/>
      <c r="SRW231" s="11"/>
      <c r="SRX231" s="11"/>
      <c r="SRY231" s="11"/>
      <c r="SRZ231" s="11"/>
      <c r="SSA231" s="11"/>
      <c r="SSB231" s="11"/>
      <c r="SSC231" s="11"/>
      <c r="SSD231" s="11"/>
      <c r="SSE231" s="11"/>
      <c r="SSF231" s="11"/>
      <c r="SSG231" s="10"/>
      <c r="SSH231" s="10"/>
      <c r="SSI231" s="11"/>
      <c r="SSJ231" s="11"/>
      <c r="SSK231" s="11"/>
      <c r="SSL231" s="11"/>
      <c r="SSM231" s="11"/>
      <c r="SSN231" s="11"/>
      <c r="SSO231" s="11"/>
      <c r="SSP231" s="11"/>
      <c r="SSQ231" s="11"/>
      <c r="SSR231" s="11"/>
      <c r="SSS231" s="11"/>
      <c r="SST231" s="11"/>
      <c r="SSU231" s="11"/>
      <c r="SSV231" s="11"/>
      <c r="SSW231" s="10"/>
      <c r="SSX231" s="10"/>
      <c r="SSY231" s="11"/>
      <c r="SSZ231" s="11"/>
      <c r="STA231" s="11"/>
      <c r="STB231" s="11"/>
      <c r="STC231" s="11"/>
      <c r="STD231" s="11"/>
      <c r="STE231" s="11"/>
      <c r="STF231" s="11"/>
      <c r="STG231" s="11"/>
      <c r="STH231" s="11"/>
      <c r="STI231" s="11"/>
      <c r="STJ231" s="11"/>
      <c r="STK231" s="11"/>
      <c r="STL231" s="11"/>
      <c r="STM231" s="10"/>
      <c r="STN231" s="10"/>
      <c r="STO231" s="11"/>
      <c r="STP231" s="11"/>
      <c r="STQ231" s="11"/>
      <c r="STR231" s="11"/>
      <c r="STS231" s="11"/>
      <c r="STT231" s="11"/>
      <c r="STU231" s="11"/>
      <c r="STV231" s="11"/>
      <c r="STW231" s="11"/>
      <c r="STX231" s="11"/>
      <c r="STY231" s="11"/>
      <c r="STZ231" s="11"/>
      <c r="SUA231" s="11"/>
      <c r="SUB231" s="11"/>
      <c r="SUC231" s="10"/>
      <c r="SUD231" s="10"/>
      <c r="SUE231" s="11"/>
      <c r="SUF231" s="11"/>
      <c r="SUG231" s="11"/>
      <c r="SUH231" s="11"/>
      <c r="SUI231" s="11"/>
      <c r="SUJ231" s="11"/>
      <c r="SUK231" s="11"/>
      <c r="SUL231" s="11"/>
      <c r="SUM231" s="11"/>
      <c r="SUN231" s="11"/>
      <c r="SUO231" s="11"/>
      <c r="SUP231" s="11"/>
      <c r="SUQ231" s="11"/>
      <c r="SUR231" s="11"/>
      <c r="SUS231" s="10"/>
      <c r="SUT231" s="10"/>
      <c r="SUU231" s="11"/>
      <c r="SUV231" s="11"/>
      <c r="SUW231" s="11"/>
      <c r="SUX231" s="11"/>
      <c r="SUY231" s="11"/>
      <c r="SUZ231" s="11"/>
      <c r="SVA231" s="11"/>
      <c r="SVB231" s="11"/>
      <c r="SVC231" s="11"/>
      <c r="SVD231" s="11"/>
      <c r="SVE231" s="11"/>
      <c r="SVF231" s="11"/>
      <c r="SVG231" s="11"/>
      <c r="SVH231" s="11"/>
      <c r="SVI231" s="10"/>
      <c r="SVJ231" s="10"/>
      <c r="SVK231" s="11"/>
      <c r="SVL231" s="11"/>
      <c r="SVM231" s="11"/>
      <c r="SVN231" s="11"/>
      <c r="SVO231" s="11"/>
      <c r="SVP231" s="11"/>
      <c r="SVQ231" s="11"/>
      <c r="SVR231" s="11"/>
      <c r="SVS231" s="11"/>
      <c r="SVT231" s="11"/>
      <c r="SVU231" s="11"/>
      <c r="SVV231" s="11"/>
      <c r="SVW231" s="11"/>
      <c r="SVX231" s="11"/>
      <c r="SVY231" s="10"/>
      <c r="SVZ231" s="10"/>
      <c r="SWA231" s="11"/>
      <c r="SWB231" s="11"/>
      <c r="SWC231" s="11"/>
      <c r="SWD231" s="11"/>
      <c r="SWE231" s="11"/>
      <c r="SWF231" s="11"/>
      <c r="SWG231" s="11"/>
      <c r="SWH231" s="11"/>
      <c r="SWI231" s="11"/>
      <c r="SWJ231" s="11"/>
      <c r="SWK231" s="11"/>
      <c r="SWL231" s="11"/>
      <c r="SWM231" s="11"/>
      <c r="SWN231" s="11"/>
      <c r="SWO231" s="10"/>
      <c r="SWP231" s="10"/>
      <c r="SWQ231" s="11"/>
      <c r="SWR231" s="11"/>
      <c r="SWS231" s="11"/>
      <c r="SWT231" s="11"/>
      <c r="SWU231" s="11"/>
      <c r="SWV231" s="11"/>
      <c r="SWW231" s="11"/>
      <c r="SWX231" s="11"/>
      <c r="SWY231" s="11"/>
      <c r="SWZ231" s="11"/>
      <c r="SXA231" s="11"/>
      <c r="SXB231" s="11"/>
      <c r="SXC231" s="11"/>
      <c r="SXD231" s="11"/>
      <c r="SXE231" s="10"/>
      <c r="SXF231" s="10"/>
      <c r="SXG231" s="11"/>
      <c r="SXH231" s="11"/>
      <c r="SXI231" s="11"/>
      <c r="SXJ231" s="11"/>
      <c r="SXK231" s="11"/>
      <c r="SXL231" s="11"/>
      <c r="SXM231" s="11"/>
      <c r="SXN231" s="11"/>
      <c r="SXO231" s="11"/>
      <c r="SXP231" s="11"/>
      <c r="SXQ231" s="11"/>
      <c r="SXR231" s="11"/>
      <c r="SXS231" s="11"/>
      <c r="SXT231" s="11"/>
      <c r="SXU231" s="10"/>
      <c r="SXV231" s="10"/>
      <c r="SXW231" s="11"/>
      <c r="SXX231" s="11"/>
      <c r="SXY231" s="11"/>
      <c r="SXZ231" s="11"/>
      <c r="SYA231" s="11"/>
      <c r="SYB231" s="11"/>
      <c r="SYC231" s="11"/>
      <c r="SYD231" s="11"/>
      <c r="SYE231" s="11"/>
      <c r="SYF231" s="11"/>
      <c r="SYG231" s="11"/>
      <c r="SYH231" s="11"/>
      <c r="SYI231" s="11"/>
      <c r="SYJ231" s="11"/>
      <c r="SYK231" s="10"/>
      <c r="SYL231" s="10"/>
      <c r="SYM231" s="11"/>
      <c r="SYN231" s="11"/>
      <c r="SYO231" s="11"/>
      <c r="SYP231" s="11"/>
      <c r="SYQ231" s="11"/>
      <c r="SYR231" s="11"/>
      <c r="SYS231" s="11"/>
      <c r="SYT231" s="11"/>
      <c r="SYU231" s="11"/>
      <c r="SYV231" s="11"/>
      <c r="SYW231" s="11"/>
      <c r="SYX231" s="11"/>
      <c r="SYY231" s="11"/>
      <c r="SYZ231" s="11"/>
      <c r="SZA231" s="10"/>
      <c r="SZB231" s="10"/>
      <c r="SZC231" s="11"/>
      <c r="SZD231" s="11"/>
      <c r="SZE231" s="11"/>
      <c r="SZF231" s="11"/>
      <c r="SZG231" s="11"/>
      <c r="SZH231" s="11"/>
      <c r="SZI231" s="11"/>
      <c r="SZJ231" s="11"/>
      <c r="SZK231" s="11"/>
      <c r="SZL231" s="11"/>
      <c r="SZM231" s="11"/>
      <c r="SZN231" s="11"/>
      <c r="SZO231" s="11"/>
      <c r="SZP231" s="11"/>
      <c r="SZQ231" s="10"/>
      <c r="SZR231" s="10"/>
      <c r="SZS231" s="11"/>
      <c r="SZT231" s="11"/>
      <c r="SZU231" s="11"/>
      <c r="SZV231" s="11"/>
      <c r="SZW231" s="11"/>
      <c r="SZX231" s="11"/>
      <c r="SZY231" s="11"/>
      <c r="SZZ231" s="11"/>
      <c r="TAA231" s="11"/>
      <c r="TAB231" s="11"/>
      <c r="TAC231" s="11"/>
      <c r="TAD231" s="11"/>
      <c r="TAE231" s="11"/>
      <c r="TAF231" s="11"/>
      <c r="TAG231" s="10"/>
      <c r="TAH231" s="10"/>
      <c r="TAI231" s="11"/>
      <c r="TAJ231" s="11"/>
      <c r="TAK231" s="11"/>
      <c r="TAL231" s="11"/>
      <c r="TAM231" s="11"/>
      <c r="TAN231" s="11"/>
      <c r="TAO231" s="11"/>
      <c r="TAP231" s="11"/>
      <c r="TAQ231" s="11"/>
      <c r="TAR231" s="11"/>
      <c r="TAS231" s="11"/>
      <c r="TAT231" s="11"/>
      <c r="TAU231" s="11"/>
      <c r="TAV231" s="11"/>
      <c r="TAW231" s="10"/>
      <c r="TAX231" s="10"/>
      <c r="TAY231" s="11"/>
      <c r="TAZ231" s="11"/>
      <c r="TBA231" s="11"/>
      <c r="TBB231" s="11"/>
      <c r="TBC231" s="11"/>
      <c r="TBD231" s="11"/>
      <c r="TBE231" s="11"/>
      <c r="TBF231" s="11"/>
      <c r="TBG231" s="11"/>
      <c r="TBH231" s="11"/>
      <c r="TBI231" s="11"/>
      <c r="TBJ231" s="11"/>
      <c r="TBK231" s="11"/>
      <c r="TBL231" s="11"/>
      <c r="TBM231" s="10"/>
      <c r="TBN231" s="10"/>
      <c r="TBO231" s="11"/>
      <c r="TBP231" s="11"/>
      <c r="TBQ231" s="11"/>
      <c r="TBR231" s="11"/>
      <c r="TBS231" s="11"/>
      <c r="TBT231" s="11"/>
      <c r="TBU231" s="11"/>
      <c r="TBV231" s="11"/>
      <c r="TBW231" s="11"/>
      <c r="TBX231" s="11"/>
      <c r="TBY231" s="11"/>
      <c r="TBZ231" s="11"/>
      <c r="TCA231" s="11"/>
      <c r="TCB231" s="11"/>
      <c r="TCC231" s="10"/>
      <c r="TCD231" s="10"/>
      <c r="TCE231" s="11"/>
      <c r="TCF231" s="11"/>
      <c r="TCG231" s="11"/>
      <c r="TCH231" s="11"/>
      <c r="TCI231" s="11"/>
      <c r="TCJ231" s="11"/>
      <c r="TCK231" s="11"/>
      <c r="TCL231" s="11"/>
      <c r="TCM231" s="11"/>
      <c r="TCN231" s="11"/>
      <c r="TCO231" s="11"/>
      <c r="TCP231" s="11"/>
      <c r="TCQ231" s="11"/>
      <c r="TCR231" s="11"/>
      <c r="TCS231" s="10"/>
      <c r="TCT231" s="10"/>
      <c r="TCU231" s="11"/>
      <c r="TCV231" s="11"/>
      <c r="TCW231" s="11"/>
      <c r="TCX231" s="11"/>
      <c r="TCY231" s="11"/>
      <c r="TCZ231" s="11"/>
      <c r="TDA231" s="11"/>
      <c r="TDB231" s="11"/>
      <c r="TDC231" s="11"/>
      <c r="TDD231" s="11"/>
      <c r="TDE231" s="11"/>
      <c r="TDF231" s="11"/>
      <c r="TDG231" s="11"/>
      <c r="TDH231" s="11"/>
      <c r="TDI231" s="10"/>
      <c r="TDJ231" s="10"/>
      <c r="TDK231" s="11"/>
      <c r="TDL231" s="11"/>
      <c r="TDM231" s="11"/>
      <c r="TDN231" s="11"/>
      <c r="TDO231" s="11"/>
      <c r="TDP231" s="11"/>
      <c r="TDQ231" s="11"/>
      <c r="TDR231" s="11"/>
      <c r="TDS231" s="11"/>
      <c r="TDT231" s="11"/>
      <c r="TDU231" s="11"/>
      <c r="TDV231" s="11"/>
      <c r="TDW231" s="11"/>
      <c r="TDX231" s="11"/>
      <c r="TDY231" s="10"/>
      <c r="TDZ231" s="10"/>
      <c r="TEA231" s="11"/>
      <c r="TEB231" s="11"/>
      <c r="TEC231" s="11"/>
      <c r="TED231" s="11"/>
      <c r="TEE231" s="11"/>
      <c r="TEF231" s="11"/>
      <c r="TEG231" s="11"/>
      <c r="TEH231" s="11"/>
      <c r="TEI231" s="11"/>
      <c r="TEJ231" s="11"/>
      <c r="TEK231" s="11"/>
      <c r="TEL231" s="11"/>
      <c r="TEM231" s="11"/>
      <c r="TEN231" s="11"/>
      <c r="TEO231" s="10"/>
      <c r="TEP231" s="10"/>
      <c r="TEQ231" s="11"/>
      <c r="TER231" s="11"/>
      <c r="TES231" s="11"/>
      <c r="TET231" s="11"/>
      <c r="TEU231" s="11"/>
      <c r="TEV231" s="11"/>
      <c r="TEW231" s="11"/>
      <c r="TEX231" s="11"/>
      <c r="TEY231" s="11"/>
      <c r="TEZ231" s="11"/>
      <c r="TFA231" s="11"/>
      <c r="TFB231" s="11"/>
      <c r="TFC231" s="11"/>
      <c r="TFD231" s="11"/>
      <c r="TFE231" s="10"/>
      <c r="TFF231" s="10"/>
      <c r="TFG231" s="11"/>
      <c r="TFH231" s="11"/>
      <c r="TFI231" s="11"/>
      <c r="TFJ231" s="11"/>
      <c r="TFK231" s="11"/>
      <c r="TFL231" s="11"/>
      <c r="TFM231" s="11"/>
      <c r="TFN231" s="11"/>
      <c r="TFO231" s="11"/>
      <c r="TFP231" s="11"/>
      <c r="TFQ231" s="11"/>
      <c r="TFR231" s="11"/>
      <c r="TFS231" s="11"/>
      <c r="TFT231" s="11"/>
      <c r="TFU231" s="10"/>
      <c r="TFV231" s="10"/>
      <c r="TFW231" s="11"/>
      <c r="TFX231" s="11"/>
      <c r="TFY231" s="11"/>
      <c r="TFZ231" s="11"/>
      <c r="TGA231" s="11"/>
      <c r="TGB231" s="11"/>
      <c r="TGC231" s="11"/>
      <c r="TGD231" s="11"/>
      <c r="TGE231" s="11"/>
      <c r="TGF231" s="11"/>
      <c r="TGG231" s="11"/>
      <c r="TGH231" s="11"/>
      <c r="TGI231" s="11"/>
      <c r="TGJ231" s="11"/>
      <c r="TGK231" s="10"/>
      <c r="TGL231" s="10"/>
      <c r="TGM231" s="11"/>
      <c r="TGN231" s="11"/>
      <c r="TGO231" s="11"/>
      <c r="TGP231" s="11"/>
      <c r="TGQ231" s="11"/>
      <c r="TGR231" s="11"/>
      <c r="TGS231" s="11"/>
      <c r="TGT231" s="11"/>
      <c r="TGU231" s="11"/>
      <c r="TGV231" s="11"/>
      <c r="TGW231" s="11"/>
      <c r="TGX231" s="11"/>
      <c r="TGY231" s="11"/>
      <c r="TGZ231" s="11"/>
      <c r="THA231" s="10"/>
      <c r="THB231" s="10"/>
      <c r="THC231" s="11"/>
      <c r="THD231" s="11"/>
      <c r="THE231" s="11"/>
      <c r="THF231" s="11"/>
      <c r="THG231" s="11"/>
      <c r="THH231" s="11"/>
      <c r="THI231" s="11"/>
      <c r="THJ231" s="11"/>
      <c r="THK231" s="11"/>
      <c r="THL231" s="11"/>
      <c r="THM231" s="11"/>
      <c r="THN231" s="11"/>
      <c r="THO231" s="11"/>
      <c r="THP231" s="11"/>
      <c r="THQ231" s="10"/>
      <c r="THR231" s="10"/>
      <c r="THS231" s="11"/>
      <c r="THT231" s="11"/>
      <c r="THU231" s="11"/>
      <c r="THV231" s="11"/>
      <c r="THW231" s="11"/>
      <c r="THX231" s="11"/>
      <c r="THY231" s="11"/>
      <c r="THZ231" s="11"/>
      <c r="TIA231" s="11"/>
      <c r="TIB231" s="11"/>
      <c r="TIC231" s="11"/>
      <c r="TID231" s="11"/>
      <c r="TIE231" s="11"/>
      <c r="TIF231" s="11"/>
      <c r="TIG231" s="10"/>
      <c r="TIH231" s="10"/>
      <c r="TII231" s="11"/>
      <c r="TIJ231" s="11"/>
      <c r="TIK231" s="11"/>
      <c r="TIL231" s="11"/>
      <c r="TIM231" s="11"/>
      <c r="TIN231" s="11"/>
      <c r="TIO231" s="11"/>
      <c r="TIP231" s="11"/>
      <c r="TIQ231" s="11"/>
      <c r="TIR231" s="11"/>
      <c r="TIS231" s="11"/>
      <c r="TIT231" s="11"/>
      <c r="TIU231" s="11"/>
      <c r="TIV231" s="11"/>
      <c r="TIW231" s="10"/>
      <c r="TIX231" s="10"/>
      <c r="TIY231" s="11"/>
      <c r="TIZ231" s="11"/>
      <c r="TJA231" s="11"/>
      <c r="TJB231" s="11"/>
      <c r="TJC231" s="11"/>
      <c r="TJD231" s="11"/>
      <c r="TJE231" s="11"/>
      <c r="TJF231" s="11"/>
      <c r="TJG231" s="11"/>
      <c r="TJH231" s="11"/>
      <c r="TJI231" s="11"/>
      <c r="TJJ231" s="11"/>
      <c r="TJK231" s="11"/>
      <c r="TJL231" s="11"/>
      <c r="TJM231" s="10"/>
      <c r="TJN231" s="10"/>
      <c r="TJO231" s="11"/>
      <c r="TJP231" s="11"/>
      <c r="TJQ231" s="11"/>
      <c r="TJR231" s="11"/>
      <c r="TJS231" s="11"/>
      <c r="TJT231" s="11"/>
      <c r="TJU231" s="11"/>
      <c r="TJV231" s="11"/>
      <c r="TJW231" s="11"/>
      <c r="TJX231" s="11"/>
      <c r="TJY231" s="11"/>
      <c r="TJZ231" s="11"/>
      <c r="TKA231" s="11"/>
      <c r="TKB231" s="11"/>
      <c r="TKC231" s="10"/>
      <c r="TKD231" s="10"/>
      <c r="TKE231" s="11"/>
      <c r="TKF231" s="11"/>
      <c r="TKG231" s="11"/>
      <c r="TKH231" s="11"/>
      <c r="TKI231" s="11"/>
      <c r="TKJ231" s="11"/>
      <c r="TKK231" s="11"/>
      <c r="TKL231" s="11"/>
      <c r="TKM231" s="11"/>
      <c r="TKN231" s="11"/>
      <c r="TKO231" s="11"/>
      <c r="TKP231" s="11"/>
      <c r="TKQ231" s="11"/>
      <c r="TKR231" s="11"/>
      <c r="TKS231" s="10"/>
      <c r="TKT231" s="10"/>
      <c r="TKU231" s="11"/>
      <c r="TKV231" s="11"/>
      <c r="TKW231" s="11"/>
      <c r="TKX231" s="11"/>
      <c r="TKY231" s="11"/>
      <c r="TKZ231" s="11"/>
      <c r="TLA231" s="11"/>
      <c r="TLB231" s="11"/>
      <c r="TLC231" s="11"/>
      <c r="TLD231" s="11"/>
      <c r="TLE231" s="11"/>
      <c r="TLF231" s="11"/>
      <c r="TLG231" s="11"/>
      <c r="TLH231" s="11"/>
      <c r="TLI231" s="10"/>
      <c r="TLJ231" s="10"/>
      <c r="TLK231" s="11"/>
      <c r="TLL231" s="11"/>
      <c r="TLM231" s="11"/>
      <c r="TLN231" s="11"/>
      <c r="TLO231" s="11"/>
      <c r="TLP231" s="11"/>
      <c r="TLQ231" s="11"/>
      <c r="TLR231" s="11"/>
      <c r="TLS231" s="11"/>
      <c r="TLT231" s="11"/>
      <c r="TLU231" s="11"/>
      <c r="TLV231" s="11"/>
      <c r="TLW231" s="11"/>
      <c r="TLX231" s="11"/>
      <c r="TLY231" s="10"/>
      <c r="TLZ231" s="10"/>
      <c r="TMA231" s="11"/>
      <c r="TMB231" s="11"/>
      <c r="TMC231" s="11"/>
      <c r="TMD231" s="11"/>
      <c r="TME231" s="11"/>
      <c r="TMF231" s="11"/>
      <c r="TMG231" s="11"/>
      <c r="TMH231" s="11"/>
      <c r="TMI231" s="11"/>
      <c r="TMJ231" s="11"/>
      <c r="TMK231" s="11"/>
      <c r="TML231" s="11"/>
      <c r="TMM231" s="11"/>
      <c r="TMN231" s="11"/>
      <c r="TMO231" s="10"/>
      <c r="TMP231" s="10"/>
      <c r="TMQ231" s="11"/>
      <c r="TMR231" s="11"/>
      <c r="TMS231" s="11"/>
      <c r="TMT231" s="11"/>
      <c r="TMU231" s="11"/>
      <c r="TMV231" s="11"/>
      <c r="TMW231" s="11"/>
      <c r="TMX231" s="11"/>
      <c r="TMY231" s="11"/>
      <c r="TMZ231" s="11"/>
      <c r="TNA231" s="11"/>
      <c r="TNB231" s="11"/>
      <c r="TNC231" s="11"/>
      <c r="TND231" s="11"/>
      <c r="TNE231" s="10"/>
      <c r="TNF231" s="10"/>
      <c r="TNG231" s="11"/>
      <c r="TNH231" s="11"/>
      <c r="TNI231" s="11"/>
      <c r="TNJ231" s="11"/>
      <c r="TNK231" s="11"/>
      <c r="TNL231" s="11"/>
      <c r="TNM231" s="11"/>
      <c r="TNN231" s="11"/>
      <c r="TNO231" s="11"/>
      <c r="TNP231" s="11"/>
      <c r="TNQ231" s="11"/>
      <c r="TNR231" s="11"/>
      <c r="TNS231" s="11"/>
      <c r="TNT231" s="11"/>
      <c r="TNU231" s="10"/>
      <c r="TNV231" s="10"/>
      <c r="TNW231" s="11"/>
      <c r="TNX231" s="11"/>
      <c r="TNY231" s="11"/>
      <c r="TNZ231" s="11"/>
      <c r="TOA231" s="11"/>
      <c r="TOB231" s="11"/>
      <c r="TOC231" s="11"/>
      <c r="TOD231" s="11"/>
      <c r="TOE231" s="11"/>
      <c r="TOF231" s="11"/>
      <c r="TOG231" s="11"/>
      <c r="TOH231" s="11"/>
      <c r="TOI231" s="11"/>
      <c r="TOJ231" s="11"/>
      <c r="TOK231" s="10"/>
      <c r="TOL231" s="10"/>
      <c r="TOM231" s="11"/>
      <c r="TON231" s="11"/>
      <c r="TOO231" s="11"/>
      <c r="TOP231" s="11"/>
      <c r="TOQ231" s="11"/>
      <c r="TOR231" s="11"/>
      <c r="TOS231" s="11"/>
      <c r="TOT231" s="11"/>
      <c r="TOU231" s="11"/>
      <c r="TOV231" s="11"/>
      <c r="TOW231" s="11"/>
      <c r="TOX231" s="11"/>
      <c r="TOY231" s="11"/>
      <c r="TOZ231" s="11"/>
      <c r="TPA231" s="10"/>
      <c r="TPB231" s="10"/>
      <c r="TPC231" s="11"/>
      <c r="TPD231" s="11"/>
      <c r="TPE231" s="11"/>
      <c r="TPF231" s="11"/>
      <c r="TPG231" s="11"/>
      <c r="TPH231" s="11"/>
      <c r="TPI231" s="11"/>
      <c r="TPJ231" s="11"/>
      <c r="TPK231" s="11"/>
      <c r="TPL231" s="11"/>
      <c r="TPM231" s="11"/>
      <c r="TPN231" s="11"/>
      <c r="TPO231" s="11"/>
      <c r="TPP231" s="11"/>
      <c r="TPQ231" s="10"/>
      <c r="TPR231" s="10"/>
      <c r="TPS231" s="11"/>
      <c r="TPT231" s="11"/>
      <c r="TPU231" s="11"/>
      <c r="TPV231" s="11"/>
      <c r="TPW231" s="11"/>
      <c r="TPX231" s="11"/>
      <c r="TPY231" s="11"/>
      <c r="TPZ231" s="11"/>
      <c r="TQA231" s="11"/>
      <c r="TQB231" s="11"/>
      <c r="TQC231" s="11"/>
      <c r="TQD231" s="11"/>
      <c r="TQE231" s="11"/>
      <c r="TQF231" s="11"/>
      <c r="TQG231" s="10"/>
      <c r="TQH231" s="10"/>
      <c r="TQI231" s="11"/>
      <c r="TQJ231" s="11"/>
      <c r="TQK231" s="11"/>
      <c r="TQL231" s="11"/>
      <c r="TQM231" s="11"/>
      <c r="TQN231" s="11"/>
      <c r="TQO231" s="11"/>
      <c r="TQP231" s="11"/>
      <c r="TQQ231" s="11"/>
      <c r="TQR231" s="11"/>
      <c r="TQS231" s="11"/>
      <c r="TQT231" s="11"/>
      <c r="TQU231" s="11"/>
      <c r="TQV231" s="11"/>
      <c r="TQW231" s="10"/>
      <c r="TQX231" s="10"/>
      <c r="TQY231" s="11"/>
      <c r="TQZ231" s="11"/>
      <c r="TRA231" s="11"/>
      <c r="TRB231" s="11"/>
      <c r="TRC231" s="11"/>
      <c r="TRD231" s="11"/>
      <c r="TRE231" s="11"/>
      <c r="TRF231" s="11"/>
      <c r="TRG231" s="11"/>
      <c r="TRH231" s="11"/>
      <c r="TRI231" s="11"/>
      <c r="TRJ231" s="11"/>
      <c r="TRK231" s="11"/>
      <c r="TRL231" s="11"/>
      <c r="TRM231" s="10"/>
      <c r="TRN231" s="10"/>
      <c r="TRO231" s="11"/>
      <c r="TRP231" s="11"/>
      <c r="TRQ231" s="11"/>
      <c r="TRR231" s="11"/>
      <c r="TRS231" s="11"/>
      <c r="TRT231" s="11"/>
      <c r="TRU231" s="11"/>
      <c r="TRV231" s="11"/>
      <c r="TRW231" s="11"/>
      <c r="TRX231" s="11"/>
      <c r="TRY231" s="11"/>
      <c r="TRZ231" s="11"/>
      <c r="TSA231" s="11"/>
      <c r="TSB231" s="11"/>
      <c r="TSC231" s="10"/>
      <c r="TSD231" s="10"/>
      <c r="TSE231" s="11"/>
      <c r="TSF231" s="11"/>
      <c r="TSG231" s="11"/>
      <c r="TSH231" s="11"/>
      <c r="TSI231" s="11"/>
      <c r="TSJ231" s="11"/>
      <c r="TSK231" s="11"/>
      <c r="TSL231" s="11"/>
      <c r="TSM231" s="11"/>
      <c r="TSN231" s="11"/>
      <c r="TSO231" s="11"/>
      <c r="TSP231" s="11"/>
      <c r="TSQ231" s="11"/>
      <c r="TSR231" s="11"/>
      <c r="TSS231" s="10"/>
      <c r="TST231" s="10"/>
      <c r="TSU231" s="11"/>
      <c r="TSV231" s="11"/>
      <c r="TSW231" s="11"/>
      <c r="TSX231" s="11"/>
      <c r="TSY231" s="11"/>
      <c r="TSZ231" s="11"/>
      <c r="TTA231" s="11"/>
      <c r="TTB231" s="11"/>
      <c r="TTC231" s="11"/>
      <c r="TTD231" s="11"/>
      <c r="TTE231" s="11"/>
      <c r="TTF231" s="11"/>
      <c r="TTG231" s="11"/>
      <c r="TTH231" s="11"/>
      <c r="TTI231" s="10"/>
      <c r="TTJ231" s="10"/>
      <c r="TTK231" s="11"/>
      <c r="TTL231" s="11"/>
      <c r="TTM231" s="11"/>
      <c r="TTN231" s="11"/>
      <c r="TTO231" s="11"/>
      <c r="TTP231" s="11"/>
      <c r="TTQ231" s="11"/>
      <c r="TTR231" s="11"/>
      <c r="TTS231" s="11"/>
      <c r="TTT231" s="11"/>
      <c r="TTU231" s="11"/>
      <c r="TTV231" s="11"/>
      <c r="TTW231" s="11"/>
      <c r="TTX231" s="11"/>
      <c r="TTY231" s="10"/>
      <c r="TTZ231" s="10"/>
      <c r="TUA231" s="11"/>
      <c r="TUB231" s="11"/>
      <c r="TUC231" s="11"/>
      <c r="TUD231" s="11"/>
      <c r="TUE231" s="11"/>
      <c r="TUF231" s="11"/>
      <c r="TUG231" s="11"/>
      <c r="TUH231" s="11"/>
      <c r="TUI231" s="11"/>
      <c r="TUJ231" s="11"/>
      <c r="TUK231" s="11"/>
      <c r="TUL231" s="11"/>
      <c r="TUM231" s="11"/>
      <c r="TUN231" s="11"/>
      <c r="TUO231" s="10"/>
      <c r="TUP231" s="10"/>
      <c r="TUQ231" s="11"/>
      <c r="TUR231" s="11"/>
      <c r="TUS231" s="11"/>
      <c r="TUT231" s="11"/>
      <c r="TUU231" s="11"/>
      <c r="TUV231" s="11"/>
      <c r="TUW231" s="11"/>
      <c r="TUX231" s="11"/>
      <c r="TUY231" s="11"/>
      <c r="TUZ231" s="11"/>
      <c r="TVA231" s="11"/>
      <c r="TVB231" s="11"/>
      <c r="TVC231" s="11"/>
      <c r="TVD231" s="11"/>
      <c r="TVE231" s="10"/>
      <c r="TVF231" s="10"/>
      <c r="TVG231" s="11"/>
      <c r="TVH231" s="11"/>
      <c r="TVI231" s="11"/>
      <c r="TVJ231" s="11"/>
      <c r="TVK231" s="11"/>
      <c r="TVL231" s="11"/>
      <c r="TVM231" s="11"/>
      <c r="TVN231" s="11"/>
      <c r="TVO231" s="11"/>
      <c r="TVP231" s="11"/>
      <c r="TVQ231" s="11"/>
      <c r="TVR231" s="11"/>
      <c r="TVS231" s="11"/>
      <c r="TVT231" s="11"/>
      <c r="TVU231" s="10"/>
      <c r="TVV231" s="10"/>
      <c r="TVW231" s="11"/>
      <c r="TVX231" s="11"/>
      <c r="TVY231" s="11"/>
      <c r="TVZ231" s="11"/>
      <c r="TWA231" s="11"/>
      <c r="TWB231" s="11"/>
      <c r="TWC231" s="11"/>
      <c r="TWD231" s="11"/>
      <c r="TWE231" s="11"/>
      <c r="TWF231" s="11"/>
      <c r="TWG231" s="11"/>
      <c r="TWH231" s="11"/>
      <c r="TWI231" s="11"/>
      <c r="TWJ231" s="11"/>
      <c r="TWK231" s="10"/>
      <c r="TWL231" s="10"/>
      <c r="TWM231" s="11"/>
      <c r="TWN231" s="11"/>
      <c r="TWO231" s="11"/>
      <c r="TWP231" s="11"/>
      <c r="TWQ231" s="11"/>
      <c r="TWR231" s="11"/>
      <c r="TWS231" s="11"/>
      <c r="TWT231" s="11"/>
      <c r="TWU231" s="11"/>
      <c r="TWV231" s="11"/>
      <c r="TWW231" s="11"/>
      <c r="TWX231" s="11"/>
      <c r="TWY231" s="11"/>
      <c r="TWZ231" s="11"/>
      <c r="TXA231" s="10"/>
      <c r="TXB231" s="10"/>
      <c r="TXC231" s="11"/>
      <c r="TXD231" s="11"/>
      <c r="TXE231" s="11"/>
      <c r="TXF231" s="11"/>
      <c r="TXG231" s="11"/>
      <c r="TXH231" s="11"/>
      <c r="TXI231" s="11"/>
      <c r="TXJ231" s="11"/>
      <c r="TXK231" s="11"/>
      <c r="TXL231" s="11"/>
      <c r="TXM231" s="11"/>
      <c r="TXN231" s="11"/>
      <c r="TXO231" s="11"/>
      <c r="TXP231" s="11"/>
      <c r="TXQ231" s="10"/>
      <c r="TXR231" s="10"/>
      <c r="TXS231" s="11"/>
      <c r="TXT231" s="11"/>
      <c r="TXU231" s="11"/>
      <c r="TXV231" s="11"/>
      <c r="TXW231" s="11"/>
      <c r="TXX231" s="11"/>
      <c r="TXY231" s="11"/>
      <c r="TXZ231" s="11"/>
      <c r="TYA231" s="11"/>
      <c r="TYB231" s="11"/>
      <c r="TYC231" s="11"/>
      <c r="TYD231" s="11"/>
      <c r="TYE231" s="11"/>
      <c r="TYF231" s="11"/>
      <c r="TYG231" s="10"/>
      <c r="TYH231" s="10"/>
      <c r="TYI231" s="11"/>
      <c r="TYJ231" s="11"/>
      <c r="TYK231" s="11"/>
      <c r="TYL231" s="11"/>
      <c r="TYM231" s="11"/>
      <c r="TYN231" s="11"/>
      <c r="TYO231" s="11"/>
      <c r="TYP231" s="11"/>
      <c r="TYQ231" s="11"/>
      <c r="TYR231" s="11"/>
      <c r="TYS231" s="11"/>
      <c r="TYT231" s="11"/>
      <c r="TYU231" s="11"/>
      <c r="TYV231" s="11"/>
      <c r="TYW231" s="10"/>
      <c r="TYX231" s="10"/>
      <c r="TYY231" s="11"/>
      <c r="TYZ231" s="11"/>
      <c r="TZA231" s="11"/>
      <c r="TZB231" s="11"/>
      <c r="TZC231" s="11"/>
      <c r="TZD231" s="11"/>
      <c r="TZE231" s="11"/>
      <c r="TZF231" s="11"/>
      <c r="TZG231" s="11"/>
      <c r="TZH231" s="11"/>
      <c r="TZI231" s="11"/>
      <c r="TZJ231" s="11"/>
      <c r="TZK231" s="11"/>
      <c r="TZL231" s="11"/>
      <c r="TZM231" s="10"/>
      <c r="TZN231" s="10"/>
      <c r="TZO231" s="11"/>
      <c r="TZP231" s="11"/>
      <c r="TZQ231" s="11"/>
      <c r="TZR231" s="11"/>
      <c r="TZS231" s="11"/>
      <c r="TZT231" s="11"/>
      <c r="TZU231" s="11"/>
      <c r="TZV231" s="11"/>
      <c r="TZW231" s="11"/>
      <c r="TZX231" s="11"/>
      <c r="TZY231" s="11"/>
      <c r="TZZ231" s="11"/>
      <c r="UAA231" s="11"/>
      <c r="UAB231" s="11"/>
      <c r="UAC231" s="10"/>
      <c r="UAD231" s="10"/>
      <c r="UAE231" s="11"/>
      <c r="UAF231" s="11"/>
      <c r="UAG231" s="11"/>
      <c r="UAH231" s="11"/>
      <c r="UAI231" s="11"/>
      <c r="UAJ231" s="11"/>
      <c r="UAK231" s="11"/>
      <c r="UAL231" s="11"/>
      <c r="UAM231" s="11"/>
      <c r="UAN231" s="11"/>
      <c r="UAO231" s="11"/>
      <c r="UAP231" s="11"/>
      <c r="UAQ231" s="11"/>
      <c r="UAR231" s="11"/>
      <c r="UAS231" s="10"/>
      <c r="UAT231" s="10"/>
      <c r="UAU231" s="11"/>
      <c r="UAV231" s="11"/>
      <c r="UAW231" s="11"/>
      <c r="UAX231" s="11"/>
      <c r="UAY231" s="11"/>
      <c r="UAZ231" s="11"/>
      <c r="UBA231" s="11"/>
      <c r="UBB231" s="11"/>
      <c r="UBC231" s="11"/>
      <c r="UBD231" s="11"/>
      <c r="UBE231" s="11"/>
      <c r="UBF231" s="11"/>
      <c r="UBG231" s="11"/>
      <c r="UBH231" s="11"/>
      <c r="UBI231" s="10"/>
      <c r="UBJ231" s="10"/>
      <c r="UBK231" s="11"/>
      <c r="UBL231" s="11"/>
      <c r="UBM231" s="11"/>
      <c r="UBN231" s="11"/>
      <c r="UBO231" s="11"/>
      <c r="UBP231" s="11"/>
      <c r="UBQ231" s="11"/>
      <c r="UBR231" s="11"/>
      <c r="UBS231" s="11"/>
      <c r="UBT231" s="11"/>
      <c r="UBU231" s="11"/>
      <c r="UBV231" s="11"/>
      <c r="UBW231" s="11"/>
      <c r="UBX231" s="11"/>
      <c r="UBY231" s="10"/>
      <c r="UBZ231" s="10"/>
      <c r="UCA231" s="11"/>
      <c r="UCB231" s="11"/>
      <c r="UCC231" s="11"/>
      <c r="UCD231" s="11"/>
      <c r="UCE231" s="11"/>
      <c r="UCF231" s="11"/>
      <c r="UCG231" s="11"/>
      <c r="UCH231" s="11"/>
      <c r="UCI231" s="11"/>
      <c r="UCJ231" s="11"/>
      <c r="UCK231" s="11"/>
      <c r="UCL231" s="11"/>
      <c r="UCM231" s="11"/>
      <c r="UCN231" s="11"/>
      <c r="UCO231" s="10"/>
      <c r="UCP231" s="10"/>
      <c r="UCQ231" s="11"/>
      <c r="UCR231" s="11"/>
      <c r="UCS231" s="11"/>
      <c r="UCT231" s="11"/>
      <c r="UCU231" s="11"/>
      <c r="UCV231" s="11"/>
      <c r="UCW231" s="11"/>
      <c r="UCX231" s="11"/>
      <c r="UCY231" s="11"/>
      <c r="UCZ231" s="11"/>
      <c r="UDA231" s="11"/>
      <c r="UDB231" s="11"/>
      <c r="UDC231" s="11"/>
      <c r="UDD231" s="11"/>
      <c r="UDE231" s="10"/>
      <c r="UDF231" s="10"/>
      <c r="UDG231" s="11"/>
      <c r="UDH231" s="11"/>
      <c r="UDI231" s="11"/>
      <c r="UDJ231" s="11"/>
      <c r="UDK231" s="11"/>
      <c r="UDL231" s="11"/>
      <c r="UDM231" s="11"/>
      <c r="UDN231" s="11"/>
      <c r="UDO231" s="11"/>
      <c r="UDP231" s="11"/>
      <c r="UDQ231" s="11"/>
      <c r="UDR231" s="11"/>
      <c r="UDS231" s="11"/>
      <c r="UDT231" s="11"/>
      <c r="UDU231" s="10"/>
      <c r="UDV231" s="10"/>
      <c r="UDW231" s="11"/>
      <c r="UDX231" s="11"/>
      <c r="UDY231" s="11"/>
      <c r="UDZ231" s="11"/>
      <c r="UEA231" s="11"/>
      <c r="UEB231" s="11"/>
      <c r="UEC231" s="11"/>
      <c r="UED231" s="11"/>
      <c r="UEE231" s="11"/>
      <c r="UEF231" s="11"/>
      <c r="UEG231" s="11"/>
      <c r="UEH231" s="11"/>
      <c r="UEI231" s="11"/>
      <c r="UEJ231" s="11"/>
      <c r="UEK231" s="10"/>
      <c r="UEL231" s="10"/>
      <c r="UEM231" s="11"/>
      <c r="UEN231" s="11"/>
      <c r="UEO231" s="11"/>
      <c r="UEP231" s="11"/>
      <c r="UEQ231" s="11"/>
      <c r="UER231" s="11"/>
      <c r="UES231" s="11"/>
      <c r="UET231" s="11"/>
      <c r="UEU231" s="11"/>
      <c r="UEV231" s="11"/>
      <c r="UEW231" s="11"/>
      <c r="UEX231" s="11"/>
      <c r="UEY231" s="11"/>
      <c r="UEZ231" s="11"/>
      <c r="UFA231" s="10"/>
      <c r="UFB231" s="10"/>
      <c r="UFC231" s="11"/>
      <c r="UFD231" s="11"/>
      <c r="UFE231" s="11"/>
      <c r="UFF231" s="11"/>
      <c r="UFG231" s="11"/>
      <c r="UFH231" s="11"/>
      <c r="UFI231" s="11"/>
      <c r="UFJ231" s="11"/>
      <c r="UFK231" s="11"/>
      <c r="UFL231" s="11"/>
      <c r="UFM231" s="11"/>
      <c r="UFN231" s="11"/>
      <c r="UFO231" s="11"/>
      <c r="UFP231" s="11"/>
      <c r="UFQ231" s="10"/>
      <c r="UFR231" s="10"/>
      <c r="UFS231" s="11"/>
      <c r="UFT231" s="11"/>
      <c r="UFU231" s="11"/>
      <c r="UFV231" s="11"/>
      <c r="UFW231" s="11"/>
      <c r="UFX231" s="11"/>
      <c r="UFY231" s="11"/>
      <c r="UFZ231" s="11"/>
      <c r="UGA231" s="11"/>
      <c r="UGB231" s="11"/>
      <c r="UGC231" s="11"/>
      <c r="UGD231" s="11"/>
      <c r="UGE231" s="11"/>
      <c r="UGF231" s="11"/>
      <c r="UGG231" s="10"/>
      <c r="UGH231" s="10"/>
      <c r="UGI231" s="11"/>
      <c r="UGJ231" s="11"/>
      <c r="UGK231" s="11"/>
      <c r="UGL231" s="11"/>
      <c r="UGM231" s="11"/>
      <c r="UGN231" s="11"/>
      <c r="UGO231" s="11"/>
      <c r="UGP231" s="11"/>
      <c r="UGQ231" s="11"/>
      <c r="UGR231" s="11"/>
      <c r="UGS231" s="11"/>
      <c r="UGT231" s="11"/>
      <c r="UGU231" s="11"/>
      <c r="UGV231" s="11"/>
      <c r="UGW231" s="10"/>
      <c r="UGX231" s="10"/>
      <c r="UGY231" s="11"/>
      <c r="UGZ231" s="11"/>
      <c r="UHA231" s="11"/>
      <c r="UHB231" s="11"/>
      <c r="UHC231" s="11"/>
      <c r="UHD231" s="11"/>
      <c r="UHE231" s="11"/>
      <c r="UHF231" s="11"/>
      <c r="UHG231" s="11"/>
      <c r="UHH231" s="11"/>
      <c r="UHI231" s="11"/>
      <c r="UHJ231" s="11"/>
      <c r="UHK231" s="11"/>
      <c r="UHL231" s="11"/>
      <c r="UHM231" s="10"/>
      <c r="UHN231" s="10"/>
      <c r="UHO231" s="11"/>
      <c r="UHP231" s="11"/>
      <c r="UHQ231" s="11"/>
      <c r="UHR231" s="11"/>
      <c r="UHS231" s="11"/>
      <c r="UHT231" s="11"/>
      <c r="UHU231" s="11"/>
      <c r="UHV231" s="11"/>
      <c r="UHW231" s="11"/>
      <c r="UHX231" s="11"/>
      <c r="UHY231" s="11"/>
      <c r="UHZ231" s="11"/>
      <c r="UIA231" s="11"/>
      <c r="UIB231" s="11"/>
      <c r="UIC231" s="10"/>
      <c r="UID231" s="10"/>
      <c r="UIE231" s="11"/>
      <c r="UIF231" s="11"/>
      <c r="UIG231" s="11"/>
      <c r="UIH231" s="11"/>
      <c r="UII231" s="11"/>
      <c r="UIJ231" s="11"/>
      <c r="UIK231" s="11"/>
      <c r="UIL231" s="11"/>
      <c r="UIM231" s="11"/>
      <c r="UIN231" s="11"/>
      <c r="UIO231" s="11"/>
      <c r="UIP231" s="11"/>
      <c r="UIQ231" s="11"/>
      <c r="UIR231" s="11"/>
      <c r="UIS231" s="10"/>
      <c r="UIT231" s="10"/>
      <c r="UIU231" s="11"/>
      <c r="UIV231" s="11"/>
      <c r="UIW231" s="11"/>
      <c r="UIX231" s="11"/>
      <c r="UIY231" s="11"/>
      <c r="UIZ231" s="11"/>
      <c r="UJA231" s="11"/>
      <c r="UJB231" s="11"/>
      <c r="UJC231" s="11"/>
      <c r="UJD231" s="11"/>
      <c r="UJE231" s="11"/>
      <c r="UJF231" s="11"/>
      <c r="UJG231" s="11"/>
      <c r="UJH231" s="11"/>
      <c r="UJI231" s="10"/>
      <c r="UJJ231" s="10"/>
      <c r="UJK231" s="11"/>
      <c r="UJL231" s="11"/>
      <c r="UJM231" s="11"/>
      <c r="UJN231" s="11"/>
      <c r="UJO231" s="11"/>
      <c r="UJP231" s="11"/>
      <c r="UJQ231" s="11"/>
      <c r="UJR231" s="11"/>
      <c r="UJS231" s="11"/>
      <c r="UJT231" s="11"/>
      <c r="UJU231" s="11"/>
      <c r="UJV231" s="11"/>
      <c r="UJW231" s="11"/>
      <c r="UJX231" s="11"/>
      <c r="UJY231" s="10"/>
      <c r="UJZ231" s="10"/>
      <c r="UKA231" s="11"/>
      <c r="UKB231" s="11"/>
      <c r="UKC231" s="11"/>
      <c r="UKD231" s="11"/>
      <c r="UKE231" s="11"/>
      <c r="UKF231" s="11"/>
      <c r="UKG231" s="11"/>
      <c r="UKH231" s="11"/>
      <c r="UKI231" s="11"/>
      <c r="UKJ231" s="11"/>
      <c r="UKK231" s="11"/>
      <c r="UKL231" s="11"/>
      <c r="UKM231" s="11"/>
      <c r="UKN231" s="11"/>
      <c r="UKO231" s="10"/>
      <c r="UKP231" s="10"/>
      <c r="UKQ231" s="11"/>
      <c r="UKR231" s="11"/>
      <c r="UKS231" s="11"/>
      <c r="UKT231" s="11"/>
      <c r="UKU231" s="11"/>
      <c r="UKV231" s="11"/>
      <c r="UKW231" s="11"/>
      <c r="UKX231" s="11"/>
      <c r="UKY231" s="11"/>
      <c r="UKZ231" s="11"/>
      <c r="ULA231" s="11"/>
      <c r="ULB231" s="11"/>
      <c r="ULC231" s="11"/>
      <c r="ULD231" s="11"/>
      <c r="ULE231" s="10"/>
      <c r="ULF231" s="10"/>
      <c r="ULG231" s="11"/>
      <c r="ULH231" s="11"/>
      <c r="ULI231" s="11"/>
      <c r="ULJ231" s="11"/>
      <c r="ULK231" s="11"/>
      <c r="ULL231" s="11"/>
      <c r="ULM231" s="11"/>
      <c r="ULN231" s="11"/>
      <c r="ULO231" s="11"/>
      <c r="ULP231" s="11"/>
      <c r="ULQ231" s="11"/>
      <c r="ULR231" s="11"/>
      <c r="ULS231" s="11"/>
      <c r="ULT231" s="11"/>
      <c r="ULU231" s="10"/>
      <c r="ULV231" s="10"/>
      <c r="ULW231" s="11"/>
      <c r="ULX231" s="11"/>
      <c r="ULY231" s="11"/>
      <c r="ULZ231" s="11"/>
      <c r="UMA231" s="11"/>
      <c r="UMB231" s="11"/>
      <c r="UMC231" s="11"/>
      <c r="UMD231" s="11"/>
      <c r="UME231" s="11"/>
      <c r="UMF231" s="11"/>
      <c r="UMG231" s="11"/>
      <c r="UMH231" s="11"/>
      <c r="UMI231" s="11"/>
      <c r="UMJ231" s="11"/>
      <c r="UMK231" s="10"/>
      <c r="UML231" s="10"/>
      <c r="UMM231" s="11"/>
      <c r="UMN231" s="11"/>
      <c r="UMO231" s="11"/>
      <c r="UMP231" s="11"/>
      <c r="UMQ231" s="11"/>
      <c r="UMR231" s="11"/>
      <c r="UMS231" s="11"/>
      <c r="UMT231" s="11"/>
      <c r="UMU231" s="11"/>
      <c r="UMV231" s="11"/>
      <c r="UMW231" s="11"/>
      <c r="UMX231" s="11"/>
      <c r="UMY231" s="11"/>
      <c r="UMZ231" s="11"/>
      <c r="UNA231" s="10"/>
      <c r="UNB231" s="10"/>
      <c r="UNC231" s="11"/>
      <c r="UND231" s="11"/>
      <c r="UNE231" s="11"/>
      <c r="UNF231" s="11"/>
      <c r="UNG231" s="11"/>
      <c r="UNH231" s="11"/>
      <c r="UNI231" s="11"/>
      <c r="UNJ231" s="11"/>
      <c r="UNK231" s="11"/>
      <c r="UNL231" s="11"/>
      <c r="UNM231" s="11"/>
      <c r="UNN231" s="11"/>
      <c r="UNO231" s="11"/>
      <c r="UNP231" s="11"/>
      <c r="UNQ231" s="10"/>
      <c r="UNR231" s="10"/>
      <c r="UNS231" s="11"/>
      <c r="UNT231" s="11"/>
      <c r="UNU231" s="11"/>
      <c r="UNV231" s="11"/>
      <c r="UNW231" s="11"/>
      <c r="UNX231" s="11"/>
      <c r="UNY231" s="11"/>
      <c r="UNZ231" s="11"/>
      <c r="UOA231" s="11"/>
      <c r="UOB231" s="11"/>
      <c r="UOC231" s="11"/>
      <c r="UOD231" s="11"/>
      <c r="UOE231" s="11"/>
      <c r="UOF231" s="11"/>
      <c r="UOG231" s="10"/>
      <c r="UOH231" s="10"/>
      <c r="UOI231" s="11"/>
      <c r="UOJ231" s="11"/>
      <c r="UOK231" s="11"/>
      <c r="UOL231" s="11"/>
      <c r="UOM231" s="11"/>
      <c r="UON231" s="11"/>
      <c r="UOO231" s="11"/>
      <c r="UOP231" s="11"/>
      <c r="UOQ231" s="11"/>
      <c r="UOR231" s="11"/>
      <c r="UOS231" s="11"/>
      <c r="UOT231" s="11"/>
      <c r="UOU231" s="11"/>
      <c r="UOV231" s="11"/>
      <c r="UOW231" s="10"/>
      <c r="UOX231" s="10"/>
      <c r="UOY231" s="11"/>
      <c r="UOZ231" s="11"/>
      <c r="UPA231" s="11"/>
      <c r="UPB231" s="11"/>
      <c r="UPC231" s="11"/>
      <c r="UPD231" s="11"/>
      <c r="UPE231" s="11"/>
      <c r="UPF231" s="11"/>
      <c r="UPG231" s="11"/>
      <c r="UPH231" s="11"/>
      <c r="UPI231" s="11"/>
      <c r="UPJ231" s="11"/>
      <c r="UPK231" s="11"/>
      <c r="UPL231" s="11"/>
      <c r="UPM231" s="10"/>
      <c r="UPN231" s="10"/>
      <c r="UPO231" s="11"/>
      <c r="UPP231" s="11"/>
      <c r="UPQ231" s="11"/>
      <c r="UPR231" s="11"/>
      <c r="UPS231" s="11"/>
      <c r="UPT231" s="11"/>
      <c r="UPU231" s="11"/>
      <c r="UPV231" s="11"/>
      <c r="UPW231" s="11"/>
      <c r="UPX231" s="11"/>
      <c r="UPY231" s="11"/>
      <c r="UPZ231" s="11"/>
      <c r="UQA231" s="11"/>
      <c r="UQB231" s="11"/>
      <c r="UQC231" s="10"/>
      <c r="UQD231" s="10"/>
      <c r="UQE231" s="11"/>
      <c r="UQF231" s="11"/>
      <c r="UQG231" s="11"/>
      <c r="UQH231" s="11"/>
      <c r="UQI231" s="11"/>
      <c r="UQJ231" s="11"/>
      <c r="UQK231" s="11"/>
      <c r="UQL231" s="11"/>
      <c r="UQM231" s="11"/>
      <c r="UQN231" s="11"/>
      <c r="UQO231" s="11"/>
      <c r="UQP231" s="11"/>
      <c r="UQQ231" s="11"/>
      <c r="UQR231" s="11"/>
      <c r="UQS231" s="10"/>
      <c r="UQT231" s="10"/>
      <c r="UQU231" s="11"/>
      <c r="UQV231" s="11"/>
      <c r="UQW231" s="11"/>
      <c r="UQX231" s="11"/>
      <c r="UQY231" s="11"/>
      <c r="UQZ231" s="11"/>
      <c r="URA231" s="11"/>
      <c r="URB231" s="11"/>
      <c r="URC231" s="11"/>
      <c r="URD231" s="11"/>
      <c r="URE231" s="11"/>
      <c r="URF231" s="11"/>
      <c r="URG231" s="11"/>
      <c r="URH231" s="11"/>
      <c r="URI231" s="10"/>
      <c r="URJ231" s="10"/>
      <c r="URK231" s="11"/>
      <c r="URL231" s="11"/>
      <c r="URM231" s="11"/>
      <c r="URN231" s="11"/>
      <c r="URO231" s="11"/>
      <c r="URP231" s="11"/>
      <c r="URQ231" s="11"/>
      <c r="URR231" s="11"/>
      <c r="URS231" s="11"/>
      <c r="URT231" s="11"/>
      <c r="URU231" s="11"/>
      <c r="URV231" s="11"/>
      <c r="URW231" s="11"/>
      <c r="URX231" s="11"/>
      <c r="URY231" s="10"/>
      <c r="URZ231" s="10"/>
      <c r="USA231" s="11"/>
      <c r="USB231" s="11"/>
      <c r="USC231" s="11"/>
      <c r="USD231" s="11"/>
      <c r="USE231" s="11"/>
      <c r="USF231" s="11"/>
      <c r="USG231" s="11"/>
      <c r="USH231" s="11"/>
      <c r="USI231" s="11"/>
      <c r="USJ231" s="11"/>
      <c r="USK231" s="11"/>
      <c r="USL231" s="11"/>
      <c r="USM231" s="11"/>
      <c r="USN231" s="11"/>
      <c r="USO231" s="10"/>
      <c r="USP231" s="10"/>
      <c r="USQ231" s="11"/>
      <c r="USR231" s="11"/>
      <c r="USS231" s="11"/>
      <c r="UST231" s="11"/>
      <c r="USU231" s="11"/>
      <c r="USV231" s="11"/>
      <c r="USW231" s="11"/>
      <c r="USX231" s="11"/>
      <c r="USY231" s="11"/>
      <c r="USZ231" s="11"/>
      <c r="UTA231" s="11"/>
      <c r="UTB231" s="11"/>
      <c r="UTC231" s="11"/>
      <c r="UTD231" s="11"/>
      <c r="UTE231" s="10"/>
      <c r="UTF231" s="10"/>
      <c r="UTG231" s="11"/>
      <c r="UTH231" s="11"/>
      <c r="UTI231" s="11"/>
      <c r="UTJ231" s="11"/>
      <c r="UTK231" s="11"/>
      <c r="UTL231" s="11"/>
      <c r="UTM231" s="11"/>
      <c r="UTN231" s="11"/>
      <c r="UTO231" s="11"/>
      <c r="UTP231" s="11"/>
      <c r="UTQ231" s="11"/>
      <c r="UTR231" s="11"/>
      <c r="UTS231" s="11"/>
      <c r="UTT231" s="11"/>
      <c r="UTU231" s="10"/>
      <c r="UTV231" s="10"/>
      <c r="UTW231" s="11"/>
      <c r="UTX231" s="11"/>
      <c r="UTY231" s="11"/>
      <c r="UTZ231" s="11"/>
      <c r="UUA231" s="11"/>
      <c r="UUB231" s="11"/>
      <c r="UUC231" s="11"/>
      <c r="UUD231" s="11"/>
      <c r="UUE231" s="11"/>
      <c r="UUF231" s="11"/>
      <c r="UUG231" s="11"/>
      <c r="UUH231" s="11"/>
      <c r="UUI231" s="11"/>
      <c r="UUJ231" s="11"/>
      <c r="UUK231" s="10"/>
      <c r="UUL231" s="10"/>
      <c r="UUM231" s="11"/>
      <c r="UUN231" s="11"/>
      <c r="UUO231" s="11"/>
      <c r="UUP231" s="11"/>
      <c r="UUQ231" s="11"/>
      <c r="UUR231" s="11"/>
      <c r="UUS231" s="11"/>
      <c r="UUT231" s="11"/>
      <c r="UUU231" s="11"/>
      <c r="UUV231" s="11"/>
      <c r="UUW231" s="11"/>
      <c r="UUX231" s="11"/>
      <c r="UUY231" s="11"/>
      <c r="UUZ231" s="11"/>
      <c r="UVA231" s="10"/>
      <c r="UVB231" s="10"/>
      <c r="UVC231" s="11"/>
      <c r="UVD231" s="11"/>
      <c r="UVE231" s="11"/>
      <c r="UVF231" s="11"/>
      <c r="UVG231" s="11"/>
      <c r="UVH231" s="11"/>
      <c r="UVI231" s="11"/>
      <c r="UVJ231" s="11"/>
      <c r="UVK231" s="11"/>
      <c r="UVL231" s="11"/>
      <c r="UVM231" s="11"/>
      <c r="UVN231" s="11"/>
      <c r="UVO231" s="11"/>
      <c r="UVP231" s="11"/>
      <c r="UVQ231" s="10"/>
      <c r="UVR231" s="10"/>
      <c r="UVS231" s="11"/>
      <c r="UVT231" s="11"/>
      <c r="UVU231" s="11"/>
      <c r="UVV231" s="11"/>
      <c r="UVW231" s="11"/>
      <c r="UVX231" s="11"/>
      <c r="UVY231" s="11"/>
      <c r="UVZ231" s="11"/>
      <c r="UWA231" s="11"/>
      <c r="UWB231" s="11"/>
      <c r="UWC231" s="11"/>
      <c r="UWD231" s="11"/>
      <c r="UWE231" s="11"/>
      <c r="UWF231" s="11"/>
      <c r="UWG231" s="10"/>
      <c r="UWH231" s="10"/>
      <c r="UWI231" s="11"/>
      <c r="UWJ231" s="11"/>
      <c r="UWK231" s="11"/>
      <c r="UWL231" s="11"/>
      <c r="UWM231" s="11"/>
      <c r="UWN231" s="11"/>
      <c r="UWO231" s="11"/>
      <c r="UWP231" s="11"/>
      <c r="UWQ231" s="11"/>
      <c r="UWR231" s="11"/>
      <c r="UWS231" s="11"/>
      <c r="UWT231" s="11"/>
      <c r="UWU231" s="11"/>
      <c r="UWV231" s="11"/>
      <c r="UWW231" s="10"/>
      <c r="UWX231" s="10"/>
      <c r="UWY231" s="11"/>
      <c r="UWZ231" s="11"/>
      <c r="UXA231" s="11"/>
      <c r="UXB231" s="11"/>
      <c r="UXC231" s="11"/>
      <c r="UXD231" s="11"/>
      <c r="UXE231" s="11"/>
      <c r="UXF231" s="11"/>
      <c r="UXG231" s="11"/>
      <c r="UXH231" s="11"/>
      <c r="UXI231" s="11"/>
      <c r="UXJ231" s="11"/>
      <c r="UXK231" s="11"/>
      <c r="UXL231" s="11"/>
      <c r="UXM231" s="10"/>
      <c r="UXN231" s="10"/>
      <c r="UXO231" s="11"/>
      <c r="UXP231" s="11"/>
      <c r="UXQ231" s="11"/>
      <c r="UXR231" s="11"/>
      <c r="UXS231" s="11"/>
      <c r="UXT231" s="11"/>
      <c r="UXU231" s="11"/>
      <c r="UXV231" s="11"/>
      <c r="UXW231" s="11"/>
      <c r="UXX231" s="11"/>
      <c r="UXY231" s="11"/>
      <c r="UXZ231" s="11"/>
      <c r="UYA231" s="11"/>
      <c r="UYB231" s="11"/>
      <c r="UYC231" s="10"/>
      <c r="UYD231" s="10"/>
      <c r="UYE231" s="11"/>
      <c r="UYF231" s="11"/>
      <c r="UYG231" s="11"/>
      <c r="UYH231" s="11"/>
      <c r="UYI231" s="11"/>
      <c r="UYJ231" s="11"/>
      <c r="UYK231" s="11"/>
      <c r="UYL231" s="11"/>
      <c r="UYM231" s="11"/>
      <c r="UYN231" s="11"/>
      <c r="UYO231" s="11"/>
      <c r="UYP231" s="11"/>
      <c r="UYQ231" s="11"/>
      <c r="UYR231" s="11"/>
      <c r="UYS231" s="10"/>
      <c r="UYT231" s="10"/>
      <c r="UYU231" s="11"/>
      <c r="UYV231" s="11"/>
      <c r="UYW231" s="11"/>
      <c r="UYX231" s="11"/>
      <c r="UYY231" s="11"/>
      <c r="UYZ231" s="11"/>
      <c r="UZA231" s="11"/>
      <c r="UZB231" s="11"/>
      <c r="UZC231" s="11"/>
      <c r="UZD231" s="11"/>
      <c r="UZE231" s="11"/>
      <c r="UZF231" s="11"/>
      <c r="UZG231" s="11"/>
      <c r="UZH231" s="11"/>
      <c r="UZI231" s="10"/>
      <c r="UZJ231" s="10"/>
      <c r="UZK231" s="11"/>
      <c r="UZL231" s="11"/>
      <c r="UZM231" s="11"/>
      <c r="UZN231" s="11"/>
      <c r="UZO231" s="11"/>
      <c r="UZP231" s="11"/>
      <c r="UZQ231" s="11"/>
      <c r="UZR231" s="11"/>
      <c r="UZS231" s="11"/>
      <c r="UZT231" s="11"/>
      <c r="UZU231" s="11"/>
      <c r="UZV231" s="11"/>
      <c r="UZW231" s="11"/>
      <c r="UZX231" s="11"/>
      <c r="UZY231" s="10"/>
      <c r="UZZ231" s="10"/>
      <c r="VAA231" s="11"/>
      <c r="VAB231" s="11"/>
      <c r="VAC231" s="11"/>
      <c r="VAD231" s="11"/>
      <c r="VAE231" s="11"/>
      <c r="VAF231" s="11"/>
      <c r="VAG231" s="11"/>
      <c r="VAH231" s="11"/>
      <c r="VAI231" s="11"/>
      <c r="VAJ231" s="11"/>
      <c r="VAK231" s="11"/>
      <c r="VAL231" s="11"/>
      <c r="VAM231" s="11"/>
      <c r="VAN231" s="11"/>
      <c r="VAO231" s="10"/>
      <c r="VAP231" s="10"/>
      <c r="VAQ231" s="11"/>
      <c r="VAR231" s="11"/>
      <c r="VAS231" s="11"/>
      <c r="VAT231" s="11"/>
      <c r="VAU231" s="11"/>
      <c r="VAV231" s="11"/>
      <c r="VAW231" s="11"/>
      <c r="VAX231" s="11"/>
      <c r="VAY231" s="11"/>
      <c r="VAZ231" s="11"/>
      <c r="VBA231" s="11"/>
      <c r="VBB231" s="11"/>
      <c r="VBC231" s="11"/>
      <c r="VBD231" s="11"/>
      <c r="VBE231" s="10"/>
      <c r="VBF231" s="10"/>
      <c r="VBG231" s="11"/>
      <c r="VBH231" s="11"/>
      <c r="VBI231" s="11"/>
      <c r="VBJ231" s="11"/>
      <c r="VBK231" s="11"/>
      <c r="VBL231" s="11"/>
      <c r="VBM231" s="11"/>
      <c r="VBN231" s="11"/>
      <c r="VBO231" s="11"/>
      <c r="VBP231" s="11"/>
      <c r="VBQ231" s="11"/>
      <c r="VBR231" s="11"/>
      <c r="VBS231" s="11"/>
      <c r="VBT231" s="11"/>
      <c r="VBU231" s="10"/>
      <c r="VBV231" s="10"/>
      <c r="VBW231" s="11"/>
      <c r="VBX231" s="11"/>
      <c r="VBY231" s="11"/>
      <c r="VBZ231" s="11"/>
      <c r="VCA231" s="11"/>
      <c r="VCB231" s="11"/>
      <c r="VCC231" s="11"/>
      <c r="VCD231" s="11"/>
      <c r="VCE231" s="11"/>
      <c r="VCF231" s="11"/>
      <c r="VCG231" s="11"/>
      <c r="VCH231" s="11"/>
      <c r="VCI231" s="11"/>
      <c r="VCJ231" s="11"/>
      <c r="VCK231" s="10"/>
      <c r="VCL231" s="10"/>
      <c r="VCM231" s="11"/>
      <c r="VCN231" s="11"/>
      <c r="VCO231" s="11"/>
      <c r="VCP231" s="11"/>
      <c r="VCQ231" s="11"/>
      <c r="VCR231" s="11"/>
      <c r="VCS231" s="11"/>
      <c r="VCT231" s="11"/>
      <c r="VCU231" s="11"/>
      <c r="VCV231" s="11"/>
      <c r="VCW231" s="11"/>
      <c r="VCX231" s="11"/>
      <c r="VCY231" s="11"/>
      <c r="VCZ231" s="11"/>
      <c r="VDA231" s="10"/>
      <c r="VDB231" s="10"/>
      <c r="VDC231" s="11"/>
      <c r="VDD231" s="11"/>
      <c r="VDE231" s="11"/>
      <c r="VDF231" s="11"/>
      <c r="VDG231" s="11"/>
      <c r="VDH231" s="11"/>
      <c r="VDI231" s="11"/>
      <c r="VDJ231" s="11"/>
      <c r="VDK231" s="11"/>
      <c r="VDL231" s="11"/>
      <c r="VDM231" s="11"/>
      <c r="VDN231" s="11"/>
      <c r="VDO231" s="11"/>
      <c r="VDP231" s="11"/>
      <c r="VDQ231" s="10"/>
      <c r="VDR231" s="10"/>
      <c r="VDS231" s="11"/>
      <c r="VDT231" s="11"/>
      <c r="VDU231" s="11"/>
      <c r="VDV231" s="11"/>
      <c r="VDW231" s="11"/>
      <c r="VDX231" s="11"/>
      <c r="VDY231" s="11"/>
      <c r="VDZ231" s="11"/>
      <c r="VEA231" s="11"/>
      <c r="VEB231" s="11"/>
      <c r="VEC231" s="11"/>
      <c r="VED231" s="11"/>
      <c r="VEE231" s="11"/>
      <c r="VEF231" s="11"/>
      <c r="VEG231" s="10"/>
      <c r="VEH231" s="10"/>
      <c r="VEI231" s="11"/>
      <c r="VEJ231" s="11"/>
      <c r="VEK231" s="11"/>
      <c r="VEL231" s="11"/>
      <c r="VEM231" s="11"/>
      <c r="VEN231" s="11"/>
      <c r="VEO231" s="11"/>
      <c r="VEP231" s="11"/>
      <c r="VEQ231" s="11"/>
      <c r="VER231" s="11"/>
      <c r="VES231" s="11"/>
      <c r="VET231" s="11"/>
      <c r="VEU231" s="11"/>
      <c r="VEV231" s="11"/>
      <c r="VEW231" s="10"/>
      <c r="VEX231" s="10"/>
      <c r="VEY231" s="11"/>
      <c r="VEZ231" s="11"/>
      <c r="VFA231" s="11"/>
      <c r="VFB231" s="11"/>
      <c r="VFC231" s="11"/>
      <c r="VFD231" s="11"/>
      <c r="VFE231" s="11"/>
      <c r="VFF231" s="11"/>
      <c r="VFG231" s="11"/>
      <c r="VFH231" s="11"/>
      <c r="VFI231" s="11"/>
      <c r="VFJ231" s="11"/>
      <c r="VFK231" s="11"/>
      <c r="VFL231" s="11"/>
      <c r="VFM231" s="10"/>
      <c r="VFN231" s="10"/>
      <c r="VFO231" s="11"/>
      <c r="VFP231" s="11"/>
      <c r="VFQ231" s="11"/>
      <c r="VFR231" s="11"/>
      <c r="VFS231" s="11"/>
      <c r="VFT231" s="11"/>
      <c r="VFU231" s="11"/>
      <c r="VFV231" s="11"/>
      <c r="VFW231" s="11"/>
      <c r="VFX231" s="11"/>
      <c r="VFY231" s="11"/>
      <c r="VFZ231" s="11"/>
      <c r="VGA231" s="11"/>
      <c r="VGB231" s="11"/>
      <c r="VGC231" s="10"/>
      <c r="VGD231" s="10"/>
      <c r="VGE231" s="11"/>
      <c r="VGF231" s="11"/>
      <c r="VGG231" s="11"/>
      <c r="VGH231" s="11"/>
      <c r="VGI231" s="11"/>
      <c r="VGJ231" s="11"/>
      <c r="VGK231" s="11"/>
      <c r="VGL231" s="11"/>
      <c r="VGM231" s="11"/>
      <c r="VGN231" s="11"/>
      <c r="VGO231" s="11"/>
      <c r="VGP231" s="11"/>
      <c r="VGQ231" s="11"/>
      <c r="VGR231" s="11"/>
      <c r="VGS231" s="10"/>
      <c r="VGT231" s="10"/>
      <c r="VGU231" s="11"/>
      <c r="VGV231" s="11"/>
      <c r="VGW231" s="11"/>
      <c r="VGX231" s="11"/>
      <c r="VGY231" s="11"/>
      <c r="VGZ231" s="11"/>
      <c r="VHA231" s="11"/>
      <c r="VHB231" s="11"/>
      <c r="VHC231" s="11"/>
      <c r="VHD231" s="11"/>
      <c r="VHE231" s="11"/>
      <c r="VHF231" s="11"/>
      <c r="VHG231" s="11"/>
      <c r="VHH231" s="11"/>
      <c r="VHI231" s="10"/>
      <c r="VHJ231" s="10"/>
      <c r="VHK231" s="11"/>
      <c r="VHL231" s="11"/>
      <c r="VHM231" s="11"/>
      <c r="VHN231" s="11"/>
      <c r="VHO231" s="11"/>
      <c r="VHP231" s="11"/>
      <c r="VHQ231" s="11"/>
      <c r="VHR231" s="11"/>
      <c r="VHS231" s="11"/>
      <c r="VHT231" s="11"/>
      <c r="VHU231" s="11"/>
      <c r="VHV231" s="11"/>
      <c r="VHW231" s="11"/>
      <c r="VHX231" s="11"/>
      <c r="VHY231" s="10"/>
      <c r="VHZ231" s="10"/>
      <c r="VIA231" s="11"/>
      <c r="VIB231" s="11"/>
      <c r="VIC231" s="11"/>
      <c r="VID231" s="11"/>
      <c r="VIE231" s="11"/>
      <c r="VIF231" s="11"/>
      <c r="VIG231" s="11"/>
      <c r="VIH231" s="11"/>
      <c r="VII231" s="11"/>
      <c r="VIJ231" s="11"/>
      <c r="VIK231" s="11"/>
      <c r="VIL231" s="11"/>
      <c r="VIM231" s="11"/>
      <c r="VIN231" s="11"/>
      <c r="VIO231" s="10"/>
      <c r="VIP231" s="10"/>
      <c r="VIQ231" s="11"/>
      <c r="VIR231" s="11"/>
      <c r="VIS231" s="11"/>
      <c r="VIT231" s="11"/>
      <c r="VIU231" s="11"/>
      <c r="VIV231" s="11"/>
      <c r="VIW231" s="11"/>
      <c r="VIX231" s="11"/>
      <c r="VIY231" s="11"/>
      <c r="VIZ231" s="11"/>
      <c r="VJA231" s="11"/>
      <c r="VJB231" s="11"/>
      <c r="VJC231" s="11"/>
      <c r="VJD231" s="11"/>
      <c r="VJE231" s="10"/>
      <c r="VJF231" s="10"/>
      <c r="VJG231" s="11"/>
      <c r="VJH231" s="11"/>
      <c r="VJI231" s="11"/>
      <c r="VJJ231" s="11"/>
      <c r="VJK231" s="11"/>
      <c r="VJL231" s="11"/>
      <c r="VJM231" s="11"/>
      <c r="VJN231" s="11"/>
      <c r="VJO231" s="11"/>
      <c r="VJP231" s="11"/>
      <c r="VJQ231" s="11"/>
      <c r="VJR231" s="11"/>
      <c r="VJS231" s="11"/>
      <c r="VJT231" s="11"/>
      <c r="VJU231" s="10"/>
      <c r="VJV231" s="10"/>
      <c r="VJW231" s="11"/>
      <c r="VJX231" s="11"/>
      <c r="VJY231" s="11"/>
      <c r="VJZ231" s="11"/>
      <c r="VKA231" s="11"/>
      <c r="VKB231" s="11"/>
      <c r="VKC231" s="11"/>
      <c r="VKD231" s="11"/>
      <c r="VKE231" s="11"/>
      <c r="VKF231" s="11"/>
      <c r="VKG231" s="11"/>
      <c r="VKH231" s="11"/>
      <c r="VKI231" s="11"/>
      <c r="VKJ231" s="11"/>
      <c r="VKK231" s="10"/>
      <c r="VKL231" s="10"/>
      <c r="VKM231" s="11"/>
      <c r="VKN231" s="11"/>
      <c r="VKO231" s="11"/>
      <c r="VKP231" s="11"/>
      <c r="VKQ231" s="11"/>
      <c r="VKR231" s="11"/>
      <c r="VKS231" s="11"/>
      <c r="VKT231" s="11"/>
      <c r="VKU231" s="11"/>
      <c r="VKV231" s="11"/>
      <c r="VKW231" s="11"/>
      <c r="VKX231" s="11"/>
      <c r="VKY231" s="11"/>
      <c r="VKZ231" s="11"/>
      <c r="VLA231" s="10"/>
      <c r="VLB231" s="10"/>
      <c r="VLC231" s="11"/>
      <c r="VLD231" s="11"/>
      <c r="VLE231" s="11"/>
      <c r="VLF231" s="11"/>
      <c r="VLG231" s="11"/>
      <c r="VLH231" s="11"/>
      <c r="VLI231" s="11"/>
      <c r="VLJ231" s="11"/>
      <c r="VLK231" s="11"/>
      <c r="VLL231" s="11"/>
      <c r="VLM231" s="11"/>
      <c r="VLN231" s="11"/>
      <c r="VLO231" s="11"/>
      <c r="VLP231" s="11"/>
      <c r="VLQ231" s="10"/>
      <c r="VLR231" s="10"/>
      <c r="VLS231" s="11"/>
      <c r="VLT231" s="11"/>
      <c r="VLU231" s="11"/>
      <c r="VLV231" s="11"/>
      <c r="VLW231" s="11"/>
      <c r="VLX231" s="11"/>
      <c r="VLY231" s="11"/>
      <c r="VLZ231" s="11"/>
      <c r="VMA231" s="11"/>
      <c r="VMB231" s="11"/>
      <c r="VMC231" s="11"/>
      <c r="VMD231" s="11"/>
      <c r="VME231" s="11"/>
      <c r="VMF231" s="11"/>
      <c r="VMG231" s="10"/>
      <c r="VMH231" s="10"/>
      <c r="VMI231" s="11"/>
      <c r="VMJ231" s="11"/>
      <c r="VMK231" s="11"/>
      <c r="VML231" s="11"/>
      <c r="VMM231" s="11"/>
      <c r="VMN231" s="11"/>
      <c r="VMO231" s="11"/>
      <c r="VMP231" s="11"/>
      <c r="VMQ231" s="11"/>
      <c r="VMR231" s="11"/>
      <c r="VMS231" s="11"/>
      <c r="VMT231" s="11"/>
      <c r="VMU231" s="11"/>
      <c r="VMV231" s="11"/>
      <c r="VMW231" s="10"/>
      <c r="VMX231" s="10"/>
      <c r="VMY231" s="11"/>
      <c r="VMZ231" s="11"/>
      <c r="VNA231" s="11"/>
      <c r="VNB231" s="11"/>
      <c r="VNC231" s="11"/>
      <c r="VND231" s="11"/>
      <c r="VNE231" s="11"/>
      <c r="VNF231" s="11"/>
      <c r="VNG231" s="11"/>
      <c r="VNH231" s="11"/>
      <c r="VNI231" s="11"/>
      <c r="VNJ231" s="11"/>
      <c r="VNK231" s="11"/>
      <c r="VNL231" s="11"/>
      <c r="VNM231" s="10"/>
      <c r="VNN231" s="10"/>
      <c r="VNO231" s="11"/>
      <c r="VNP231" s="11"/>
      <c r="VNQ231" s="11"/>
      <c r="VNR231" s="11"/>
      <c r="VNS231" s="11"/>
      <c r="VNT231" s="11"/>
      <c r="VNU231" s="11"/>
      <c r="VNV231" s="11"/>
      <c r="VNW231" s="11"/>
      <c r="VNX231" s="11"/>
      <c r="VNY231" s="11"/>
      <c r="VNZ231" s="11"/>
      <c r="VOA231" s="11"/>
      <c r="VOB231" s="11"/>
      <c r="VOC231" s="10"/>
      <c r="VOD231" s="10"/>
      <c r="VOE231" s="11"/>
      <c r="VOF231" s="11"/>
      <c r="VOG231" s="11"/>
      <c r="VOH231" s="11"/>
      <c r="VOI231" s="11"/>
      <c r="VOJ231" s="11"/>
      <c r="VOK231" s="11"/>
      <c r="VOL231" s="11"/>
      <c r="VOM231" s="11"/>
      <c r="VON231" s="11"/>
      <c r="VOO231" s="11"/>
      <c r="VOP231" s="11"/>
      <c r="VOQ231" s="11"/>
      <c r="VOR231" s="11"/>
      <c r="VOS231" s="10"/>
      <c r="VOT231" s="10"/>
      <c r="VOU231" s="11"/>
      <c r="VOV231" s="11"/>
      <c r="VOW231" s="11"/>
      <c r="VOX231" s="11"/>
      <c r="VOY231" s="11"/>
      <c r="VOZ231" s="11"/>
      <c r="VPA231" s="11"/>
      <c r="VPB231" s="11"/>
      <c r="VPC231" s="11"/>
      <c r="VPD231" s="11"/>
      <c r="VPE231" s="11"/>
      <c r="VPF231" s="11"/>
      <c r="VPG231" s="11"/>
      <c r="VPH231" s="11"/>
      <c r="VPI231" s="10"/>
      <c r="VPJ231" s="10"/>
      <c r="VPK231" s="11"/>
      <c r="VPL231" s="11"/>
      <c r="VPM231" s="11"/>
      <c r="VPN231" s="11"/>
      <c r="VPO231" s="11"/>
      <c r="VPP231" s="11"/>
      <c r="VPQ231" s="11"/>
      <c r="VPR231" s="11"/>
      <c r="VPS231" s="11"/>
      <c r="VPT231" s="11"/>
      <c r="VPU231" s="11"/>
      <c r="VPV231" s="11"/>
      <c r="VPW231" s="11"/>
      <c r="VPX231" s="11"/>
      <c r="VPY231" s="10"/>
      <c r="VPZ231" s="10"/>
      <c r="VQA231" s="11"/>
      <c r="VQB231" s="11"/>
      <c r="VQC231" s="11"/>
      <c r="VQD231" s="11"/>
      <c r="VQE231" s="11"/>
      <c r="VQF231" s="11"/>
      <c r="VQG231" s="11"/>
      <c r="VQH231" s="11"/>
      <c r="VQI231" s="11"/>
      <c r="VQJ231" s="11"/>
      <c r="VQK231" s="11"/>
      <c r="VQL231" s="11"/>
      <c r="VQM231" s="11"/>
      <c r="VQN231" s="11"/>
      <c r="VQO231" s="10"/>
      <c r="VQP231" s="10"/>
      <c r="VQQ231" s="11"/>
      <c r="VQR231" s="11"/>
      <c r="VQS231" s="11"/>
      <c r="VQT231" s="11"/>
      <c r="VQU231" s="11"/>
      <c r="VQV231" s="11"/>
      <c r="VQW231" s="11"/>
      <c r="VQX231" s="11"/>
      <c r="VQY231" s="11"/>
      <c r="VQZ231" s="11"/>
      <c r="VRA231" s="11"/>
      <c r="VRB231" s="11"/>
      <c r="VRC231" s="11"/>
      <c r="VRD231" s="11"/>
      <c r="VRE231" s="10"/>
      <c r="VRF231" s="10"/>
      <c r="VRG231" s="11"/>
      <c r="VRH231" s="11"/>
      <c r="VRI231" s="11"/>
      <c r="VRJ231" s="11"/>
      <c r="VRK231" s="11"/>
      <c r="VRL231" s="11"/>
      <c r="VRM231" s="11"/>
      <c r="VRN231" s="11"/>
      <c r="VRO231" s="11"/>
      <c r="VRP231" s="11"/>
      <c r="VRQ231" s="11"/>
      <c r="VRR231" s="11"/>
      <c r="VRS231" s="11"/>
      <c r="VRT231" s="11"/>
      <c r="VRU231" s="10"/>
      <c r="VRV231" s="10"/>
      <c r="VRW231" s="11"/>
      <c r="VRX231" s="11"/>
      <c r="VRY231" s="11"/>
      <c r="VRZ231" s="11"/>
      <c r="VSA231" s="11"/>
      <c r="VSB231" s="11"/>
      <c r="VSC231" s="11"/>
      <c r="VSD231" s="11"/>
      <c r="VSE231" s="11"/>
      <c r="VSF231" s="11"/>
      <c r="VSG231" s="11"/>
      <c r="VSH231" s="11"/>
      <c r="VSI231" s="11"/>
      <c r="VSJ231" s="11"/>
      <c r="VSK231" s="10"/>
      <c r="VSL231" s="10"/>
      <c r="VSM231" s="11"/>
      <c r="VSN231" s="11"/>
      <c r="VSO231" s="11"/>
      <c r="VSP231" s="11"/>
      <c r="VSQ231" s="11"/>
      <c r="VSR231" s="11"/>
      <c r="VSS231" s="11"/>
      <c r="VST231" s="11"/>
      <c r="VSU231" s="11"/>
      <c r="VSV231" s="11"/>
      <c r="VSW231" s="11"/>
      <c r="VSX231" s="11"/>
      <c r="VSY231" s="11"/>
      <c r="VSZ231" s="11"/>
      <c r="VTA231" s="10"/>
      <c r="VTB231" s="10"/>
      <c r="VTC231" s="11"/>
      <c r="VTD231" s="11"/>
      <c r="VTE231" s="11"/>
      <c r="VTF231" s="11"/>
      <c r="VTG231" s="11"/>
      <c r="VTH231" s="11"/>
      <c r="VTI231" s="11"/>
      <c r="VTJ231" s="11"/>
      <c r="VTK231" s="11"/>
      <c r="VTL231" s="11"/>
      <c r="VTM231" s="11"/>
      <c r="VTN231" s="11"/>
      <c r="VTO231" s="11"/>
      <c r="VTP231" s="11"/>
      <c r="VTQ231" s="10"/>
      <c r="VTR231" s="10"/>
      <c r="VTS231" s="11"/>
      <c r="VTT231" s="11"/>
      <c r="VTU231" s="11"/>
      <c r="VTV231" s="11"/>
      <c r="VTW231" s="11"/>
      <c r="VTX231" s="11"/>
      <c r="VTY231" s="11"/>
      <c r="VTZ231" s="11"/>
      <c r="VUA231" s="11"/>
      <c r="VUB231" s="11"/>
      <c r="VUC231" s="11"/>
      <c r="VUD231" s="11"/>
      <c r="VUE231" s="11"/>
      <c r="VUF231" s="11"/>
      <c r="VUG231" s="10"/>
      <c r="VUH231" s="10"/>
      <c r="VUI231" s="11"/>
      <c r="VUJ231" s="11"/>
      <c r="VUK231" s="11"/>
      <c r="VUL231" s="11"/>
      <c r="VUM231" s="11"/>
      <c r="VUN231" s="11"/>
      <c r="VUO231" s="11"/>
      <c r="VUP231" s="11"/>
      <c r="VUQ231" s="11"/>
      <c r="VUR231" s="11"/>
      <c r="VUS231" s="11"/>
      <c r="VUT231" s="11"/>
      <c r="VUU231" s="11"/>
      <c r="VUV231" s="11"/>
      <c r="VUW231" s="10"/>
      <c r="VUX231" s="10"/>
      <c r="VUY231" s="11"/>
      <c r="VUZ231" s="11"/>
      <c r="VVA231" s="11"/>
      <c r="VVB231" s="11"/>
      <c r="VVC231" s="11"/>
      <c r="VVD231" s="11"/>
      <c r="VVE231" s="11"/>
      <c r="VVF231" s="11"/>
      <c r="VVG231" s="11"/>
      <c r="VVH231" s="11"/>
      <c r="VVI231" s="11"/>
      <c r="VVJ231" s="11"/>
      <c r="VVK231" s="11"/>
      <c r="VVL231" s="11"/>
      <c r="VVM231" s="10"/>
      <c r="VVN231" s="10"/>
      <c r="VVO231" s="11"/>
      <c r="VVP231" s="11"/>
      <c r="VVQ231" s="11"/>
      <c r="VVR231" s="11"/>
      <c r="VVS231" s="11"/>
      <c r="VVT231" s="11"/>
      <c r="VVU231" s="11"/>
      <c r="VVV231" s="11"/>
      <c r="VVW231" s="11"/>
      <c r="VVX231" s="11"/>
      <c r="VVY231" s="11"/>
      <c r="VVZ231" s="11"/>
      <c r="VWA231" s="11"/>
      <c r="VWB231" s="11"/>
      <c r="VWC231" s="10"/>
      <c r="VWD231" s="10"/>
      <c r="VWE231" s="11"/>
      <c r="VWF231" s="11"/>
      <c r="VWG231" s="11"/>
      <c r="VWH231" s="11"/>
      <c r="VWI231" s="11"/>
      <c r="VWJ231" s="11"/>
      <c r="VWK231" s="11"/>
      <c r="VWL231" s="11"/>
      <c r="VWM231" s="11"/>
      <c r="VWN231" s="11"/>
      <c r="VWO231" s="11"/>
      <c r="VWP231" s="11"/>
      <c r="VWQ231" s="11"/>
      <c r="VWR231" s="11"/>
      <c r="VWS231" s="10"/>
      <c r="VWT231" s="10"/>
      <c r="VWU231" s="11"/>
      <c r="VWV231" s="11"/>
      <c r="VWW231" s="11"/>
      <c r="VWX231" s="11"/>
      <c r="VWY231" s="11"/>
      <c r="VWZ231" s="11"/>
      <c r="VXA231" s="11"/>
      <c r="VXB231" s="11"/>
      <c r="VXC231" s="11"/>
      <c r="VXD231" s="11"/>
      <c r="VXE231" s="11"/>
      <c r="VXF231" s="11"/>
      <c r="VXG231" s="11"/>
      <c r="VXH231" s="11"/>
      <c r="VXI231" s="10"/>
      <c r="VXJ231" s="10"/>
      <c r="VXK231" s="11"/>
      <c r="VXL231" s="11"/>
      <c r="VXM231" s="11"/>
      <c r="VXN231" s="11"/>
      <c r="VXO231" s="11"/>
      <c r="VXP231" s="11"/>
      <c r="VXQ231" s="11"/>
      <c r="VXR231" s="11"/>
      <c r="VXS231" s="11"/>
      <c r="VXT231" s="11"/>
      <c r="VXU231" s="11"/>
      <c r="VXV231" s="11"/>
      <c r="VXW231" s="11"/>
      <c r="VXX231" s="11"/>
      <c r="VXY231" s="10"/>
      <c r="VXZ231" s="10"/>
      <c r="VYA231" s="11"/>
      <c r="VYB231" s="11"/>
      <c r="VYC231" s="11"/>
      <c r="VYD231" s="11"/>
      <c r="VYE231" s="11"/>
      <c r="VYF231" s="11"/>
      <c r="VYG231" s="11"/>
      <c r="VYH231" s="11"/>
      <c r="VYI231" s="11"/>
      <c r="VYJ231" s="11"/>
      <c r="VYK231" s="11"/>
      <c r="VYL231" s="11"/>
      <c r="VYM231" s="11"/>
      <c r="VYN231" s="11"/>
      <c r="VYO231" s="10"/>
      <c r="VYP231" s="10"/>
      <c r="VYQ231" s="11"/>
      <c r="VYR231" s="11"/>
      <c r="VYS231" s="11"/>
      <c r="VYT231" s="11"/>
      <c r="VYU231" s="11"/>
      <c r="VYV231" s="11"/>
      <c r="VYW231" s="11"/>
      <c r="VYX231" s="11"/>
      <c r="VYY231" s="11"/>
      <c r="VYZ231" s="11"/>
      <c r="VZA231" s="11"/>
      <c r="VZB231" s="11"/>
      <c r="VZC231" s="11"/>
      <c r="VZD231" s="11"/>
      <c r="VZE231" s="10"/>
      <c r="VZF231" s="10"/>
      <c r="VZG231" s="11"/>
      <c r="VZH231" s="11"/>
      <c r="VZI231" s="11"/>
      <c r="VZJ231" s="11"/>
      <c r="VZK231" s="11"/>
      <c r="VZL231" s="11"/>
      <c r="VZM231" s="11"/>
      <c r="VZN231" s="11"/>
      <c r="VZO231" s="11"/>
      <c r="VZP231" s="11"/>
      <c r="VZQ231" s="11"/>
      <c r="VZR231" s="11"/>
      <c r="VZS231" s="11"/>
      <c r="VZT231" s="11"/>
      <c r="VZU231" s="10"/>
      <c r="VZV231" s="10"/>
      <c r="VZW231" s="11"/>
      <c r="VZX231" s="11"/>
      <c r="VZY231" s="11"/>
      <c r="VZZ231" s="11"/>
      <c r="WAA231" s="11"/>
      <c r="WAB231" s="11"/>
      <c r="WAC231" s="11"/>
      <c r="WAD231" s="11"/>
      <c r="WAE231" s="11"/>
      <c r="WAF231" s="11"/>
      <c r="WAG231" s="11"/>
      <c r="WAH231" s="11"/>
      <c r="WAI231" s="11"/>
      <c r="WAJ231" s="11"/>
      <c r="WAK231" s="10"/>
      <c r="WAL231" s="10"/>
      <c r="WAM231" s="11"/>
      <c r="WAN231" s="11"/>
      <c r="WAO231" s="11"/>
      <c r="WAP231" s="11"/>
      <c r="WAQ231" s="11"/>
      <c r="WAR231" s="11"/>
      <c r="WAS231" s="11"/>
      <c r="WAT231" s="11"/>
      <c r="WAU231" s="11"/>
      <c r="WAV231" s="11"/>
      <c r="WAW231" s="11"/>
      <c r="WAX231" s="11"/>
      <c r="WAY231" s="11"/>
      <c r="WAZ231" s="11"/>
      <c r="WBA231" s="10"/>
      <c r="WBB231" s="10"/>
      <c r="WBC231" s="11"/>
      <c r="WBD231" s="11"/>
      <c r="WBE231" s="11"/>
      <c r="WBF231" s="11"/>
      <c r="WBG231" s="11"/>
      <c r="WBH231" s="11"/>
      <c r="WBI231" s="11"/>
      <c r="WBJ231" s="11"/>
      <c r="WBK231" s="11"/>
      <c r="WBL231" s="11"/>
      <c r="WBM231" s="11"/>
      <c r="WBN231" s="11"/>
      <c r="WBO231" s="11"/>
      <c r="WBP231" s="11"/>
      <c r="WBQ231" s="10"/>
      <c r="WBR231" s="10"/>
      <c r="WBS231" s="11"/>
      <c r="WBT231" s="11"/>
      <c r="WBU231" s="11"/>
      <c r="WBV231" s="11"/>
      <c r="WBW231" s="11"/>
      <c r="WBX231" s="11"/>
      <c r="WBY231" s="11"/>
      <c r="WBZ231" s="11"/>
      <c r="WCA231" s="11"/>
      <c r="WCB231" s="11"/>
      <c r="WCC231" s="11"/>
      <c r="WCD231" s="11"/>
      <c r="WCE231" s="11"/>
      <c r="WCF231" s="11"/>
      <c r="WCG231" s="10"/>
      <c r="WCH231" s="10"/>
      <c r="WCI231" s="11"/>
      <c r="WCJ231" s="11"/>
      <c r="WCK231" s="11"/>
      <c r="WCL231" s="11"/>
      <c r="WCM231" s="11"/>
      <c r="WCN231" s="11"/>
      <c r="WCO231" s="11"/>
      <c r="WCP231" s="11"/>
      <c r="WCQ231" s="11"/>
      <c r="WCR231" s="11"/>
      <c r="WCS231" s="11"/>
      <c r="WCT231" s="11"/>
      <c r="WCU231" s="11"/>
      <c r="WCV231" s="11"/>
      <c r="WCW231" s="10"/>
      <c r="WCX231" s="10"/>
      <c r="WCY231" s="11"/>
      <c r="WCZ231" s="11"/>
      <c r="WDA231" s="11"/>
      <c r="WDB231" s="11"/>
      <c r="WDC231" s="11"/>
      <c r="WDD231" s="11"/>
      <c r="WDE231" s="11"/>
      <c r="WDF231" s="11"/>
      <c r="WDG231" s="11"/>
      <c r="WDH231" s="11"/>
      <c r="WDI231" s="11"/>
      <c r="WDJ231" s="11"/>
      <c r="WDK231" s="11"/>
      <c r="WDL231" s="11"/>
      <c r="WDM231" s="10"/>
      <c r="WDN231" s="10"/>
      <c r="WDO231" s="11"/>
      <c r="WDP231" s="11"/>
      <c r="WDQ231" s="11"/>
      <c r="WDR231" s="11"/>
      <c r="WDS231" s="11"/>
      <c r="WDT231" s="11"/>
      <c r="WDU231" s="11"/>
      <c r="WDV231" s="11"/>
      <c r="WDW231" s="11"/>
      <c r="WDX231" s="11"/>
      <c r="WDY231" s="11"/>
      <c r="WDZ231" s="11"/>
      <c r="WEA231" s="11"/>
      <c r="WEB231" s="11"/>
      <c r="WEC231" s="10"/>
      <c r="WED231" s="10"/>
      <c r="WEE231" s="11"/>
      <c r="WEF231" s="11"/>
      <c r="WEG231" s="11"/>
      <c r="WEH231" s="11"/>
      <c r="WEI231" s="11"/>
      <c r="WEJ231" s="11"/>
      <c r="WEK231" s="11"/>
      <c r="WEL231" s="11"/>
      <c r="WEM231" s="11"/>
      <c r="WEN231" s="11"/>
      <c r="WEO231" s="11"/>
      <c r="WEP231" s="11"/>
      <c r="WEQ231" s="11"/>
      <c r="WER231" s="11"/>
      <c r="WES231" s="10"/>
      <c r="WET231" s="10"/>
      <c r="WEU231" s="11"/>
      <c r="WEV231" s="11"/>
      <c r="WEW231" s="11"/>
      <c r="WEX231" s="11"/>
      <c r="WEY231" s="11"/>
      <c r="WEZ231" s="11"/>
      <c r="WFA231" s="11"/>
      <c r="WFB231" s="11"/>
      <c r="WFC231" s="11"/>
      <c r="WFD231" s="11"/>
      <c r="WFE231" s="11"/>
      <c r="WFF231" s="11"/>
      <c r="WFG231" s="11"/>
      <c r="WFH231" s="11"/>
      <c r="WFI231" s="10"/>
      <c r="WFJ231" s="10"/>
      <c r="WFK231" s="11"/>
      <c r="WFL231" s="11"/>
      <c r="WFM231" s="11"/>
      <c r="WFN231" s="11"/>
      <c r="WFO231" s="11"/>
      <c r="WFP231" s="11"/>
      <c r="WFQ231" s="11"/>
      <c r="WFR231" s="11"/>
      <c r="WFS231" s="11"/>
      <c r="WFT231" s="11"/>
      <c r="WFU231" s="11"/>
      <c r="WFV231" s="11"/>
      <c r="WFW231" s="11"/>
      <c r="WFX231" s="11"/>
      <c r="WFY231" s="10"/>
      <c r="WFZ231" s="10"/>
      <c r="WGA231" s="11"/>
      <c r="WGB231" s="11"/>
      <c r="WGC231" s="11"/>
      <c r="WGD231" s="11"/>
      <c r="WGE231" s="11"/>
      <c r="WGF231" s="11"/>
      <c r="WGG231" s="11"/>
      <c r="WGH231" s="11"/>
      <c r="WGI231" s="11"/>
      <c r="WGJ231" s="11"/>
      <c r="WGK231" s="11"/>
      <c r="WGL231" s="11"/>
      <c r="WGM231" s="11"/>
      <c r="WGN231" s="11"/>
      <c r="WGO231" s="10"/>
      <c r="WGP231" s="10"/>
      <c r="WGQ231" s="11"/>
      <c r="WGR231" s="11"/>
      <c r="WGS231" s="11"/>
      <c r="WGT231" s="11"/>
      <c r="WGU231" s="11"/>
      <c r="WGV231" s="11"/>
      <c r="WGW231" s="11"/>
      <c r="WGX231" s="11"/>
      <c r="WGY231" s="11"/>
      <c r="WGZ231" s="11"/>
      <c r="WHA231" s="11"/>
      <c r="WHB231" s="11"/>
      <c r="WHC231" s="11"/>
      <c r="WHD231" s="11"/>
      <c r="WHE231" s="10"/>
      <c r="WHF231" s="10"/>
      <c r="WHG231" s="11"/>
      <c r="WHH231" s="11"/>
      <c r="WHI231" s="11"/>
      <c r="WHJ231" s="11"/>
      <c r="WHK231" s="11"/>
      <c r="WHL231" s="11"/>
      <c r="WHM231" s="11"/>
      <c r="WHN231" s="11"/>
      <c r="WHO231" s="11"/>
      <c r="WHP231" s="11"/>
      <c r="WHQ231" s="11"/>
      <c r="WHR231" s="11"/>
      <c r="WHS231" s="11"/>
      <c r="WHT231" s="11"/>
      <c r="WHU231" s="10"/>
      <c r="WHV231" s="10"/>
      <c r="WHW231" s="11"/>
      <c r="WHX231" s="11"/>
      <c r="WHY231" s="11"/>
      <c r="WHZ231" s="11"/>
      <c r="WIA231" s="11"/>
      <c r="WIB231" s="11"/>
      <c r="WIC231" s="11"/>
      <c r="WID231" s="11"/>
      <c r="WIE231" s="11"/>
      <c r="WIF231" s="11"/>
      <c r="WIG231" s="11"/>
      <c r="WIH231" s="11"/>
      <c r="WII231" s="11"/>
      <c r="WIJ231" s="11"/>
      <c r="WIK231" s="10"/>
      <c r="WIL231" s="10"/>
      <c r="WIM231" s="11"/>
      <c r="WIN231" s="11"/>
      <c r="WIO231" s="11"/>
      <c r="WIP231" s="11"/>
      <c r="WIQ231" s="11"/>
      <c r="WIR231" s="11"/>
      <c r="WIS231" s="11"/>
      <c r="WIT231" s="11"/>
      <c r="WIU231" s="11"/>
      <c r="WIV231" s="11"/>
      <c r="WIW231" s="11"/>
      <c r="WIX231" s="11"/>
      <c r="WIY231" s="11"/>
      <c r="WIZ231" s="11"/>
      <c r="WJA231" s="10"/>
      <c r="WJB231" s="10"/>
      <c r="WJC231" s="11"/>
      <c r="WJD231" s="11"/>
      <c r="WJE231" s="11"/>
      <c r="WJF231" s="11"/>
      <c r="WJG231" s="11"/>
      <c r="WJH231" s="11"/>
      <c r="WJI231" s="11"/>
      <c r="WJJ231" s="11"/>
      <c r="WJK231" s="11"/>
      <c r="WJL231" s="11"/>
      <c r="WJM231" s="11"/>
      <c r="WJN231" s="11"/>
      <c r="WJO231" s="11"/>
      <c r="WJP231" s="11"/>
      <c r="WJQ231" s="10"/>
      <c r="WJR231" s="10"/>
      <c r="WJS231" s="11"/>
      <c r="WJT231" s="11"/>
      <c r="WJU231" s="11"/>
      <c r="WJV231" s="11"/>
      <c r="WJW231" s="11"/>
      <c r="WJX231" s="11"/>
      <c r="WJY231" s="11"/>
      <c r="WJZ231" s="11"/>
      <c r="WKA231" s="11"/>
      <c r="WKB231" s="11"/>
      <c r="WKC231" s="11"/>
      <c r="WKD231" s="11"/>
      <c r="WKE231" s="11"/>
      <c r="WKF231" s="11"/>
      <c r="WKG231" s="10"/>
      <c r="WKH231" s="10"/>
      <c r="WKI231" s="11"/>
      <c r="WKJ231" s="11"/>
      <c r="WKK231" s="11"/>
      <c r="WKL231" s="11"/>
      <c r="WKM231" s="11"/>
      <c r="WKN231" s="11"/>
      <c r="WKO231" s="11"/>
      <c r="WKP231" s="11"/>
      <c r="WKQ231" s="11"/>
      <c r="WKR231" s="11"/>
      <c r="WKS231" s="11"/>
      <c r="WKT231" s="11"/>
      <c r="WKU231" s="11"/>
      <c r="WKV231" s="11"/>
      <c r="WKW231" s="10"/>
      <c r="WKX231" s="10"/>
      <c r="WKY231" s="11"/>
      <c r="WKZ231" s="11"/>
      <c r="WLA231" s="11"/>
      <c r="WLB231" s="11"/>
      <c r="WLC231" s="11"/>
      <c r="WLD231" s="11"/>
      <c r="WLE231" s="11"/>
      <c r="WLF231" s="11"/>
      <c r="WLG231" s="11"/>
      <c r="WLH231" s="11"/>
      <c r="WLI231" s="11"/>
      <c r="WLJ231" s="11"/>
      <c r="WLK231" s="11"/>
      <c r="WLL231" s="11"/>
      <c r="WLM231" s="10"/>
      <c r="WLN231" s="10"/>
      <c r="WLO231" s="11"/>
      <c r="WLP231" s="11"/>
      <c r="WLQ231" s="11"/>
      <c r="WLR231" s="11"/>
      <c r="WLS231" s="11"/>
      <c r="WLT231" s="11"/>
      <c r="WLU231" s="11"/>
      <c r="WLV231" s="11"/>
      <c r="WLW231" s="11"/>
      <c r="WLX231" s="11"/>
      <c r="WLY231" s="11"/>
      <c r="WLZ231" s="11"/>
      <c r="WMA231" s="11"/>
      <c r="WMB231" s="11"/>
      <c r="WMC231" s="10"/>
      <c r="WMD231" s="10"/>
      <c r="WME231" s="11"/>
      <c r="WMF231" s="11"/>
      <c r="WMG231" s="11"/>
      <c r="WMH231" s="11"/>
      <c r="WMI231" s="11"/>
      <c r="WMJ231" s="11"/>
      <c r="WMK231" s="11"/>
      <c r="WML231" s="11"/>
      <c r="WMM231" s="11"/>
      <c r="WMN231" s="11"/>
      <c r="WMO231" s="11"/>
      <c r="WMP231" s="11"/>
      <c r="WMQ231" s="11"/>
      <c r="WMR231" s="11"/>
      <c r="WMS231" s="10"/>
      <c r="WMT231" s="10"/>
      <c r="WMU231" s="11"/>
      <c r="WMV231" s="11"/>
      <c r="WMW231" s="11"/>
      <c r="WMX231" s="11"/>
      <c r="WMY231" s="11"/>
      <c r="WMZ231" s="11"/>
      <c r="WNA231" s="11"/>
      <c r="WNB231" s="11"/>
      <c r="WNC231" s="11"/>
      <c r="WND231" s="11"/>
      <c r="WNE231" s="11"/>
      <c r="WNF231" s="11"/>
      <c r="WNG231" s="11"/>
      <c r="WNH231" s="11"/>
      <c r="WNI231" s="10"/>
      <c r="WNJ231" s="10"/>
      <c r="WNK231" s="11"/>
      <c r="WNL231" s="11"/>
      <c r="WNM231" s="11"/>
      <c r="WNN231" s="11"/>
      <c r="WNO231" s="11"/>
      <c r="WNP231" s="11"/>
      <c r="WNQ231" s="11"/>
      <c r="WNR231" s="11"/>
      <c r="WNS231" s="11"/>
      <c r="WNT231" s="11"/>
      <c r="WNU231" s="11"/>
      <c r="WNV231" s="11"/>
      <c r="WNW231" s="11"/>
      <c r="WNX231" s="11"/>
      <c r="WNY231" s="10"/>
      <c r="WNZ231" s="10"/>
      <c r="WOA231" s="11"/>
      <c r="WOB231" s="11"/>
      <c r="WOC231" s="11"/>
      <c r="WOD231" s="11"/>
      <c r="WOE231" s="11"/>
      <c r="WOF231" s="11"/>
      <c r="WOG231" s="11"/>
      <c r="WOH231" s="11"/>
      <c r="WOI231" s="11"/>
      <c r="WOJ231" s="11"/>
      <c r="WOK231" s="11"/>
      <c r="WOL231" s="11"/>
      <c r="WOM231" s="11"/>
      <c r="WON231" s="11"/>
      <c r="WOO231" s="10"/>
      <c r="WOP231" s="10"/>
      <c r="WOQ231" s="11"/>
      <c r="WOR231" s="11"/>
      <c r="WOS231" s="11"/>
      <c r="WOT231" s="11"/>
      <c r="WOU231" s="11"/>
      <c r="WOV231" s="11"/>
      <c r="WOW231" s="11"/>
      <c r="WOX231" s="11"/>
      <c r="WOY231" s="11"/>
      <c r="WOZ231" s="11"/>
      <c r="WPA231" s="11"/>
      <c r="WPB231" s="11"/>
      <c r="WPC231" s="11"/>
      <c r="WPD231" s="11"/>
      <c r="WPE231" s="10"/>
      <c r="WPF231" s="10"/>
      <c r="WPG231" s="11"/>
      <c r="WPH231" s="11"/>
      <c r="WPI231" s="11"/>
      <c r="WPJ231" s="11"/>
      <c r="WPK231" s="11"/>
      <c r="WPL231" s="11"/>
      <c r="WPM231" s="11"/>
      <c r="WPN231" s="11"/>
      <c r="WPO231" s="11"/>
      <c r="WPP231" s="11"/>
      <c r="WPQ231" s="11"/>
      <c r="WPR231" s="11"/>
      <c r="WPS231" s="11"/>
      <c r="WPT231" s="11"/>
      <c r="WPU231" s="10"/>
      <c r="WPV231" s="10"/>
      <c r="WPW231" s="11"/>
      <c r="WPX231" s="11"/>
      <c r="WPY231" s="11"/>
      <c r="WPZ231" s="11"/>
      <c r="WQA231" s="11"/>
      <c r="WQB231" s="11"/>
      <c r="WQC231" s="11"/>
      <c r="WQD231" s="11"/>
      <c r="WQE231" s="11"/>
      <c r="WQF231" s="11"/>
      <c r="WQG231" s="11"/>
      <c r="WQH231" s="11"/>
      <c r="WQI231" s="11"/>
      <c r="WQJ231" s="11"/>
      <c r="WQK231" s="10"/>
      <c r="WQL231" s="10"/>
      <c r="WQM231" s="11"/>
      <c r="WQN231" s="11"/>
      <c r="WQO231" s="11"/>
      <c r="WQP231" s="11"/>
      <c r="WQQ231" s="11"/>
      <c r="WQR231" s="11"/>
      <c r="WQS231" s="11"/>
      <c r="WQT231" s="11"/>
      <c r="WQU231" s="11"/>
      <c r="WQV231" s="11"/>
      <c r="WQW231" s="11"/>
      <c r="WQX231" s="11"/>
      <c r="WQY231" s="11"/>
      <c r="WQZ231" s="11"/>
      <c r="WRA231" s="10"/>
      <c r="WRB231" s="10"/>
      <c r="WRC231" s="11"/>
      <c r="WRD231" s="11"/>
      <c r="WRE231" s="11"/>
      <c r="WRF231" s="11"/>
      <c r="WRG231" s="11"/>
      <c r="WRH231" s="11"/>
      <c r="WRI231" s="11"/>
      <c r="WRJ231" s="11"/>
      <c r="WRK231" s="11"/>
      <c r="WRL231" s="11"/>
      <c r="WRM231" s="11"/>
      <c r="WRN231" s="11"/>
      <c r="WRO231" s="11"/>
      <c r="WRP231" s="11"/>
      <c r="WRQ231" s="10"/>
      <c r="WRR231" s="10"/>
      <c r="WRS231" s="11"/>
      <c r="WRT231" s="11"/>
      <c r="WRU231" s="11"/>
      <c r="WRV231" s="11"/>
      <c r="WRW231" s="11"/>
      <c r="WRX231" s="11"/>
      <c r="WRY231" s="11"/>
      <c r="WRZ231" s="11"/>
      <c r="WSA231" s="11"/>
      <c r="WSB231" s="11"/>
      <c r="WSC231" s="11"/>
      <c r="WSD231" s="11"/>
      <c r="WSE231" s="11"/>
      <c r="WSF231" s="11"/>
      <c r="WSG231" s="10"/>
      <c r="WSH231" s="10"/>
      <c r="WSI231" s="11"/>
      <c r="WSJ231" s="11"/>
      <c r="WSK231" s="11"/>
      <c r="WSL231" s="11"/>
      <c r="WSM231" s="11"/>
      <c r="WSN231" s="11"/>
      <c r="WSO231" s="11"/>
      <c r="WSP231" s="11"/>
      <c r="WSQ231" s="11"/>
      <c r="WSR231" s="11"/>
      <c r="WSS231" s="11"/>
      <c r="WST231" s="11"/>
      <c r="WSU231" s="11"/>
      <c r="WSV231" s="11"/>
      <c r="WSW231" s="10"/>
      <c r="WSX231" s="10"/>
      <c r="WSY231" s="11"/>
      <c r="WSZ231" s="11"/>
      <c r="WTA231" s="11"/>
      <c r="WTB231" s="11"/>
      <c r="WTC231" s="11"/>
      <c r="WTD231" s="11"/>
      <c r="WTE231" s="11"/>
      <c r="WTF231" s="11"/>
      <c r="WTG231" s="11"/>
      <c r="WTH231" s="11"/>
      <c r="WTI231" s="11"/>
      <c r="WTJ231" s="11"/>
      <c r="WTK231" s="11"/>
      <c r="WTL231" s="11"/>
      <c r="WTM231" s="10"/>
      <c r="WTN231" s="10"/>
      <c r="WTO231" s="11"/>
      <c r="WTP231" s="11"/>
      <c r="WTQ231" s="11"/>
      <c r="WTR231" s="11"/>
      <c r="WTS231" s="11"/>
      <c r="WTT231" s="11"/>
      <c r="WTU231" s="11"/>
      <c r="WTV231" s="11"/>
      <c r="WTW231" s="11"/>
      <c r="WTX231" s="11"/>
      <c r="WTY231" s="11"/>
      <c r="WTZ231" s="11"/>
      <c r="WUA231" s="11"/>
      <c r="WUB231" s="11"/>
      <c r="WUC231" s="10"/>
      <c r="WUD231" s="10"/>
      <c r="WUE231" s="11"/>
      <c r="WUF231" s="11"/>
      <c r="WUG231" s="11"/>
      <c r="WUH231" s="11"/>
      <c r="WUI231" s="11"/>
      <c r="WUJ231" s="11"/>
      <c r="WUK231" s="11"/>
      <c r="WUL231" s="11"/>
      <c r="WUM231" s="11"/>
      <c r="WUN231" s="11"/>
      <c r="WUO231" s="11"/>
      <c r="WUP231" s="11"/>
      <c r="WUQ231" s="11"/>
      <c r="WUR231" s="11"/>
      <c r="WUS231" s="10"/>
      <c r="WUT231" s="10"/>
      <c r="WUU231" s="11"/>
      <c r="WUV231" s="11"/>
      <c r="WUW231" s="11"/>
      <c r="WUX231" s="11"/>
      <c r="WUY231" s="11"/>
      <c r="WUZ231" s="11"/>
      <c r="WVA231" s="11"/>
      <c r="WVB231" s="11"/>
      <c r="WVC231" s="11"/>
      <c r="WVD231" s="11"/>
      <c r="WVE231" s="11"/>
      <c r="WVF231" s="11"/>
      <c r="WVG231" s="11"/>
      <c r="WVH231" s="11"/>
      <c r="WVI231" s="10"/>
      <c r="WVJ231" s="10"/>
      <c r="WVK231" s="11"/>
      <c r="WVL231" s="11"/>
      <c r="WVM231" s="11"/>
      <c r="WVN231" s="11"/>
      <c r="WVO231" s="11"/>
      <c r="WVP231" s="11"/>
      <c r="WVQ231" s="11"/>
      <c r="WVR231" s="11"/>
      <c r="WVS231" s="11"/>
      <c r="WVT231" s="11"/>
      <c r="WVU231" s="11"/>
      <c r="WVV231" s="11"/>
      <c r="WVW231" s="11"/>
      <c r="WVX231" s="11"/>
      <c r="WVY231" s="10"/>
      <c r="WVZ231" s="10"/>
      <c r="WWA231" s="11"/>
      <c r="WWB231" s="11"/>
      <c r="WWC231" s="11"/>
      <c r="WWD231" s="11"/>
      <c r="WWE231" s="11"/>
      <c r="WWF231" s="11"/>
      <c r="WWG231" s="11"/>
      <c r="WWH231" s="11"/>
      <c r="WWI231" s="11"/>
      <c r="WWJ231" s="11"/>
      <c r="WWK231" s="11"/>
      <c r="WWL231" s="11"/>
      <c r="WWM231" s="11"/>
      <c r="WWN231" s="11"/>
      <c r="WWO231" s="10"/>
      <c r="WWP231" s="10"/>
      <c r="WWQ231" s="11"/>
      <c r="WWR231" s="11"/>
      <c r="WWS231" s="11"/>
      <c r="WWT231" s="11"/>
      <c r="WWU231" s="11"/>
      <c r="WWV231" s="11"/>
      <c r="WWW231" s="11"/>
      <c r="WWX231" s="11"/>
      <c r="WWY231" s="11"/>
      <c r="WWZ231" s="11"/>
      <c r="WXA231" s="11"/>
      <c r="WXB231" s="11"/>
      <c r="WXC231" s="11"/>
      <c r="WXD231" s="11"/>
      <c r="WXE231" s="10"/>
      <c r="WXF231" s="10"/>
      <c r="WXG231" s="11"/>
      <c r="WXH231" s="11"/>
      <c r="WXI231" s="11"/>
      <c r="WXJ231" s="11"/>
      <c r="WXK231" s="11"/>
      <c r="WXL231" s="11"/>
      <c r="WXM231" s="11"/>
      <c r="WXN231" s="11"/>
      <c r="WXO231" s="11"/>
      <c r="WXP231" s="11"/>
      <c r="WXQ231" s="11"/>
      <c r="WXR231" s="11"/>
      <c r="WXS231" s="11"/>
      <c r="WXT231" s="11"/>
      <c r="WXU231" s="10"/>
      <c r="WXV231" s="10"/>
      <c r="WXW231" s="11"/>
      <c r="WXX231" s="11"/>
      <c r="WXY231" s="11"/>
      <c r="WXZ231" s="11"/>
      <c r="WYA231" s="11"/>
      <c r="WYB231" s="11"/>
      <c r="WYC231" s="11"/>
      <c r="WYD231" s="11"/>
      <c r="WYE231" s="11"/>
      <c r="WYF231" s="11"/>
      <c r="WYG231" s="11"/>
      <c r="WYH231" s="11"/>
      <c r="WYI231" s="11"/>
      <c r="WYJ231" s="11"/>
      <c r="WYK231" s="10"/>
      <c r="WYL231" s="10"/>
      <c r="WYM231" s="11"/>
      <c r="WYN231" s="11"/>
      <c r="WYO231" s="11"/>
      <c r="WYP231" s="11"/>
      <c r="WYQ231" s="11"/>
      <c r="WYR231" s="11"/>
      <c r="WYS231" s="11"/>
      <c r="WYT231" s="11"/>
      <c r="WYU231" s="11"/>
      <c r="WYV231" s="11"/>
      <c r="WYW231" s="11"/>
      <c r="WYX231" s="11"/>
      <c r="WYY231" s="11"/>
      <c r="WYZ231" s="11"/>
      <c r="WZA231" s="10"/>
      <c r="WZB231" s="10"/>
      <c r="WZC231" s="11"/>
      <c r="WZD231" s="11"/>
      <c r="WZE231" s="11"/>
      <c r="WZF231" s="11"/>
      <c r="WZG231" s="11"/>
      <c r="WZH231" s="11"/>
      <c r="WZI231" s="11"/>
      <c r="WZJ231" s="11"/>
      <c r="WZK231" s="11"/>
      <c r="WZL231" s="11"/>
      <c r="WZM231" s="11"/>
      <c r="WZN231" s="11"/>
      <c r="WZO231" s="11"/>
      <c r="WZP231" s="11"/>
      <c r="WZQ231" s="10"/>
      <c r="WZR231" s="10"/>
      <c r="WZS231" s="11"/>
      <c r="WZT231" s="11"/>
      <c r="WZU231" s="11"/>
      <c r="WZV231" s="11"/>
      <c r="WZW231" s="11"/>
      <c r="WZX231" s="11"/>
      <c r="WZY231" s="11"/>
      <c r="WZZ231" s="11"/>
      <c r="XAA231" s="11"/>
      <c r="XAB231" s="11"/>
      <c r="XAC231" s="11"/>
      <c r="XAD231" s="11"/>
      <c r="XAE231" s="11"/>
      <c r="XAF231" s="11"/>
      <c r="XAG231" s="10"/>
      <c r="XAH231" s="10"/>
      <c r="XAI231" s="11"/>
      <c r="XAJ231" s="11"/>
      <c r="XAK231" s="11"/>
      <c r="XAL231" s="11"/>
      <c r="XAM231" s="11"/>
      <c r="XAN231" s="11"/>
      <c r="XAO231" s="11"/>
      <c r="XAP231" s="11"/>
      <c r="XAQ231" s="11"/>
      <c r="XAR231" s="11"/>
      <c r="XAS231" s="11"/>
      <c r="XAT231" s="11"/>
      <c r="XAU231" s="11"/>
      <c r="XAV231" s="11"/>
      <c r="XAW231" s="10"/>
      <c r="XAX231" s="10"/>
      <c r="XAY231" s="11"/>
      <c r="XAZ231" s="11"/>
      <c r="XBA231" s="11"/>
      <c r="XBB231" s="11"/>
      <c r="XBC231" s="11"/>
      <c r="XBD231" s="11"/>
      <c r="XBE231" s="11"/>
      <c r="XBF231" s="11"/>
      <c r="XBG231" s="11"/>
      <c r="XBH231" s="11"/>
      <c r="XBI231" s="11"/>
      <c r="XBJ231" s="11"/>
      <c r="XBK231" s="11"/>
      <c r="XBL231" s="11"/>
      <c r="XBM231" s="10"/>
      <c r="XBN231" s="10"/>
      <c r="XBO231" s="11"/>
      <c r="XBP231" s="11"/>
      <c r="XBQ231" s="11"/>
      <c r="XBR231" s="11"/>
      <c r="XBS231" s="11"/>
      <c r="XBT231" s="11"/>
      <c r="XBU231" s="11"/>
      <c r="XBV231" s="11"/>
      <c r="XBW231" s="11"/>
      <c r="XBX231" s="11"/>
      <c r="XBY231" s="11"/>
      <c r="XBZ231" s="11"/>
      <c r="XCA231" s="11"/>
      <c r="XCB231" s="11"/>
      <c r="XCC231" s="10"/>
      <c r="XCD231" s="10"/>
      <c r="XCE231" s="11"/>
      <c r="XCF231" s="11"/>
      <c r="XCG231" s="11"/>
      <c r="XCH231" s="11"/>
      <c r="XCI231" s="11"/>
      <c r="XCJ231" s="11"/>
      <c r="XCK231" s="11"/>
      <c r="XCL231" s="11"/>
      <c r="XCM231" s="11"/>
      <c r="XCN231" s="11"/>
      <c r="XCO231" s="11"/>
      <c r="XCP231" s="11"/>
      <c r="XCQ231" s="11"/>
      <c r="XCR231" s="11"/>
      <c r="XCS231" s="10"/>
      <c r="XCT231" s="10"/>
      <c r="XCU231" s="11"/>
      <c r="XCV231" s="11"/>
      <c r="XCW231" s="11"/>
      <c r="XCX231" s="11"/>
      <c r="XCY231" s="11"/>
      <c r="XCZ231" s="11"/>
      <c r="XDA231" s="11"/>
      <c r="XDB231" s="11"/>
      <c r="XDC231" s="11"/>
      <c r="XDD231" s="11"/>
      <c r="XDE231" s="11"/>
      <c r="XDF231" s="11"/>
      <c r="XDG231" s="11"/>
      <c r="XDH231" s="11"/>
      <c r="XDI231" s="10"/>
      <c r="XDJ231" s="10"/>
      <c r="XDK231" s="11"/>
      <c r="XDL231" s="11"/>
      <c r="XDM231" s="11"/>
      <c r="XDN231" s="11"/>
      <c r="XDO231" s="11"/>
      <c r="XDP231" s="11"/>
      <c r="XDQ231" s="11"/>
      <c r="XDR231" s="11"/>
      <c r="XDS231" s="11"/>
      <c r="XDT231" s="11"/>
      <c r="XDU231" s="11"/>
      <c r="XDV231" s="11"/>
      <c r="XDW231" s="11"/>
      <c r="XDX231" s="11"/>
      <c r="XDY231" s="10"/>
      <c r="XDZ231" s="10"/>
      <c r="XEA231" s="11"/>
      <c r="XEB231" s="11"/>
      <c r="XEC231" s="11"/>
      <c r="XED231" s="11"/>
      <c r="XEE231" s="11"/>
      <c r="XEF231" s="11"/>
      <c r="XEG231" s="11"/>
      <c r="XEH231" s="11"/>
      <c r="XEI231" s="11"/>
      <c r="XEJ231" s="11"/>
      <c r="XEK231" s="11"/>
      <c r="XEL231" s="11"/>
      <c r="XEM231" s="11"/>
      <c r="XEN231" s="11"/>
      <c r="XEO231" s="10"/>
      <c r="XEP231" s="10"/>
      <c r="XEQ231" s="11"/>
      <c r="XER231" s="11"/>
      <c r="XES231" s="11"/>
      <c r="XET231" s="11"/>
      <c r="XEU231" s="11"/>
      <c r="XEV231" s="11"/>
      <c r="XEW231" s="11"/>
      <c r="XEX231" s="11"/>
      <c r="XEY231" s="11"/>
      <c r="XEZ231" s="11"/>
      <c r="XFA231" s="11"/>
      <c r="XFB231" s="11"/>
      <c r="XFC231" s="11"/>
      <c r="XFD231" s="11"/>
    </row>
    <row r="232" spans="1:16384" s="17" customFormat="1" ht="15.75" thickBot="1" x14ac:dyDescent="0.3">
      <c r="A232" s="9" t="s">
        <v>29</v>
      </c>
      <c r="B232" s="10"/>
      <c r="C232" s="11">
        <f t="shared" ref="C232:P232" si="22">C228-C227</f>
        <v>-2000</v>
      </c>
      <c r="D232" s="11">
        <f t="shared" si="22"/>
        <v>3800</v>
      </c>
      <c r="E232" s="11">
        <f t="shared" si="22"/>
        <v>16600</v>
      </c>
      <c r="F232" s="11">
        <f t="shared" si="22"/>
        <v>-600</v>
      </c>
      <c r="G232" s="11">
        <f t="shared" si="22"/>
        <v>-1200</v>
      </c>
      <c r="H232" s="11">
        <f t="shared" si="22"/>
        <v>10000</v>
      </c>
      <c r="I232" s="11">
        <f t="shared" si="22"/>
        <v>280</v>
      </c>
      <c r="J232" s="11">
        <f t="shared" si="22"/>
        <v>840</v>
      </c>
      <c r="K232" s="11">
        <f t="shared" si="22"/>
        <v>-2400</v>
      </c>
      <c r="L232" s="11">
        <f t="shared" si="22"/>
        <v>1000</v>
      </c>
      <c r="M232" s="11">
        <f t="shared" si="22"/>
        <v>840</v>
      </c>
      <c r="N232" s="11">
        <f t="shared" si="22"/>
        <v>-400</v>
      </c>
      <c r="O232" s="11">
        <f t="shared" si="22"/>
        <v>-320</v>
      </c>
      <c r="P232" s="12">
        <f t="shared" si="22"/>
        <v>-40</v>
      </c>
      <c r="Q232" s="1"/>
      <c r="R232" s="1">
        <f>(C230*C231*800+(C230*C231+D230*D231+E230*E231+F230*F231+G230*G231+H230*H231+I230*I231+J230*J231+K230*K231+L230*L231+M230*M231+N230*N231+O230*O231+P230*P231)*400)*(1-R228/50)/2</f>
        <v>200000</v>
      </c>
      <c r="S232" s="44" t="s">
        <v>202</v>
      </c>
      <c r="T232" s="2"/>
      <c r="U232" s="2"/>
    </row>
    <row r="233" spans="1:16384" s="17" customFormat="1" ht="15.75" thickBot="1" x14ac:dyDescent="0.3">
      <c r="A233" s="19" t="s">
        <v>44</v>
      </c>
      <c r="B233" s="20"/>
      <c r="C233" s="21">
        <f t="shared" ref="C233:P233" si="23">C232*C4</f>
        <v>-10000</v>
      </c>
      <c r="D233" s="21">
        <f t="shared" si="23"/>
        <v>19000</v>
      </c>
      <c r="E233" s="21">
        <f t="shared" si="23"/>
        <v>83000</v>
      </c>
      <c r="F233" s="21">
        <f t="shared" si="23"/>
        <v>-12000</v>
      </c>
      <c r="G233" s="21">
        <f t="shared" si="23"/>
        <v>-24000</v>
      </c>
      <c r="H233" s="21">
        <f t="shared" si="23"/>
        <v>200000</v>
      </c>
      <c r="I233" s="21">
        <f t="shared" si="23"/>
        <v>14000</v>
      </c>
      <c r="J233" s="21">
        <f t="shared" si="23"/>
        <v>42000</v>
      </c>
      <c r="K233" s="21">
        <f t="shared" si="23"/>
        <v>-120000</v>
      </c>
      <c r="L233" s="21">
        <f t="shared" si="23"/>
        <v>100000</v>
      </c>
      <c r="M233" s="21">
        <f t="shared" si="23"/>
        <v>84000</v>
      </c>
      <c r="N233" s="21">
        <f t="shared" si="23"/>
        <v>-80000</v>
      </c>
      <c r="O233" s="21">
        <f t="shared" si="23"/>
        <v>-64000</v>
      </c>
      <c r="P233" s="22">
        <f t="shared" si="23"/>
        <v>-8000</v>
      </c>
      <c r="Q233" s="27">
        <f>SUM(C233:P233)</f>
        <v>224000</v>
      </c>
      <c r="R233" s="1">
        <f>(R227+3*C230)*5000</f>
        <v>55000</v>
      </c>
      <c r="S233" s="2" t="s">
        <v>138</v>
      </c>
      <c r="T233" s="2"/>
      <c r="U233" s="2"/>
    </row>
    <row r="234" spans="1:16384" s="17" customFormat="1" ht="15.75" thickBot="1" x14ac:dyDescent="0.3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2"/>
      <c r="S234" s="2"/>
      <c r="T234" s="2"/>
      <c r="U234" s="2"/>
    </row>
    <row r="235" spans="1:16384" s="17" customFormat="1" ht="15.75" thickBot="1" x14ac:dyDescent="0.3">
      <c r="A235" s="13" t="s">
        <v>9</v>
      </c>
      <c r="B235" s="55">
        <v>10</v>
      </c>
      <c r="C235" s="24" t="s">
        <v>12</v>
      </c>
      <c r="D235" s="24" t="s">
        <v>17</v>
      </c>
      <c r="E235" s="24" t="s">
        <v>20</v>
      </c>
      <c r="F235" s="24" t="s">
        <v>10</v>
      </c>
      <c r="G235" s="24" t="s">
        <v>18</v>
      </c>
      <c r="H235" s="24" t="s">
        <v>15</v>
      </c>
      <c r="I235" s="24" t="s">
        <v>21</v>
      </c>
      <c r="J235" s="24" t="s">
        <v>19</v>
      </c>
      <c r="K235" s="24" t="s">
        <v>24</v>
      </c>
      <c r="L235" s="24" t="s">
        <v>23</v>
      </c>
      <c r="M235" s="24" t="s">
        <v>25</v>
      </c>
      <c r="N235" s="24" t="s">
        <v>128</v>
      </c>
      <c r="O235" s="24" t="s">
        <v>26</v>
      </c>
      <c r="P235" s="25" t="s">
        <v>16</v>
      </c>
      <c r="Q235" s="1"/>
      <c r="R235" s="2"/>
      <c r="S235" s="2"/>
      <c r="T235" s="2"/>
      <c r="U235" s="2"/>
    </row>
    <row r="236" spans="1:16384" s="17" customFormat="1" ht="21" hidden="1" customHeight="1" x14ac:dyDescent="0.25">
      <c r="A236" s="82" t="s">
        <v>127</v>
      </c>
      <c r="B236" s="3" t="s">
        <v>11</v>
      </c>
      <c r="C236" s="2"/>
      <c r="D236" s="2"/>
      <c r="E236" s="2"/>
      <c r="F236" s="2"/>
      <c r="G236" s="2"/>
      <c r="H236" s="2"/>
      <c r="I236" s="2"/>
      <c r="J236" s="2"/>
      <c r="K236" s="2">
        <v>14000</v>
      </c>
      <c r="L236" s="2">
        <v>10000</v>
      </c>
      <c r="M236" s="2"/>
      <c r="N236" s="2">
        <v>500</v>
      </c>
      <c r="O236" s="2">
        <v>1000</v>
      </c>
      <c r="P236" s="18"/>
      <c r="Q236" s="1"/>
      <c r="R236" s="2"/>
      <c r="S236" s="2"/>
      <c r="T236" s="2"/>
      <c r="U236" s="2"/>
    </row>
    <row r="237" spans="1:16384" s="17" customFormat="1" ht="21" hidden="1" customHeight="1" thickBot="1" x14ac:dyDescent="0.3">
      <c r="A237" s="84"/>
      <c r="B237" s="2" t="s">
        <v>13</v>
      </c>
      <c r="C237" s="1">
        <f>$C$1*9/10/9/8*2/5</f>
        <v>600</v>
      </c>
      <c r="D237" s="1">
        <f>$D$1*9/10/9/8*2/5</f>
        <v>550</v>
      </c>
      <c r="E237" s="1">
        <f>$E$1*9/10/9/8*2/5</f>
        <v>500</v>
      </c>
      <c r="F237" s="1">
        <f>$F$1*8/10/9/8*2/5</f>
        <v>244.44444444444443</v>
      </c>
      <c r="G237" s="1">
        <f>$G$1*8/10/9/8*2/5</f>
        <v>222.22222222222223</v>
      </c>
      <c r="H237" s="1">
        <f>$H$1*8/10/9/8*2/5</f>
        <v>200</v>
      </c>
      <c r="I237" s="1">
        <f>$I$1*8/10/9/8*2/5</f>
        <v>133.33333333333331</v>
      </c>
      <c r="J237" s="1">
        <f>$J$1*8/10/9/8*2/5</f>
        <v>122.22222222222221</v>
      </c>
      <c r="K237" s="1">
        <f>$K$1*8/10/9/8*2/5</f>
        <v>111.11111111111111</v>
      </c>
      <c r="L237" s="1">
        <f>$L$1*8/10/9/8*2/5</f>
        <v>55.555555555555557</v>
      </c>
      <c r="M237" s="1">
        <f>$M$1*8/10/9/8*2/5</f>
        <v>43.555555555555557</v>
      </c>
      <c r="N237" s="1">
        <f>$N$1*9/10/9/8*2/5</f>
        <v>20</v>
      </c>
      <c r="O237" s="1">
        <f>$O$1*9/10/9/8*2/5</f>
        <v>16</v>
      </c>
      <c r="P237" s="12">
        <f>$P$1*9/10/9/8*2/5</f>
        <v>12</v>
      </c>
      <c r="Q237" s="1"/>
      <c r="R237" s="2"/>
      <c r="S237" s="2"/>
      <c r="T237" s="2"/>
      <c r="U237" s="2"/>
    </row>
    <row r="238" spans="1:16384" s="17" customFormat="1" x14ac:dyDescent="0.25">
      <c r="A238" s="5" t="s">
        <v>60</v>
      </c>
      <c r="B238" s="6"/>
      <c r="C238" s="7">
        <f>C8*R238</f>
        <v>1250</v>
      </c>
      <c r="D238" s="7">
        <f>D8*R238</f>
        <v>1150</v>
      </c>
      <c r="E238" s="7">
        <f>E8*R238</f>
        <v>1050</v>
      </c>
      <c r="F238" s="7">
        <f>F8*R238</f>
        <v>600</v>
      </c>
      <c r="G238" s="7">
        <f>G8*R238</f>
        <v>550</v>
      </c>
      <c r="H238" s="7">
        <f>H8*R238</f>
        <v>500</v>
      </c>
      <c r="I238" s="7">
        <f>I8*R238</f>
        <v>340</v>
      </c>
      <c r="J238" s="7">
        <f>J8*R238</f>
        <v>320</v>
      </c>
      <c r="K238" s="7">
        <f>K8*R238</f>
        <v>300</v>
      </c>
      <c r="L238" s="7">
        <f>L8*R238</f>
        <v>150</v>
      </c>
      <c r="M238" s="7">
        <f>M8*R238</f>
        <v>120</v>
      </c>
      <c r="N238" s="7">
        <f>N8*R238</f>
        <v>50</v>
      </c>
      <c r="O238" s="7">
        <f>O8*R238</f>
        <v>40</v>
      </c>
      <c r="P238" s="8">
        <f>P8*R238</f>
        <v>30</v>
      </c>
      <c r="Q238" s="1"/>
      <c r="R238" s="4">
        <f>R240+R241</f>
        <v>1</v>
      </c>
      <c r="S238" s="1" t="s">
        <v>135</v>
      </c>
      <c r="T238" s="1"/>
      <c r="U238" s="2"/>
    </row>
    <row r="239" spans="1:16384" s="17" customFormat="1" x14ac:dyDescent="0.25">
      <c r="A239" s="9" t="s">
        <v>61</v>
      </c>
      <c r="B239" s="10"/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f>K241*(K242/100)*(1-R239/100)*2000</f>
        <v>2000</v>
      </c>
      <c r="L239" s="11">
        <f>K241*(K242/100)*(1-R239/100)*1400</f>
        <v>1400</v>
      </c>
      <c r="M239" s="11">
        <v>0</v>
      </c>
      <c r="N239" s="11">
        <f>K241*(K242/100)*(1-R239/100)*120</f>
        <v>120</v>
      </c>
      <c r="O239" s="11">
        <f>K241*(K242/100)*(1-R239/100)*240</f>
        <v>240</v>
      </c>
      <c r="P239" s="12">
        <v>0</v>
      </c>
      <c r="Q239" s="1"/>
      <c r="R239" s="37">
        <v>0</v>
      </c>
      <c r="S239" s="2" t="s">
        <v>130</v>
      </c>
      <c r="T239" s="2"/>
      <c r="U239" s="2"/>
    </row>
    <row r="240" spans="1:16384" s="17" customFormat="1" x14ac:dyDescent="0.25">
      <c r="A240" s="9" t="s">
        <v>132</v>
      </c>
      <c r="B240" s="10"/>
      <c r="C240" s="11" t="s">
        <v>137</v>
      </c>
      <c r="D240" s="11" t="s">
        <v>137</v>
      </c>
      <c r="E240" s="11" t="s">
        <v>137</v>
      </c>
      <c r="F240" s="11" t="s">
        <v>137</v>
      </c>
      <c r="G240" s="11" t="s">
        <v>137</v>
      </c>
      <c r="H240" s="11" t="s">
        <v>137</v>
      </c>
      <c r="I240" s="11" t="s">
        <v>137</v>
      </c>
      <c r="J240" s="11" t="s">
        <v>137</v>
      </c>
      <c r="K240" s="45" t="s">
        <v>127</v>
      </c>
      <c r="L240" s="11" t="s">
        <v>127</v>
      </c>
      <c r="M240" s="11" t="s">
        <v>137</v>
      </c>
      <c r="N240" s="11" t="s">
        <v>127</v>
      </c>
      <c r="O240" s="11" t="s">
        <v>127</v>
      </c>
      <c r="P240" s="11" t="s">
        <v>137</v>
      </c>
      <c r="Q240" s="9"/>
      <c r="R240" s="37">
        <v>0</v>
      </c>
      <c r="S240" s="2" t="s">
        <v>134</v>
      </c>
      <c r="T240" s="2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0"/>
      <c r="AH240" s="10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0"/>
      <c r="AX240" s="10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0"/>
      <c r="BN240" s="10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0"/>
      <c r="CD240" s="10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0"/>
      <c r="CT240" s="10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0"/>
      <c r="DJ240" s="10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0"/>
      <c r="DZ240" s="10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0"/>
      <c r="EP240" s="10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0"/>
      <c r="FF240" s="10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0"/>
      <c r="FV240" s="10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0"/>
      <c r="GL240" s="10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0"/>
      <c r="HB240" s="10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0"/>
      <c r="HR240" s="10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0"/>
      <c r="IH240" s="10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0"/>
      <c r="IX240" s="10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0"/>
      <c r="JN240" s="10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0"/>
      <c r="KD240" s="10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0"/>
      <c r="KT240" s="10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0"/>
      <c r="LJ240" s="10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0"/>
      <c r="LZ240" s="10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0"/>
      <c r="MP240" s="10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0"/>
      <c r="NF240" s="10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0"/>
      <c r="NV240" s="10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0"/>
      <c r="OL240" s="10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0"/>
      <c r="PB240" s="10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0"/>
      <c r="PR240" s="10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0"/>
      <c r="QH240" s="10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0"/>
      <c r="QX240" s="10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0"/>
      <c r="RN240" s="10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0"/>
      <c r="SD240" s="10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0"/>
      <c r="ST240" s="10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0"/>
      <c r="TJ240" s="10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0"/>
      <c r="TZ240" s="10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0"/>
      <c r="UP240" s="10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0"/>
      <c r="VF240" s="10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0"/>
      <c r="VV240" s="10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0"/>
      <c r="WL240" s="10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0"/>
      <c r="XB240" s="10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0"/>
      <c r="XR240" s="10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0"/>
      <c r="YH240" s="10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0"/>
      <c r="YX240" s="10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0"/>
      <c r="ZN240" s="10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0"/>
      <c r="AAD240" s="10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0"/>
      <c r="AAT240" s="10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0"/>
      <c r="ABJ240" s="10"/>
      <c r="ABK240" s="11"/>
      <c r="ABL240" s="11"/>
      <c r="ABM240" s="11"/>
      <c r="ABN240" s="11"/>
      <c r="ABO240" s="11"/>
      <c r="ABP240" s="11"/>
      <c r="ABQ240" s="11"/>
      <c r="ABR240" s="11"/>
      <c r="ABS240" s="11"/>
      <c r="ABT240" s="11"/>
      <c r="ABU240" s="11"/>
      <c r="ABV240" s="11"/>
      <c r="ABW240" s="11"/>
      <c r="ABX240" s="11"/>
      <c r="ABY240" s="10"/>
      <c r="ABZ240" s="10"/>
      <c r="ACA240" s="11"/>
      <c r="ACB240" s="11"/>
      <c r="ACC240" s="11"/>
      <c r="ACD240" s="11"/>
      <c r="ACE240" s="11"/>
      <c r="ACF240" s="11"/>
      <c r="ACG240" s="11"/>
      <c r="ACH240" s="11"/>
      <c r="ACI240" s="11"/>
      <c r="ACJ240" s="11"/>
      <c r="ACK240" s="11"/>
      <c r="ACL240" s="11"/>
      <c r="ACM240" s="11"/>
      <c r="ACN240" s="11"/>
      <c r="ACO240" s="10"/>
      <c r="ACP240" s="10"/>
      <c r="ACQ240" s="11"/>
      <c r="ACR240" s="11"/>
      <c r="ACS240" s="11"/>
      <c r="ACT240" s="11"/>
      <c r="ACU240" s="11"/>
      <c r="ACV240" s="11"/>
      <c r="ACW240" s="11"/>
      <c r="ACX240" s="11"/>
      <c r="ACY240" s="11"/>
      <c r="ACZ240" s="11"/>
      <c r="ADA240" s="11"/>
      <c r="ADB240" s="11"/>
      <c r="ADC240" s="11"/>
      <c r="ADD240" s="11"/>
      <c r="ADE240" s="10"/>
      <c r="ADF240" s="10"/>
      <c r="ADG240" s="11"/>
      <c r="ADH240" s="11"/>
      <c r="ADI240" s="11"/>
      <c r="ADJ240" s="11"/>
      <c r="ADK240" s="11"/>
      <c r="ADL240" s="11"/>
      <c r="ADM240" s="11"/>
      <c r="ADN240" s="11"/>
      <c r="ADO240" s="11"/>
      <c r="ADP240" s="11"/>
      <c r="ADQ240" s="11"/>
      <c r="ADR240" s="11"/>
      <c r="ADS240" s="11"/>
      <c r="ADT240" s="11"/>
      <c r="ADU240" s="10"/>
      <c r="ADV240" s="10"/>
      <c r="ADW240" s="11"/>
      <c r="ADX240" s="11"/>
      <c r="ADY240" s="11"/>
      <c r="ADZ240" s="11"/>
      <c r="AEA240" s="11"/>
      <c r="AEB240" s="11"/>
      <c r="AEC240" s="11"/>
      <c r="AED240" s="11"/>
      <c r="AEE240" s="11"/>
      <c r="AEF240" s="11"/>
      <c r="AEG240" s="11"/>
      <c r="AEH240" s="11"/>
      <c r="AEI240" s="11"/>
      <c r="AEJ240" s="11"/>
      <c r="AEK240" s="10"/>
      <c r="AEL240" s="10"/>
      <c r="AEM240" s="11"/>
      <c r="AEN240" s="11"/>
      <c r="AEO240" s="11"/>
      <c r="AEP240" s="11"/>
      <c r="AEQ240" s="11"/>
      <c r="AER240" s="11"/>
      <c r="AES240" s="11"/>
      <c r="AET240" s="11"/>
      <c r="AEU240" s="11"/>
      <c r="AEV240" s="11"/>
      <c r="AEW240" s="11"/>
      <c r="AEX240" s="11"/>
      <c r="AEY240" s="11"/>
      <c r="AEZ240" s="11"/>
      <c r="AFA240" s="10"/>
      <c r="AFB240" s="10"/>
      <c r="AFC240" s="11"/>
      <c r="AFD240" s="11"/>
      <c r="AFE240" s="11"/>
      <c r="AFF240" s="11"/>
      <c r="AFG240" s="11"/>
      <c r="AFH240" s="11"/>
      <c r="AFI240" s="11"/>
      <c r="AFJ240" s="11"/>
      <c r="AFK240" s="11"/>
      <c r="AFL240" s="11"/>
      <c r="AFM240" s="11"/>
      <c r="AFN240" s="11"/>
      <c r="AFO240" s="11"/>
      <c r="AFP240" s="11"/>
      <c r="AFQ240" s="10"/>
      <c r="AFR240" s="10"/>
      <c r="AFS240" s="11"/>
      <c r="AFT240" s="11"/>
      <c r="AFU240" s="11"/>
      <c r="AFV240" s="11"/>
      <c r="AFW240" s="11"/>
      <c r="AFX240" s="11"/>
      <c r="AFY240" s="11"/>
      <c r="AFZ240" s="11"/>
      <c r="AGA240" s="11"/>
      <c r="AGB240" s="11"/>
      <c r="AGC240" s="11"/>
      <c r="AGD240" s="11"/>
      <c r="AGE240" s="11"/>
      <c r="AGF240" s="11"/>
      <c r="AGG240" s="10"/>
      <c r="AGH240" s="10"/>
      <c r="AGI240" s="11"/>
      <c r="AGJ240" s="11"/>
      <c r="AGK240" s="11"/>
      <c r="AGL240" s="11"/>
      <c r="AGM240" s="11"/>
      <c r="AGN240" s="11"/>
      <c r="AGO240" s="11"/>
      <c r="AGP240" s="11"/>
      <c r="AGQ240" s="11"/>
      <c r="AGR240" s="11"/>
      <c r="AGS240" s="11"/>
      <c r="AGT240" s="11"/>
      <c r="AGU240" s="11"/>
      <c r="AGV240" s="11"/>
      <c r="AGW240" s="10"/>
      <c r="AGX240" s="10"/>
      <c r="AGY240" s="11"/>
      <c r="AGZ240" s="11"/>
      <c r="AHA240" s="11"/>
      <c r="AHB240" s="11"/>
      <c r="AHC240" s="11"/>
      <c r="AHD240" s="11"/>
      <c r="AHE240" s="11"/>
      <c r="AHF240" s="11"/>
      <c r="AHG240" s="11"/>
      <c r="AHH240" s="11"/>
      <c r="AHI240" s="11"/>
      <c r="AHJ240" s="11"/>
      <c r="AHK240" s="11"/>
      <c r="AHL240" s="11"/>
      <c r="AHM240" s="10"/>
      <c r="AHN240" s="10"/>
      <c r="AHO240" s="11"/>
      <c r="AHP240" s="11"/>
      <c r="AHQ240" s="11"/>
      <c r="AHR240" s="11"/>
      <c r="AHS240" s="11"/>
      <c r="AHT240" s="11"/>
      <c r="AHU240" s="11"/>
      <c r="AHV240" s="11"/>
      <c r="AHW240" s="11"/>
      <c r="AHX240" s="11"/>
      <c r="AHY240" s="11"/>
      <c r="AHZ240" s="11"/>
      <c r="AIA240" s="11"/>
      <c r="AIB240" s="11"/>
      <c r="AIC240" s="10"/>
      <c r="AID240" s="10"/>
      <c r="AIE240" s="11"/>
      <c r="AIF240" s="11"/>
      <c r="AIG240" s="11"/>
      <c r="AIH240" s="11"/>
      <c r="AII240" s="11"/>
      <c r="AIJ240" s="11"/>
      <c r="AIK240" s="11"/>
      <c r="AIL240" s="11"/>
      <c r="AIM240" s="11"/>
      <c r="AIN240" s="11"/>
      <c r="AIO240" s="11"/>
      <c r="AIP240" s="11"/>
      <c r="AIQ240" s="11"/>
      <c r="AIR240" s="11"/>
      <c r="AIS240" s="10"/>
      <c r="AIT240" s="10"/>
      <c r="AIU240" s="11"/>
      <c r="AIV240" s="11"/>
      <c r="AIW240" s="11"/>
      <c r="AIX240" s="11"/>
      <c r="AIY240" s="11"/>
      <c r="AIZ240" s="11"/>
      <c r="AJA240" s="11"/>
      <c r="AJB240" s="11"/>
      <c r="AJC240" s="11"/>
      <c r="AJD240" s="11"/>
      <c r="AJE240" s="11"/>
      <c r="AJF240" s="11"/>
      <c r="AJG240" s="11"/>
      <c r="AJH240" s="11"/>
      <c r="AJI240" s="10"/>
      <c r="AJJ240" s="10"/>
      <c r="AJK240" s="11"/>
      <c r="AJL240" s="11"/>
      <c r="AJM240" s="11"/>
      <c r="AJN240" s="11"/>
      <c r="AJO240" s="11"/>
      <c r="AJP240" s="11"/>
      <c r="AJQ240" s="11"/>
      <c r="AJR240" s="11"/>
      <c r="AJS240" s="11"/>
      <c r="AJT240" s="11"/>
      <c r="AJU240" s="11"/>
      <c r="AJV240" s="11"/>
      <c r="AJW240" s="11"/>
      <c r="AJX240" s="11"/>
      <c r="AJY240" s="10"/>
      <c r="AJZ240" s="10"/>
      <c r="AKA240" s="11"/>
      <c r="AKB240" s="11"/>
      <c r="AKC240" s="11"/>
      <c r="AKD240" s="11"/>
      <c r="AKE240" s="11"/>
      <c r="AKF240" s="11"/>
      <c r="AKG240" s="11"/>
      <c r="AKH240" s="11"/>
      <c r="AKI240" s="11"/>
      <c r="AKJ240" s="11"/>
      <c r="AKK240" s="11"/>
      <c r="AKL240" s="11"/>
      <c r="AKM240" s="11"/>
      <c r="AKN240" s="11"/>
      <c r="AKO240" s="10"/>
      <c r="AKP240" s="10"/>
      <c r="AKQ240" s="11"/>
      <c r="AKR240" s="11"/>
      <c r="AKS240" s="11"/>
      <c r="AKT240" s="11"/>
      <c r="AKU240" s="11"/>
      <c r="AKV240" s="11"/>
      <c r="AKW240" s="11"/>
      <c r="AKX240" s="11"/>
      <c r="AKY240" s="11"/>
      <c r="AKZ240" s="11"/>
      <c r="ALA240" s="11"/>
      <c r="ALB240" s="11"/>
      <c r="ALC240" s="11"/>
      <c r="ALD240" s="11"/>
      <c r="ALE240" s="10"/>
      <c r="ALF240" s="10"/>
      <c r="ALG240" s="11"/>
      <c r="ALH240" s="11"/>
      <c r="ALI240" s="11"/>
      <c r="ALJ240" s="11"/>
      <c r="ALK240" s="11"/>
      <c r="ALL240" s="11"/>
      <c r="ALM240" s="11"/>
      <c r="ALN240" s="11"/>
      <c r="ALO240" s="11"/>
      <c r="ALP240" s="11"/>
      <c r="ALQ240" s="11"/>
      <c r="ALR240" s="11"/>
      <c r="ALS240" s="11"/>
      <c r="ALT240" s="11"/>
      <c r="ALU240" s="10"/>
      <c r="ALV240" s="10"/>
      <c r="ALW240" s="11"/>
      <c r="ALX240" s="11"/>
      <c r="ALY240" s="11"/>
      <c r="ALZ240" s="11"/>
      <c r="AMA240" s="11"/>
      <c r="AMB240" s="11"/>
      <c r="AMC240" s="11"/>
      <c r="AMD240" s="11"/>
      <c r="AME240" s="11"/>
      <c r="AMF240" s="11"/>
      <c r="AMG240" s="11"/>
      <c r="AMH240" s="11"/>
      <c r="AMI240" s="11"/>
      <c r="AMJ240" s="11"/>
      <c r="AMK240" s="10"/>
      <c r="AML240" s="10"/>
      <c r="AMM240" s="11"/>
      <c r="AMN240" s="11"/>
      <c r="AMO240" s="11"/>
      <c r="AMP240" s="11"/>
      <c r="AMQ240" s="11"/>
      <c r="AMR240" s="11"/>
      <c r="AMS240" s="11"/>
      <c r="AMT240" s="11"/>
      <c r="AMU240" s="11"/>
      <c r="AMV240" s="11"/>
      <c r="AMW240" s="11"/>
      <c r="AMX240" s="11"/>
      <c r="AMY240" s="11"/>
      <c r="AMZ240" s="11"/>
      <c r="ANA240" s="10"/>
      <c r="ANB240" s="10"/>
      <c r="ANC240" s="11"/>
      <c r="AND240" s="11"/>
      <c r="ANE240" s="11"/>
      <c r="ANF240" s="11"/>
      <c r="ANG240" s="11"/>
      <c r="ANH240" s="11"/>
      <c r="ANI240" s="11"/>
      <c r="ANJ240" s="11"/>
      <c r="ANK240" s="11"/>
      <c r="ANL240" s="11"/>
      <c r="ANM240" s="11"/>
      <c r="ANN240" s="11"/>
      <c r="ANO240" s="11"/>
      <c r="ANP240" s="11"/>
      <c r="ANQ240" s="10"/>
      <c r="ANR240" s="10"/>
      <c r="ANS240" s="11"/>
      <c r="ANT240" s="11"/>
      <c r="ANU240" s="11"/>
      <c r="ANV240" s="11"/>
      <c r="ANW240" s="11"/>
      <c r="ANX240" s="11"/>
      <c r="ANY240" s="11"/>
      <c r="ANZ240" s="11"/>
      <c r="AOA240" s="11"/>
      <c r="AOB240" s="11"/>
      <c r="AOC240" s="11"/>
      <c r="AOD240" s="11"/>
      <c r="AOE240" s="11"/>
      <c r="AOF240" s="11"/>
      <c r="AOG240" s="10"/>
      <c r="AOH240" s="10"/>
      <c r="AOI240" s="11"/>
      <c r="AOJ240" s="11"/>
      <c r="AOK240" s="11"/>
      <c r="AOL240" s="11"/>
      <c r="AOM240" s="11"/>
      <c r="AON240" s="11"/>
      <c r="AOO240" s="11"/>
      <c r="AOP240" s="11"/>
      <c r="AOQ240" s="11"/>
      <c r="AOR240" s="11"/>
      <c r="AOS240" s="11"/>
      <c r="AOT240" s="11"/>
      <c r="AOU240" s="11"/>
      <c r="AOV240" s="11"/>
      <c r="AOW240" s="10"/>
      <c r="AOX240" s="10"/>
      <c r="AOY240" s="11"/>
      <c r="AOZ240" s="11"/>
      <c r="APA240" s="11"/>
      <c r="APB240" s="11"/>
      <c r="APC240" s="11"/>
      <c r="APD240" s="11"/>
      <c r="APE240" s="11"/>
      <c r="APF240" s="11"/>
      <c r="APG240" s="11"/>
      <c r="APH240" s="11"/>
      <c r="API240" s="11"/>
      <c r="APJ240" s="11"/>
      <c r="APK240" s="11"/>
      <c r="APL240" s="11"/>
      <c r="APM240" s="10"/>
      <c r="APN240" s="10"/>
      <c r="APO240" s="11"/>
      <c r="APP240" s="11"/>
      <c r="APQ240" s="11"/>
      <c r="APR240" s="11"/>
      <c r="APS240" s="11"/>
      <c r="APT240" s="11"/>
      <c r="APU240" s="11"/>
      <c r="APV240" s="11"/>
      <c r="APW240" s="11"/>
      <c r="APX240" s="11"/>
      <c r="APY240" s="11"/>
      <c r="APZ240" s="11"/>
      <c r="AQA240" s="11"/>
      <c r="AQB240" s="11"/>
      <c r="AQC240" s="10"/>
      <c r="AQD240" s="10"/>
      <c r="AQE240" s="11"/>
      <c r="AQF240" s="11"/>
      <c r="AQG240" s="11"/>
      <c r="AQH240" s="11"/>
      <c r="AQI240" s="11"/>
      <c r="AQJ240" s="11"/>
      <c r="AQK240" s="11"/>
      <c r="AQL240" s="11"/>
      <c r="AQM240" s="11"/>
      <c r="AQN240" s="11"/>
      <c r="AQO240" s="11"/>
      <c r="AQP240" s="11"/>
      <c r="AQQ240" s="11"/>
      <c r="AQR240" s="11"/>
      <c r="AQS240" s="10"/>
      <c r="AQT240" s="10"/>
      <c r="AQU240" s="11"/>
      <c r="AQV240" s="11"/>
      <c r="AQW240" s="11"/>
      <c r="AQX240" s="11"/>
      <c r="AQY240" s="11"/>
      <c r="AQZ240" s="11"/>
      <c r="ARA240" s="11"/>
      <c r="ARB240" s="11"/>
      <c r="ARC240" s="11"/>
      <c r="ARD240" s="11"/>
      <c r="ARE240" s="11"/>
      <c r="ARF240" s="11"/>
      <c r="ARG240" s="11"/>
      <c r="ARH240" s="11"/>
      <c r="ARI240" s="10"/>
      <c r="ARJ240" s="10"/>
      <c r="ARK240" s="11"/>
      <c r="ARL240" s="11"/>
      <c r="ARM240" s="11"/>
      <c r="ARN240" s="11"/>
      <c r="ARO240" s="11"/>
      <c r="ARP240" s="11"/>
      <c r="ARQ240" s="11"/>
      <c r="ARR240" s="11"/>
      <c r="ARS240" s="11"/>
      <c r="ART240" s="11"/>
      <c r="ARU240" s="11"/>
      <c r="ARV240" s="11"/>
      <c r="ARW240" s="11"/>
      <c r="ARX240" s="11"/>
      <c r="ARY240" s="10"/>
      <c r="ARZ240" s="10"/>
      <c r="ASA240" s="11"/>
      <c r="ASB240" s="11"/>
      <c r="ASC240" s="11"/>
      <c r="ASD240" s="11"/>
      <c r="ASE240" s="11"/>
      <c r="ASF240" s="11"/>
      <c r="ASG240" s="11"/>
      <c r="ASH240" s="11"/>
      <c r="ASI240" s="11"/>
      <c r="ASJ240" s="11"/>
      <c r="ASK240" s="11"/>
      <c r="ASL240" s="11"/>
      <c r="ASM240" s="11"/>
      <c r="ASN240" s="11"/>
      <c r="ASO240" s="10"/>
      <c r="ASP240" s="10"/>
      <c r="ASQ240" s="11"/>
      <c r="ASR240" s="11"/>
      <c r="ASS240" s="11"/>
      <c r="AST240" s="11"/>
      <c r="ASU240" s="11"/>
      <c r="ASV240" s="11"/>
      <c r="ASW240" s="11"/>
      <c r="ASX240" s="11"/>
      <c r="ASY240" s="11"/>
      <c r="ASZ240" s="11"/>
      <c r="ATA240" s="11"/>
      <c r="ATB240" s="11"/>
      <c r="ATC240" s="11"/>
      <c r="ATD240" s="11"/>
      <c r="ATE240" s="10"/>
      <c r="ATF240" s="10"/>
      <c r="ATG240" s="11"/>
      <c r="ATH240" s="11"/>
      <c r="ATI240" s="11"/>
      <c r="ATJ240" s="11"/>
      <c r="ATK240" s="11"/>
      <c r="ATL240" s="11"/>
      <c r="ATM240" s="11"/>
      <c r="ATN240" s="11"/>
      <c r="ATO240" s="11"/>
      <c r="ATP240" s="11"/>
      <c r="ATQ240" s="11"/>
      <c r="ATR240" s="11"/>
      <c r="ATS240" s="11"/>
      <c r="ATT240" s="11"/>
      <c r="ATU240" s="10"/>
      <c r="ATV240" s="10"/>
      <c r="ATW240" s="11"/>
      <c r="ATX240" s="11"/>
      <c r="ATY240" s="11"/>
      <c r="ATZ240" s="11"/>
      <c r="AUA240" s="11"/>
      <c r="AUB240" s="11"/>
      <c r="AUC240" s="11"/>
      <c r="AUD240" s="11"/>
      <c r="AUE240" s="11"/>
      <c r="AUF240" s="11"/>
      <c r="AUG240" s="11"/>
      <c r="AUH240" s="11"/>
      <c r="AUI240" s="11"/>
      <c r="AUJ240" s="11"/>
      <c r="AUK240" s="10"/>
      <c r="AUL240" s="10"/>
      <c r="AUM240" s="11"/>
      <c r="AUN240" s="11"/>
      <c r="AUO240" s="11"/>
      <c r="AUP240" s="11"/>
      <c r="AUQ240" s="11"/>
      <c r="AUR240" s="11"/>
      <c r="AUS240" s="11"/>
      <c r="AUT240" s="11"/>
      <c r="AUU240" s="11"/>
      <c r="AUV240" s="11"/>
      <c r="AUW240" s="11"/>
      <c r="AUX240" s="11"/>
      <c r="AUY240" s="11"/>
      <c r="AUZ240" s="11"/>
      <c r="AVA240" s="10"/>
      <c r="AVB240" s="10"/>
      <c r="AVC240" s="11"/>
      <c r="AVD240" s="11"/>
      <c r="AVE240" s="11"/>
      <c r="AVF240" s="11"/>
      <c r="AVG240" s="11"/>
      <c r="AVH240" s="11"/>
      <c r="AVI240" s="11"/>
      <c r="AVJ240" s="11"/>
      <c r="AVK240" s="11"/>
      <c r="AVL240" s="11"/>
      <c r="AVM240" s="11"/>
      <c r="AVN240" s="11"/>
      <c r="AVO240" s="11"/>
      <c r="AVP240" s="11"/>
      <c r="AVQ240" s="10"/>
      <c r="AVR240" s="10"/>
      <c r="AVS240" s="11"/>
      <c r="AVT240" s="11"/>
      <c r="AVU240" s="11"/>
      <c r="AVV240" s="11"/>
      <c r="AVW240" s="11"/>
      <c r="AVX240" s="11"/>
      <c r="AVY240" s="11"/>
      <c r="AVZ240" s="11"/>
      <c r="AWA240" s="11"/>
      <c r="AWB240" s="11"/>
      <c r="AWC240" s="11"/>
      <c r="AWD240" s="11"/>
      <c r="AWE240" s="11"/>
      <c r="AWF240" s="11"/>
      <c r="AWG240" s="10"/>
      <c r="AWH240" s="10"/>
      <c r="AWI240" s="11"/>
      <c r="AWJ240" s="11"/>
      <c r="AWK240" s="11"/>
      <c r="AWL240" s="11"/>
      <c r="AWM240" s="11"/>
      <c r="AWN240" s="11"/>
      <c r="AWO240" s="11"/>
      <c r="AWP240" s="11"/>
      <c r="AWQ240" s="11"/>
      <c r="AWR240" s="11"/>
      <c r="AWS240" s="11"/>
      <c r="AWT240" s="11"/>
      <c r="AWU240" s="11"/>
      <c r="AWV240" s="11"/>
      <c r="AWW240" s="10"/>
      <c r="AWX240" s="10"/>
      <c r="AWY240" s="11"/>
      <c r="AWZ240" s="11"/>
      <c r="AXA240" s="11"/>
      <c r="AXB240" s="11"/>
      <c r="AXC240" s="11"/>
      <c r="AXD240" s="11"/>
      <c r="AXE240" s="11"/>
      <c r="AXF240" s="11"/>
      <c r="AXG240" s="11"/>
      <c r="AXH240" s="11"/>
      <c r="AXI240" s="11"/>
      <c r="AXJ240" s="11"/>
      <c r="AXK240" s="11"/>
      <c r="AXL240" s="11"/>
      <c r="AXM240" s="10"/>
      <c r="AXN240" s="10"/>
      <c r="AXO240" s="11"/>
      <c r="AXP240" s="11"/>
      <c r="AXQ240" s="11"/>
      <c r="AXR240" s="11"/>
      <c r="AXS240" s="11"/>
      <c r="AXT240" s="11"/>
      <c r="AXU240" s="11"/>
      <c r="AXV240" s="11"/>
      <c r="AXW240" s="11"/>
      <c r="AXX240" s="11"/>
      <c r="AXY240" s="11"/>
      <c r="AXZ240" s="11"/>
      <c r="AYA240" s="11"/>
      <c r="AYB240" s="11"/>
      <c r="AYC240" s="10"/>
      <c r="AYD240" s="10"/>
      <c r="AYE240" s="11"/>
      <c r="AYF240" s="11"/>
      <c r="AYG240" s="11"/>
      <c r="AYH240" s="11"/>
      <c r="AYI240" s="11"/>
      <c r="AYJ240" s="11"/>
      <c r="AYK240" s="11"/>
      <c r="AYL240" s="11"/>
      <c r="AYM240" s="11"/>
      <c r="AYN240" s="11"/>
      <c r="AYO240" s="11"/>
      <c r="AYP240" s="11"/>
      <c r="AYQ240" s="11"/>
      <c r="AYR240" s="11"/>
      <c r="AYS240" s="10"/>
      <c r="AYT240" s="10"/>
      <c r="AYU240" s="11"/>
      <c r="AYV240" s="11"/>
      <c r="AYW240" s="11"/>
      <c r="AYX240" s="11"/>
      <c r="AYY240" s="11"/>
      <c r="AYZ240" s="11"/>
      <c r="AZA240" s="11"/>
      <c r="AZB240" s="11"/>
      <c r="AZC240" s="11"/>
      <c r="AZD240" s="11"/>
      <c r="AZE240" s="11"/>
      <c r="AZF240" s="11"/>
      <c r="AZG240" s="11"/>
      <c r="AZH240" s="11"/>
      <c r="AZI240" s="10"/>
      <c r="AZJ240" s="10"/>
      <c r="AZK240" s="11"/>
      <c r="AZL240" s="11"/>
      <c r="AZM240" s="11"/>
      <c r="AZN240" s="11"/>
      <c r="AZO240" s="11"/>
      <c r="AZP240" s="11"/>
      <c r="AZQ240" s="11"/>
      <c r="AZR240" s="11"/>
      <c r="AZS240" s="11"/>
      <c r="AZT240" s="11"/>
      <c r="AZU240" s="11"/>
      <c r="AZV240" s="11"/>
      <c r="AZW240" s="11"/>
      <c r="AZX240" s="11"/>
      <c r="AZY240" s="10"/>
      <c r="AZZ240" s="10"/>
      <c r="BAA240" s="11"/>
      <c r="BAB240" s="11"/>
      <c r="BAC240" s="11"/>
      <c r="BAD240" s="11"/>
      <c r="BAE240" s="11"/>
      <c r="BAF240" s="11"/>
      <c r="BAG240" s="11"/>
      <c r="BAH240" s="11"/>
      <c r="BAI240" s="11"/>
      <c r="BAJ240" s="11"/>
      <c r="BAK240" s="11"/>
      <c r="BAL240" s="11"/>
      <c r="BAM240" s="11"/>
      <c r="BAN240" s="11"/>
      <c r="BAO240" s="10"/>
      <c r="BAP240" s="10"/>
      <c r="BAQ240" s="11"/>
      <c r="BAR240" s="11"/>
      <c r="BAS240" s="11"/>
      <c r="BAT240" s="11"/>
      <c r="BAU240" s="11"/>
      <c r="BAV240" s="11"/>
      <c r="BAW240" s="11"/>
      <c r="BAX240" s="11"/>
      <c r="BAY240" s="11"/>
      <c r="BAZ240" s="11"/>
      <c r="BBA240" s="11"/>
      <c r="BBB240" s="11"/>
      <c r="BBC240" s="11"/>
      <c r="BBD240" s="11"/>
      <c r="BBE240" s="10"/>
      <c r="BBF240" s="10"/>
      <c r="BBG240" s="11"/>
      <c r="BBH240" s="11"/>
      <c r="BBI240" s="11"/>
      <c r="BBJ240" s="11"/>
      <c r="BBK240" s="11"/>
      <c r="BBL240" s="11"/>
      <c r="BBM240" s="11"/>
      <c r="BBN240" s="11"/>
      <c r="BBO240" s="11"/>
      <c r="BBP240" s="11"/>
      <c r="BBQ240" s="11"/>
      <c r="BBR240" s="11"/>
      <c r="BBS240" s="11"/>
      <c r="BBT240" s="11"/>
      <c r="BBU240" s="10"/>
      <c r="BBV240" s="10"/>
      <c r="BBW240" s="11"/>
      <c r="BBX240" s="11"/>
      <c r="BBY240" s="11"/>
      <c r="BBZ240" s="11"/>
      <c r="BCA240" s="11"/>
      <c r="BCB240" s="11"/>
      <c r="BCC240" s="11"/>
      <c r="BCD240" s="11"/>
      <c r="BCE240" s="11"/>
      <c r="BCF240" s="11"/>
      <c r="BCG240" s="11"/>
      <c r="BCH240" s="11"/>
      <c r="BCI240" s="11"/>
      <c r="BCJ240" s="11"/>
      <c r="BCK240" s="10"/>
      <c r="BCL240" s="10"/>
      <c r="BCM240" s="11"/>
      <c r="BCN240" s="11"/>
      <c r="BCO240" s="11"/>
      <c r="BCP240" s="11"/>
      <c r="BCQ240" s="11"/>
      <c r="BCR240" s="11"/>
      <c r="BCS240" s="11"/>
      <c r="BCT240" s="11"/>
      <c r="BCU240" s="11"/>
      <c r="BCV240" s="11"/>
      <c r="BCW240" s="11"/>
      <c r="BCX240" s="11"/>
      <c r="BCY240" s="11"/>
      <c r="BCZ240" s="11"/>
      <c r="BDA240" s="10"/>
      <c r="BDB240" s="10"/>
      <c r="BDC240" s="11"/>
      <c r="BDD240" s="11"/>
      <c r="BDE240" s="11"/>
      <c r="BDF240" s="11"/>
      <c r="BDG240" s="11"/>
      <c r="BDH240" s="11"/>
      <c r="BDI240" s="11"/>
      <c r="BDJ240" s="11"/>
      <c r="BDK240" s="11"/>
      <c r="BDL240" s="11"/>
      <c r="BDM240" s="11"/>
      <c r="BDN240" s="11"/>
      <c r="BDO240" s="11"/>
      <c r="BDP240" s="11"/>
      <c r="BDQ240" s="10"/>
      <c r="BDR240" s="10"/>
      <c r="BDS240" s="11"/>
      <c r="BDT240" s="11"/>
      <c r="BDU240" s="11"/>
      <c r="BDV240" s="11"/>
      <c r="BDW240" s="11"/>
      <c r="BDX240" s="11"/>
      <c r="BDY240" s="11"/>
      <c r="BDZ240" s="11"/>
      <c r="BEA240" s="11"/>
      <c r="BEB240" s="11"/>
      <c r="BEC240" s="11"/>
      <c r="BED240" s="11"/>
      <c r="BEE240" s="11"/>
      <c r="BEF240" s="11"/>
      <c r="BEG240" s="10"/>
      <c r="BEH240" s="10"/>
      <c r="BEI240" s="11"/>
      <c r="BEJ240" s="11"/>
      <c r="BEK240" s="11"/>
      <c r="BEL240" s="11"/>
      <c r="BEM240" s="11"/>
      <c r="BEN240" s="11"/>
      <c r="BEO240" s="11"/>
      <c r="BEP240" s="11"/>
      <c r="BEQ240" s="11"/>
      <c r="BER240" s="11"/>
      <c r="BES240" s="11"/>
      <c r="BET240" s="11"/>
      <c r="BEU240" s="11"/>
      <c r="BEV240" s="11"/>
      <c r="BEW240" s="10"/>
      <c r="BEX240" s="10"/>
      <c r="BEY240" s="11"/>
      <c r="BEZ240" s="11"/>
      <c r="BFA240" s="11"/>
      <c r="BFB240" s="11"/>
      <c r="BFC240" s="11"/>
      <c r="BFD240" s="11"/>
      <c r="BFE240" s="11"/>
      <c r="BFF240" s="11"/>
      <c r="BFG240" s="11"/>
      <c r="BFH240" s="11"/>
      <c r="BFI240" s="11"/>
      <c r="BFJ240" s="11"/>
      <c r="BFK240" s="11"/>
      <c r="BFL240" s="11"/>
      <c r="BFM240" s="10"/>
      <c r="BFN240" s="10"/>
      <c r="BFO240" s="11"/>
      <c r="BFP240" s="11"/>
      <c r="BFQ240" s="11"/>
      <c r="BFR240" s="11"/>
      <c r="BFS240" s="11"/>
      <c r="BFT240" s="11"/>
      <c r="BFU240" s="11"/>
      <c r="BFV240" s="11"/>
      <c r="BFW240" s="11"/>
      <c r="BFX240" s="11"/>
      <c r="BFY240" s="11"/>
      <c r="BFZ240" s="11"/>
      <c r="BGA240" s="11"/>
      <c r="BGB240" s="11"/>
      <c r="BGC240" s="10"/>
      <c r="BGD240" s="10"/>
      <c r="BGE240" s="11"/>
      <c r="BGF240" s="11"/>
      <c r="BGG240" s="11"/>
      <c r="BGH240" s="11"/>
      <c r="BGI240" s="11"/>
      <c r="BGJ240" s="11"/>
      <c r="BGK240" s="11"/>
      <c r="BGL240" s="11"/>
      <c r="BGM240" s="11"/>
      <c r="BGN240" s="11"/>
      <c r="BGO240" s="11"/>
      <c r="BGP240" s="11"/>
      <c r="BGQ240" s="11"/>
      <c r="BGR240" s="11"/>
      <c r="BGS240" s="10"/>
      <c r="BGT240" s="10"/>
      <c r="BGU240" s="11"/>
      <c r="BGV240" s="11"/>
      <c r="BGW240" s="11"/>
      <c r="BGX240" s="11"/>
      <c r="BGY240" s="11"/>
      <c r="BGZ240" s="11"/>
      <c r="BHA240" s="11"/>
      <c r="BHB240" s="11"/>
      <c r="BHC240" s="11"/>
      <c r="BHD240" s="11"/>
      <c r="BHE240" s="11"/>
      <c r="BHF240" s="11"/>
      <c r="BHG240" s="11"/>
      <c r="BHH240" s="11"/>
      <c r="BHI240" s="10"/>
      <c r="BHJ240" s="10"/>
      <c r="BHK240" s="11"/>
      <c r="BHL240" s="11"/>
      <c r="BHM240" s="11"/>
      <c r="BHN240" s="11"/>
      <c r="BHO240" s="11"/>
      <c r="BHP240" s="11"/>
      <c r="BHQ240" s="11"/>
      <c r="BHR240" s="11"/>
      <c r="BHS240" s="11"/>
      <c r="BHT240" s="11"/>
      <c r="BHU240" s="11"/>
      <c r="BHV240" s="11"/>
      <c r="BHW240" s="11"/>
      <c r="BHX240" s="11"/>
      <c r="BHY240" s="10"/>
      <c r="BHZ240" s="10"/>
      <c r="BIA240" s="11"/>
      <c r="BIB240" s="11"/>
      <c r="BIC240" s="11"/>
      <c r="BID240" s="11"/>
      <c r="BIE240" s="11"/>
      <c r="BIF240" s="11"/>
      <c r="BIG240" s="11"/>
      <c r="BIH240" s="11"/>
      <c r="BII240" s="11"/>
      <c r="BIJ240" s="11"/>
      <c r="BIK240" s="11"/>
      <c r="BIL240" s="11"/>
      <c r="BIM240" s="11"/>
      <c r="BIN240" s="11"/>
      <c r="BIO240" s="10"/>
      <c r="BIP240" s="10"/>
      <c r="BIQ240" s="11"/>
      <c r="BIR240" s="11"/>
      <c r="BIS240" s="11"/>
      <c r="BIT240" s="11"/>
      <c r="BIU240" s="11"/>
      <c r="BIV240" s="11"/>
      <c r="BIW240" s="11"/>
      <c r="BIX240" s="11"/>
      <c r="BIY240" s="11"/>
      <c r="BIZ240" s="11"/>
      <c r="BJA240" s="11"/>
      <c r="BJB240" s="11"/>
      <c r="BJC240" s="11"/>
      <c r="BJD240" s="11"/>
      <c r="BJE240" s="10"/>
      <c r="BJF240" s="10"/>
      <c r="BJG240" s="11"/>
      <c r="BJH240" s="11"/>
      <c r="BJI240" s="11"/>
      <c r="BJJ240" s="11"/>
      <c r="BJK240" s="11"/>
      <c r="BJL240" s="11"/>
      <c r="BJM240" s="11"/>
      <c r="BJN240" s="11"/>
      <c r="BJO240" s="11"/>
      <c r="BJP240" s="11"/>
      <c r="BJQ240" s="11"/>
      <c r="BJR240" s="11"/>
      <c r="BJS240" s="11"/>
      <c r="BJT240" s="11"/>
      <c r="BJU240" s="10"/>
      <c r="BJV240" s="10"/>
      <c r="BJW240" s="11"/>
      <c r="BJX240" s="11"/>
      <c r="BJY240" s="11"/>
      <c r="BJZ240" s="11"/>
      <c r="BKA240" s="11"/>
      <c r="BKB240" s="11"/>
      <c r="BKC240" s="11"/>
      <c r="BKD240" s="11"/>
      <c r="BKE240" s="11"/>
      <c r="BKF240" s="11"/>
      <c r="BKG240" s="11"/>
      <c r="BKH240" s="11"/>
      <c r="BKI240" s="11"/>
      <c r="BKJ240" s="11"/>
      <c r="BKK240" s="10"/>
      <c r="BKL240" s="10"/>
      <c r="BKM240" s="11"/>
      <c r="BKN240" s="11"/>
      <c r="BKO240" s="11"/>
      <c r="BKP240" s="11"/>
      <c r="BKQ240" s="11"/>
      <c r="BKR240" s="11"/>
      <c r="BKS240" s="11"/>
      <c r="BKT240" s="11"/>
      <c r="BKU240" s="11"/>
      <c r="BKV240" s="11"/>
      <c r="BKW240" s="11"/>
      <c r="BKX240" s="11"/>
      <c r="BKY240" s="11"/>
      <c r="BKZ240" s="11"/>
      <c r="BLA240" s="10"/>
      <c r="BLB240" s="10"/>
      <c r="BLC240" s="11"/>
      <c r="BLD240" s="11"/>
      <c r="BLE240" s="11"/>
      <c r="BLF240" s="11"/>
      <c r="BLG240" s="11"/>
      <c r="BLH240" s="11"/>
      <c r="BLI240" s="11"/>
      <c r="BLJ240" s="11"/>
      <c r="BLK240" s="11"/>
      <c r="BLL240" s="11"/>
      <c r="BLM240" s="11"/>
      <c r="BLN240" s="11"/>
      <c r="BLO240" s="11"/>
      <c r="BLP240" s="11"/>
      <c r="BLQ240" s="10"/>
      <c r="BLR240" s="10"/>
      <c r="BLS240" s="11"/>
      <c r="BLT240" s="11"/>
      <c r="BLU240" s="11"/>
      <c r="BLV240" s="11"/>
      <c r="BLW240" s="11"/>
      <c r="BLX240" s="11"/>
      <c r="BLY240" s="11"/>
      <c r="BLZ240" s="11"/>
      <c r="BMA240" s="11"/>
      <c r="BMB240" s="11"/>
      <c r="BMC240" s="11"/>
      <c r="BMD240" s="11"/>
      <c r="BME240" s="11"/>
      <c r="BMF240" s="11"/>
      <c r="BMG240" s="10"/>
      <c r="BMH240" s="10"/>
      <c r="BMI240" s="11"/>
      <c r="BMJ240" s="11"/>
      <c r="BMK240" s="11"/>
      <c r="BML240" s="11"/>
      <c r="BMM240" s="11"/>
      <c r="BMN240" s="11"/>
      <c r="BMO240" s="11"/>
      <c r="BMP240" s="11"/>
      <c r="BMQ240" s="11"/>
      <c r="BMR240" s="11"/>
      <c r="BMS240" s="11"/>
      <c r="BMT240" s="11"/>
      <c r="BMU240" s="11"/>
      <c r="BMV240" s="11"/>
      <c r="BMW240" s="10"/>
      <c r="BMX240" s="10"/>
      <c r="BMY240" s="11"/>
      <c r="BMZ240" s="11"/>
      <c r="BNA240" s="11"/>
      <c r="BNB240" s="11"/>
      <c r="BNC240" s="11"/>
      <c r="BND240" s="11"/>
      <c r="BNE240" s="11"/>
      <c r="BNF240" s="11"/>
      <c r="BNG240" s="11"/>
      <c r="BNH240" s="11"/>
      <c r="BNI240" s="11"/>
      <c r="BNJ240" s="11"/>
      <c r="BNK240" s="11"/>
      <c r="BNL240" s="11"/>
      <c r="BNM240" s="10"/>
      <c r="BNN240" s="10"/>
      <c r="BNO240" s="11"/>
      <c r="BNP240" s="11"/>
      <c r="BNQ240" s="11"/>
      <c r="BNR240" s="11"/>
      <c r="BNS240" s="11"/>
      <c r="BNT240" s="11"/>
      <c r="BNU240" s="11"/>
      <c r="BNV240" s="11"/>
      <c r="BNW240" s="11"/>
      <c r="BNX240" s="11"/>
      <c r="BNY240" s="11"/>
      <c r="BNZ240" s="11"/>
      <c r="BOA240" s="11"/>
      <c r="BOB240" s="11"/>
      <c r="BOC240" s="10"/>
      <c r="BOD240" s="10"/>
      <c r="BOE240" s="11"/>
      <c r="BOF240" s="11"/>
      <c r="BOG240" s="11"/>
      <c r="BOH240" s="11"/>
      <c r="BOI240" s="11"/>
      <c r="BOJ240" s="11"/>
      <c r="BOK240" s="11"/>
      <c r="BOL240" s="11"/>
      <c r="BOM240" s="11"/>
      <c r="BON240" s="11"/>
      <c r="BOO240" s="11"/>
      <c r="BOP240" s="11"/>
      <c r="BOQ240" s="11"/>
      <c r="BOR240" s="11"/>
      <c r="BOS240" s="10"/>
      <c r="BOT240" s="10"/>
      <c r="BOU240" s="11"/>
      <c r="BOV240" s="11"/>
      <c r="BOW240" s="11"/>
      <c r="BOX240" s="11"/>
      <c r="BOY240" s="11"/>
      <c r="BOZ240" s="11"/>
      <c r="BPA240" s="11"/>
      <c r="BPB240" s="11"/>
      <c r="BPC240" s="11"/>
      <c r="BPD240" s="11"/>
      <c r="BPE240" s="11"/>
      <c r="BPF240" s="11"/>
      <c r="BPG240" s="11"/>
      <c r="BPH240" s="11"/>
      <c r="BPI240" s="10"/>
      <c r="BPJ240" s="10"/>
      <c r="BPK240" s="11"/>
      <c r="BPL240" s="11"/>
      <c r="BPM240" s="11"/>
      <c r="BPN240" s="11"/>
      <c r="BPO240" s="11"/>
      <c r="BPP240" s="11"/>
      <c r="BPQ240" s="11"/>
      <c r="BPR240" s="11"/>
      <c r="BPS240" s="11"/>
      <c r="BPT240" s="11"/>
      <c r="BPU240" s="11"/>
      <c r="BPV240" s="11"/>
      <c r="BPW240" s="11"/>
      <c r="BPX240" s="11"/>
      <c r="BPY240" s="10"/>
      <c r="BPZ240" s="10"/>
      <c r="BQA240" s="11"/>
      <c r="BQB240" s="11"/>
      <c r="BQC240" s="11"/>
      <c r="BQD240" s="11"/>
      <c r="BQE240" s="11"/>
      <c r="BQF240" s="11"/>
      <c r="BQG240" s="11"/>
      <c r="BQH240" s="11"/>
      <c r="BQI240" s="11"/>
      <c r="BQJ240" s="11"/>
      <c r="BQK240" s="11"/>
      <c r="BQL240" s="11"/>
      <c r="BQM240" s="11"/>
      <c r="BQN240" s="11"/>
      <c r="BQO240" s="10"/>
      <c r="BQP240" s="10"/>
      <c r="BQQ240" s="11"/>
      <c r="BQR240" s="11"/>
      <c r="BQS240" s="11"/>
      <c r="BQT240" s="11"/>
      <c r="BQU240" s="11"/>
      <c r="BQV240" s="11"/>
      <c r="BQW240" s="11"/>
      <c r="BQX240" s="11"/>
      <c r="BQY240" s="11"/>
      <c r="BQZ240" s="11"/>
      <c r="BRA240" s="11"/>
      <c r="BRB240" s="11"/>
      <c r="BRC240" s="11"/>
      <c r="BRD240" s="11"/>
      <c r="BRE240" s="10"/>
      <c r="BRF240" s="10"/>
      <c r="BRG240" s="11"/>
      <c r="BRH240" s="11"/>
      <c r="BRI240" s="11"/>
      <c r="BRJ240" s="11"/>
      <c r="BRK240" s="11"/>
      <c r="BRL240" s="11"/>
      <c r="BRM240" s="11"/>
      <c r="BRN240" s="11"/>
      <c r="BRO240" s="11"/>
      <c r="BRP240" s="11"/>
      <c r="BRQ240" s="11"/>
      <c r="BRR240" s="11"/>
      <c r="BRS240" s="11"/>
      <c r="BRT240" s="11"/>
      <c r="BRU240" s="10"/>
      <c r="BRV240" s="10"/>
      <c r="BRW240" s="11"/>
      <c r="BRX240" s="11"/>
      <c r="BRY240" s="11"/>
      <c r="BRZ240" s="11"/>
      <c r="BSA240" s="11"/>
      <c r="BSB240" s="11"/>
      <c r="BSC240" s="11"/>
      <c r="BSD240" s="11"/>
      <c r="BSE240" s="11"/>
      <c r="BSF240" s="11"/>
      <c r="BSG240" s="11"/>
      <c r="BSH240" s="11"/>
      <c r="BSI240" s="11"/>
      <c r="BSJ240" s="11"/>
      <c r="BSK240" s="10"/>
      <c r="BSL240" s="10"/>
      <c r="BSM240" s="11"/>
      <c r="BSN240" s="11"/>
      <c r="BSO240" s="11"/>
      <c r="BSP240" s="11"/>
      <c r="BSQ240" s="11"/>
      <c r="BSR240" s="11"/>
      <c r="BSS240" s="11"/>
      <c r="BST240" s="11"/>
      <c r="BSU240" s="11"/>
      <c r="BSV240" s="11"/>
      <c r="BSW240" s="11"/>
      <c r="BSX240" s="11"/>
      <c r="BSY240" s="11"/>
      <c r="BSZ240" s="11"/>
      <c r="BTA240" s="10"/>
      <c r="BTB240" s="10"/>
      <c r="BTC240" s="11"/>
      <c r="BTD240" s="11"/>
      <c r="BTE240" s="11"/>
      <c r="BTF240" s="11"/>
      <c r="BTG240" s="11"/>
      <c r="BTH240" s="11"/>
      <c r="BTI240" s="11"/>
      <c r="BTJ240" s="11"/>
      <c r="BTK240" s="11"/>
      <c r="BTL240" s="11"/>
      <c r="BTM240" s="11"/>
      <c r="BTN240" s="11"/>
      <c r="BTO240" s="11"/>
      <c r="BTP240" s="11"/>
      <c r="BTQ240" s="10"/>
      <c r="BTR240" s="10"/>
      <c r="BTS240" s="11"/>
      <c r="BTT240" s="11"/>
      <c r="BTU240" s="11"/>
      <c r="BTV240" s="11"/>
      <c r="BTW240" s="11"/>
      <c r="BTX240" s="11"/>
      <c r="BTY240" s="11"/>
      <c r="BTZ240" s="11"/>
      <c r="BUA240" s="11"/>
      <c r="BUB240" s="11"/>
      <c r="BUC240" s="11"/>
      <c r="BUD240" s="11"/>
      <c r="BUE240" s="11"/>
      <c r="BUF240" s="11"/>
      <c r="BUG240" s="10"/>
      <c r="BUH240" s="10"/>
      <c r="BUI240" s="11"/>
      <c r="BUJ240" s="11"/>
      <c r="BUK240" s="11"/>
      <c r="BUL240" s="11"/>
      <c r="BUM240" s="11"/>
      <c r="BUN240" s="11"/>
      <c r="BUO240" s="11"/>
      <c r="BUP240" s="11"/>
      <c r="BUQ240" s="11"/>
      <c r="BUR240" s="11"/>
      <c r="BUS240" s="11"/>
      <c r="BUT240" s="11"/>
      <c r="BUU240" s="11"/>
      <c r="BUV240" s="11"/>
      <c r="BUW240" s="10"/>
      <c r="BUX240" s="10"/>
      <c r="BUY240" s="11"/>
      <c r="BUZ240" s="11"/>
      <c r="BVA240" s="11"/>
      <c r="BVB240" s="11"/>
      <c r="BVC240" s="11"/>
      <c r="BVD240" s="11"/>
      <c r="BVE240" s="11"/>
      <c r="BVF240" s="11"/>
      <c r="BVG240" s="11"/>
      <c r="BVH240" s="11"/>
      <c r="BVI240" s="11"/>
      <c r="BVJ240" s="11"/>
      <c r="BVK240" s="11"/>
      <c r="BVL240" s="11"/>
      <c r="BVM240" s="10"/>
      <c r="BVN240" s="10"/>
      <c r="BVO240" s="11"/>
      <c r="BVP240" s="11"/>
      <c r="BVQ240" s="11"/>
      <c r="BVR240" s="11"/>
      <c r="BVS240" s="11"/>
      <c r="BVT240" s="11"/>
      <c r="BVU240" s="11"/>
      <c r="BVV240" s="11"/>
      <c r="BVW240" s="11"/>
      <c r="BVX240" s="11"/>
      <c r="BVY240" s="11"/>
      <c r="BVZ240" s="11"/>
      <c r="BWA240" s="11"/>
      <c r="BWB240" s="11"/>
      <c r="BWC240" s="10"/>
      <c r="BWD240" s="10"/>
      <c r="BWE240" s="11"/>
      <c r="BWF240" s="11"/>
      <c r="BWG240" s="11"/>
      <c r="BWH240" s="11"/>
      <c r="BWI240" s="11"/>
      <c r="BWJ240" s="11"/>
      <c r="BWK240" s="11"/>
      <c r="BWL240" s="11"/>
      <c r="BWM240" s="11"/>
      <c r="BWN240" s="11"/>
      <c r="BWO240" s="11"/>
      <c r="BWP240" s="11"/>
      <c r="BWQ240" s="11"/>
      <c r="BWR240" s="11"/>
      <c r="BWS240" s="10"/>
      <c r="BWT240" s="10"/>
      <c r="BWU240" s="11"/>
      <c r="BWV240" s="11"/>
      <c r="BWW240" s="11"/>
      <c r="BWX240" s="11"/>
      <c r="BWY240" s="11"/>
      <c r="BWZ240" s="11"/>
      <c r="BXA240" s="11"/>
      <c r="BXB240" s="11"/>
      <c r="BXC240" s="11"/>
      <c r="BXD240" s="11"/>
      <c r="BXE240" s="11"/>
      <c r="BXF240" s="11"/>
      <c r="BXG240" s="11"/>
      <c r="BXH240" s="11"/>
      <c r="BXI240" s="10"/>
      <c r="BXJ240" s="10"/>
      <c r="BXK240" s="11"/>
      <c r="BXL240" s="11"/>
      <c r="BXM240" s="11"/>
      <c r="BXN240" s="11"/>
      <c r="BXO240" s="11"/>
      <c r="BXP240" s="11"/>
      <c r="BXQ240" s="11"/>
      <c r="BXR240" s="11"/>
      <c r="BXS240" s="11"/>
      <c r="BXT240" s="11"/>
      <c r="BXU240" s="11"/>
      <c r="BXV240" s="11"/>
      <c r="BXW240" s="11"/>
      <c r="BXX240" s="11"/>
      <c r="BXY240" s="10"/>
      <c r="BXZ240" s="10"/>
      <c r="BYA240" s="11"/>
      <c r="BYB240" s="11"/>
      <c r="BYC240" s="11"/>
      <c r="BYD240" s="11"/>
      <c r="BYE240" s="11"/>
      <c r="BYF240" s="11"/>
      <c r="BYG240" s="11"/>
      <c r="BYH240" s="11"/>
      <c r="BYI240" s="11"/>
      <c r="BYJ240" s="11"/>
      <c r="BYK240" s="11"/>
      <c r="BYL240" s="11"/>
      <c r="BYM240" s="11"/>
      <c r="BYN240" s="11"/>
      <c r="BYO240" s="10"/>
      <c r="BYP240" s="10"/>
      <c r="BYQ240" s="11"/>
      <c r="BYR240" s="11"/>
      <c r="BYS240" s="11"/>
      <c r="BYT240" s="11"/>
      <c r="BYU240" s="11"/>
      <c r="BYV240" s="11"/>
      <c r="BYW240" s="11"/>
      <c r="BYX240" s="11"/>
      <c r="BYY240" s="11"/>
      <c r="BYZ240" s="11"/>
      <c r="BZA240" s="11"/>
      <c r="BZB240" s="11"/>
      <c r="BZC240" s="11"/>
      <c r="BZD240" s="11"/>
      <c r="BZE240" s="10"/>
      <c r="BZF240" s="10"/>
      <c r="BZG240" s="11"/>
      <c r="BZH240" s="11"/>
      <c r="BZI240" s="11"/>
      <c r="BZJ240" s="11"/>
      <c r="BZK240" s="11"/>
      <c r="BZL240" s="11"/>
      <c r="BZM240" s="11"/>
      <c r="BZN240" s="11"/>
      <c r="BZO240" s="11"/>
      <c r="BZP240" s="11"/>
      <c r="BZQ240" s="11"/>
      <c r="BZR240" s="11"/>
      <c r="BZS240" s="11"/>
      <c r="BZT240" s="11"/>
      <c r="BZU240" s="10"/>
      <c r="BZV240" s="10"/>
      <c r="BZW240" s="11"/>
      <c r="BZX240" s="11"/>
      <c r="BZY240" s="11"/>
      <c r="BZZ240" s="11"/>
      <c r="CAA240" s="11"/>
      <c r="CAB240" s="11"/>
      <c r="CAC240" s="11"/>
      <c r="CAD240" s="11"/>
      <c r="CAE240" s="11"/>
      <c r="CAF240" s="11"/>
      <c r="CAG240" s="11"/>
      <c r="CAH240" s="11"/>
      <c r="CAI240" s="11"/>
      <c r="CAJ240" s="11"/>
      <c r="CAK240" s="10"/>
      <c r="CAL240" s="10"/>
      <c r="CAM240" s="11"/>
      <c r="CAN240" s="11"/>
      <c r="CAO240" s="11"/>
      <c r="CAP240" s="11"/>
      <c r="CAQ240" s="11"/>
      <c r="CAR240" s="11"/>
      <c r="CAS240" s="11"/>
      <c r="CAT240" s="11"/>
      <c r="CAU240" s="11"/>
      <c r="CAV240" s="11"/>
      <c r="CAW240" s="11"/>
      <c r="CAX240" s="11"/>
      <c r="CAY240" s="11"/>
      <c r="CAZ240" s="11"/>
      <c r="CBA240" s="10"/>
      <c r="CBB240" s="10"/>
      <c r="CBC240" s="11"/>
      <c r="CBD240" s="11"/>
      <c r="CBE240" s="11"/>
      <c r="CBF240" s="11"/>
      <c r="CBG240" s="11"/>
      <c r="CBH240" s="11"/>
      <c r="CBI240" s="11"/>
      <c r="CBJ240" s="11"/>
      <c r="CBK240" s="11"/>
      <c r="CBL240" s="11"/>
      <c r="CBM240" s="11"/>
      <c r="CBN240" s="11"/>
      <c r="CBO240" s="11"/>
      <c r="CBP240" s="11"/>
      <c r="CBQ240" s="10"/>
      <c r="CBR240" s="10"/>
      <c r="CBS240" s="11"/>
      <c r="CBT240" s="11"/>
      <c r="CBU240" s="11"/>
      <c r="CBV240" s="11"/>
      <c r="CBW240" s="11"/>
      <c r="CBX240" s="11"/>
      <c r="CBY240" s="11"/>
      <c r="CBZ240" s="11"/>
      <c r="CCA240" s="11"/>
      <c r="CCB240" s="11"/>
      <c r="CCC240" s="11"/>
      <c r="CCD240" s="11"/>
      <c r="CCE240" s="11"/>
      <c r="CCF240" s="11"/>
      <c r="CCG240" s="10"/>
      <c r="CCH240" s="10"/>
      <c r="CCI240" s="11"/>
      <c r="CCJ240" s="11"/>
      <c r="CCK240" s="11"/>
      <c r="CCL240" s="11"/>
      <c r="CCM240" s="11"/>
      <c r="CCN240" s="11"/>
      <c r="CCO240" s="11"/>
      <c r="CCP240" s="11"/>
      <c r="CCQ240" s="11"/>
      <c r="CCR240" s="11"/>
      <c r="CCS240" s="11"/>
      <c r="CCT240" s="11"/>
      <c r="CCU240" s="11"/>
      <c r="CCV240" s="11"/>
      <c r="CCW240" s="10"/>
      <c r="CCX240" s="10"/>
      <c r="CCY240" s="11"/>
      <c r="CCZ240" s="11"/>
      <c r="CDA240" s="11"/>
      <c r="CDB240" s="11"/>
      <c r="CDC240" s="11"/>
      <c r="CDD240" s="11"/>
      <c r="CDE240" s="11"/>
      <c r="CDF240" s="11"/>
      <c r="CDG240" s="11"/>
      <c r="CDH240" s="11"/>
      <c r="CDI240" s="11"/>
      <c r="CDJ240" s="11"/>
      <c r="CDK240" s="11"/>
      <c r="CDL240" s="11"/>
      <c r="CDM240" s="10"/>
      <c r="CDN240" s="10"/>
      <c r="CDO240" s="11"/>
      <c r="CDP240" s="11"/>
      <c r="CDQ240" s="11"/>
      <c r="CDR240" s="11"/>
      <c r="CDS240" s="11"/>
      <c r="CDT240" s="11"/>
      <c r="CDU240" s="11"/>
      <c r="CDV240" s="11"/>
      <c r="CDW240" s="11"/>
      <c r="CDX240" s="11"/>
      <c r="CDY240" s="11"/>
      <c r="CDZ240" s="11"/>
      <c r="CEA240" s="11"/>
      <c r="CEB240" s="11"/>
      <c r="CEC240" s="10"/>
      <c r="CED240" s="10"/>
      <c r="CEE240" s="11"/>
      <c r="CEF240" s="11"/>
      <c r="CEG240" s="11"/>
      <c r="CEH240" s="11"/>
      <c r="CEI240" s="11"/>
      <c r="CEJ240" s="11"/>
      <c r="CEK240" s="11"/>
      <c r="CEL240" s="11"/>
      <c r="CEM240" s="11"/>
      <c r="CEN240" s="11"/>
      <c r="CEO240" s="11"/>
      <c r="CEP240" s="11"/>
      <c r="CEQ240" s="11"/>
      <c r="CER240" s="11"/>
      <c r="CES240" s="10"/>
      <c r="CET240" s="10"/>
      <c r="CEU240" s="11"/>
      <c r="CEV240" s="11"/>
      <c r="CEW240" s="11"/>
      <c r="CEX240" s="11"/>
      <c r="CEY240" s="11"/>
      <c r="CEZ240" s="11"/>
      <c r="CFA240" s="11"/>
      <c r="CFB240" s="11"/>
      <c r="CFC240" s="11"/>
      <c r="CFD240" s="11"/>
      <c r="CFE240" s="11"/>
      <c r="CFF240" s="11"/>
      <c r="CFG240" s="11"/>
      <c r="CFH240" s="11"/>
      <c r="CFI240" s="10"/>
      <c r="CFJ240" s="10"/>
      <c r="CFK240" s="11"/>
      <c r="CFL240" s="11"/>
      <c r="CFM240" s="11"/>
      <c r="CFN240" s="11"/>
      <c r="CFO240" s="11"/>
      <c r="CFP240" s="11"/>
      <c r="CFQ240" s="11"/>
      <c r="CFR240" s="11"/>
      <c r="CFS240" s="11"/>
      <c r="CFT240" s="11"/>
      <c r="CFU240" s="11"/>
      <c r="CFV240" s="11"/>
      <c r="CFW240" s="11"/>
      <c r="CFX240" s="11"/>
      <c r="CFY240" s="10"/>
      <c r="CFZ240" s="10"/>
      <c r="CGA240" s="11"/>
      <c r="CGB240" s="11"/>
      <c r="CGC240" s="11"/>
      <c r="CGD240" s="11"/>
      <c r="CGE240" s="11"/>
      <c r="CGF240" s="11"/>
      <c r="CGG240" s="11"/>
      <c r="CGH240" s="11"/>
      <c r="CGI240" s="11"/>
      <c r="CGJ240" s="11"/>
      <c r="CGK240" s="11"/>
      <c r="CGL240" s="11"/>
      <c r="CGM240" s="11"/>
      <c r="CGN240" s="11"/>
      <c r="CGO240" s="10"/>
      <c r="CGP240" s="10"/>
      <c r="CGQ240" s="11"/>
      <c r="CGR240" s="11"/>
      <c r="CGS240" s="11"/>
      <c r="CGT240" s="11"/>
      <c r="CGU240" s="11"/>
      <c r="CGV240" s="11"/>
      <c r="CGW240" s="11"/>
      <c r="CGX240" s="11"/>
      <c r="CGY240" s="11"/>
      <c r="CGZ240" s="11"/>
      <c r="CHA240" s="11"/>
      <c r="CHB240" s="11"/>
      <c r="CHC240" s="11"/>
      <c r="CHD240" s="11"/>
      <c r="CHE240" s="10"/>
      <c r="CHF240" s="10"/>
      <c r="CHG240" s="11"/>
      <c r="CHH240" s="11"/>
      <c r="CHI240" s="11"/>
      <c r="CHJ240" s="11"/>
      <c r="CHK240" s="11"/>
      <c r="CHL240" s="11"/>
      <c r="CHM240" s="11"/>
      <c r="CHN240" s="11"/>
      <c r="CHO240" s="11"/>
      <c r="CHP240" s="11"/>
      <c r="CHQ240" s="11"/>
      <c r="CHR240" s="11"/>
      <c r="CHS240" s="11"/>
      <c r="CHT240" s="11"/>
      <c r="CHU240" s="10"/>
      <c r="CHV240" s="10"/>
      <c r="CHW240" s="11"/>
      <c r="CHX240" s="11"/>
      <c r="CHY240" s="11"/>
      <c r="CHZ240" s="11"/>
      <c r="CIA240" s="11"/>
      <c r="CIB240" s="11"/>
      <c r="CIC240" s="11"/>
      <c r="CID240" s="11"/>
      <c r="CIE240" s="11"/>
      <c r="CIF240" s="11"/>
      <c r="CIG240" s="11"/>
      <c r="CIH240" s="11"/>
      <c r="CII240" s="11"/>
      <c r="CIJ240" s="11"/>
      <c r="CIK240" s="10"/>
      <c r="CIL240" s="10"/>
      <c r="CIM240" s="11"/>
      <c r="CIN240" s="11"/>
      <c r="CIO240" s="11"/>
      <c r="CIP240" s="11"/>
      <c r="CIQ240" s="11"/>
      <c r="CIR240" s="11"/>
      <c r="CIS240" s="11"/>
      <c r="CIT240" s="11"/>
      <c r="CIU240" s="11"/>
      <c r="CIV240" s="11"/>
      <c r="CIW240" s="11"/>
      <c r="CIX240" s="11"/>
      <c r="CIY240" s="11"/>
      <c r="CIZ240" s="11"/>
      <c r="CJA240" s="10"/>
      <c r="CJB240" s="10"/>
      <c r="CJC240" s="11"/>
      <c r="CJD240" s="11"/>
      <c r="CJE240" s="11"/>
      <c r="CJF240" s="11"/>
      <c r="CJG240" s="11"/>
      <c r="CJH240" s="11"/>
      <c r="CJI240" s="11"/>
      <c r="CJJ240" s="11"/>
      <c r="CJK240" s="11"/>
      <c r="CJL240" s="11"/>
      <c r="CJM240" s="11"/>
      <c r="CJN240" s="11"/>
      <c r="CJO240" s="11"/>
      <c r="CJP240" s="11"/>
      <c r="CJQ240" s="10"/>
      <c r="CJR240" s="10"/>
      <c r="CJS240" s="11"/>
      <c r="CJT240" s="11"/>
      <c r="CJU240" s="11"/>
      <c r="CJV240" s="11"/>
      <c r="CJW240" s="11"/>
      <c r="CJX240" s="11"/>
      <c r="CJY240" s="11"/>
      <c r="CJZ240" s="11"/>
      <c r="CKA240" s="11"/>
      <c r="CKB240" s="11"/>
      <c r="CKC240" s="11"/>
      <c r="CKD240" s="11"/>
      <c r="CKE240" s="11"/>
      <c r="CKF240" s="11"/>
      <c r="CKG240" s="10"/>
      <c r="CKH240" s="10"/>
      <c r="CKI240" s="11"/>
      <c r="CKJ240" s="11"/>
      <c r="CKK240" s="11"/>
      <c r="CKL240" s="11"/>
      <c r="CKM240" s="11"/>
      <c r="CKN240" s="11"/>
      <c r="CKO240" s="11"/>
      <c r="CKP240" s="11"/>
      <c r="CKQ240" s="11"/>
      <c r="CKR240" s="11"/>
      <c r="CKS240" s="11"/>
      <c r="CKT240" s="11"/>
      <c r="CKU240" s="11"/>
      <c r="CKV240" s="11"/>
      <c r="CKW240" s="10"/>
      <c r="CKX240" s="10"/>
      <c r="CKY240" s="11"/>
      <c r="CKZ240" s="11"/>
      <c r="CLA240" s="11"/>
      <c r="CLB240" s="11"/>
      <c r="CLC240" s="11"/>
      <c r="CLD240" s="11"/>
      <c r="CLE240" s="11"/>
      <c r="CLF240" s="11"/>
      <c r="CLG240" s="11"/>
      <c r="CLH240" s="11"/>
      <c r="CLI240" s="11"/>
      <c r="CLJ240" s="11"/>
      <c r="CLK240" s="11"/>
      <c r="CLL240" s="11"/>
      <c r="CLM240" s="10"/>
      <c r="CLN240" s="10"/>
      <c r="CLO240" s="11"/>
      <c r="CLP240" s="11"/>
      <c r="CLQ240" s="11"/>
      <c r="CLR240" s="11"/>
      <c r="CLS240" s="11"/>
      <c r="CLT240" s="11"/>
      <c r="CLU240" s="11"/>
      <c r="CLV240" s="11"/>
      <c r="CLW240" s="11"/>
      <c r="CLX240" s="11"/>
      <c r="CLY240" s="11"/>
      <c r="CLZ240" s="11"/>
      <c r="CMA240" s="11"/>
      <c r="CMB240" s="11"/>
      <c r="CMC240" s="10"/>
      <c r="CMD240" s="10"/>
      <c r="CME240" s="11"/>
      <c r="CMF240" s="11"/>
      <c r="CMG240" s="11"/>
      <c r="CMH240" s="11"/>
      <c r="CMI240" s="11"/>
      <c r="CMJ240" s="11"/>
      <c r="CMK240" s="11"/>
      <c r="CML240" s="11"/>
      <c r="CMM240" s="11"/>
      <c r="CMN240" s="11"/>
      <c r="CMO240" s="11"/>
      <c r="CMP240" s="11"/>
      <c r="CMQ240" s="11"/>
      <c r="CMR240" s="11"/>
      <c r="CMS240" s="10"/>
      <c r="CMT240" s="10"/>
      <c r="CMU240" s="11"/>
      <c r="CMV240" s="11"/>
      <c r="CMW240" s="11"/>
      <c r="CMX240" s="11"/>
      <c r="CMY240" s="11"/>
      <c r="CMZ240" s="11"/>
      <c r="CNA240" s="11"/>
      <c r="CNB240" s="11"/>
      <c r="CNC240" s="11"/>
      <c r="CND240" s="11"/>
      <c r="CNE240" s="11"/>
      <c r="CNF240" s="11"/>
      <c r="CNG240" s="11"/>
      <c r="CNH240" s="11"/>
      <c r="CNI240" s="10"/>
      <c r="CNJ240" s="10"/>
      <c r="CNK240" s="11"/>
      <c r="CNL240" s="11"/>
      <c r="CNM240" s="11"/>
      <c r="CNN240" s="11"/>
      <c r="CNO240" s="11"/>
      <c r="CNP240" s="11"/>
      <c r="CNQ240" s="11"/>
      <c r="CNR240" s="11"/>
      <c r="CNS240" s="11"/>
      <c r="CNT240" s="11"/>
      <c r="CNU240" s="11"/>
      <c r="CNV240" s="11"/>
      <c r="CNW240" s="11"/>
      <c r="CNX240" s="11"/>
      <c r="CNY240" s="10"/>
      <c r="CNZ240" s="10"/>
      <c r="COA240" s="11"/>
      <c r="COB240" s="11"/>
      <c r="COC240" s="11"/>
      <c r="COD240" s="11"/>
      <c r="COE240" s="11"/>
      <c r="COF240" s="11"/>
      <c r="COG240" s="11"/>
      <c r="COH240" s="11"/>
      <c r="COI240" s="11"/>
      <c r="COJ240" s="11"/>
      <c r="COK240" s="11"/>
      <c r="COL240" s="11"/>
      <c r="COM240" s="11"/>
      <c r="CON240" s="11"/>
      <c r="COO240" s="10"/>
      <c r="COP240" s="10"/>
      <c r="COQ240" s="11"/>
      <c r="COR240" s="11"/>
      <c r="COS240" s="11"/>
      <c r="COT240" s="11"/>
      <c r="COU240" s="11"/>
      <c r="COV240" s="11"/>
      <c r="COW240" s="11"/>
      <c r="COX240" s="11"/>
      <c r="COY240" s="11"/>
      <c r="COZ240" s="11"/>
      <c r="CPA240" s="11"/>
      <c r="CPB240" s="11"/>
      <c r="CPC240" s="11"/>
      <c r="CPD240" s="11"/>
      <c r="CPE240" s="10"/>
      <c r="CPF240" s="10"/>
      <c r="CPG240" s="11"/>
      <c r="CPH240" s="11"/>
      <c r="CPI240" s="11"/>
      <c r="CPJ240" s="11"/>
      <c r="CPK240" s="11"/>
      <c r="CPL240" s="11"/>
      <c r="CPM240" s="11"/>
      <c r="CPN240" s="11"/>
      <c r="CPO240" s="11"/>
      <c r="CPP240" s="11"/>
      <c r="CPQ240" s="11"/>
      <c r="CPR240" s="11"/>
      <c r="CPS240" s="11"/>
      <c r="CPT240" s="11"/>
      <c r="CPU240" s="10"/>
      <c r="CPV240" s="10"/>
      <c r="CPW240" s="11"/>
      <c r="CPX240" s="11"/>
      <c r="CPY240" s="11"/>
      <c r="CPZ240" s="11"/>
      <c r="CQA240" s="11"/>
      <c r="CQB240" s="11"/>
      <c r="CQC240" s="11"/>
      <c r="CQD240" s="11"/>
      <c r="CQE240" s="11"/>
      <c r="CQF240" s="11"/>
      <c r="CQG240" s="11"/>
      <c r="CQH240" s="11"/>
      <c r="CQI240" s="11"/>
      <c r="CQJ240" s="11"/>
      <c r="CQK240" s="10"/>
      <c r="CQL240" s="10"/>
      <c r="CQM240" s="11"/>
      <c r="CQN240" s="11"/>
      <c r="CQO240" s="11"/>
      <c r="CQP240" s="11"/>
      <c r="CQQ240" s="11"/>
      <c r="CQR240" s="11"/>
      <c r="CQS240" s="11"/>
      <c r="CQT240" s="11"/>
      <c r="CQU240" s="11"/>
      <c r="CQV240" s="11"/>
      <c r="CQW240" s="11"/>
      <c r="CQX240" s="11"/>
      <c r="CQY240" s="11"/>
      <c r="CQZ240" s="11"/>
      <c r="CRA240" s="10"/>
      <c r="CRB240" s="10"/>
      <c r="CRC240" s="11"/>
      <c r="CRD240" s="11"/>
      <c r="CRE240" s="11"/>
      <c r="CRF240" s="11"/>
      <c r="CRG240" s="11"/>
      <c r="CRH240" s="11"/>
      <c r="CRI240" s="11"/>
      <c r="CRJ240" s="11"/>
      <c r="CRK240" s="11"/>
      <c r="CRL240" s="11"/>
      <c r="CRM240" s="11"/>
      <c r="CRN240" s="11"/>
      <c r="CRO240" s="11"/>
      <c r="CRP240" s="11"/>
      <c r="CRQ240" s="10"/>
      <c r="CRR240" s="10"/>
      <c r="CRS240" s="11"/>
      <c r="CRT240" s="11"/>
      <c r="CRU240" s="11"/>
      <c r="CRV240" s="11"/>
      <c r="CRW240" s="11"/>
      <c r="CRX240" s="11"/>
      <c r="CRY240" s="11"/>
      <c r="CRZ240" s="11"/>
      <c r="CSA240" s="11"/>
      <c r="CSB240" s="11"/>
      <c r="CSC240" s="11"/>
      <c r="CSD240" s="11"/>
      <c r="CSE240" s="11"/>
      <c r="CSF240" s="11"/>
      <c r="CSG240" s="10"/>
      <c r="CSH240" s="10"/>
      <c r="CSI240" s="11"/>
      <c r="CSJ240" s="11"/>
      <c r="CSK240" s="11"/>
      <c r="CSL240" s="11"/>
      <c r="CSM240" s="11"/>
      <c r="CSN240" s="11"/>
      <c r="CSO240" s="11"/>
      <c r="CSP240" s="11"/>
      <c r="CSQ240" s="11"/>
      <c r="CSR240" s="11"/>
      <c r="CSS240" s="11"/>
      <c r="CST240" s="11"/>
      <c r="CSU240" s="11"/>
      <c r="CSV240" s="11"/>
      <c r="CSW240" s="10"/>
      <c r="CSX240" s="10"/>
      <c r="CSY240" s="11"/>
      <c r="CSZ240" s="11"/>
      <c r="CTA240" s="11"/>
      <c r="CTB240" s="11"/>
      <c r="CTC240" s="11"/>
      <c r="CTD240" s="11"/>
      <c r="CTE240" s="11"/>
      <c r="CTF240" s="11"/>
      <c r="CTG240" s="11"/>
      <c r="CTH240" s="11"/>
      <c r="CTI240" s="11"/>
      <c r="CTJ240" s="11"/>
      <c r="CTK240" s="11"/>
      <c r="CTL240" s="11"/>
      <c r="CTM240" s="10"/>
      <c r="CTN240" s="10"/>
      <c r="CTO240" s="11"/>
      <c r="CTP240" s="11"/>
      <c r="CTQ240" s="11"/>
      <c r="CTR240" s="11"/>
      <c r="CTS240" s="11"/>
      <c r="CTT240" s="11"/>
      <c r="CTU240" s="11"/>
      <c r="CTV240" s="11"/>
      <c r="CTW240" s="11"/>
      <c r="CTX240" s="11"/>
      <c r="CTY240" s="11"/>
      <c r="CTZ240" s="11"/>
      <c r="CUA240" s="11"/>
      <c r="CUB240" s="11"/>
      <c r="CUC240" s="10"/>
      <c r="CUD240" s="10"/>
      <c r="CUE240" s="11"/>
      <c r="CUF240" s="11"/>
      <c r="CUG240" s="11"/>
      <c r="CUH240" s="11"/>
      <c r="CUI240" s="11"/>
      <c r="CUJ240" s="11"/>
      <c r="CUK240" s="11"/>
      <c r="CUL240" s="11"/>
      <c r="CUM240" s="11"/>
      <c r="CUN240" s="11"/>
      <c r="CUO240" s="11"/>
      <c r="CUP240" s="11"/>
      <c r="CUQ240" s="11"/>
      <c r="CUR240" s="11"/>
      <c r="CUS240" s="10"/>
      <c r="CUT240" s="10"/>
      <c r="CUU240" s="11"/>
      <c r="CUV240" s="11"/>
      <c r="CUW240" s="11"/>
      <c r="CUX240" s="11"/>
      <c r="CUY240" s="11"/>
      <c r="CUZ240" s="11"/>
      <c r="CVA240" s="11"/>
      <c r="CVB240" s="11"/>
      <c r="CVC240" s="11"/>
      <c r="CVD240" s="11"/>
      <c r="CVE240" s="11"/>
      <c r="CVF240" s="11"/>
      <c r="CVG240" s="11"/>
      <c r="CVH240" s="11"/>
      <c r="CVI240" s="10"/>
      <c r="CVJ240" s="10"/>
      <c r="CVK240" s="11"/>
      <c r="CVL240" s="11"/>
      <c r="CVM240" s="11"/>
      <c r="CVN240" s="11"/>
      <c r="CVO240" s="11"/>
      <c r="CVP240" s="11"/>
      <c r="CVQ240" s="11"/>
      <c r="CVR240" s="11"/>
      <c r="CVS240" s="11"/>
      <c r="CVT240" s="11"/>
      <c r="CVU240" s="11"/>
      <c r="CVV240" s="11"/>
      <c r="CVW240" s="11"/>
      <c r="CVX240" s="11"/>
      <c r="CVY240" s="10"/>
      <c r="CVZ240" s="10"/>
      <c r="CWA240" s="11"/>
      <c r="CWB240" s="11"/>
      <c r="CWC240" s="11"/>
      <c r="CWD240" s="11"/>
      <c r="CWE240" s="11"/>
      <c r="CWF240" s="11"/>
      <c r="CWG240" s="11"/>
      <c r="CWH240" s="11"/>
      <c r="CWI240" s="11"/>
      <c r="CWJ240" s="11"/>
      <c r="CWK240" s="11"/>
      <c r="CWL240" s="11"/>
      <c r="CWM240" s="11"/>
      <c r="CWN240" s="11"/>
      <c r="CWO240" s="10"/>
      <c r="CWP240" s="10"/>
      <c r="CWQ240" s="11"/>
      <c r="CWR240" s="11"/>
      <c r="CWS240" s="11"/>
      <c r="CWT240" s="11"/>
      <c r="CWU240" s="11"/>
      <c r="CWV240" s="11"/>
      <c r="CWW240" s="11"/>
      <c r="CWX240" s="11"/>
      <c r="CWY240" s="11"/>
      <c r="CWZ240" s="11"/>
      <c r="CXA240" s="11"/>
      <c r="CXB240" s="11"/>
      <c r="CXC240" s="11"/>
      <c r="CXD240" s="11"/>
      <c r="CXE240" s="10"/>
      <c r="CXF240" s="10"/>
      <c r="CXG240" s="11"/>
      <c r="CXH240" s="11"/>
      <c r="CXI240" s="11"/>
      <c r="CXJ240" s="11"/>
      <c r="CXK240" s="11"/>
      <c r="CXL240" s="11"/>
      <c r="CXM240" s="11"/>
      <c r="CXN240" s="11"/>
      <c r="CXO240" s="11"/>
      <c r="CXP240" s="11"/>
      <c r="CXQ240" s="11"/>
      <c r="CXR240" s="11"/>
      <c r="CXS240" s="11"/>
      <c r="CXT240" s="11"/>
      <c r="CXU240" s="10"/>
      <c r="CXV240" s="10"/>
      <c r="CXW240" s="11"/>
      <c r="CXX240" s="11"/>
      <c r="CXY240" s="11"/>
      <c r="CXZ240" s="11"/>
      <c r="CYA240" s="11"/>
      <c r="CYB240" s="11"/>
      <c r="CYC240" s="11"/>
      <c r="CYD240" s="11"/>
      <c r="CYE240" s="11"/>
      <c r="CYF240" s="11"/>
      <c r="CYG240" s="11"/>
      <c r="CYH240" s="11"/>
      <c r="CYI240" s="11"/>
      <c r="CYJ240" s="11"/>
      <c r="CYK240" s="10"/>
      <c r="CYL240" s="10"/>
      <c r="CYM240" s="11"/>
      <c r="CYN240" s="11"/>
      <c r="CYO240" s="11"/>
      <c r="CYP240" s="11"/>
      <c r="CYQ240" s="11"/>
      <c r="CYR240" s="11"/>
      <c r="CYS240" s="11"/>
      <c r="CYT240" s="11"/>
      <c r="CYU240" s="11"/>
      <c r="CYV240" s="11"/>
      <c r="CYW240" s="11"/>
      <c r="CYX240" s="11"/>
      <c r="CYY240" s="11"/>
      <c r="CYZ240" s="11"/>
      <c r="CZA240" s="10"/>
      <c r="CZB240" s="10"/>
      <c r="CZC240" s="11"/>
      <c r="CZD240" s="11"/>
      <c r="CZE240" s="11"/>
      <c r="CZF240" s="11"/>
      <c r="CZG240" s="11"/>
      <c r="CZH240" s="11"/>
      <c r="CZI240" s="11"/>
      <c r="CZJ240" s="11"/>
      <c r="CZK240" s="11"/>
      <c r="CZL240" s="11"/>
      <c r="CZM240" s="11"/>
      <c r="CZN240" s="11"/>
      <c r="CZO240" s="11"/>
      <c r="CZP240" s="11"/>
      <c r="CZQ240" s="10"/>
      <c r="CZR240" s="10"/>
      <c r="CZS240" s="11"/>
      <c r="CZT240" s="11"/>
      <c r="CZU240" s="11"/>
      <c r="CZV240" s="11"/>
      <c r="CZW240" s="11"/>
      <c r="CZX240" s="11"/>
      <c r="CZY240" s="11"/>
      <c r="CZZ240" s="11"/>
      <c r="DAA240" s="11"/>
      <c r="DAB240" s="11"/>
      <c r="DAC240" s="11"/>
      <c r="DAD240" s="11"/>
      <c r="DAE240" s="11"/>
      <c r="DAF240" s="11"/>
      <c r="DAG240" s="10"/>
      <c r="DAH240" s="10"/>
      <c r="DAI240" s="11"/>
      <c r="DAJ240" s="11"/>
      <c r="DAK240" s="11"/>
      <c r="DAL240" s="11"/>
      <c r="DAM240" s="11"/>
      <c r="DAN240" s="11"/>
      <c r="DAO240" s="11"/>
      <c r="DAP240" s="11"/>
      <c r="DAQ240" s="11"/>
      <c r="DAR240" s="11"/>
      <c r="DAS240" s="11"/>
      <c r="DAT240" s="11"/>
      <c r="DAU240" s="11"/>
      <c r="DAV240" s="11"/>
      <c r="DAW240" s="10"/>
      <c r="DAX240" s="10"/>
      <c r="DAY240" s="11"/>
      <c r="DAZ240" s="11"/>
      <c r="DBA240" s="11"/>
      <c r="DBB240" s="11"/>
      <c r="DBC240" s="11"/>
      <c r="DBD240" s="11"/>
      <c r="DBE240" s="11"/>
      <c r="DBF240" s="11"/>
      <c r="DBG240" s="11"/>
      <c r="DBH240" s="11"/>
      <c r="DBI240" s="11"/>
      <c r="DBJ240" s="11"/>
      <c r="DBK240" s="11"/>
      <c r="DBL240" s="11"/>
      <c r="DBM240" s="10"/>
      <c r="DBN240" s="10"/>
      <c r="DBO240" s="11"/>
      <c r="DBP240" s="11"/>
      <c r="DBQ240" s="11"/>
      <c r="DBR240" s="11"/>
      <c r="DBS240" s="11"/>
      <c r="DBT240" s="11"/>
      <c r="DBU240" s="11"/>
      <c r="DBV240" s="11"/>
      <c r="DBW240" s="11"/>
      <c r="DBX240" s="11"/>
      <c r="DBY240" s="11"/>
      <c r="DBZ240" s="11"/>
      <c r="DCA240" s="11"/>
      <c r="DCB240" s="11"/>
      <c r="DCC240" s="10"/>
      <c r="DCD240" s="10"/>
      <c r="DCE240" s="11"/>
      <c r="DCF240" s="11"/>
      <c r="DCG240" s="11"/>
      <c r="DCH240" s="11"/>
      <c r="DCI240" s="11"/>
      <c r="DCJ240" s="11"/>
      <c r="DCK240" s="11"/>
      <c r="DCL240" s="11"/>
      <c r="DCM240" s="11"/>
      <c r="DCN240" s="11"/>
      <c r="DCO240" s="11"/>
      <c r="DCP240" s="11"/>
      <c r="DCQ240" s="11"/>
      <c r="DCR240" s="11"/>
      <c r="DCS240" s="10"/>
      <c r="DCT240" s="10"/>
      <c r="DCU240" s="11"/>
      <c r="DCV240" s="11"/>
      <c r="DCW240" s="11"/>
      <c r="DCX240" s="11"/>
      <c r="DCY240" s="11"/>
      <c r="DCZ240" s="11"/>
      <c r="DDA240" s="11"/>
      <c r="DDB240" s="11"/>
      <c r="DDC240" s="11"/>
      <c r="DDD240" s="11"/>
      <c r="DDE240" s="11"/>
      <c r="DDF240" s="11"/>
      <c r="DDG240" s="11"/>
      <c r="DDH240" s="11"/>
      <c r="DDI240" s="10"/>
      <c r="DDJ240" s="10"/>
      <c r="DDK240" s="11"/>
      <c r="DDL240" s="11"/>
      <c r="DDM240" s="11"/>
      <c r="DDN240" s="11"/>
      <c r="DDO240" s="11"/>
      <c r="DDP240" s="11"/>
      <c r="DDQ240" s="11"/>
      <c r="DDR240" s="11"/>
      <c r="DDS240" s="11"/>
      <c r="DDT240" s="11"/>
      <c r="DDU240" s="11"/>
      <c r="DDV240" s="11"/>
      <c r="DDW240" s="11"/>
      <c r="DDX240" s="11"/>
      <c r="DDY240" s="10"/>
      <c r="DDZ240" s="10"/>
      <c r="DEA240" s="11"/>
      <c r="DEB240" s="11"/>
      <c r="DEC240" s="11"/>
      <c r="DED240" s="11"/>
      <c r="DEE240" s="11"/>
      <c r="DEF240" s="11"/>
      <c r="DEG240" s="11"/>
      <c r="DEH240" s="11"/>
      <c r="DEI240" s="11"/>
      <c r="DEJ240" s="11"/>
      <c r="DEK240" s="11"/>
      <c r="DEL240" s="11"/>
      <c r="DEM240" s="11"/>
      <c r="DEN240" s="11"/>
      <c r="DEO240" s="10"/>
      <c r="DEP240" s="10"/>
      <c r="DEQ240" s="11"/>
      <c r="DER240" s="11"/>
      <c r="DES240" s="11"/>
      <c r="DET240" s="11"/>
      <c r="DEU240" s="11"/>
      <c r="DEV240" s="11"/>
      <c r="DEW240" s="11"/>
      <c r="DEX240" s="11"/>
      <c r="DEY240" s="11"/>
      <c r="DEZ240" s="11"/>
      <c r="DFA240" s="11"/>
      <c r="DFB240" s="11"/>
      <c r="DFC240" s="11"/>
      <c r="DFD240" s="11"/>
      <c r="DFE240" s="10"/>
      <c r="DFF240" s="10"/>
      <c r="DFG240" s="11"/>
      <c r="DFH240" s="11"/>
      <c r="DFI240" s="11"/>
      <c r="DFJ240" s="11"/>
      <c r="DFK240" s="11"/>
      <c r="DFL240" s="11"/>
      <c r="DFM240" s="11"/>
      <c r="DFN240" s="11"/>
      <c r="DFO240" s="11"/>
      <c r="DFP240" s="11"/>
      <c r="DFQ240" s="11"/>
      <c r="DFR240" s="11"/>
      <c r="DFS240" s="11"/>
      <c r="DFT240" s="11"/>
      <c r="DFU240" s="10"/>
      <c r="DFV240" s="10"/>
      <c r="DFW240" s="11"/>
      <c r="DFX240" s="11"/>
      <c r="DFY240" s="11"/>
      <c r="DFZ240" s="11"/>
      <c r="DGA240" s="11"/>
      <c r="DGB240" s="11"/>
      <c r="DGC240" s="11"/>
      <c r="DGD240" s="11"/>
      <c r="DGE240" s="11"/>
      <c r="DGF240" s="11"/>
      <c r="DGG240" s="11"/>
      <c r="DGH240" s="11"/>
      <c r="DGI240" s="11"/>
      <c r="DGJ240" s="11"/>
      <c r="DGK240" s="10"/>
      <c r="DGL240" s="10"/>
      <c r="DGM240" s="11"/>
      <c r="DGN240" s="11"/>
      <c r="DGO240" s="11"/>
      <c r="DGP240" s="11"/>
      <c r="DGQ240" s="11"/>
      <c r="DGR240" s="11"/>
      <c r="DGS240" s="11"/>
      <c r="DGT240" s="11"/>
      <c r="DGU240" s="11"/>
      <c r="DGV240" s="11"/>
      <c r="DGW240" s="11"/>
      <c r="DGX240" s="11"/>
      <c r="DGY240" s="11"/>
      <c r="DGZ240" s="11"/>
      <c r="DHA240" s="10"/>
      <c r="DHB240" s="10"/>
      <c r="DHC240" s="11"/>
      <c r="DHD240" s="11"/>
      <c r="DHE240" s="11"/>
      <c r="DHF240" s="11"/>
      <c r="DHG240" s="11"/>
      <c r="DHH240" s="11"/>
      <c r="DHI240" s="11"/>
      <c r="DHJ240" s="11"/>
      <c r="DHK240" s="11"/>
      <c r="DHL240" s="11"/>
      <c r="DHM240" s="11"/>
      <c r="DHN240" s="11"/>
      <c r="DHO240" s="11"/>
      <c r="DHP240" s="11"/>
      <c r="DHQ240" s="10"/>
      <c r="DHR240" s="10"/>
      <c r="DHS240" s="11"/>
      <c r="DHT240" s="11"/>
      <c r="DHU240" s="11"/>
      <c r="DHV240" s="11"/>
      <c r="DHW240" s="11"/>
      <c r="DHX240" s="11"/>
      <c r="DHY240" s="11"/>
      <c r="DHZ240" s="11"/>
      <c r="DIA240" s="11"/>
      <c r="DIB240" s="11"/>
      <c r="DIC240" s="11"/>
      <c r="DID240" s="11"/>
      <c r="DIE240" s="11"/>
      <c r="DIF240" s="11"/>
      <c r="DIG240" s="10"/>
      <c r="DIH240" s="10"/>
      <c r="DII240" s="11"/>
      <c r="DIJ240" s="11"/>
      <c r="DIK240" s="11"/>
      <c r="DIL240" s="11"/>
      <c r="DIM240" s="11"/>
      <c r="DIN240" s="11"/>
      <c r="DIO240" s="11"/>
      <c r="DIP240" s="11"/>
      <c r="DIQ240" s="11"/>
      <c r="DIR240" s="11"/>
      <c r="DIS240" s="11"/>
      <c r="DIT240" s="11"/>
      <c r="DIU240" s="11"/>
      <c r="DIV240" s="11"/>
      <c r="DIW240" s="10"/>
      <c r="DIX240" s="10"/>
      <c r="DIY240" s="11"/>
      <c r="DIZ240" s="11"/>
      <c r="DJA240" s="11"/>
      <c r="DJB240" s="11"/>
      <c r="DJC240" s="11"/>
      <c r="DJD240" s="11"/>
      <c r="DJE240" s="11"/>
      <c r="DJF240" s="11"/>
      <c r="DJG240" s="11"/>
      <c r="DJH240" s="11"/>
      <c r="DJI240" s="11"/>
      <c r="DJJ240" s="11"/>
      <c r="DJK240" s="11"/>
      <c r="DJL240" s="11"/>
      <c r="DJM240" s="10"/>
      <c r="DJN240" s="10"/>
      <c r="DJO240" s="11"/>
      <c r="DJP240" s="11"/>
      <c r="DJQ240" s="11"/>
      <c r="DJR240" s="11"/>
      <c r="DJS240" s="11"/>
      <c r="DJT240" s="11"/>
      <c r="DJU240" s="11"/>
      <c r="DJV240" s="11"/>
      <c r="DJW240" s="11"/>
      <c r="DJX240" s="11"/>
      <c r="DJY240" s="11"/>
      <c r="DJZ240" s="11"/>
      <c r="DKA240" s="11"/>
      <c r="DKB240" s="11"/>
      <c r="DKC240" s="10"/>
      <c r="DKD240" s="10"/>
      <c r="DKE240" s="11"/>
      <c r="DKF240" s="11"/>
      <c r="DKG240" s="11"/>
      <c r="DKH240" s="11"/>
      <c r="DKI240" s="11"/>
      <c r="DKJ240" s="11"/>
      <c r="DKK240" s="11"/>
      <c r="DKL240" s="11"/>
      <c r="DKM240" s="11"/>
      <c r="DKN240" s="11"/>
      <c r="DKO240" s="11"/>
      <c r="DKP240" s="11"/>
      <c r="DKQ240" s="11"/>
      <c r="DKR240" s="11"/>
      <c r="DKS240" s="10"/>
      <c r="DKT240" s="10"/>
      <c r="DKU240" s="11"/>
      <c r="DKV240" s="11"/>
      <c r="DKW240" s="11"/>
      <c r="DKX240" s="11"/>
      <c r="DKY240" s="11"/>
      <c r="DKZ240" s="11"/>
      <c r="DLA240" s="11"/>
      <c r="DLB240" s="11"/>
      <c r="DLC240" s="11"/>
      <c r="DLD240" s="11"/>
      <c r="DLE240" s="11"/>
      <c r="DLF240" s="11"/>
      <c r="DLG240" s="11"/>
      <c r="DLH240" s="11"/>
      <c r="DLI240" s="10"/>
      <c r="DLJ240" s="10"/>
      <c r="DLK240" s="11"/>
      <c r="DLL240" s="11"/>
      <c r="DLM240" s="11"/>
      <c r="DLN240" s="11"/>
      <c r="DLO240" s="11"/>
      <c r="DLP240" s="11"/>
      <c r="DLQ240" s="11"/>
      <c r="DLR240" s="11"/>
      <c r="DLS240" s="11"/>
      <c r="DLT240" s="11"/>
      <c r="DLU240" s="11"/>
      <c r="DLV240" s="11"/>
      <c r="DLW240" s="11"/>
      <c r="DLX240" s="11"/>
      <c r="DLY240" s="10"/>
      <c r="DLZ240" s="10"/>
      <c r="DMA240" s="11"/>
      <c r="DMB240" s="11"/>
      <c r="DMC240" s="11"/>
      <c r="DMD240" s="11"/>
      <c r="DME240" s="11"/>
      <c r="DMF240" s="11"/>
      <c r="DMG240" s="11"/>
      <c r="DMH240" s="11"/>
      <c r="DMI240" s="11"/>
      <c r="DMJ240" s="11"/>
      <c r="DMK240" s="11"/>
      <c r="DML240" s="11"/>
      <c r="DMM240" s="11"/>
      <c r="DMN240" s="11"/>
      <c r="DMO240" s="10"/>
      <c r="DMP240" s="10"/>
      <c r="DMQ240" s="11"/>
      <c r="DMR240" s="11"/>
      <c r="DMS240" s="11"/>
      <c r="DMT240" s="11"/>
      <c r="DMU240" s="11"/>
      <c r="DMV240" s="11"/>
      <c r="DMW240" s="11"/>
      <c r="DMX240" s="11"/>
      <c r="DMY240" s="11"/>
      <c r="DMZ240" s="11"/>
      <c r="DNA240" s="11"/>
      <c r="DNB240" s="11"/>
      <c r="DNC240" s="11"/>
      <c r="DND240" s="11"/>
      <c r="DNE240" s="10"/>
      <c r="DNF240" s="10"/>
      <c r="DNG240" s="11"/>
      <c r="DNH240" s="11"/>
      <c r="DNI240" s="11"/>
      <c r="DNJ240" s="11"/>
      <c r="DNK240" s="11"/>
      <c r="DNL240" s="11"/>
      <c r="DNM240" s="11"/>
      <c r="DNN240" s="11"/>
      <c r="DNO240" s="11"/>
      <c r="DNP240" s="11"/>
      <c r="DNQ240" s="11"/>
      <c r="DNR240" s="11"/>
      <c r="DNS240" s="11"/>
      <c r="DNT240" s="11"/>
      <c r="DNU240" s="10"/>
      <c r="DNV240" s="10"/>
      <c r="DNW240" s="11"/>
      <c r="DNX240" s="11"/>
      <c r="DNY240" s="11"/>
      <c r="DNZ240" s="11"/>
      <c r="DOA240" s="11"/>
      <c r="DOB240" s="11"/>
      <c r="DOC240" s="11"/>
      <c r="DOD240" s="11"/>
      <c r="DOE240" s="11"/>
      <c r="DOF240" s="11"/>
      <c r="DOG240" s="11"/>
      <c r="DOH240" s="11"/>
      <c r="DOI240" s="11"/>
      <c r="DOJ240" s="11"/>
      <c r="DOK240" s="10"/>
      <c r="DOL240" s="10"/>
      <c r="DOM240" s="11"/>
      <c r="DON240" s="11"/>
      <c r="DOO240" s="11"/>
      <c r="DOP240" s="11"/>
      <c r="DOQ240" s="11"/>
      <c r="DOR240" s="11"/>
      <c r="DOS240" s="11"/>
      <c r="DOT240" s="11"/>
      <c r="DOU240" s="11"/>
      <c r="DOV240" s="11"/>
      <c r="DOW240" s="11"/>
      <c r="DOX240" s="11"/>
      <c r="DOY240" s="11"/>
      <c r="DOZ240" s="11"/>
      <c r="DPA240" s="10"/>
      <c r="DPB240" s="10"/>
      <c r="DPC240" s="11"/>
      <c r="DPD240" s="11"/>
      <c r="DPE240" s="11"/>
      <c r="DPF240" s="11"/>
      <c r="DPG240" s="11"/>
      <c r="DPH240" s="11"/>
      <c r="DPI240" s="11"/>
      <c r="DPJ240" s="11"/>
      <c r="DPK240" s="11"/>
      <c r="DPL240" s="11"/>
      <c r="DPM240" s="11"/>
      <c r="DPN240" s="11"/>
      <c r="DPO240" s="11"/>
      <c r="DPP240" s="11"/>
      <c r="DPQ240" s="10"/>
      <c r="DPR240" s="10"/>
      <c r="DPS240" s="11"/>
      <c r="DPT240" s="11"/>
      <c r="DPU240" s="11"/>
      <c r="DPV240" s="11"/>
      <c r="DPW240" s="11"/>
      <c r="DPX240" s="11"/>
      <c r="DPY240" s="11"/>
      <c r="DPZ240" s="11"/>
      <c r="DQA240" s="11"/>
      <c r="DQB240" s="11"/>
      <c r="DQC240" s="11"/>
      <c r="DQD240" s="11"/>
      <c r="DQE240" s="11"/>
      <c r="DQF240" s="11"/>
      <c r="DQG240" s="10"/>
      <c r="DQH240" s="10"/>
      <c r="DQI240" s="11"/>
      <c r="DQJ240" s="11"/>
      <c r="DQK240" s="11"/>
      <c r="DQL240" s="11"/>
      <c r="DQM240" s="11"/>
      <c r="DQN240" s="11"/>
      <c r="DQO240" s="11"/>
      <c r="DQP240" s="11"/>
      <c r="DQQ240" s="11"/>
      <c r="DQR240" s="11"/>
      <c r="DQS240" s="11"/>
      <c r="DQT240" s="11"/>
      <c r="DQU240" s="11"/>
      <c r="DQV240" s="11"/>
      <c r="DQW240" s="10"/>
      <c r="DQX240" s="10"/>
      <c r="DQY240" s="11"/>
      <c r="DQZ240" s="11"/>
      <c r="DRA240" s="11"/>
      <c r="DRB240" s="11"/>
      <c r="DRC240" s="11"/>
      <c r="DRD240" s="11"/>
      <c r="DRE240" s="11"/>
      <c r="DRF240" s="11"/>
      <c r="DRG240" s="11"/>
      <c r="DRH240" s="11"/>
      <c r="DRI240" s="11"/>
      <c r="DRJ240" s="11"/>
      <c r="DRK240" s="11"/>
      <c r="DRL240" s="11"/>
      <c r="DRM240" s="10"/>
      <c r="DRN240" s="10"/>
      <c r="DRO240" s="11"/>
      <c r="DRP240" s="11"/>
      <c r="DRQ240" s="11"/>
      <c r="DRR240" s="11"/>
      <c r="DRS240" s="11"/>
      <c r="DRT240" s="11"/>
      <c r="DRU240" s="11"/>
      <c r="DRV240" s="11"/>
      <c r="DRW240" s="11"/>
      <c r="DRX240" s="11"/>
      <c r="DRY240" s="11"/>
      <c r="DRZ240" s="11"/>
      <c r="DSA240" s="11"/>
      <c r="DSB240" s="11"/>
      <c r="DSC240" s="10"/>
      <c r="DSD240" s="10"/>
      <c r="DSE240" s="11"/>
      <c r="DSF240" s="11"/>
      <c r="DSG240" s="11"/>
      <c r="DSH240" s="11"/>
      <c r="DSI240" s="11"/>
      <c r="DSJ240" s="11"/>
      <c r="DSK240" s="11"/>
      <c r="DSL240" s="11"/>
      <c r="DSM240" s="11"/>
      <c r="DSN240" s="11"/>
      <c r="DSO240" s="11"/>
      <c r="DSP240" s="11"/>
      <c r="DSQ240" s="11"/>
      <c r="DSR240" s="11"/>
      <c r="DSS240" s="10"/>
      <c r="DST240" s="10"/>
      <c r="DSU240" s="11"/>
      <c r="DSV240" s="11"/>
      <c r="DSW240" s="11"/>
      <c r="DSX240" s="11"/>
      <c r="DSY240" s="11"/>
      <c r="DSZ240" s="11"/>
      <c r="DTA240" s="11"/>
      <c r="DTB240" s="11"/>
      <c r="DTC240" s="11"/>
      <c r="DTD240" s="11"/>
      <c r="DTE240" s="11"/>
      <c r="DTF240" s="11"/>
      <c r="DTG240" s="11"/>
      <c r="DTH240" s="11"/>
      <c r="DTI240" s="10"/>
      <c r="DTJ240" s="10"/>
      <c r="DTK240" s="11"/>
      <c r="DTL240" s="11"/>
      <c r="DTM240" s="11"/>
      <c r="DTN240" s="11"/>
      <c r="DTO240" s="11"/>
      <c r="DTP240" s="11"/>
      <c r="DTQ240" s="11"/>
      <c r="DTR240" s="11"/>
      <c r="DTS240" s="11"/>
      <c r="DTT240" s="11"/>
      <c r="DTU240" s="11"/>
      <c r="DTV240" s="11"/>
      <c r="DTW240" s="11"/>
      <c r="DTX240" s="11"/>
      <c r="DTY240" s="10"/>
      <c r="DTZ240" s="10"/>
      <c r="DUA240" s="11"/>
      <c r="DUB240" s="11"/>
      <c r="DUC240" s="11"/>
      <c r="DUD240" s="11"/>
      <c r="DUE240" s="11"/>
      <c r="DUF240" s="11"/>
      <c r="DUG240" s="11"/>
      <c r="DUH240" s="11"/>
      <c r="DUI240" s="11"/>
      <c r="DUJ240" s="11"/>
      <c r="DUK240" s="11"/>
      <c r="DUL240" s="11"/>
      <c r="DUM240" s="11"/>
      <c r="DUN240" s="11"/>
      <c r="DUO240" s="10"/>
      <c r="DUP240" s="10"/>
      <c r="DUQ240" s="11"/>
      <c r="DUR240" s="11"/>
      <c r="DUS240" s="11"/>
      <c r="DUT240" s="11"/>
      <c r="DUU240" s="11"/>
      <c r="DUV240" s="11"/>
      <c r="DUW240" s="11"/>
      <c r="DUX240" s="11"/>
      <c r="DUY240" s="11"/>
      <c r="DUZ240" s="11"/>
      <c r="DVA240" s="11"/>
      <c r="DVB240" s="11"/>
      <c r="DVC240" s="11"/>
      <c r="DVD240" s="11"/>
      <c r="DVE240" s="10"/>
      <c r="DVF240" s="10"/>
      <c r="DVG240" s="11"/>
      <c r="DVH240" s="11"/>
      <c r="DVI240" s="11"/>
      <c r="DVJ240" s="11"/>
      <c r="DVK240" s="11"/>
      <c r="DVL240" s="11"/>
      <c r="DVM240" s="11"/>
      <c r="DVN240" s="11"/>
      <c r="DVO240" s="11"/>
      <c r="DVP240" s="11"/>
      <c r="DVQ240" s="11"/>
      <c r="DVR240" s="11"/>
      <c r="DVS240" s="11"/>
      <c r="DVT240" s="11"/>
      <c r="DVU240" s="10"/>
      <c r="DVV240" s="10"/>
      <c r="DVW240" s="11"/>
      <c r="DVX240" s="11"/>
      <c r="DVY240" s="11"/>
      <c r="DVZ240" s="11"/>
      <c r="DWA240" s="11"/>
      <c r="DWB240" s="11"/>
      <c r="DWC240" s="11"/>
      <c r="DWD240" s="11"/>
      <c r="DWE240" s="11"/>
      <c r="DWF240" s="11"/>
      <c r="DWG240" s="11"/>
      <c r="DWH240" s="11"/>
      <c r="DWI240" s="11"/>
      <c r="DWJ240" s="11"/>
      <c r="DWK240" s="10"/>
      <c r="DWL240" s="10"/>
      <c r="DWM240" s="11"/>
      <c r="DWN240" s="11"/>
      <c r="DWO240" s="11"/>
      <c r="DWP240" s="11"/>
      <c r="DWQ240" s="11"/>
      <c r="DWR240" s="11"/>
      <c r="DWS240" s="11"/>
      <c r="DWT240" s="11"/>
      <c r="DWU240" s="11"/>
      <c r="DWV240" s="11"/>
      <c r="DWW240" s="11"/>
      <c r="DWX240" s="11"/>
      <c r="DWY240" s="11"/>
      <c r="DWZ240" s="11"/>
      <c r="DXA240" s="10"/>
      <c r="DXB240" s="10"/>
      <c r="DXC240" s="11"/>
      <c r="DXD240" s="11"/>
      <c r="DXE240" s="11"/>
      <c r="DXF240" s="11"/>
      <c r="DXG240" s="11"/>
      <c r="DXH240" s="11"/>
      <c r="DXI240" s="11"/>
      <c r="DXJ240" s="11"/>
      <c r="DXK240" s="11"/>
      <c r="DXL240" s="11"/>
      <c r="DXM240" s="11"/>
      <c r="DXN240" s="11"/>
      <c r="DXO240" s="11"/>
      <c r="DXP240" s="11"/>
      <c r="DXQ240" s="10"/>
      <c r="DXR240" s="10"/>
      <c r="DXS240" s="11"/>
      <c r="DXT240" s="11"/>
      <c r="DXU240" s="11"/>
      <c r="DXV240" s="11"/>
      <c r="DXW240" s="11"/>
      <c r="DXX240" s="11"/>
      <c r="DXY240" s="11"/>
      <c r="DXZ240" s="11"/>
      <c r="DYA240" s="11"/>
      <c r="DYB240" s="11"/>
      <c r="DYC240" s="11"/>
      <c r="DYD240" s="11"/>
      <c r="DYE240" s="11"/>
      <c r="DYF240" s="11"/>
      <c r="DYG240" s="10"/>
      <c r="DYH240" s="10"/>
      <c r="DYI240" s="11"/>
      <c r="DYJ240" s="11"/>
      <c r="DYK240" s="11"/>
      <c r="DYL240" s="11"/>
      <c r="DYM240" s="11"/>
      <c r="DYN240" s="11"/>
      <c r="DYO240" s="11"/>
      <c r="DYP240" s="11"/>
      <c r="DYQ240" s="11"/>
      <c r="DYR240" s="11"/>
      <c r="DYS240" s="11"/>
      <c r="DYT240" s="11"/>
      <c r="DYU240" s="11"/>
      <c r="DYV240" s="11"/>
      <c r="DYW240" s="10"/>
      <c r="DYX240" s="10"/>
      <c r="DYY240" s="11"/>
      <c r="DYZ240" s="11"/>
      <c r="DZA240" s="11"/>
      <c r="DZB240" s="11"/>
      <c r="DZC240" s="11"/>
      <c r="DZD240" s="11"/>
      <c r="DZE240" s="11"/>
      <c r="DZF240" s="11"/>
      <c r="DZG240" s="11"/>
      <c r="DZH240" s="11"/>
      <c r="DZI240" s="11"/>
      <c r="DZJ240" s="11"/>
      <c r="DZK240" s="11"/>
      <c r="DZL240" s="11"/>
      <c r="DZM240" s="10"/>
      <c r="DZN240" s="10"/>
      <c r="DZO240" s="11"/>
      <c r="DZP240" s="11"/>
      <c r="DZQ240" s="11"/>
      <c r="DZR240" s="11"/>
      <c r="DZS240" s="11"/>
      <c r="DZT240" s="11"/>
      <c r="DZU240" s="11"/>
      <c r="DZV240" s="11"/>
      <c r="DZW240" s="11"/>
      <c r="DZX240" s="11"/>
      <c r="DZY240" s="11"/>
      <c r="DZZ240" s="11"/>
      <c r="EAA240" s="11"/>
      <c r="EAB240" s="11"/>
      <c r="EAC240" s="10"/>
      <c r="EAD240" s="10"/>
      <c r="EAE240" s="11"/>
      <c r="EAF240" s="11"/>
      <c r="EAG240" s="11"/>
      <c r="EAH240" s="11"/>
      <c r="EAI240" s="11"/>
      <c r="EAJ240" s="11"/>
      <c r="EAK240" s="11"/>
      <c r="EAL240" s="11"/>
      <c r="EAM240" s="11"/>
      <c r="EAN240" s="11"/>
      <c r="EAO240" s="11"/>
      <c r="EAP240" s="11"/>
      <c r="EAQ240" s="11"/>
      <c r="EAR240" s="11"/>
      <c r="EAS240" s="10"/>
      <c r="EAT240" s="10"/>
      <c r="EAU240" s="11"/>
      <c r="EAV240" s="11"/>
      <c r="EAW240" s="11"/>
      <c r="EAX240" s="11"/>
      <c r="EAY240" s="11"/>
      <c r="EAZ240" s="11"/>
      <c r="EBA240" s="11"/>
      <c r="EBB240" s="11"/>
      <c r="EBC240" s="11"/>
      <c r="EBD240" s="11"/>
      <c r="EBE240" s="11"/>
      <c r="EBF240" s="11"/>
      <c r="EBG240" s="11"/>
      <c r="EBH240" s="11"/>
      <c r="EBI240" s="10"/>
      <c r="EBJ240" s="10"/>
      <c r="EBK240" s="11"/>
      <c r="EBL240" s="11"/>
      <c r="EBM240" s="11"/>
      <c r="EBN240" s="11"/>
      <c r="EBO240" s="11"/>
      <c r="EBP240" s="11"/>
      <c r="EBQ240" s="11"/>
      <c r="EBR240" s="11"/>
      <c r="EBS240" s="11"/>
      <c r="EBT240" s="11"/>
      <c r="EBU240" s="11"/>
      <c r="EBV240" s="11"/>
      <c r="EBW240" s="11"/>
      <c r="EBX240" s="11"/>
      <c r="EBY240" s="10"/>
      <c r="EBZ240" s="10"/>
      <c r="ECA240" s="11"/>
      <c r="ECB240" s="11"/>
      <c r="ECC240" s="11"/>
      <c r="ECD240" s="11"/>
      <c r="ECE240" s="11"/>
      <c r="ECF240" s="11"/>
      <c r="ECG240" s="11"/>
      <c r="ECH240" s="11"/>
      <c r="ECI240" s="11"/>
      <c r="ECJ240" s="11"/>
      <c r="ECK240" s="11"/>
      <c r="ECL240" s="11"/>
      <c r="ECM240" s="11"/>
      <c r="ECN240" s="11"/>
      <c r="ECO240" s="10"/>
      <c r="ECP240" s="10"/>
      <c r="ECQ240" s="11"/>
      <c r="ECR240" s="11"/>
      <c r="ECS240" s="11"/>
      <c r="ECT240" s="11"/>
      <c r="ECU240" s="11"/>
      <c r="ECV240" s="11"/>
      <c r="ECW240" s="11"/>
      <c r="ECX240" s="11"/>
      <c r="ECY240" s="11"/>
      <c r="ECZ240" s="11"/>
      <c r="EDA240" s="11"/>
      <c r="EDB240" s="11"/>
      <c r="EDC240" s="11"/>
      <c r="EDD240" s="11"/>
      <c r="EDE240" s="10"/>
      <c r="EDF240" s="10"/>
      <c r="EDG240" s="11"/>
      <c r="EDH240" s="11"/>
      <c r="EDI240" s="11"/>
      <c r="EDJ240" s="11"/>
      <c r="EDK240" s="11"/>
      <c r="EDL240" s="11"/>
      <c r="EDM240" s="11"/>
      <c r="EDN240" s="11"/>
      <c r="EDO240" s="11"/>
      <c r="EDP240" s="11"/>
      <c r="EDQ240" s="11"/>
      <c r="EDR240" s="11"/>
      <c r="EDS240" s="11"/>
      <c r="EDT240" s="11"/>
      <c r="EDU240" s="10"/>
      <c r="EDV240" s="10"/>
      <c r="EDW240" s="11"/>
      <c r="EDX240" s="11"/>
      <c r="EDY240" s="11"/>
      <c r="EDZ240" s="11"/>
      <c r="EEA240" s="11"/>
      <c r="EEB240" s="11"/>
      <c r="EEC240" s="11"/>
      <c r="EED240" s="11"/>
      <c r="EEE240" s="11"/>
      <c r="EEF240" s="11"/>
      <c r="EEG240" s="11"/>
      <c r="EEH240" s="11"/>
      <c r="EEI240" s="11"/>
      <c r="EEJ240" s="11"/>
      <c r="EEK240" s="10"/>
      <c r="EEL240" s="10"/>
      <c r="EEM240" s="11"/>
      <c r="EEN240" s="11"/>
      <c r="EEO240" s="11"/>
      <c r="EEP240" s="11"/>
      <c r="EEQ240" s="11"/>
      <c r="EER240" s="11"/>
      <c r="EES240" s="11"/>
      <c r="EET240" s="11"/>
      <c r="EEU240" s="11"/>
      <c r="EEV240" s="11"/>
      <c r="EEW240" s="11"/>
      <c r="EEX240" s="11"/>
      <c r="EEY240" s="11"/>
      <c r="EEZ240" s="11"/>
      <c r="EFA240" s="10"/>
      <c r="EFB240" s="10"/>
      <c r="EFC240" s="11"/>
      <c r="EFD240" s="11"/>
      <c r="EFE240" s="11"/>
      <c r="EFF240" s="11"/>
      <c r="EFG240" s="11"/>
      <c r="EFH240" s="11"/>
      <c r="EFI240" s="11"/>
      <c r="EFJ240" s="11"/>
      <c r="EFK240" s="11"/>
      <c r="EFL240" s="11"/>
      <c r="EFM240" s="11"/>
      <c r="EFN240" s="11"/>
      <c r="EFO240" s="11"/>
      <c r="EFP240" s="11"/>
      <c r="EFQ240" s="10"/>
      <c r="EFR240" s="10"/>
      <c r="EFS240" s="11"/>
      <c r="EFT240" s="11"/>
      <c r="EFU240" s="11"/>
      <c r="EFV240" s="11"/>
      <c r="EFW240" s="11"/>
      <c r="EFX240" s="11"/>
      <c r="EFY240" s="11"/>
      <c r="EFZ240" s="11"/>
      <c r="EGA240" s="11"/>
      <c r="EGB240" s="11"/>
      <c r="EGC240" s="11"/>
      <c r="EGD240" s="11"/>
      <c r="EGE240" s="11"/>
      <c r="EGF240" s="11"/>
      <c r="EGG240" s="10"/>
      <c r="EGH240" s="10"/>
      <c r="EGI240" s="11"/>
      <c r="EGJ240" s="11"/>
      <c r="EGK240" s="11"/>
      <c r="EGL240" s="11"/>
      <c r="EGM240" s="11"/>
      <c r="EGN240" s="11"/>
      <c r="EGO240" s="11"/>
      <c r="EGP240" s="11"/>
      <c r="EGQ240" s="11"/>
      <c r="EGR240" s="11"/>
      <c r="EGS240" s="11"/>
      <c r="EGT240" s="11"/>
      <c r="EGU240" s="11"/>
      <c r="EGV240" s="11"/>
      <c r="EGW240" s="10"/>
      <c r="EGX240" s="10"/>
      <c r="EGY240" s="11"/>
      <c r="EGZ240" s="11"/>
      <c r="EHA240" s="11"/>
      <c r="EHB240" s="11"/>
      <c r="EHC240" s="11"/>
      <c r="EHD240" s="11"/>
      <c r="EHE240" s="11"/>
      <c r="EHF240" s="11"/>
      <c r="EHG240" s="11"/>
      <c r="EHH240" s="11"/>
      <c r="EHI240" s="11"/>
      <c r="EHJ240" s="11"/>
      <c r="EHK240" s="11"/>
      <c r="EHL240" s="11"/>
      <c r="EHM240" s="10"/>
      <c r="EHN240" s="10"/>
      <c r="EHO240" s="11"/>
      <c r="EHP240" s="11"/>
      <c r="EHQ240" s="11"/>
      <c r="EHR240" s="11"/>
      <c r="EHS240" s="11"/>
      <c r="EHT240" s="11"/>
      <c r="EHU240" s="11"/>
      <c r="EHV240" s="11"/>
      <c r="EHW240" s="11"/>
      <c r="EHX240" s="11"/>
      <c r="EHY240" s="11"/>
      <c r="EHZ240" s="11"/>
      <c r="EIA240" s="11"/>
      <c r="EIB240" s="11"/>
      <c r="EIC240" s="10"/>
      <c r="EID240" s="10"/>
      <c r="EIE240" s="11"/>
      <c r="EIF240" s="11"/>
      <c r="EIG240" s="11"/>
      <c r="EIH240" s="11"/>
      <c r="EII240" s="11"/>
      <c r="EIJ240" s="11"/>
      <c r="EIK240" s="11"/>
      <c r="EIL240" s="11"/>
      <c r="EIM240" s="11"/>
      <c r="EIN240" s="11"/>
      <c r="EIO240" s="11"/>
      <c r="EIP240" s="11"/>
      <c r="EIQ240" s="11"/>
      <c r="EIR240" s="11"/>
      <c r="EIS240" s="10"/>
      <c r="EIT240" s="10"/>
      <c r="EIU240" s="11"/>
      <c r="EIV240" s="11"/>
      <c r="EIW240" s="11"/>
      <c r="EIX240" s="11"/>
      <c r="EIY240" s="11"/>
      <c r="EIZ240" s="11"/>
      <c r="EJA240" s="11"/>
      <c r="EJB240" s="11"/>
      <c r="EJC240" s="11"/>
      <c r="EJD240" s="11"/>
      <c r="EJE240" s="11"/>
      <c r="EJF240" s="11"/>
      <c r="EJG240" s="11"/>
      <c r="EJH240" s="11"/>
      <c r="EJI240" s="10"/>
      <c r="EJJ240" s="10"/>
      <c r="EJK240" s="11"/>
      <c r="EJL240" s="11"/>
      <c r="EJM240" s="11"/>
      <c r="EJN240" s="11"/>
      <c r="EJO240" s="11"/>
      <c r="EJP240" s="11"/>
      <c r="EJQ240" s="11"/>
      <c r="EJR240" s="11"/>
      <c r="EJS240" s="11"/>
      <c r="EJT240" s="11"/>
      <c r="EJU240" s="11"/>
      <c r="EJV240" s="11"/>
      <c r="EJW240" s="11"/>
      <c r="EJX240" s="11"/>
      <c r="EJY240" s="10"/>
      <c r="EJZ240" s="10"/>
      <c r="EKA240" s="11"/>
      <c r="EKB240" s="11"/>
      <c r="EKC240" s="11"/>
      <c r="EKD240" s="11"/>
      <c r="EKE240" s="11"/>
      <c r="EKF240" s="11"/>
      <c r="EKG240" s="11"/>
      <c r="EKH240" s="11"/>
      <c r="EKI240" s="11"/>
      <c r="EKJ240" s="11"/>
      <c r="EKK240" s="11"/>
      <c r="EKL240" s="11"/>
      <c r="EKM240" s="11"/>
      <c r="EKN240" s="11"/>
      <c r="EKO240" s="10"/>
      <c r="EKP240" s="10"/>
      <c r="EKQ240" s="11"/>
      <c r="EKR240" s="11"/>
      <c r="EKS240" s="11"/>
      <c r="EKT240" s="11"/>
      <c r="EKU240" s="11"/>
      <c r="EKV240" s="11"/>
      <c r="EKW240" s="11"/>
      <c r="EKX240" s="11"/>
      <c r="EKY240" s="11"/>
      <c r="EKZ240" s="11"/>
      <c r="ELA240" s="11"/>
      <c r="ELB240" s="11"/>
      <c r="ELC240" s="11"/>
      <c r="ELD240" s="11"/>
      <c r="ELE240" s="10"/>
      <c r="ELF240" s="10"/>
      <c r="ELG240" s="11"/>
      <c r="ELH240" s="11"/>
      <c r="ELI240" s="11"/>
      <c r="ELJ240" s="11"/>
      <c r="ELK240" s="11"/>
      <c r="ELL240" s="11"/>
      <c r="ELM240" s="11"/>
      <c r="ELN240" s="11"/>
      <c r="ELO240" s="11"/>
      <c r="ELP240" s="11"/>
      <c r="ELQ240" s="11"/>
      <c r="ELR240" s="11"/>
      <c r="ELS240" s="11"/>
      <c r="ELT240" s="11"/>
      <c r="ELU240" s="10"/>
      <c r="ELV240" s="10"/>
      <c r="ELW240" s="11"/>
      <c r="ELX240" s="11"/>
      <c r="ELY240" s="11"/>
      <c r="ELZ240" s="11"/>
      <c r="EMA240" s="11"/>
      <c r="EMB240" s="11"/>
      <c r="EMC240" s="11"/>
      <c r="EMD240" s="11"/>
      <c r="EME240" s="11"/>
      <c r="EMF240" s="11"/>
      <c r="EMG240" s="11"/>
      <c r="EMH240" s="11"/>
      <c r="EMI240" s="11"/>
      <c r="EMJ240" s="11"/>
      <c r="EMK240" s="10"/>
      <c r="EML240" s="10"/>
      <c r="EMM240" s="11"/>
      <c r="EMN240" s="11"/>
      <c r="EMO240" s="11"/>
      <c r="EMP240" s="11"/>
      <c r="EMQ240" s="11"/>
      <c r="EMR240" s="11"/>
      <c r="EMS240" s="11"/>
      <c r="EMT240" s="11"/>
      <c r="EMU240" s="11"/>
      <c r="EMV240" s="11"/>
      <c r="EMW240" s="11"/>
      <c r="EMX240" s="11"/>
      <c r="EMY240" s="11"/>
      <c r="EMZ240" s="11"/>
      <c r="ENA240" s="10"/>
      <c r="ENB240" s="10"/>
      <c r="ENC240" s="11"/>
      <c r="END240" s="11"/>
      <c r="ENE240" s="11"/>
      <c r="ENF240" s="11"/>
      <c r="ENG240" s="11"/>
      <c r="ENH240" s="11"/>
      <c r="ENI240" s="11"/>
      <c r="ENJ240" s="11"/>
      <c r="ENK240" s="11"/>
      <c r="ENL240" s="11"/>
      <c r="ENM240" s="11"/>
      <c r="ENN240" s="11"/>
      <c r="ENO240" s="11"/>
      <c r="ENP240" s="11"/>
      <c r="ENQ240" s="10"/>
      <c r="ENR240" s="10"/>
      <c r="ENS240" s="11"/>
      <c r="ENT240" s="11"/>
      <c r="ENU240" s="11"/>
      <c r="ENV240" s="11"/>
      <c r="ENW240" s="11"/>
      <c r="ENX240" s="11"/>
      <c r="ENY240" s="11"/>
      <c r="ENZ240" s="11"/>
      <c r="EOA240" s="11"/>
      <c r="EOB240" s="11"/>
      <c r="EOC240" s="11"/>
      <c r="EOD240" s="11"/>
      <c r="EOE240" s="11"/>
      <c r="EOF240" s="11"/>
      <c r="EOG240" s="10"/>
      <c r="EOH240" s="10"/>
      <c r="EOI240" s="11"/>
      <c r="EOJ240" s="11"/>
      <c r="EOK240" s="11"/>
      <c r="EOL240" s="11"/>
      <c r="EOM240" s="11"/>
      <c r="EON240" s="11"/>
      <c r="EOO240" s="11"/>
      <c r="EOP240" s="11"/>
      <c r="EOQ240" s="11"/>
      <c r="EOR240" s="11"/>
      <c r="EOS240" s="11"/>
      <c r="EOT240" s="11"/>
      <c r="EOU240" s="11"/>
      <c r="EOV240" s="11"/>
      <c r="EOW240" s="10"/>
      <c r="EOX240" s="10"/>
      <c r="EOY240" s="11"/>
      <c r="EOZ240" s="11"/>
      <c r="EPA240" s="11"/>
      <c r="EPB240" s="11"/>
      <c r="EPC240" s="11"/>
      <c r="EPD240" s="11"/>
      <c r="EPE240" s="11"/>
      <c r="EPF240" s="11"/>
      <c r="EPG240" s="11"/>
      <c r="EPH240" s="11"/>
      <c r="EPI240" s="11"/>
      <c r="EPJ240" s="11"/>
      <c r="EPK240" s="11"/>
      <c r="EPL240" s="11"/>
      <c r="EPM240" s="10"/>
      <c r="EPN240" s="10"/>
      <c r="EPO240" s="11"/>
      <c r="EPP240" s="11"/>
      <c r="EPQ240" s="11"/>
      <c r="EPR240" s="11"/>
      <c r="EPS240" s="11"/>
      <c r="EPT240" s="11"/>
      <c r="EPU240" s="11"/>
      <c r="EPV240" s="11"/>
      <c r="EPW240" s="11"/>
      <c r="EPX240" s="11"/>
      <c r="EPY240" s="11"/>
      <c r="EPZ240" s="11"/>
      <c r="EQA240" s="11"/>
      <c r="EQB240" s="11"/>
      <c r="EQC240" s="10"/>
      <c r="EQD240" s="10"/>
      <c r="EQE240" s="11"/>
      <c r="EQF240" s="11"/>
      <c r="EQG240" s="11"/>
      <c r="EQH240" s="11"/>
      <c r="EQI240" s="11"/>
      <c r="EQJ240" s="11"/>
      <c r="EQK240" s="11"/>
      <c r="EQL240" s="11"/>
      <c r="EQM240" s="11"/>
      <c r="EQN240" s="11"/>
      <c r="EQO240" s="11"/>
      <c r="EQP240" s="11"/>
      <c r="EQQ240" s="11"/>
      <c r="EQR240" s="11"/>
      <c r="EQS240" s="10"/>
      <c r="EQT240" s="10"/>
      <c r="EQU240" s="11"/>
      <c r="EQV240" s="11"/>
      <c r="EQW240" s="11"/>
      <c r="EQX240" s="11"/>
      <c r="EQY240" s="11"/>
      <c r="EQZ240" s="11"/>
      <c r="ERA240" s="11"/>
      <c r="ERB240" s="11"/>
      <c r="ERC240" s="11"/>
      <c r="ERD240" s="11"/>
      <c r="ERE240" s="11"/>
      <c r="ERF240" s="11"/>
      <c r="ERG240" s="11"/>
      <c r="ERH240" s="11"/>
      <c r="ERI240" s="10"/>
      <c r="ERJ240" s="10"/>
      <c r="ERK240" s="11"/>
      <c r="ERL240" s="11"/>
      <c r="ERM240" s="11"/>
      <c r="ERN240" s="11"/>
      <c r="ERO240" s="11"/>
      <c r="ERP240" s="11"/>
      <c r="ERQ240" s="11"/>
      <c r="ERR240" s="11"/>
      <c r="ERS240" s="11"/>
      <c r="ERT240" s="11"/>
      <c r="ERU240" s="11"/>
      <c r="ERV240" s="11"/>
      <c r="ERW240" s="11"/>
      <c r="ERX240" s="11"/>
      <c r="ERY240" s="10"/>
      <c r="ERZ240" s="10"/>
      <c r="ESA240" s="11"/>
      <c r="ESB240" s="11"/>
      <c r="ESC240" s="11"/>
      <c r="ESD240" s="11"/>
      <c r="ESE240" s="11"/>
      <c r="ESF240" s="11"/>
      <c r="ESG240" s="11"/>
      <c r="ESH240" s="11"/>
      <c r="ESI240" s="11"/>
      <c r="ESJ240" s="11"/>
      <c r="ESK240" s="11"/>
      <c r="ESL240" s="11"/>
      <c r="ESM240" s="11"/>
      <c r="ESN240" s="11"/>
      <c r="ESO240" s="10"/>
      <c r="ESP240" s="10"/>
      <c r="ESQ240" s="11"/>
      <c r="ESR240" s="11"/>
      <c r="ESS240" s="11"/>
      <c r="EST240" s="11"/>
      <c r="ESU240" s="11"/>
      <c r="ESV240" s="11"/>
      <c r="ESW240" s="11"/>
      <c r="ESX240" s="11"/>
      <c r="ESY240" s="11"/>
      <c r="ESZ240" s="11"/>
      <c r="ETA240" s="11"/>
      <c r="ETB240" s="11"/>
      <c r="ETC240" s="11"/>
      <c r="ETD240" s="11"/>
      <c r="ETE240" s="10"/>
      <c r="ETF240" s="10"/>
      <c r="ETG240" s="11"/>
      <c r="ETH240" s="11"/>
      <c r="ETI240" s="11"/>
      <c r="ETJ240" s="11"/>
      <c r="ETK240" s="11"/>
      <c r="ETL240" s="11"/>
      <c r="ETM240" s="11"/>
      <c r="ETN240" s="11"/>
      <c r="ETO240" s="11"/>
      <c r="ETP240" s="11"/>
      <c r="ETQ240" s="11"/>
      <c r="ETR240" s="11"/>
      <c r="ETS240" s="11"/>
      <c r="ETT240" s="11"/>
      <c r="ETU240" s="10"/>
      <c r="ETV240" s="10"/>
      <c r="ETW240" s="11"/>
      <c r="ETX240" s="11"/>
      <c r="ETY240" s="11"/>
      <c r="ETZ240" s="11"/>
      <c r="EUA240" s="11"/>
      <c r="EUB240" s="11"/>
      <c r="EUC240" s="11"/>
      <c r="EUD240" s="11"/>
      <c r="EUE240" s="11"/>
      <c r="EUF240" s="11"/>
      <c r="EUG240" s="11"/>
      <c r="EUH240" s="11"/>
      <c r="EUI240" s="11"/>
      <c r="EUJ240" s="11"/>
      <c r="EUK240" s="10"/>
      <c r="EUL240" s="10"/>
      <c r="EUM240" s="11"/>
      <c r="EUN240" s="11"/>
      <c r="EUO240" s="11"/>
      <c r="EUP240" s="11"/>
      <c r="EUQ240" s="11"/>
      <c r="EUR240" s="11"/>
      <c r="EUS240" s="11"/>
      <c r="EUT240" s="11"/>
      <c r="EUU240" s="11"/>
      <c r="EUV240" s="11"/>
      <c r="EUW240" s="11"/>
      <c r="EUX240" s="11"/>
      <c r="EUY240" s="11"/>
      <c r="EUZ240" s="11"/>
      <c r="EVA240" s="10"/>
      <c r="EVB240" s="10"/>
      <c r="EVC240" s="11"/>
      <c r="EVD240" s="11"/>
      <c r="EVE240" s="11"/>
      <c r="EVF240" s="11"/>
      <c r="EVG240" s="11"/>
      <c r="EVH240" s="11"/>
      <c r="EVI240" s="11"/>
      <c r="EVJ240" s="11"/>
      <c r="EVK240" s="11"/>
      <c r="EVL240" s="11"/>
      <c r="EVM240" s="11"/>
      <c r="EVN240" s="11"/>
      <c r="EVO240" s="11"/>
      <c r="EVP240" s="11"/>
      <c r="EVQ240" s="10"/>
      <c r="EVR240" s="10"/>
      <c r="EVS240" s="11"/>
      <c r="EVT240" s="11"/>
      <c r="EVU240" s="11"/>
      <c r="EVV240" s="11"/>
      <c r="EVW240" s="11"/>
      <c r="EVX240" s="11"/>
      <c r="EVY240" s="11"/>
      <c r="EVZ240" s="11"/>
      <c r="EWA240" s="11"/>
      <c r="EWB240" s="11"/>
      <c r="EWC240" s="11"/>
      <c r="EWD240" s="11"/>
      <c r="EWE240" s="11"/>
      <c r="EWF240" s="11"/>
      <c r="EWG240" s="10"/>
      <c r="EWH240" s="10"/>
      <c r="EWI240" s="11"/>
      <c r="EWJ240" s="11"/>
      <c r="EWK240" s="11"/>
      <c r="EWL240" s="11"/>
      <c r="EWM240" s="11"/>
      <c r="EWN240" s="11"/>
      <c r="EWO240" s="11"/>
      <c r="EWP240" s="11"/>
      <c r="EWQ240" s="11"/>
      <c r="EWR240" s="11"/>
      <c r="EWS240" s="11"/>
      <c r="EWT240" s="11"/>
      <c r="EWU240" s="11"/>
      <c r="EWV240" s="11"/>
      <c r="EWW240" s="10"/>
      <c r="EWX240" s="10"/>
      <c r="EWY240" s="11"/>
      <c r="EWZ240" s="11"/>
      <c r="EXA240" s="11"/>
      <c r="EXB240" s="11"/>
      <c r="EXC240" s="11"/>
      <c r="EXD240" s="11"/>
      <c r="EXE240" s="11"/>
      <c r="EXF240" s="11"/>
      <c r="EXG240" s="11"/>
      <c r="EXH240" s="11"/>
      <c r="EXI240" s="11"/>
      <c r="EXJ240" s="11"/>
      <c r="EXK240" s="11"/>
      <c r="EXL240" s="11"/>
      <c r="EXM240" s="10"/>
      <c r="EXN240" s="10"/>
      <c r="EXO240" s="11"/>
      <c r="EXP240" s="11"/>
      <c r="EXQ240" s="11"/>
      <c r="EXR240" s="11"/>
      <c r="EXS240" s="11"/>
      <c r="EXT240" s="11"/>
      <c r="EXU240" s="11"/>
      <c r="EXV240" s="11"/>
      <c r="EXW240" s="11"/>
      <c r="EXX240" s="11"/>
      <c r="EXY240" s="11"/>
      <c r="EXZ240" s="11"/>
      <c r="EYA240" s="11"/>
      <c r="EYB240" s="11"/>
      <c r="EYC240" s="10"/>
      <c r="EYD240" s="10"/>
      <c r="EYE240" s="11"/>
      <c r="EYF240" s="11"/>
      <c r="EYG240" s="11"/>
      <c r="EYH240" s="11"/>
      <c r="EYI240" s="11"/>
      <c r="EYJ240" s="11"/>
      <c r="EYK240" s="11"/>
      <c r="EYL240" s="11"/>
      <c r="EYM240" s="11"/>
      <c r="EYN240" s="11"/>
      <c r="EYO240" s="11"/>
      <c r="EYP240" s="11"/>
      <c r="EYQ240" s="11"/>
      <c r="EYR240" s="11"/>
      <c r="EYS240" s="10"/>
      <c r="EYT240" s="10"/>
      <c r="EYU240" s="11"/>
      <c r="EYV240" s="11"/>
      <c r="EYW240" s="11"/>
      <c r="EYX240" s="11"/>
      <c r="EYY240" s="11"/>
      <c r="EYZ240" s="11"/>
      <c r="EZA240" s="11"/>
      <c r="EZB240" s="11"/>
      <c r="EZC240" s="11"/>
      <c r="EZD240" s="11"/>
      <c r="EZE240" s="11"/>
      <c r="EZF240" s="11"/>
      <c r="EZG240" s="11"/>
      <c r="EZH240" s="11"/>
      <c r="EZI240" s="10"/>
      <c r="EZJ240" s="10"/>
      <c r="EZK240" s="11"/>
      <c r="EZL240" s="11"/>
      <c r="EZM240" s="11"/>
      <c r="EZN240" s="11"/>
      <c r="EZO240" s="11"/>
      <c r="EZP240" s="11"/>
      <c r="EZQ240" s="11"/>
      <c r="EZR240" s="11"/>
      <c r="EZS240" s="11"/>
      <c r="EZT240" s="11"/>
      <c r="EZU240" s="11"/>
      <c r="EZV240" s="11"/>
      <c r="EZW240" s="11"/>
      <c r="EZX240" s="11"/>
      <c r="EZY240" s="10"/>
      <c r="EZZ240" s="10"/>
      <c r="FAA240" s="11"/>
      <c r="FAB240" s="11"/>
      <c r="FAC240" s="11"/>
      <c r="FAD240" s="11"/>
      <c r="FAE240" s="11"/>
      <c r="FAF240" s="11"/>
      <c r="FAG240" s="11"/>
      <c r="FAH240" s="11"/>
      <c r="FAI240" s="11"/>
      <c r="FAJ240" s="11"/>
      <c r="FAK240" s="11"/>
      <c r="FAL240" s="11"/>
      <c r="FAM240" s="11"/>
      <c r="FAN240" s="11"/>
      <c r="FAO240" s="10"/>
      <c r="FAP240" s="10"/>
      <c r="FAQ240" s="11"/>
      <c r="FAR240" s="11"/>
      <c r="FAS240" s="11"/>
      <c r="FAT240" s="11"/>
      <c r="FAU240" s="11"/>
      <c r="FAV240" s="11"/>
      <c r="FAW240" s="11"/>
      <c r="FAX240" s="11"/>
      <c r="FAY240" s="11"/>
      <c r="FAZ240" s="11"/>
      <c r="FBA240" s="11"/>
      <c r="FBB240" s="11"/>
      <c r="FBC240" s="11"/>
      <c r="FBD240" s="11"/>
      <c r="FBE240" s="10"/>
      <c r="FBF240" s="10"/>
      <c r="FBG240" s="11"/>
      <c r="FBH240" s="11"/>
      <c r="FBI240" s="11"/>
      <c r="FBJ240" s="11"/>
      <c r="FBK240" s="11"/>
      <c r="FBL240" s="11"/>
      <c r="FBM240" s="11"/>
      <c r="FBN240" s="11"/>
      <c r="FBO240" s="11"/>
      <c r="FBP240" s="11"/>
      <c r="FBQ240" s="11"/>
      <c r="FBR240" s="11"/>
      <c r="FBS240" s="11"/>
      <c r="FBT240" s="11"/>
      <c r="FBU240" s="10"/>
      <c r="FBV240" s="10"/>
      <c r="FBW240" s="11"/>
      <c r="FBX240" s="11"/>
      <c r="FBY240" s="11"/>
      <c r="FBZ240" s="11"/>
      <c r="FCA240" s="11"/>
      <c r="FCB240" s="11"/>
      <c r="FCC240" s="11"/>
      <c r="FCD240" s="11"/>
      <c r="FCE240" s="11"/>
      <c r="FCF240" s="11"/>
      <c r="FCG240" s="11"/>
      <c r="FCH240" s="11"/>
      <c r="FCI240" s="11"/>
      <c r="FCJ240" s="11"/>
      <c r="FCK240" s="10"/>
      <c r="FCL240" s="10"/>
      <c r="FCM240" s="11"/>
      <c r="FCN240" s="11"/>
      <c r="FCO240" s="11"/>
      <c r="FCP240" s="11"/>
      <c r="FCQ240" s="11"/>
      <c r="FCR240" s="11"/>
      <c r="FCS240" s="11"/>
      <c r="FCT240" s="11"/>
      <c r="FCU240" s="11"/>
      <c r="FCV240" s="11"/>
      <c r="FCW240" s="11"/>
      <c r="FCX240" s="11"/>
      <c r="FCY240" s="11"/>
      <c r="FCZ240" s="11"/>
      <c r="FDA240" s="10"/>
      <c r="FDB240" s="10"/>
      <c r="FDC240" s="11"/>
      <c r="FDD240" s="11"/>
      <c r="FDE240" s="11"/>
      <c r="FDF240" s="11"/>
      <c r="FDG240" s="11"/>
      <c r="FDH240" s="11"/>
      <c r="FDI240" s="11"/>
      <c r="FDJ240" s="11"/>
      <c r="FDK240" s="11"/>
      <c r="FDL240" s="11"/>
      <c r="FDM240" s="11"/>
      <c r="FDN240" s="11"/>
      <c r="FDO240" s="11"/>
      <c r="FDP240" s="11"/>
      <c r="FDQ240" s="10"/>
      <c r="FDR240" s="10"/>
      <c r="FDS240" s="11"/>
      <c r="FDT240" s="11"/>
      <c r="FDU240" s="11"/>
      <c r="FDV240" s="11"/>
      <c r="FDW240" s="11"/>
      <c r="FDX240" s="11"/>
      <c r="FDY240" s="11"/>
      <c r="FDZ240" s="11"/>
      <c r="FEA240" s="11"/>
      <c r="FEB240" s="11"/>
      <c r="FEC240" s="11"/>
      <c r="FED240" s="11"/>
      <c r="FEE240" s="11"/>
      <c r="FEF240" s="11"/>
      <c r="FEG240" s="10"/>
      <c r="FEH240" s="10"/>
      <c r="FEI240" s="11"/>
      <c r="FEJ240" s="11"/>
      <c r="FEK240" s="11"/>
      <c r="FEL240" s="11"/>
      <c r="FEM240" s="11"/>
      <c r="FEN240" s="11"/>
      <c r="FEO240" s="11"/>
      <c r="FEP240" s="11"/>
      <c r="FEQ240" s="11"/>
      <c r="FER240" s="11"/>
      <c r="FES240" s="11"/>
      <c r="FET240" s="11"/>
      <c r="FEU240" s="11"/>
      <c r="FEV240" s="11"/>
      <c r="FEW240" s="10"/>
      <c r="FEX240" s="10"/>
      <c r="FEY240" s="11"/>
      <c r="FEZ240" s="11"/>
      <c r="FFA240" s="11"/>
      <c r="FFB240" s="11"/>
      <c r="FFC240" s="11"/>
      <c r="FFD240" s="11"/>
      <c r="FFE240" s="11"/>
      <c r="FFF240" s="11"/>
      <c r="FFG240" s="11"/>
      <c r="FFH240" s="11"/>
      <c r="FFI240" s="11"/>
      <c r="FFJ240" s="11"/>
      <c r="FFK240" s="11"/>
      <c r="FFL240" s="11"/>
      <c r="FFM240" s="10"/>
      <c r="FFN240" s="10"/>
      <c r="FFO240" s="11"/>
      <c r="FFP240" s="11"/>
      <c r="FFQ240" s="11"/>
      <c r="FFR240" s="11"/>
      <c r="FFS240" s="11"/>
      <c r="FFT240" s="11"/>
      <c r="FFU240" s="11"/>
      <c r="FFV240" s="11"/>
      <c r="FFW240" s="11"/>
      <c r="FFX240" s="11"/>
      <c r="FFY240" s="11"/>
      <c r="FFZ240" s="11"/>
      <c r="FGA240" s="11"/>
      <c r="FGB240" s="11"/>
      <c r="FGC240" s="10"/>
      <c r="FGD240" s="10"/>
      <c r="FGE240" s="11"/>
      <c r="FGF240" s="11"/>
      <c r="FGG240" s="11"/>
      <c r="FGH240" s="11"/>
      <c r="FGI240" s="11"/>
      <c r="FGJ240" s="11"/>
      <c r="FGK240" s="11"/>
      <c r="FGL240" s="11"/>
      <c r="FGM240" s="11"/>
      <c r="FGN240" s="11"/>
      <c r="FGO240" s="11"/>
      <c r="FGP240" s="11"/>
      <c r="FGQ240" s="11"/>
      <c r="FGR240" s="11"/>
      <c r="FGS240" s="10"/>
      <c r="FGT240" s="10"/>
      <c r="FGU240" s="11"/>
      <c r="FGV240" s="11"/>
      <c r="FGW240" s="11"/>
      <c r="FGX240" s="11"/>
      <c r="FGY240" s="11"/>
      <c r="FGZ240" s="11"/>
      <c r="FHA240" s="11"/>
      <c r="FHB240" s="11"/>
      <c r="FHC240" s="11"/>
      <c r="FHD240" s="11"/>
      <c r="FHE240" s="11"/>
      <c r="FHF240" s="11"/>
      <c r="FHG240" s="11"/>
      <c r="FHH240" s="11"/>
      <c r="FHI240" s="10"/>
      <c r="FHJ240" s="10"/>
      <c r="FHK240" s="11"/>
      <c r="FHL240" s="11"/>
      <c r="FHM240" s="11"/>
      <c r="FHN240" s="11"/>
      <c r="FHO240" s="11"/>
      <c r="FHP240" s="11"/>
      <c r="FHQ240" s="11"/>
      <c r="FHR240" s="11"/>
      <c r="FHS240" s="11"/>
      <c r="FHT240" s="11"/>
      <c r="FHU240" s="11"/>
      <c r="FHV240" s="11"/>
      <c r="FHW240" s="11"/>
      <c r="FHX240" s="11"/>
      <c r="FHY240" s="10"/>
      <c r="FHZ240" s="10"/>
      <c r="FIA240" s="11"/>
      <c r="FIB240" s="11"/>
      <c r="FIC240" s="11"/>
      <c r="FID240" s="11"/>
      <c r="FIE240" s="11"/>
      <c r="FIF240" s="11"/>
      <c r="FIG240" s="11"/>
      <c r="FIH240" s="11"/>
      <c r="FII240" s="11"/>
      <c r="FIJ240" s="11"/>
      <c r="FIK240" s="11"/>
      <c r="FIL240" s="11"/>
      <c r="FIM240" s="11"/>
      <c r="FIN240" s="11"/>
      <c r="FIO240" s="10"/>
      <c r="FIP240" s="10"/>
      <c r="FIQ240" s="11"/>
      <c r="FIR240" s="11"/>
      <c r="FIS240" s="11"/>
      <c r="FIT240" s="11"/>
      <c r="FIU240" s="11"/>
      <c r="FIV240" s="11"/>
      <c r="FIW240" s="11"/>
      <c r="FIX240" s="11"/>
      <c r="FIY240" s="11"/>
      <c r="FIZ240" s="11"/>
      <c r="FJA240" s="11"/>
      <c r="FJB240" s="11"/>
      <c r="FJC240" s="11"/>
      <c r="FJD240" s="11"/>
      <c r="FJE240" s="10"/>
      <c r="FJF240" s="10"/>
      <c r="FJG240" s="11"/>
      <c r="FJH240" s="11"/>
      <c r="FJI240" s="11"/>
      <c r="FJJ240" s="11"/>
      <c r="FJK240" s="11"/>
      <c r="FJL240" s="11"/>
      <c r="FJM240" s="11"/>
      <c r="FJN240" s="11"/>
      <c r="FJO240" s="11"/>
      <c r="FJP240" s="11"/>
      <c r="FJQ240" s="11"/>
      <c r="FJR240" s="11"/>
      <c r="FJS240" s="11"/>
      <c r="FJT240" s="11"/>
      <c r="FJU240" s="10"/>
      <c r="FJV240" s="10"/>
      <c r="FJW240" s="11"/>
      <c r="FJX240" s="11"/>
      <c r="FJY240" s="11"/>
      <c r="FJZ240" s="11"/>
      <c r="FKA240" s="11"/>
      <c r="FKB240" s="11"/>
      <c r="FKC240" s="11"/>
      <c r="FKD240" s="11"/>
      <c r="FKE240" s="11"/>
      <c r="FKF240" s="11"/>
      <c r="FKG240" s="11"/>
      <c r="FKH240" s="11"/>
      <c r="FKI240" s="11"/>
      <c r="FKJ240" s="11"/>
      <c r="FKK240" s="10"/>
      <c r="FKL240" s="10"/>
      <c r="FKM240" s="11"/>
      <c r="FKN240" s="11"/>
      <c r="FKO240" s="11"/>
      <c r="FKP240" s="11"/>
      <c r="FKQ240" s="11"/>
      <c r="FKR240" s="11"/>
      <c r="FKS240" s="11"/>
      <c r="FKT240" s="11"/>
      <c r="FKU240" s="11"/>
      <c r="FKV240" s="11"/>
      <c r="FKW240" s="11"/>
      <c r="FKX240" s="11"/>
      <c r="FKY240" s="11"/>
      <c r="FKZ240" s="11"/>
      <c r="FLA240" s="10"/>
      <c r="FLB240" s="10"/>
      <c r="FLC240" s="11"/>
      <c r="FLD240" s="11"/>
      <c r="FLE240" s="11"/>
      <c r="FLF240" s="11"/>
      <c r="FLG240" s="11"/>
      <c r="FLH240" s="11"/>
      <c r="FLI240" s="11"/>
      <c r="FLJ240" s="11"/>
      <c r="FLK240" s="11"/>
      <c r="FLL240" s="11"/>
      <c r="FLM240" s="11"/>
      <c r="FLN240" s="11"/>
      <c r="FLO240" s="11"/>
      <c r="FLP240" s="11"/>
      <c r="FLQ240" s="10"/>
      <c r="FLR240" s="10"/>
      <c r="FLS240" s="11"/>
      <c r="FLT240" s="11"/>
      <c r="FLU240" s="11"/>
      <c r="FLV240" s="11"/>
      <c r="FLW240" s="11"/>
      <c r="FLX240" s="11"/>
      <c r="FLY240" s="11"/>
      <c r="FLZ240" s="11"/>
      <c r="FMA240" s="11"/>
      <c r="FMB240" s="11"/>
      <c r="FMC240" s="11"/>
      <c r="FMD240" s="11"/>
      <c r="FME240" s="11"/>
      <c r="FMF240" s="11"/>
      <c r="FMG240" s="10"/>
      <c r="FMH240" s="10"/>
      <c r="FMI240" s="11"/>
      <c r="FMJ240" s="11"/>
      <c r="FMK240" s="11"/>
      <c r="FML240" s="11"/>
      <c r="FMM240" s="11"/>
      <c r="FMN240" s="11"/>
      <c r="FMO240" s="11"/>
      <c r="FMP240" s="11"/>
      <c r="FMQ240" s="11"/>
      <c r="FMR240" s="11"/>
      <c r="FMS240" s="11"/>
      <c r="FMT240" s="11"/>
      <c r="FMU240" s="11"/>
      <c r="FMV240" s="11"/>
      <c r="FMW240" s="10"/>
      <c r="FMX240" s="10"/>
      <c r="FMY240" s="11"/>
      <c r="FMZ240" s="11"/>
      <c r="FNA240" s="11"/>
      <c r="FNB240" s="11"/>
      <c r="FNC240" s="11"/>
      <c r="FND240" s="11"/>
      <c r="FNE240" s="11"/>
      <c r="FNF240" s="11"/>
      <c r="FNG240" s="11"/>
      <c r="FNH240" s="11"/>
      <c r="FNI240" s="11"/>
      <c r="FNJ240" s="11"/>
      <c r="FNK240" s="11"/>
      <c r="FNL240" s="11"/>
      <c r="FNM240" s="10"/>
      <c r="FNN240" s="10"/>
      <c r="FNO240" s="11"/>
      <c r="FNP240" s="11"/>
      <c r="FNQ240" s="11"/>
      <c r="FNR240" s="11"/>
      <c r="FNS240" s="11"/>
      <c r="FNT240" s="11"/>
      <c r="FNU240" s="11"/>
      <c r="FNV240" s="11"/>
      <c r="FNW240" s="11"/>
      <c r="FNX240" s="11"/>
      <c r="FNY240" s="11"/>
      <c r="FNZ240" s="11"/>
      <c r="FOA240" s="11"/>
      <c r="FOB240" s="11"/>
      <c r="FOC240" s="10"/>
      <c r="FOD240" s="10"/>
      <c r="FOE240" s="11"/>
      <c r="FOF240" s="11"/>
      <c r="FOG240" s="11"/>
      <c r="FOH240" s="11"/>
      <c r="FOI240" s="11"/>
      <c r="FOJ240" s="11"/>
      <c r="FOK240" s="11"/>
      <c r="FOL240" s="11"/>
      <c r="FOM240" s="11"/>
      <c r="FON240" s="11"/>
      <c r="FOO240" s="11"/>
      <c r="FOP240" s="11"/>
      <c r="FOQ240" s="11"/>
      <c r="FOR240" s="11"/>
      <c r="FOS240" s="10"/>
      <c r="FOT240" s="10"/>
      <c r="FOU240" s="11"/>
      <c r="FOV240" s="11"/>
      <c r="FOW240" s="11"/>
      <c r="FOX240" s="11"/>
      <c r="FOY240" s="11"/>
      <c r="FOZ240" s="11"/>
      <c r="FPA240" s="11"/>
      <c r="FPB240" s="11"/>
      <c r="FPC240" s="11"/>
      <c r="FPD240" s="11"/>
      <c r="FPE240" s="11"/>
      <c r="FPF240" s="11"/>
      <c r="FPG240" s="11"/>
      <c r="FPH240" s="11"/>
      <c r="FPI240" s="10"/>
      <c r="FPJ240" s="10"/>
      <c r="FPK240" s="11"/>
      <c r="FPL240" s="11"/>
      <c r="FPM240" s="11"/>
      <c r="FPN240" s="11"/>
      <c r="FPO240" s="11"/>
      <c r="FPP240" s="11"/>
      <c r="FPQ240" s="11"/>
      <c r="FPR240" s="11"/>
      <c r="FPS240" s="11"/>
      <c r="FPT240" s="11"/>
      <c r="FPU240" s="11"/>
      <c r="FPV240" s="11"/>
      <c r="FPW240" s="11"/>
      <c r="FPX240" s="11"/>
      <c r="FPY240" s="10"/>
      <c r="FPZ240" s="10"/>
      <c r="FQA240" s="11"/>
      <c r="FQB240" s="11"/>
      <c r="FQC240" s="11"/>
      <c r="FQD240" s="11"/>
      <c r="FQE240" s="11"/>
      <c r="FQF240" s="11"/>
      <c r="FQG240" s="11"/>
      <c r="FQH240" s="11"/>
      <c r="FQI240" s="11"/>
      <c r="FQJ240" s="11"/>
      <c r="FQK240" s="11"/>
      <c r="FQL240" s="11"/>
      <c r="FQM240" s="11"/>
      <c r="FQN240" s="11"/>
      <c r="FQO240" s="10"/>
      <c r="FQP240" s="10"/>
      <c r="FQQ240" s="11"/>
      <c r="FQR240" s="11"/>
      <c r="FQS240" s="11"/>
      <c r="FQT240" s="11"/>
      <c r="FQU240" s="11"/>
      <c r="FQV240" s="11"/>
      <c r="FQW240" s="11"/>
      <c r="FQX240" s="11"/>
      <c r="FQY240" s="11"/>
      <c r="FQZ240" s="11"/>
      <c r="FRA240" s="11"/>
      <c r="FRB240" s="11"/>
      <c r="FRC240" s="11"/>
      <c r="FRD240" s="11"/>
      <c r="FRE240" s="10"/>
      <c r="FRF240" s="10"/>
      <c r="FRG240" s="11"/>
      <c r="FRH240" s="11"/>
      <c r="FRI240" s="11"/>
      <c r="FRJ240" s="11"/>
      <c r="FRK240" s="11"/>
      <c r="FRL240" s="11"/>
      <c r="FRM240" s="11"/>
      <c r="FRN240" s="11"/>
      <c r="FRO240" s="11"/>
      <c r="FRP240" s="11"/>
      <c r="FRQ240" s="11"/>
      <c r="FRR240" s="11"/>
      <c r="FRS240" s="11"/>
      <c r="FRT240" s="11"/>
      <c r="FRU240" s="10"/>
      <c r="FRV240" s="10"/>
      <c r="FRW240" s="11"/>
      <c r="FRX240" s="11"/>
      <c r="FRY240" s="11"/>
      <c r="FRZ240" s="11"/>
      <c r="FSA240" s="11"/>
      <c r="FSB240" s="11"/>
      <c r="FSC240" s="11"/>
      <c r="FSD240" s="11"/>
      <c r="FSE240" s="11"/>
      <c r="FSF240" s="11"/>
      <c r="FSG240" s="11"/>
      <c r="FSH240" s="11"/>
      <c r="FSI240" s="11"/>
      <c r="FSJ240" s="11"/>
      <c r="FSK240" s="10"/>
      <c r="FSL240" s="10"/>
      <c r="FSM240" s="11"/>
      <c r="FSN240" s="11"/>
      <c r="FSO240" s="11"/>
      <c r="FSP240" s="11"/>
      <c r="FSQ240" s="11"/>
      <c r="FSR240" s="11"/>
      <c r="FSS240" s="11"/>
      <c r="FST240" s="11"/>
      <c r="FSU240" s="11"/>
      <c r="FSV240" s="11"/>
      <c r="FSW240" s="11"/>
      <c r="FSX240" s="11"/>
      <c r="FSY240" s="11"/>
      <c r="FSZ240" s="11"/>
      <c r="FTA240" s="10"/>
      <c r="FTB240" s="10"/>
      <c r="FTC240" s="11"/>
      <c r="FTD240" s="11"/>
      <c r="FTE240" s="11"/>
      <c r="FTF240" s="11"/>
      <c r="FTG240" s="11"/>
      <c r="FTH240" s="11"/>
      <c r="FTI240" s="11"/>
      <c r="FTJ240" s="11"/>
      <c r="FTK240" s="11"/>
      <c r="FTL240" s="11"/>
      <c r="FTM240" s="11"/>
      <c r="FTN240" s="11"/>
      <c r="FTO240" s="11"/>
      <c r="FTP240" s="11"/>
      <c r="FTQ240" s="10"/>
      <c r="FTR240" s="10"/>
      <c r="FTS240" s="11"/>
      <c r="FTT240" s="11"/>
      <c r="FTU240" s="11"/>
      <c r="FTV240" s="11"/>
      <c r="FTW240" s="11"/>
      <c r="FTX240" s="11"/>
      <c r="FTY240" s="11"/>
      <c r="FTZ240" s="11"/>
      <c r="FUA240" s="11"/>
      <c r="FUB240" s="11"/>
      <c r="FUC240" s="11"/>
      <c r="FUD240" s="11"/>
      <c r="FUE240" s="11"/>
      <c r="FUF240" s="11"/>
      <c r="FUG240" s="10"/>
      <c r="FUH240" s="10"/>
      <c r="FUI240" s="11"/>
      <c r="FUJ240" s="11"/>
      <c r="FUK240" s="11"/>
      <c r="FUL240" s="11"/>
      <c r="FUM240" s="11"/>
      <c r="FUN240" s="11"/>
      <c r="FUO240" s="11"/>
      <c r="FUP240" s="11"/>
      <c r="FUQ240" s="11"/>
      <c r="FUR240" s="11"/>
      <c r="FUS240" s="11"/>
      <c r="FUT240" s="11"/>
      <c r="FUU240" s="11"/>
      <c r="FUV240" s="11"/>
      <c r="FUW240" s="10"/>
      <c r="FUX240" s="10"/>
      <c r="FUY240" s="11"/>
      <c r="FUZ240" s="11"/>
      <c r="FVA240" s="11"/>
      <c r="FVB240" s="11"/>
      <c r="FVC240" s="11"/>
      <c r="FVD240" s="11"/>
      <c r="FVE240" s="11"/>
      <c r="FVF240" s="11"/>
      <c r="FVG240" s="11"/>
      <c r="FVH240" s="11"/>
      <c r="FVI240" s="11"/>
      <c r="FVJ240" s="11"/>
      <c r="FVK240" s="11"/>
      <c r="FVL240" s="11"/>
      <c r="FVM240" s="10"/>
      <c r="FVN240" s="10"/>
      <c r="FVO240" s="11"/>
      <c r="FVP240" s="11"/>
      <c r="FVQ240" s="11"/>
      <c r="FVR240" s="11"/>
      <c r="FVS240" s="11"/>
      <c r="FVT240" s="11"/>
      <c r="FVU240" s="11"/>
      <c r="FVV240" s="11"/>
      <c r="FVW240" s="11"/>
      <c r="FVX240" s="11"/>
      <c r="FVY240" s="11"/>
      <c r="FVZ240" s="11"/>
      <c r="FWA240" s="11"/>
      <c r="FWB240" s="11"/>
      <c r="FWC240" s="10"/>
      <c r="FWD240" s="10"/>
      <c r="FWE240" s="11"/>
      <c r="FWF240" s="11"/>
      <c r="FWG240" s="11"/>
      <c r="FWH240" s="11"/>
      <c r="FWI240" s="11"/>
      <c r="FWJ240" s="11"/>
      <c r="FWK240" s="11"/>
      <c r="FWL240" s="11"/>
      <c r="FWM240" s="11"/>
      <c r="FWN240" s="11"/>
      <c r="FWO240" s="11"/>
      <c r="FWP240" s="11"/>
      <c r="FWQ240" s="11"/>
      <c r="FWR240" s="11"/>
      <c r="FWS240" s="10"/>
      <c r="FWT240" s="10"/>
      <c r="FWU240" s="11"/>
      <c r="FWV240" s="11"/>
      <c r="FWW240" s="11"/>
      <c r="FWX240" s="11"/>
      <c r="FWY240" s="11"/>
      <c r="FWZ240" s="11"/>
      <c r="FXA240" s="11"/>
      <c r="FXB240" s="11"/>
      <c r="FXC240" s="11"/>
      <c r="FXD240" s="11"/>
      <c r="FXE240" s="11"/>
      <c r="FXF240" s="11"/>
      <c r="FXG240" s="11"/>
      <c r="FXH240" s="11"/>
      <c r="FXI240" s="10"/>
      <c r="FXJ240" s="10"/>
      <c r="FXK240" s="11"/>
      <c r="FXL240" s="11"/>
      <c r="FXM240" s="11"/>
      <c r="FXN240" s="11"/>
      <c r="FXO240" s="11"/>
      <c r="FXP240" s="11"/>
      <c r="FXQ240" s="11"/>
      <c r="FXR240" s="11"/>
      <c r="FXS240" s="11"/>
      <c r="FXT240" s="11"/>
      <c r="FXU240" s="11"/>
      <c r="FXV240" s="11"/>
      <c r="FXW240" s="11"/>
      <c r="FXX240" s="11"/>
      <c r="FXY240" s="10"/>
      <c r="FXZ240" s="10"/>
      <c r="FYA240" s="11"/>
      <c r="FYB240" s="11"/>
      <c r="FYC240" s="11"/>
      <c r="FYD240" s="11"/>
      <c r="FYE240" s="11"/>
      <c r="FYF240" s="11"/>
      <c r="FYG240" s="11"/>
      <c r="FYH240" s="11"/>
      <c r="FYI240" s="11"/>
      <c r="FYJ240" s="11"/>
      <c r="FYK240" s="11"/>
      <c r="FYL240" s="11"/>
      <c r="FYM240" s="11"/>
      <c r="FYN240" s="11"/>
      <c r="FYO240" s="10"/>
      <c r="FYP240" s="10"/>
      <c r="FYQ240" s="11"/>
      <c r="FYR240" s="11"/>
      <c r="FYS240" s="11"/>
      <c r="FYT240" s="11"/>
      <c r="FYU240" s="11"/>
      <c r="FYV240" s="11"/>
      <c r="FYW240" s="11"/>
      <c r="FYX240" s="11"/>
      <c r="FYY240" s="11"/>
      <c r="FYZ240" s="11"/>
      <c r="FZA240" s="11"/>
      <c r="FZB240" s="11"/>
      <c r="FZC240" s="11"/>
      <c r="FZD240" s="11"/>
      <c r="FZE240" s="10"/>
      <c r="FZF240" s="10"/>
      <c r="FZG240" s="11"/>
      <c r="FZH240" s="11"/>
      <c r="FZI240" s="11"/>
      <c r="FZJ240" s="11"/>
      <c r="FZK240" s="11"/>
      <c r="FZL240" s="11"/>
      <c r="FZM240" s="11"/>
      <c r="FZN240" s="11"/>
      <c r="FZO240" s="11"/>
      <c r="FZP240" s="11"/>
      <c r="FZQ240" s="11"/>
      <c r="FZR240" s="11"/>
      <c r="FZS240" s="11"/>
      <c r="FZT240" s="11"/>
      <c r="FZU240" s="10"/>
      <c r="FZV240" s="10"/>
      <c r="FZW240" s="11"/>
      <c r="FZX240" s="11"/>
      <c r="FZY240" s="11"/>
      <c r="FZZ240" s="11"/>
      <c r="GAA240" s="11"/>
      <c r="GAB240" s="11"/>
      <c r="GAC240" s="11"/>
      <c r="GAD240" s="11"/>
      <c r="GAE240" s="11"/>
      <c r="GAF240" s="11"/>
      <c r="GAG240" s="11"/>
      <c r="GAH240" s="11"/>
      <c r="GAI240" s="11"/>
      <c r="GAJ240" s="11"/>
      <c r="GAK240" s="10"/>
      <c r="GAL240" s="10"/>
      <c r="GAM240" s="11"/>
      <c r="GAN240" s="11"/>
      <c r="GAO240" s="11"/>
      <c r="GAP240" s="11"/>
      <c r="GAQ240" s="11"/>
      <c r="GAR240" s="11"/>
      <c r="GAS240" s="11"/>
      <c r="GAT240" s="11"/>
      <c r="GAU240" s="11"/>
      <c r="GAV240" s="11"/>
      <c r="GAW240" s="11"/>
      <c r="GAX240" s="11"/>
      <c r="GAY240" s="11"/>
      <c r="GAZ240" s="11"/>
      <c r="GBA240" s="10"/>
      <c r="GBB240" s="10"/>
      <c r="GBC240" s="11"/>
      <c r="GBD240" s="11"/>
      <c r="GBE240" s="11"/>
      <c r="GBF240" s="11"/>
      <c r="GBG240" s="11"/>
      <c r="GBH240" s="11"/>
      <c r="GBI240" s="11"/>
      <c r="GBJ240" s="11"/>
      <c r="GBK240" s="11"/>
      <c r="GBL240" s="11"/>
      <c r="GBM240" s="11"/>
      <c r="GBN240" s="11"/>
      <c r="GBO240" s="11"/>
      <c r="GBP240" s="11"/>
      <c r="GBQ240" s="10"/>
      <c r="GBR240" s="10"/>
      <c r="GBS240" s="11"/>
      <c r="GBT240" s="11"/>
      <c r="GBU240" s="11"/>
      <c r="GBV240" s="11"/>
      <c r="GBW240" s="11"/>
      <c r="GBX240" s="11"/>
      <c r="GBY240" s="11"/>
      <c r="GBZ240" s="11"/>
      <c r="GCA240" s="11"/>
      <c r="GCB240" s="11"/>
      <c r="GCC240" s="11"/>
      <c r="GCD240" s="11"/>
      <c r="GCE240" s="11"/>
      <c r="GCF240" s="11"/>
      <c r="GCG240" s="10"/>
      <c r="GCH240" s="10"/>
      <c r="GCI240" s="11"/>
      <c r="GCJ240" s="11"/>
      <c r="GCK240" s="11"/>
      <c r="GCL240" s="11"/>
      <c r="GCM240" s="11"/>
      <c r="GCN240" s="11"/>
      <c r="GCO240" s="11"/>
      <c r="GCP240" s="11"/>
      <c r="GCQ240" s="11"/>
      <c r="GCR240" s="11"/>
      <c r="GCS240" s="11"/>
      <c r="GCT240" s="11"/>
      <c r="GCU240" s="11"/>
      <c r="GCV240" s="11"/>
      <c r="GCW240" s="10"/>
      <c r="GCX240" s="10"/>
      <c r="GCY240" s="11"/>
      <c r="GCZ240" s="11"/>
      <c r="GDA240" s="11"/>
      <c r="GDB240" s="11"/>
      <c r="GDC240" s="11"/>
      <c r="GDD240" s="11"/>
      <c r="GDE240" s="11"/>
      <c r="GDF240" s="11"/>
      <c r="GDG240" s="11"/>
      <c r="GDH240" s="11"/>
      <c r="GDI240" s="11"/>
      <c r="GDJ240" s="11"/>
      <c r="GDK240" s="11"/>
      <c r="GDL240" s="11"/>
      <c r="GDM240" s="10"/>
      <c r="GDN240" s="10"/>
      <c r="GDO240" s="11"/>
      <c r="GDP240" s="11"/>
      <c r="GDQ240" s="11"/>
      <c r="GDR240" s="11"/>
      <c r="GDS240" s="11"/>
      <c r="GDT240" s="11"/>
      <c r="GDU240" s="11"/>
      <c r="GDV240" s="11"/>
      <c r="GDW240" s="11"/>
      <c r="GDX240" s="11"/>
      <c r="GDY240" s="11"/>
      <c r="GDZ240" s="11"/>
      <c r="GEA240" s="11"/>
      <c r="GEB240" s="11"/>
      <c r="GEC240" s="10"/>
      <c r="GED240" s="10"/>
      <c r="GEE240" s="11"/>
      <c r="GEF240" s="11"/>
      <c r="GEG240" s="11"/>
      <c r="GEH240" s="11"/>
      <c r="GEI240" s="11"/>
      <c r="GEJ240" s="11"/>
      <c r="GEK240" s="11"/>
      <c r="GEL240" s="11"/>
      <c r="GEM240" s="11"/>
      <c r="GEN240" s="11"/>
      <c r="GEO240" s="11"/>
      <c r="GEP240" s="11"/>
      <c r="GEQ240" s="11"/>
      <c r="GER240" s="11"/>
      <c r="GES240" s="10"/>
      <c r="GET240" s="10"/>
      <c r="GEU240" s="11"/>
      <c r="GEV240" s="11"/>
      <c r="GEW240" s="11"/>
      <c r="GEX240" s="11"/>
      <c r="GEY240" s="11"/>
      <c r="GEZ240" s="11"/>
      <c r="GFA240" s="11"/>
      <c r="GFB240" s="11"/>
      <c r="GFC240" s="11"/>
      <c r="GFD240" s="11"/>
      <c r="GFE240" s="11"/>
      <c r="GFF240" s="11"/>
      <c r="GFG240" s="11"/>
      <c r="GFH240" s="11"/>
      <c r="GFI240" s="10"/>
      <c r="GFJ240" s="10"/>
      <c r="GFK240" s="11"/>
      <c r="GFL240" s="11"/>
      <c r="GFM240" s="11"/>
      <c r="GFN240" s="11"/>
      <c r="GFO240" s="11"/>
      <c r="GFP240" s="11"/>
      <c r="GFQ240" s="11"/>
      <c r="GFR240" s="11"/>
      <c r="GFS240" s="11"/>
      <c r="GFT240" s="11"/>
      <c r="GFU240" s="11"/>
      <c r="GFV240" s="11"/>
      <c r="GFW240" s="11"/>
      <c r="GFX240" s="11"/>
      <c r="GFY240" s="10"/>
      <c r="GFZ240" s="10"/>
      <c r="GGA240" s="11"/>
      <c r="GGB240" s="11"/>
      <c r="GGC240" s="11"/>
      <c r="GGD240" s="11"/>
      <c r="GGE240" s="11"/>
      <c r="GGF240" s="11"/>
      <c r="GGG240" s="11"/>
      <c r="GGH240" s="11"/>
      <c r="GGI240" s="11"/>
      <c r="GGJ240" s="11"/>
      <c r="GGK240" s="11"/>
      <c r="GGL240" s="11"/>
      <c r="GGM240" s="11"/>
      <c r="GGN240" s="11"/>
      <c r="GGO240" s="10"/>
      <c r="GGP240" s="10"/>
      <c r="GGQ240" s="11"/>
      <c r="GGR240" s="11"/>
      <c r="GGS240" s="11"/>
      <c r="GGT240" s="11"/>
      <c r="GGU240" s="11"/>
      <c r="GGV240" s="11"/>
      <c r="GGW240" s="11"/>
      <c r="GGX240" s="11"/>
      <c r="GGY240" s="11"/>
      <c r="GGZ240" s="11"/>
      <c r="GHA240" s="11"/>
      <c r="GHB240" s="11"/>
      <c r="GHC240" s="11"/>
      <c r="GHD240" s="11"/>
      <c r="GHE240" s="10"/>
      <c r="GHF240" s="10"/>
      <c r="GHG240" s="11"/>
      <c r="GHH240" s="11"/>
      <c r="GHI240" s="11"/>
      <c r="GHJ240" s="11"/>
      <c r="GHK240" s="11"/>
      <c r="GHL240" s="11"/>
      <c r="GHM240" s="11"/>
      <c r="GHN240" s="11"/>
      <c r="GHO240" s="11"/>
      <c r="GHP240" s="11"/>
      <c r="GHQ240" s="11"/>
      <c r="GHR240" s="11"/>
      <c r="GHS240" s="11"/>
      <c r="GHT240" s="11"/>
      <c r="GHU240" s="10"/>
      <c r="GHV240" s="10"/>
      <c r="GHW240" s="11"/>
      <c r="GHX240" s="11"/>
      <c r="GHY240" s="11"/>
      <c r="GHZ240" s="11"/>
      <c r="GIA240" s="11"/>
      <c r="GIB240" s="11"/>
      <c r="GIC240" s="11"/>
      <c r="GID240" s="11"/>
      <c r="GIE240" s="11"/>
      <c r="GIF240" s="11"/>
      <c r="GIG240" s="11"/>
      <c r="GIH240" s="11"/>
      <c r="GII240" s="11"/>
      <c r="GIJ240" s="11"/>
      <c r="GIK240" s="10"/>
      <c r="GIL240" s="10"/>
      <c r="GIM240" s="11"/>
      <c r="GIN240" s="11"/>
      <c r="GIO240" s="11"/>
      <c r="GIP240" s="11"/>
      <c r="GIQ240" s="11"/>
      <c r="GIR240" s="11"/>
      <c r="GIS240" s="11"/>
      <c r="GIT240" s="11"/>
      <c r="GIU240" s="11"/>
      <c r="GIV240" s="11"/>
      <c r="GIW240" s="11"/>
      <c r="GIX240" s="11"/>
      <c r="GIY240" s="11"/>
      <c r="GIZ240" s="11"/>
      <c r="GJA240" s="10"/>
      <c r="GJB240" s="10"/>
      <c r="GJC240" s="11"/>
      <c r="GJD240" s="11"/>
      <c r="GJE240" s="11"/>
      <c r="GJF240" s="11"/>
      <c r="GJG240" s="11"/>
      <c r="GJH240" s="11"/>
      <c r="GJI240" s="11"/>
      <c r="GJJ240" s="11"/>
      <c r="GJK240" s="11"/>
      <c r="GJL240" s="11"/>
      <c r="GJM240" s="11"/>
      <c r="GJN240" s="11"/>
      <c r="GJO240" s="11"/>
      <c r="GJP240" s="11"/>
      <c r="GJQ240" s="10"/>
      <c r="GJR240" s="10"/>
      <c r="GJS240" s="11"/>
      <c r="GJT240" s="11"/>
      <c r="GJU240" s="11"/>
      <c r="GJV240" s="11"/>
      <c r="GJW240" s="11"/>
      <c r="GJX240" s="11"/>
      <c r="GJY240" s="11"/>
      <c r="GJZ240" s="11"/>
      <c r="GKA240" s="11"/>
      <c r="GKB240" s="11"/>
      <c r="GKC240" s="11"/>
      <c r="GKD240" s="11"/>
      <c r="GKE240" s="11"/>
      <c r="GKF240" s="11"/>
      <c r="GKG240" s="10"/>
      <c r="GKH240" s="10"/>
      <c r="GKI240" s="11"/>
      <c r="GKJ240" s="11"/>
      <c r="GKK240" s="11"/>
      <c r="GKL240" s="11"/>
      <c r="GKM240" s="11"/>
      <c r="GKN240" s="11"/>
      <c r="GKO240" s="11"/>
      <c r="GKP240" s="11"/>
      <c r="GKQ240" s="11"/>
      <c r="GKR240" s="11"/>
      <c r="GKS240" s="11"/>
      <c r="GKT240" s="11"/>
      <c r="GKU240" s="11"/>
      <c r="GKV240" s="11"/>
      <c r="GKW240" s="10"/>
      <c r="GKX240" s="10"/>
      <c r="GKY240" s="11"/>
      <c r="GKZ240" s="11"/>
      <c r="GLA240" s="11"/>
      <c r="GLB240" s="11"/>
      <c r="GLC240" s="11"/>
      <c r="GLD240" s="11"/>
      <c r="GLE240" s="11"/>
      <c r="GLF240" s="11"/>
      <c r="GLG240" s="11"/>
      <c r="GLH240" s="11"/>
      <c r="GLI240" s="11"/>
      <c r="GLJ240" s="11"/>
      <c r="GLK240" s="11"/>
      <c r="GLL240" s="11"/>
      <c r="GLM240" s="10"/>
      <c r="GLN240" s="10"/>
      <c r="GLO240" s="11"/>
      <c r="GLP240" s="11"/>
      <c r="GLQ240" s="11"/>
      <c r="GLR240" s="11"/>
      <c r="GLS240" s="11"/>
      <c r="GLT240" s="11"/>
      <c r="GLU240" s="11"/>
      <c r="GLV240" s="11"/>
      <c r="GLW240" s="11"/>
      <c r="GLX240" s="11"/>
      <c r="GLY240" s="11"/>
      <c r="GLZ240" s="11"/>
      <c r="GMA240" s="11"/>
      <c r="GMB240" s="11"/>
      <c r="GMC240" s="10"/>
      <c r="GMD240" s="10"/>
      <c r="GME240" s="11"/>
      <c r="GMF240" s="11"/>
      <c r="GMG240" s="11"/>
      <c r="GMH240" s="11"/>
      <c r="GMI240" s="11"/>
      <c r="GMJ240" s="11"/>
      <c r="GMK240" s="11"/>
      <c r="GML240" s="11"/>
      <c r="GMM240" s="11"/>
      <c r="GMN240" s="11"/>
      <c r="GMO240" s="11"/>
      <c r="GMP240" s="11"/>
      <c r="GMQ240" s="11"/>
      <c r="GMR240" s="11"/>
      <c r="GMS240" s="10"/>
      <c r="GMT240" s="10"/>
      <c r="GMU240" s="11"/>
      <c r="GMV240" s="11"/>
      <c r="GMW240" s="11"/>
      <c r="GMX240" s="11"/>
      <c r="GMY240" s="11"/>
      <c r="GMZ240" s="11"/>
      <c r="GNA240" s="11"/>
      <c r="GNB240" s="11"/>
      <c r="GNC240" s="11"/>
      <c r="GND240" s="11"/>
      <c r="GNE240" s="11"/>
      <c r="GNF240" s="11"/>
      <c r="GNG240" s="11"/>
      <c r="GNH240" s="11"/>
      <c r="GNI240" s="10"/>
      <c r="GNJ240" s="10"/>
      <c r="GNK240" s="11"/>
      <c r="GNL240" s="11"/>
      <c r="GNM240" s="11"/>
      <c r="GNN240" s="11"/>
      <c r="GNO240" s="11"/>
      <c r="GNP240" s="11"/>
      <c r="GNQ240" s="11"/>
      <c r="GNR240" s="11"/>
      <c r="GNS240" s="11"/>
      <c r="GNT240" s="11"/>
      <c r="GNU240" s="11"/>
      <c r="GNV240" s="11"/>
      <c r="GNW240" s="11"/>
      <c r="GNX240" s="11"/>
      <c r="GNY240" s="10"/>
      <c r="GNZ240" s="10"/>
      <c r="GOA240" s="11"/>
      <c r="GOB240" s="11"/>
      <c r="GOC240" s="11"/>
      <c r="GOD240" s="11"/>
      <c r="GOE240" s="11"/>
      <c r="GOF240" s="11"/>
      <c r="GOG240" s="11"/>
      <c r="GOH240" s="11"/>
      <c r="GOI240" s="11"/>
      <c r="GOJ240" s="11"/>
      <c r="GOK240" s="11"/>
      <c r="GOL240" s="11"/>
      <c r="GOM240" s="11"/>
      <c r="GON240" s="11"/>
      <c r="GOO240" s="10"/>
      <c r="GOP240" s="10"/>
      <c r="GOQ240" s="11"/>
      <c r="GOR240" s="11"/>
      <c r="GOS240" s="11"/>
      <c r="GOT240" s="11"/>
      <c r="GOU240" s="11"/>
      <c r="GOV240" s="11"/>
      <c r="GOW240" s="11"/>
      <c r="GOX240" s="11"/>
      <c r="GOY240" s="11"/>
      <c r="GOZ240" s="11"/>
      <c r="GPA240" s="11"/>
      <c r="GPB240" s="11"/>
      <c r="GPC240" s="11"/>
      <c r="GPD240" s="11"/>
      <c r="GPE240" s="10"/>
      <c r="GPF240" s="10"/>
      <c r="GPG240" s="11"/>
      <c r="GPH240" s="11"/>
      <c r="GPI240" s="11"/>
      <c r="GPJ240" s="11"/>
      <c r="GPK240" s="11"/>
      <c r="GPL240" s="11"/>
      <c r="GPM240" s="11"/>
      <c r="GPN240" s="11"/>
      <c r="GPO240" s="11"/>
      <c r="GPP240" s="11"/>
      <c r="GPQ240" s="11"/>
      <c r="GPR240" s="11"/>
      <c r="GPS240" s="11"/>
      <c r="GPT240" s="11"/>
      <c r="GPU240" s="10"/>
      <c r="GPV240" s="10"/>
      <c r="GPW240" s="11"/>
      <c r="GPX240" s="11"/>
      <c r="GPY240" s="11"/>
      <c r="GPZ240" s="11"/>
      <c r="GQA240" s="11"/>
      <c r="GQB240" s="11"/>
      <c r="GQC240" s="11"/>
      <c r="GQD240" s="11"/>
      <c r="GQE240" s="11"/>
      <c r="GQF240" s="11"/>
      <c r="GQG240" s="11"/>
      <c r="GQH240" s="11"/>
      <c r="GQI240" s="11"/>
      <c r="GQJ240" s="11"/>
      <c r="GQK240" s="10"/>
      <c r="GQL240" s="10"/>
      <c r="GQM240" s="11"/>
      <c r="GQN240" s="11"/>
      <c r="GQO240" s="11"/>
      <c r="GQP240" s="11"/>
      <c r="GQQ240" s="11"/>
      <c r="GQR240" s="11"/>
      <c r="GQS240" s="11"/>
      <c r="GQT240" s="11"/>
      <c r="GQU240" s="11"/>
      <c r="GQV240" s="11"/>
      <c r="GQW240" s="11"/>
      <c r="GQX240" s="11"/>
      <c r="GQY240" s="11"/>
      <c r="GQZ240" s="11"/>
      <c r="GRA240" s="10"/>
      <c r="GRB240" s="10"/>
      <c r="GRC240" s="11"/>
      <c r="GRD240" s="11"/>
      <c r="GRE240" s="11"/>
      <c r="GRF240" s="11"/>
      <c r="GRG240" s="11"/>
      <c r="GRH240" s="11"/>
      <c r="GRI240" s="11"/>
      <c r="GRJ240" s="11"/>
      <c r="GRK240" s="11"/>
      <c r="GRL240" s="11"/>
      <c r="GRM240" s="11"/>
      <c r="GRN240" s="11"/>
      <c r="GRO240" s="11"/>
      <c r="GRP240" s="11"/>
      <c r="GRQ240" s="10"/>
      <c r="GRR240" s="10"/>
      <c r="GRS240" s="11"/>
      <c r="GRT240" s="11"/>
      <c r="GRU240" s="11"/>
      <c r="GRV240" s="11"/>
      <c r="GRW240" s="11"/>
      <c r="GRX240" s="11"/>
      <c r="GRY240" s="11"/>
      <c r="GRZ240" s="11"/>
      <c r="GSA240" s="11"/>
      <c r="GSB240" s="11"/>
      <c r="GSC240" s="11"/>
      <c r="GSD240" s="11"/>
      <c r="GSE240" s="11"/>
      <c r="GSF240" s="11"/>
      <c r="GSG240" s="10"/>
      <c r="GSH240" s="10"/>
      <c r="GSI240" s="11"/>
      <c r="GSJ240" s="11"/>
      <c r="GSK240" s="11"/>
      <c r="GSL240" s="11"/>
      <c r="GSM240" s="11"/>
      <c r="GSN240" s="11"/>
      <c r="GSO240" s="11"/>
      <c r="GSP240" s="11"/>
      <c r="GSQ240" s="11"/>
      <c r="GSR240" s="11"/>
      <c r="GSS240" s="11"/>
      <c r="GST240" s="11"/>
      <c r="GSU240" s="11"/>
      <c r="GSV240" s="11"/>
      <c r="GSW240" s="10"/>
      <c r="GSX240" s="10"/>
      <c r="GSY240" s="11"/>
      <c r="GSZ240" s="11"/>
      <c r="GTA240" s="11"/>
      <c r="GTB240" s="11"/>
      <c r="GTC240" s="11"/>
      <c r="GTD240" s="11"/>
      <c r="GTE240" s="11"/>
      <c r="GTF240" s="11"/>
      <c r="GTG240" s="11"/>
      <c r="GTH240" s="11"/>
      <c r="GTI240" s="11"/>
      <c r="GTJ240" s="11"/>
      <c r="GTK240" s="11"/>
      <c r="GTL240" s="11"/>
      <c r="GTM240" s="10"/>
      <c r="GTN240" s="10"/>
      <c r="GTO240" s="11"/>
      <c r="GTP240" s="11"/>
      <c r="GTQ240" s="11"/>
      <c r="GTR240" s="11"/>
      <c r="GTS240" s="11"/>
      <c r="GTT240" s="11"/>
      <c r="GTU240" s="11"/>
      <c r="GTV240" s="11"/>
      <c r="GTW240" s="11"/>
      <c r="GTX240" s="11"/>
      <c r="GTY240" s="11"/>
      <c r="GTZ240" s="11"/>
      <c r="GUA240" s="11"/>
      <c r="GUB240" s="11"/>
      <c r="GUC240" s="10"/>
      <c r="GUD240" s="10"/>
      <c r="GUE240" s="11"/>
      <c r="GUF240" s="11"/>
      <c r="GUG240" s="11"/>
      <c r="GUH240" s="11"/>
      <c r="GUI240" s="11"/>
      <c r="GUJ240" s="11"/>
      <c r="GUK240" s="11"/>
      <c r="GUL240" s="11"/>
      <c r="GUM240" s="11"/>
      <c r="GUN240" s="11"/>
      <c r="GUO240" s="11"/>
      <c r="GUP240" s="11"/>
      <c r="GUQ240" s="11"/>
      <c r="GUR240" s="11"/>
      <c r="GUS240" s="10"/>
      <c r="GUT240" s="10"/>
      <c r="GUU240" s="11"/>
      <c r="GUV240" s="11"/>
      <c r="GUW240" s="11"/>
      <c r="GUX240" s="11"/>
      <c r="GUY240" s="11"/>
      <c r="GUZ240" s="11"/>
      <c r="GVA240" s="11"/>
      <c r="GVB240" s="11"/>
      <c r="GVC240" s="11"/>
      <c r="GVD240" s="11"/>
      <c r="GVE240" s="11"/>
      <c r="GVF240" s="11"/>
      <c r="GVG240" s="11"/>
      <c r="GVH240" s="11"/>
      <c r="GVI240" s="10"/>
      <c r="GVJ240" s="10"/>
      <c r="GVK240" s="11"/>
      <c r="GVL240" s="11"/>
      <c r="GVM240" s="11"/>
      <c r="GVN240" s="11"/>
      <c r="GVO240" s="11"/>
      <c r="GVP240" s="11"/>
      <c r="GVQ240" s="11"/>
      <c r="GVR240" s="11"/>
      <c r="GVS240" s="11"/>
      <c r="GVT240" s="11"/>
      <c r="GVU240" s="11"/>
      <c r="GVV240" s="11"/>
      <c r="GVW240" s="11"/>
      <c r="GVX240" s="11"/>
      <c r="GVY240" s="10"/>
      <c r="GVZ240" s="10"/>
      <c r="GWA240" s="11"/>
      <c r="GWB240" s="11"/>
      <c r="GWC240" s="11"/>
      <c r="GWD240" s="11"/>
      <c r="GWE240" s="11"/>
      <c r="GWF240" s="11"/>
      <c r="GWG240" s="11"/>
      <c r="GWH240" s="11"/>
      <c r="GWI240" s="11"/>
      <c r="GWJ240" s="11"/>
      <c r="GWK240" s="11"/>
      <c r="GWL240" s="11"/>
      <c r="GWM240" s="11"/>
      <c r="GWN240" s="11"/>
      <c r="GWO240" s="10"/>
      <c r="GWP240" s="10"/>
      <c r="GWQ240" s="11"/>
      <c r="GWR240" s="11"/>
      <c r="GWS240" s="11"/>
      <c r="GWT240" s="11"/>
      <c r="GWU240" s="11"/>
      <c r="GWV240" s="11"/>
      <c r="GWW240" s="11"/>
      <c r="GWX240" s="11"/>
      <c r="GWY240" s="11"/>
      <c r="GWZ240" s="11"/>
      <c r="GXA240" s="11"/>
      <c r="GXB240" s="11"/>
      <c r="GXC240" s="11"/>
      <c r="GXD240" s="11"/>
      <c r="GXE240" s="10"/>
      <c r="GXF240" s="10"/>
      <c r="GXG240" s="11"/>
      <c r="GXH240" s="11"/>
      <c r="GXI240" s="11"/>
      <c r="GXJ240" s="11"/>
      <c r="GXK240" s="11"/>
      <c r="GXL240" s="11"/>
      <c r="GXM240" s="11"/>
      <c r="GXN240" s="11"/>
      <c r="GXO240" s="11"/>
      <c r="GXP240" s="11"/>
      <c r="GXQ240" s="11"/>
      <c r="GXR240" s="11"/>
      <c r="GXS240" s="11"/>
      <c r="GXT240" s="11"/>
      <c r="GXU240" s="10"/>
      <c r="GXV240" s="10"/>
      <c r="GXW240" s="11"/>
      <c r="GXX240" s="11"/>
      <c r="GXY240" s="11"/>
      <c r="GXZ240" s="11"/>
      <c r="GYA240" s="11"/>
      <c r="GYB240" s="11"/>
      <c r="GYC240" s="11"/>
      <c r="GYD240" s="11"/>
      <c r="GYE240" s="11"/>
      <c r="GYF240" s="11"/>
      <c r="GYG240" s="11"/>
      <c r="GYH240" s="11"/>
      <c r="GYI240" s="11"/>
      <c r="GYJ240" s="11"/>
      <c r="GYK240" s="10"/>
      <c r="GYL240" s="10"/>
      <c r="GYM240" s="11"/>
      <c r="GYN240" s="11"/>
      <c r="GYO240" s="11"/>
      <c r="GYP240" s="11"/>
      <c r="GYQ240" s="11"/>
      <c r="GYR240" s="11"/>
      <c r="GYS240" s="11"/>
      <c r="GYT240" s="11"/>
      <c r="GYU240" s="11"/>
      <c r="GYV240" s="11"/>
      <c r="GYW240" s="11"/>
      <c r="GYX240" s="11"/>
      <c r="GYY240" s="11"/>
      <c r="GYZ240" s="11"/>
      <c r="GZA240" s="10"/>
      <c r="GZB240" s="10"/>
      <c r="GZC240" s="11"/>
      <c r="GZD240" s="11"/>
      <c r="GZE240" s="11"/>
      <c r="GZF240" s="11"/>
      <c r="GZG240" s="11"/>
      <c r="GZH240" s="11"/>
      <c r="GZI240" s="11"/>
      <c r="GZJ240" s="11"/>
      <c r="GZK240" s="11"/>
      <c r="GZL240" s="11"/>
      <c r="GZM240" s="11"/>
      <c r="GZN240" s="11"/>
      <c r="GZO240" s="11"/>
      <c r="GZP240" s="11"/>
      <c r="GZQ240" s="10"/>
      <c r="GZR240" s="10"/>
      <c r="GZS240" s="11"/>
      <c r="GZT240" s="11"/>
      <c r="GZU240" s="11"/>
      <c r="GZV240" s="11"/>
      <c r="GZW240" s="11"/>
      <c r="GZX240" s="11"/>
      <c r="GZY240" s="11"/>
      <c r="GZZ240" s="11"/>
      <c r="HAA240" s="11"/>
      <c r="HAB240" s="11"/>
      <c r="HAC240" s="11"/>
      <c r="HAD240" s="11"/>
      <c r="HAE240" s="11"/>
      <c r="HAF240" s="11"/>
      <c r="HAG240" s="10"/>
      <c r="HAH240" s="10"/>
      <c r="HAI240" s="11"/>
      <c r="HAJ240" s="11"/>
      <c r="HAK240" s="11"/>
      <c r="HAL240" s="11"/>
      <c r="HAM240" s="11"/>
      <c r="HAN240" s="11"/>
      <c r="HAO240" s="11"/>
      <c r="HAP240" s="11"/>
      <c r="HAQ240" s="11"/>
      <c r="HAR240" s="11"/>
      <c r="HAS240" s="11"/>
      <c r="HAT240" s="11"/>
      <c r="HAU240" s="11"/>
      <c r="HAV240" s="11"/>
      <c r="HAW240" s="10"/>
      <c r="HAX240" s="10"/>
      <c r="HAY240" s="11"/>
      <c r="HAZ240" s="11"/>
      <c r="HBA240" s="11"/>
      <c r="HBB240" s="11"/>
      <c r="HBC240" s="11"/>
      <c r="HBD240" s="11"/>
      <c r="HBE240" s="11"/>
      <c r="HBF240" s="11"/>
      <c r="HBG240" s="11"/>
      <c r="HBH240" s="11"/>
      <c r="HBI240" s="11"/>
      <c r="HBJ240" s="11"/>
      <c r="HBK240" s="11"/>
      <c r="HBL240" s="11"/>
      <c r="HBM240" s="10"/>
      <c r="HBN240" s="10"/>
      <c r="HBO240" s="11"/>
      <c r="HBP240" s="11"/>
      <c r="HBQ240" s="11"/>
      <c r="HBR240" s="11"/>
      <c r="HBS240" s="11"/>
      <c r="HBT240" s="11"/>
      <c r="HBU240" s="11"/>
      <c r="HBV240" s="11"/>
      <c r="HBW240" s="11"/>
      <c r="HBX240" s="11"/>
      <c r="HBY240" s="11"/>
      <c r="HBZ240" s="11"/>
      <c r="HCA240" s="11"/>
      <c r="HCB240" s="11"/>
      <c r="HCC240" s="10"/>
      <c r="HCD240" s="10"/>
      <c r="HCE240" s="11"/>
      <c r="HCF240" s="11"/>
      <c r="HCG240" s="11"/>
      <c r="HCH240" s="11"/>
      <c r="HCI240" s="11"/>
      <c r="HCJ240" s="11"/>
      <c r="HCK240" s="11"/>
      <c r="HCL240" s="11"/>
      <c r="HCM240" s="11"/>
      <c r="HCN240" s="11"/>
      <c r="HCO240" s="11"/>
      <c r="HCP240" s="11"/>
      <c r="HCQ240" s="11"/>
      <c r="HCR240" s="11"/>
      <c r="HCS240" s="10"/>
      <c r="HCT240" s="10"/>
      <c r="HCU240" s="11"/>
      <c r="HCV240" s="11"/>
      <c r="HCW240" s="11"/>
      <c r="HCX240" s="11"/>
      <c r="HCY240" s="11"/>
      <c r="HCZ240" s="11"/>
      <c r="HDA240" s="11"/>
      <c r="HDB240" s="11"/>
      <c r="HDC240" s="11"/>
      <c r="HDD240" s="11"/>
      <c r="HDE240" s="11"/>
      <c r="HDF240" s="11"/>
      <c r="HDG240" s="11"/>
      <c r="HDH240" s="11"/>
      <c r="HDI240" s="10"/>
      <c r="HDJ240" s="10"/>
      <c r="HDK240" s="11"/>
      <c r="HDL240" s="11"/>
      <c r="HDM240" s="11"/>
      <c r="HDN240" s="11"/>
      <c r="HDO240" s="11"/>
      <c r="HDP240" s="11"/>
      <c r="HDQ240" s="11"/>
      <c r="HDR240" s="11"/>
      <c r="HDS240" s="11"/>
      <c r="HDT240" s="11"/>
      <c r="HDU240" s="11"/>
      <c r="HDV240" s="11"/>
      <c r="HDW240" s="11"/>
      <c r="HDX240" s="11"/>
      <c r="HDY240" s="10"/>
      <c r="HDZ240" s="10"/>
      <c r="HEA240" s="11"/>
      <c r="HEB240" s="11"/>
      <c r="HEC240" s="11"/>
      <c r="HED240" s="11"/>
      <c r="HEE240" s="11"/>
      <c r="HEF240" s="11"/>
      <c r="HEG240" s="11"/>
      <c r="HEH240" s="11"/>
      <c r="HEI240" s="11"/>
      <c r="HEJ240" s="11"/>
      <c r="HEK240" s="11"/>
      <c r="HEL240" s="11"/>
      <c r="HEM240" s="11"/>
      <c r="HEN240" s="11"/>
      <c r="HEO240" s="10"/>
      <c r="HEP240" s="10"/>
      <c r="HEQ240" s="11"/>
      <c r="HER240" s="11"/>
      <c r="HES240" s="11"/>
      <c r="HET240" s="11"/>
      <c r="HEU240" s="11"/>
      <c r="HEV240" s="11"/>
      <c r="HEW240" s="11"/>
      <c r="HEX240" s="11"/>
      <c r="HEY240" s="11"/>
      <c r="HEZ240" s="11"/>
      <c r="HFA240" s="11"/>
      <c r="HFB240" s="11"/>
      <c r="HFC240" s="11"/>
      <c r="HFD240" s="11"/>
      <c r="HFE240" s="10"/>
      <c r="HFF240" s="10"/>
      <c r="HFG240" s="11"/>
      <c r="HFH240" s="11"/>
      <c r="HFI240" s="11"/>
      <c r="HFJ240" s="11"/>
      <c r="HFK240" s="11"/>
      <c r="HFL240" s="11"/>
      <c r="HFM240" s="11"/>
      <c r="HFN240" s="11"/>
      <c r="HFO240" s="11"/>
      <c r="HFP240" s="11"/>
      <c r="HFQ240" s="11"/>
      <c r="HFR240" s="11"/>
      <c r="HFS240" s="11"/>
      <c r="HFT240" s="11"/>
      <c r="HFU240" s="10"/>
      <c r="HFV240" s="10"/>
      <c r="HFW240" s="11"/>
      <c r="HFX240" s="11"/>
      <c r="HFY240" s="11"/>
      <c r="HFZ240" s="11"/>
      <c r="HGA240" s="11"/>
      <c r="HGB240" s="11"/>
      <c r="HGC240" s="11"/>
      <c r="HGD240" s="11"/>
      <c r="HGE240" s="11"/>
      <c r="HGF240" s="11"/>
      <c r="HGG240" s="11"/>
      <c r="HGH240" s="11"/>
      <c r="HGI240" s="11"/>
      <c r="HGJ240" s="11"/>
      <c r="HGK240" s="10"/>
      <c r="HGL240" s="10"/>
      <c r="HGM240" s="11"/>
      <c r="HGN240" s="11"/>
      <c r="HGO240" s="11"/>
      <c r="HGP240" s="11"/>
      <c r="HGQ240" s="11"/>
      <c r="HGR240" s="11"/>
      <c r="HGS240" s="11"/>
      <c r="HGT240" s="11"/>
      <c r="HGU240" s="11"/>
      <c r="HGV240" s="11"/>
      <c r="HGW240" s="11"/>
      <c r="HGX240" s="11"/>
      <c r="HGY240" s="11"/>
      <c r="HGZ240" s="11"/>
      <c r="HHA240" s="10"/>
      <c r="HHB240" s="10"/>
      <c r="HHC240" s="11"/>
      <c r="HHD240" s="11"/>
      <c r="HHE240" s="11"/>
      <c r="HHF240" s="11"/>
      <c r="HHG240" s="11"/>
      <c r="HHH240" s="11"/>
      <c r="HHI240" s="11"/>
      <c r="HHJ240" s="11"/>
      <c r="HHK240" s="11"/>
      <c r="HHL240" s="11"/>
      <c r="HHM240" s="11"/>
      <c r="HHN240" s="11"/>
      <c r="HHO240" s="11"/>
      <c r="HHP240" s="11"/>
      <c r="HHQ240" s="10"/>
      <c r="HHR240" s="10"/>
      <c r="HHS240" s="11"/>
      <c r="HHT240" s="11"/>
      <c r="HHU240" s="11"/>
      <c r="HHV240" s="11"/>
      <c r="HHW240" s="11"/>
      <c r="HHX240" s="11"/>
      <c r="HHY240" s="11"/>
      <c r="HHZ240" s="11"/>
      <c r="HIA240" s="11"/>
      <c r="HIB240" s="11"/>
      <c r="HIC240" s="11"/>
      <c r="HID240" s="11"/>
      <c r="HIE240" s="11"/>
      <c r="HIF240" s="11"/>
      <c r="HIG240" s="10"/>
      <c r="HIH240" s="10"/>
      <c r="HII240" s="11"/>
      <c r="HIJ240" s="11"/>
      <c r="HIK240" s="11"/>
      <c r="HIL240" s="11"/>
      <c r="HIM240" s="11"/>
      <c r="HIN240" s="11"/>
      <c r="HIO240" s="11"/>
      <c r="HIP240" s="11"/>
      <c r="HIQ240" s="11"/>
      <c r="HIR240" s="11"/>
      <c r="HIS240" s="11"/>
      <c r="HIT240" s="11"/>
      <c r="HIU240" s="11"/>
      <c r="HIV240" s="11"/>
      <c r="HIW240" s="10"/>
      <c r="HIX240" s="10"/>
      <c r="HIY240" s="11"/>
      <c r="HIZ240" s="11"/>
      <c r="HJA240" s="11"/>
      <c r="HJB240" s="11"/>
      <c r="HJC240" s="11"/>
      <c r="HJD240" s="11"/>
      <c r="HJE240" s="11"/>
      <c r="HJF240" s="11"/>
      <c r="HJG240" s="11"/>
      <c r="HJH240" s="11"/>
      <c r="HJI240" s="11"/>
      <c r="HJJ240" s="11"/>
      <c r="HJK240" s="11"/>
      <c r="HJL240" s="11"/>
      <c r="HJM240" s="10"/>
      <c r="HJN240" s="10"/>
      <c r="HJO240" s="11"/>
      <c r="HJP240" s="11"/>
      <c r="HJQ240" s="11"/>
      <c r="HJR240" s="11"/>
      <c r="HJS240" s="11"/>
      <c r="HJT240" s="11"/>
      <c r="HJU240" s="11"/>
      <c r="HJV240" s="11"/>
      <c r="HJW240" s="11"/>
      <c r="HJX240" s="11"/>
      <c r="HJY240" s="11"/>
      <c r="HJZ240" s="11"/>
      <c r="HKA240" s="11"/>
      <c r="HKB240" s="11"/>
      <c r="HKC240" s="10"/>
      <c r="HKD240" s="10"/>
      <c r="HKE240" s="11"/>
      <c r="HKF240" s="11"/>
      <c r="HKG240" s="11"/>
      <c r="HKH240" s="11"/>
      <c r="HKI240" s="11"/>
      <c r="HKJ240" s="11"/>
      <c r="HKK240" s="11"/>
      <c r="HKL240" s="11"/>
      <c r="HKM240" s="11"/>
      <c r="HKN240" s="11"/>
      <c r="HKO240" s="11"/>
      <c r="HKP240" s="11"/>
      <c r="HKQ240" s="11"/>
      <c r="HKR240" s="11"/>
      <c r="HKS240" s="10"/>
      <c r="HKT240" s="10"/>
      <c r="HKU240" s="11"/>
      <c r="HKV240" s="11"/>
      <c r="HKW240" s="11"/>
      <c r="HKX240" s="11"/>
      <c r="HKY240" s="11"/>
      <c r="HKZ240" s="11"/>
      <c r="HLA240" s="11"/>
      <c r="HLB240" s="11"/>
      <c r="HLC240" s="11"/>
      <c r="HLD240" s="11"/>
      <c r="HLE240" s="11"/>
      <c r="HLF240" s="11"/>
      <c r="HLG240" s="11"/>
      <c r="HLH240" s="11"/>
      <c r="HLI240" s="10"/>
      <c r="HLJ240" s="10"/>
      <c r="HLK240" s="11"/>
      <c r="HLL240" s="11"/>
      <c r="HLM240" s="11"/>
      <c r="HLN240" s="11"/>
      <c r="HLO240" s="11"/>
      <c r="HLP240" s="11"/>
      <c r="HLQ240" s="11"/>
      <c r="HLR240" s="11"/>
      <c r="HLS240" s="11"/>
      <c r="HLT240" s="11"/>
      <c r="HLU240" s="11"/>
      <c r="HLV240" s="11"/>
      <c r="HLW240" s="11"/>
      <c r="HLX240" s="11"/>
      <c r="HLY240" s="10"/>
      <c r="HLZ240" s="10"/>
      <c r="HMA240" s="11"/>
      <c r="HMB240" s="11"/>
      <c r="HMC240" s="11"/>
      <c r="HMD240" s="11"/>
      <c r="HME240" s="11"/>
      <c r="HMF240" s="11"/>
      <c r="HMG240" s="11"/>
      <c r="HMH240" s="11"/>
      <c r="HMI240" s="11"/>
      <c r="HMJ240" s="11"/>
      <c r="HMK240" s="11"/>
      <c r="HML240" s="11"/>
      <c r="HMM240" s="11"/>
      <c r="HMN240" s="11"/>
      <c r="HMO240" s="10"/>
      <c r="HMP240" s="10"/>
      <c r="HMQ240" s="11"/>
      <c r="HMR240" s="11"/>
      <c r="HMS240" s="11"/>
      <c r="HMT240" s="11"/>
      <c r="HMU240" s="11"/>
      <c r="HMV240" s="11"/>
      <c r="HMW240" s="11"/>
      <c r="HMX240" s="11"/>
      <c r="HMY240" s="11"/>
      <c r="HMZ240" s="11"/>
      <c r="HNA240" s="11"/>
      <c r="HNB240" s="11"/>
      <c r="HNC240" s="11"/>
      <c r="HND240" s="11"/>
      <c r="HNE240" s="10"/>
      <c r="HNF240" s="10"/>
      <c r="HNG240" s="11"/>
      <c r="HNH240" s="11"/>
      <c r="HNI240" s="11"/>
      <c r="HNJ240" s="11"/>
      <c r="HNK240" s="11"/>
      <c r="HNL240" s="11"/>
      <c r="HNM240" s="11"/>
      <c r="HNN240" s="11"/>
      <c r="HNO240" s="11"/>
      <c r="HNP240" s="11"/>
      <c r="HNQ240" s="11"/>
      <c r="HNR240" s="11"/>
      <c r="HNS240" s="11"/>
      <c r="HNT240" s="11"/>
      <c r="HNU240" s="10"/>
      <c r="HNV240" s="10"/>
      <c r="HNW240" s="11"/>
      <c r="HNX240" s="11"/>
      <c r="HNY240" s="11"/>
      <c r="HNZ240" s="11"/>
      <c r="HOA240" s="11"/>
      <c r="HOB240" s="11"/>
      <c r="HOC240" s="11"/>
      <c r="HOD240" s="11"/>
      <c r="HOE240" s="11"/>
      <c r="HOF240" s="11"/>
      <c r="HOG240" s="11"/>
      <c r="HOH240" s="11"/>
      <c r="HOI240" s="11"/>
      <c r="HOJ240" s="11"/>
      <c r="HOK240" s="10"/>
      <c r="HOL240" s="10"/>
      <c r="HOM240" s="11"/>
      <c r="HON240" s="11"/>
      <c r="HOO240" s="11"/>
      <c r="HOP240" s="11"/>
      <c r="HOQ240" s="11"/>
      <c r="HOR240" s="11"/>
      <c r="HOS240" s="11"/>
      <c r="HOT240" s="11"/>
      <c r="HOU240" s="11"/>
      <c r="HOV240" s="11"/>
      <c r="HOW240" s="11"/>
      <c r="HOX240" s="11"/>
      <c r="HOY240" s="11"/>
      <c r="HOZ240" s="11"/>
      <c r="HPA240" s="10"/>
      <c r="HPB240" s="10"/>
      <c r="HPC240" s="11"/>
      <c r="HPD240" s="11"/>
      <c r="HPE240" s="11"/>
      <c r="HPF240" s="11"/>
      <c r="HPG240" s="11"/>
      <c r="HPH240" s="11"/>
      <c r="HPI240" s="11"/>
      <c r="HPJ240" s="11"/>
      <c r="HPK240" s="11"/>
      <c r="HPL240" s="11"/>
      <c r="HPM240" s="11"/>
      <c r="HPN240" s="11"/>
      <c r="HPO240" s="11"/>
      <c r="HPP240" s="11"/>
      <c r="HPQ240" s="10"/>
      <c r="HPR240" s="10"/>
      <c r="HPS240" s="11"/>
      <c r="HPT240" s="11"/>
      <c r="HPU240" s="11"/>
      <c r="HPV240" s="11"/>
      <c r="HPW240" s="11"/>
      <c r="HPX240" s="11"/>
      <c r="HPY240" s="11"/>
      <c r="HPZ240" s="11"/>
      <c r="HQA240" s="11"/>
      <c r="HQB240" s="11"/>
      <c r="HQC240" s="11"/>
      <c r="HQD240" s="11"/>
      <c r="HQE240" s="11"/>
      <c r="HQF240" s="11"/>
      <c r="HQG240" s="10"/>
      <c r="HQH240" s="10"/>
      <c r="HQI240" s="11"/>
      <c r="HQJ240" s="11"/>
      <c r="HQK240" s="11"/>
      <c r="HQL240" s="11"/>
      <c r="HQM240" s="11"/>
      <c r="HQN240" s="11"/>
      <c r="HQO240" s="11"/>
      <c r="HQP240" s="11"/>
      <c r="HQQ240" s="11"/>
      <c r="HQR240" s="11"/>
      <c r="HQS240" s="11"/>
      <c r="HQT240" s="11"/>
      <c r="HQU240" s="11"/>
      <c r="HQV240" s="11"/>
      <c r="HQW240" s="10"/>
      <c r="HQX240" s="10"/>
      <c r="HQY240" s="11"/>
      <c r="HQZ240" s="11"/>
      <c r="HRA240" s="11"/>
      <c r="HRB240" s="11"/>
      <c r="HRC240" s="11"/>
      <c r="HRD240" s="11"/>
      <c r="HRE240" s="11"/>
      <c r="HRF240" s="11"/>
      <c r="HRG240" s="11"/>
      <c r="HRH240" s="11"/>
      <c r="HRI240" s="11"/>
      <c r="HRJ240" s="11"/>
      <c r="HRK240" s="11"/>
      <c r="HRL240" s="11"/>
      <c r="HRM240" s="10"/>
      <c r="HRN240" s="10"/>
      <c r="HRO240" s="11"/>
      <c r="HRP240" s="11"/>
      <c r="HRQ240" s="11"/>
      <c r="HRR240" s="11"/>
      <c r="HRS240" s="11"/>
      <c r="HRT240" s="11"/>
      <c r="HRU240" s="11"/>
      <c r="HRV240" s="11"/>
      <c r="HRW240" s="11"/>
      <c r="HRX240" s="11"/>
      <c r="HRY240" s="11"/>
      <c r="HRZ240" s="11"/>
      <c r="HSA240" s="11"/>
      <c r="HSB240" s="11"/>
      <c r="HSC240" s="10"/>
      <c r="HSD240" s="10"/>
      <c r="HSE240" s="11"/>
      <c r="HSF240" s="11"/>
      <c r="HSG240" s="11"/>
      <c r="HSH240" s="11"/>
      <c r="HSI240" s="11"/>
      <c r="HSJ240" s="11"/>
      <c r="HSK240" s="11"/>
      <c r="HSL240" s="11"/>
      <c r="HSM240" s="11"/>
      <c r="HSN240" s="11"/>
      <c r="HSO240" s="11"/>
      <c r="HSP240" s="11"/>
      <c r="HSQ240" s="11"/>
      <c r="HSR240" s="11"/>
      <c r="HSS240" s="10"/>
      <c r="HST240" s="10"/>
      <c r="HSU240" s="11"/>
      <c r="HSV240" s="11"/>
      <c r="HSW240" s="11"/>
      <c r="HSX240" s="11"/>
      <c r="HSY240" s="11"/>
      <c r="HSZ240" s="11"/>
      <c r="HTA240" s="11"/>
      <c r="HTB240" s="11"/>
      <c r="HTC240" s="11"/>
      <c r="HTD240" s="11"/>
      <c r="HTE240" s="11"/>
      <c r="HTF240" s="11"/>
      <c r="HTG240" s="11"/>
      <c r="HTH240" s="11"/>
      <c r="HTI240" s="10"/>
      <c r="HTJ240" s="10"/>
      <c r="HTK240" s="11"/>
      <c r="HTL240" s="11"/>
      <c r="HTM240" s="11"/>
      <c r="HTN240" s="11"/>
      <c r="HTO240" s="11"/>
      <c r="HTP240" s="11"/>
      <c r="HTQ240" s="11"/>
      <c r="HTR240" s="11"/>
      <c r="HTS240" s="11"/>
      <c r="HTT240" s="11"/>
      <c r="HTU240" s="11"/>
      <c r="HTV240" s="11"/>
      <c r="HTW240" s="11"/>
      <c r="HTX240" s="11"/>
      <c r="HTY240" s="10"/>
      <c r="HTZ240" s="10"/>
      <c r="HUA240" s="11"/>
      <c r="HUB240" s="11"/>
      <c r="HUC240" s="11"/>
      <c r="HUD240" s="11"/>
      <c r="HUE240" s="11"/>
      <c r="HUF240" s="11"/>
      <c r="HUG240" s="11"/>
      <c r="HUH240" s="11"/>
      <c r="HUI240" s="11"/>
      <c r="HUJ240" s="11"/>
      <c r="HUK240" s="11"/>
      <c r="HUL240" s="11"/>
      <c r="HUM240" s="11"/>
      <c r="HUN240" s="11"/>
      <c r="HUO240" s="10"/>
      <c r="HUP240" s="10"/>
      <c r="HUQ240" s="11"/>
      <c r="HUR240" s="11"/>
      <c r="HUS240" s="11"/>
      <c r="HUT240" s="11"/>
      <c r="HUU240" s="11"/>
      <c r="HUV240" s="11"/>
      <c r="HUW240" s="11"/>
      <c r="HUX240" s="11"/>
      <c r="HUY240" s="11"/>
      <c r="HUZ240" s="11"/>
      <c r="HVA240" s="11"/>
      <c r="HVB240" s="11"/>
      <c r="HVC240" s="11"/>
      <c r="HVD240" s="11"/>
      <c r="HVE240" s="10"/>
      <c r="HVF240" s="10"/>
      <c r="HVG240" s="11"/>
      <c r="HVH240" s="11"/>
      <c r="HVI240" s="11"/>
      <c r="HVJ240" s="11"/>
      <c r="HVK240" s="11"/>
      <c r="HVL240" s="11"/>
      <c r="HVM240" s="11"/>
      <c r="HVN240" s="11"/>
      <c r="HVO240" s="11"/>
      <c r="HVP240" s="11"/>
      <c r="HVQ240" s="11"/>
      <c r="HVR240" s="11"/>
      <c r="HVS240" s="11"/>
      <c r="HVT240" s="11"/>
      <c r="HVU240" s="10"/>
      <c r="HVV240" s="10"/>
      <c r="HVW240" s="11"/>
      <c r="HVX240" s="11"/>
      <c r="HVY240" s="11"/>
      <c r="HVZ240" s="11"/>
      <c r="HWA240" s="11"/>
      <c r="HWB240" s="11"/>
      <c r="HWC240" s="11"/>
      <c r="HWD240" s="11"/>
      <c r="HWE240" s="11"/>
      <c r="HWF240" s="11"/>
      <c r="HWG240" s="11"/>
      <c r="HWH240" s="11"/>
      <c r="HWI240" s="11"/>
      <c r="HWJ240" s="11"/>
      <c r="HWK240" s="10"/>
      <c r="HWL240" s="10"/>
      <c r="HWM240" s="11"/>
      <c r="HWN240" s="11"/>
      <c r="HWO240" s="11"/>
      <c r="HWP240" s="11"/>
      <c r="HWQ240" s="11"/>
      <c r="HWR240" s="11"/>
      <c r="HWS240" s="11"/>
      <c r="HWT240" s="11"/>
      <c r="HWU240" s="11"/>
      <c r="HWV240" s="11"/>
      <c r="HWW240" s="11"/>
      <c r="HWX240" s="11"/>
      <c r="HWY240" s="11"/>
      <c r="HWZ240" s="11"/>
      <c r="HXA240" s="10"/>
      <c r="HXB240" s="10"/>
      <c r="HXC240" s="11"/>
      <c r="HXD240" s="11"/>
      <c r="HXE240" s="11"/>
      <c r="HXF240" s="11"/>
      <c r="HXG240" s="11"/>
      <c r="HXH240" s="11"/>
      <c r="HXI240" s="11"/>
      <c r="HXJ240" s="11"/>
      <c r="HXK240" s="11"/>
      <c r="HXL240" s="11"/>
      <c r="HXM240" s="11"/>
      <c r="HXN240" s="11"/>
      <c r="HXO240" s="11"/>
      <c r="HXP240" s="11"/>
      <c r="HXQ240" s="10"/>
      <c r="HXR240" s="10"/>
      <c r="HXS240" s="11"/>
      <c r="HXT240" s="11"/>
      <c r="HXU240" s="11"/>
      <c r="HXV240" s="11"/>
      <c r="HXW240" s="11"/>
      <c r="HXX240" s="11"/>
      <c r="HXY240" s="11"/>
      <c r="HXZ240" s="11"/>
      <c r="HYA240" s="11"/>
      <c r="HYB240" s="11"/>
      <c r="HYC240" s="11"/>
      <c r="HYD240" s="11"/>
      <c r="HYE240" s="11"/>
      <c r="HYF240" s="11"/>
      <c r="HYG240" s="10"/>
      <c r="HYH240" s="10"/>
      <c r="HYI240" s="11"/>
      <c r="HYJ240" s="11"/>
      <c r="HYK240" s="11"/>
      <c r="HYL240" s="11"/>
      <c r="HYM240" s="11"/>
      <c r="HYN240" s="11"/>
      <c r="HYO240" s="11"/>
      <c r="HYP240" s="11"/>
      <c r="HYQ240" s="11"/>
      <c r="HYR240" s="11"/>
      <c r="HYS240" s="11"/>
      <c r="HYT240" s="11"/>
      <c r="HYU240" s="11"/>
      <c r="HYV240" s="11"/>
      <c r="HYW240" s="10"/>
      <c r="HYX240" s="10"/>
      <c r="HYY240" s="11"/>
      <c r="HYZ240" s="11"/>
      <c r="HZA240" s="11"/>
      <c r="HZB240" s="11"/>
      <c r="HZC240" s="11"/>
      <c r="HZD240" s="11"/>
      <c r="HZE240" s="11"/>
      <c r="HZF240" s="11"/>
      <c r="HZG240" s="11"/>
      <c r="HZH240" s="11"/>
      <c r="HZI240" s="11"/>
      <c r="HZJ240" s="11"/>
      <c r="HZK240" s="11"/>
      <c r="HZL240" s="11"/>
      <c r="HZM240" s="10"/>
      <c r="HZN240" s="10"/>
      <c r="HZO240" s="11"/>
      <c r="HZP240" s="11"/>
      <c r="HZQ240" s="11"/>
      <c r="HZR240" s="11"/>
      <c r="HZS240" s="11"/>
      <c r="HZT240" s="11"/>
      <c r="HZU240" s="11"/>
      <c r="HZV240" s="11"/>
      <c r="HZW240" s="11"/>
      <c r="HZX240" s="11"/>
      <c r="HZY240" s="11"/>
      <c r="HZZ240" s="11"/>
      <c r="IAA240" s="11"/>
      <c r="IAB240" s="11"/>
      <c r="IAC240" s="10"/>
      <c r="IAD240" s="10"/>
      <c r="IAE240" s="11"/>
      <c r="IAF240" s="11"/>
      <c r="IAG240" s="11"/>
      <c r="IAH240" s="11"/>
      <c r="IAI240" s="11"/>
      <c r="IAJ240" s="11"/>
      <c r="IAK240" s="11"/>
      <c r="IAL240" s="11"/>
      <c r="IAM240" s="11"/>
      <c r="IAN240" s="11"/>
      <c r="IAO240" s="11"/>
      <c r="IAP240" s="11"/>
      <c r="IAQ240" s="11"/>
      <c r="IAR240" s="11"/>
      <c r="IAS240" s="10"/>
      <c r="IAT240" s="10"/>
      <c r="IAU240" s="11"/>
      <c r="IAV240" s="11"/>
      <c r="IAW240" s="11"/>
      <c r="IAX240" s="11"/>
      <c r="IAY240" s="11"/>
      <c r="IAZ240" s="11"/>
      <c r="IBA240" s="11"/>
      <c r="IBB240" s="11"/>
      <c r="IBC240" s="11"/>
      <c r="IBD240" s="11"/>
      <c r="IBE240" s="11"/>
      <c r="IBF240" s="11"/>
      <c r="IBG240" s="11"/>
      <c r="IBH240" s="11"/>
      <c r="IBI240" s="10"/>
      <c r="IBJ240" s="10"/>
      <c r="IBK240" s="11"/>
      <c r="IBL240" s="11"/>
      <c r="IBM240" s="11"/>
      <c r="IBN240" s="11"/>
      <c r="IBO240" s="11"/>
      <c r="IBP240" s="11"/>
      <c r="IBQ240" s="11"/>
      <c r="IBR240" s="11"/>
      <c r="IBS240" s="11"/>
      <c r="IBT240" s="11"/>
      <c r="IBU240" s="11"/>
      <c r="IBV240" s="11"/>
      <c r="IBW240" s="11"/>
      <c r="IBX240" s="11"/>
      <c r="IBY240" s="10"/>
      <c r="IBZ240" s="10"/>
      <c r="ICA240" s="11"/>
      <c r="ICB240" s="11"/>
      <c r="ICC240" s="11"/>
      <c r="ICD240" s="11"/>
      <c r="ICE240" s="11"/>
      <c r="ICF240" s="11"/>
      <c r="ICG240" s="11"/>
      <c r="ICH240" s="11"/>
      <c r="ICI240" s="11"/>
      <c r="ICJ240" s="11"/>
      <c r="ICK240" s="11"/>
      <c r="ICL240" s="11"/>
      <c r="ICM240" s="11"/>
      <c r="ICN240" s="11"/>
      <c r="ICO240" s="10"/>
      <c r="ICP240" s="10"/>
      <c r="ICQ240" s="11"/>
      <c r="ICR240" s="11"/>
      <c r="ICS240" s="11"/>
      <c r="ICT240" s="11"/>
      <c r="ICU240" s="11"/>
      <c r="ICV240" s="11"/>
      <c r="ICW240" s="11"/>
      <c r="ICX240" s="11"/>
      <c r="ICY240" s="11"/>
      <c r="ICZ240" s="11"/>
      <c r="IDA240" s="11"/>
      <c r="IDB240" s="11"/>
      <c r="IDC240" s="11"/>
      <c r="IDD240" s="11"/>
      <c r="IDE240" s="10"/>
      <c r="IDF240" s="10"/>
      <c r="IDG240" s="11"/>
      <c r="IDH240" s="11"/>
      <c r="IDI240" s="11"/>
      <c r="IDJ240" s="11"/>
      <c r="IDK240" s="11"/>
      <c r="IDL240" s="11"/>
      <c r="IDM240" s="11"/>
      <c r="IDN240" s="11"/>
      <c r="IDO240" s="11"/>
      <c r="IDP240" s="11"/>
      <c r="IDQ240" s="11"/>
      <c r="IDR240" s="11"/>
      <c r="IDS240" s="11"/>
      <c r="IDT240" s="11"/>
      <c r="IDU240" s="10"/>
      <c r="IDV240" s="10"/>
      <c r="IDW240" s="11"/>
      <c r="IDX240" s="11"/>
      <c r="IDY240" s="11"/>
      <c r="IDZ240" s="11"/>
      <c r="IEA240" s="11"/>
      <c r="IEB240" s="11"/>
      <c r="IEC240" s="11"/>
      <c r="IED240" s="11"/>
      <c r="IEE240" s="11"/>
      <c r="IEF240" s="11"/>
      <c r="IEG240" s="11"/>
      <c r="IEH240" s="11"/>
      <c r="IEI240" s="11"/>
      <c r="IEJ240" s="11"/>
      <c r="IEK240" s="10"/>
      <c r="IEL240" s="10"/>
      <c r="IEM240" s="11"/>
      <c r="IEN240" s="11"/>
      <c r="IEO240" s="11"/>
      <c r="IEP240" s="11"/>
      <c r="IEQ240" s="11"/>
      <c r="IER240" s="11"/>
      <c r="IES240" s="11"/>
      <c r="IET240" s="11"/>
      <c r="IEU240" s="11"/>
      <c r="IEV240" s="11"/>
      <c r="IEW240" s="11"/>
      <c r="IEX240" s="11"/>
      <c r="IEY240" s="11"/>
      <c r="IEZ240" s="11"/>
      <c r="IFA240" s="10"/>
      <c r="IFB240" s="10"/>
      <c r="IFC240" s="11"/>
      <c r="IFD240" s="11"/>
      <c r="IFE240" s="11"/>
      <c r="IFF240" s="11"/>
      <c r="IFG240" s="11"/>
      <c r="IFH240" s="11"/>
      <c r="IFI240" s="11"/>
      <c r="IFJ240" s="11"/>
      <c r="IFK240" s="11"/>
      <c r="IFL240" s="11"/>
      <c r="IFM240" s="11"/>
      <c r="IFN240" s="11"/>
      <c r="IFO240" s="11"/>
      <c r="IFP240" s="11"/>
      <c r="IFQ240" s="10"/>
      <c r="IFR240" s="10"/>
      <c r="IFS240" s="11"/>
      <c r="IFT240" s="11"/>
      <c r="IFU240" s="11"/>
      <c r="IFV240" s="11"/>
      <c r="IFW240" s="11"/>
      <c r="IFX240" s="11"/>
      <c r="IFY240" s="11"/>
      <c r="IFZ240" s="11"/>
      <c r="IGA240" s="11"/>
      <c r="IGB240" s="11"/>
      <c r="IGC240" s="11"/>
      <c r="IGD240" s="11"/>
      <c r="IGE240" s="11"/>
      <c r="IGF240" s="11"/>
      <c r="IGG240" s="10"/>
      <c r="IGH240" s="10"/>
      <c r="IGI240" s="11"/>
      <c r="IGJ240" s="11"/>
      <c r="IGK240" s="11"/>
      <c r="IGL240" s="11"/>
      <c r="IGM240" s="11"/>
      <c r="IGN240" s="11"/>
      <c r="IGO240" s="11"/>
      <c r="IGP240" s="11"/>
      <c r="IGQ240" s="11"/>
      <c r="IGR240" s="11"/>
      <c r="IGS240" s="11"/>
      <c r="IGT240" s="11"/>
      <c r="IGU240" s="11"/>
      <c r="IGV240" s="11"/>
      <c r="IGW240" s="10"/>
      <c r="IGX240" s="10"/>
      <c r="IGY240" s="11"/>
      <c r="IGZ240" s="11"/>
      <c r="IHA240" s="11"/>
      <c r="IHB240" s="11"/>
      <c r="IHC240" s="11"/>
      <c r="IHD240" s="11"/>
      <c r="IHE240" s="11"/>
      <c r="IHF240" s="11"/>
      <c r="IHG240" s="11"/>
      <c r="IHH240" s="11"/>
      <c r="IHI240" s="11"/>
      <c r="IHJ240" s="11"/>
      <c r="IHK240" s="11"/>
      <c r="IHL240" s="11"/>
      <c r="IHM240" s="10"/>
      <c r="IHN240" s="10"/>
      <c r="IHO240" s="11"/>
      <c r="IHP240" s="11"/>
      <c r="IHQ240" s="11"/>
      <c r="IHR240" s="11"/>
      <c r="IHS240" s="11"/>
      <c r="IHT240" s="11"/>
      <c r="IHU240" s="11"/>
      <c r="IHV240" s="11"/>
      <c r="IHW240" s="11"/>
      <c r="IHX240" s="11"/>
      <c r="IHY240" s="11"/>
      <c r="IHZ240" s="11"/>
      <c r="IIA240" s="11"/>
      <c r="IIB240" s="11"/>
      <c r="IIC240" s="10"/>
      <c r="IID240" s="10"/>
      <c r="IIE240" s="11"/>
      <c r="IIF240" s="11"/>
      <c r="IIG240" s="11"/>
      <c r="IIH240" s="11"/>
      <c r="III240" s="11"/>
      <c r="IIJ240" s="11"/>
      <c r="IIK240" s="11"/>
      <c r="IIL240" s="11"/>
      <c r="IIM240" s="11"/>
      <c r="IIN240" s="11"/>
      <c r="IIO240" s="11"/>
      <c r="IIP240" s="11"/>
      <c r="IIQ240" s="11"/>
      <c r="IIR240" s="11"/>
      <c r="IIS240" s="10"/>
      <c r="IIT240" s="10"/>
      <c r="IIU240" s="11"/>
      <c r="IIV240" s="11"/>
      <c r="IIW240" s="11"/>
      <c r="IIX240" s="11"/>
      <c r="IIY240" s="11"/>
      <c r="IIZ240" s="11"/>
      <c r="IJA240" s="11"/>
      <c r="IJB240" s="11"/>
      <c r="IJC240" s="11"/>
      <c r="IJD240" s="11"/>
      <c r="IJE240" s="11"/>
      <c r="IJF240" s="11"/>
      <c r="IJG240" s="11"/>
      <c r="IJH240" s="11"/>
      <c r="IJI240" s="10"/>
      <c r="IJJ240" s="10"/>
      <c r="IJK240" s="11"/>
      <c r="IJL240" s="11"/>
      <c r="IJM240" s="11"/>
      <c r="IJN240" s="11"/>
      <c r="IJO240" s="11"/>
      <c r="IJP240" s="11"/>
      <c r="IJQ240" s="11"/>
      <c r="IJR240" s="11"/>
      <c r="IJS240" s="11"/>
      <c r="IJT240" s="11"/>
      <c r="IJU240" s="11"/>
      <c r="IJV240" s="11"/>
      <c r="IJW240" s="11"/>
      <c r="IJX240" s="11"/>
      <c r="IJY240" s="10"/>
      <c r="IJZ240" s="10"/>
      <c r="IKA240" s="11"/>
      <c r="IKB240" s="11"/>
      <c r="IKC240" s="11"/>
      <c r="IKD240" s="11"/>
      <c r="IKE240" s="11"/>
      <c r="IKF240" s="11"/>
      <c r="IKG240" s="11"/>
      <c r="IKH240" s="11"/>
      <c r="IKI240" s="11"/>
      <c r="IKJ240" s="11"/>
      <c r="IKK240" s="11"/>
      <c r="IKL240" s="11"/>
      <c r="IKM240" s="11"/>
      <c r="IKN240" s="11"/>
      <c r="IKO240" s="10"/>
      <c r="IKP240" s="10"/>
      <c r="IKQ240" s="11"/>
      <c r="IKR240" s="11"/>
      <c r="IKS240" s="11"/>
      <c r="IKT240" s="11"/>
      <c r="IKU240" s="11"/>
      <c r="IKV240" s="11"/>
      <c r="IKW240" s="11"/>
      <c r="IKX240" s="11"/>
      <c r="IKY240" s="11"/>
      <c r="IKZ240" s="11"/>
      <c r="ILA240" s="11"/>
      <c r="ILB240" s="11"/>
      <c r="ILC240" s="11"/>
      <c r="ILD240" s="11"/>
      <c r="ILE240" s="10"/>
      <c r="ILF240" s="10"/>
      <c r="ILG240" s="11"/>
      <c r="ILH240" s="11"/>
      <c r="ILI240" s="11"/>
      <c r="ILJ240" s="11"/>
      <c r="ILK240" s="11"/>
      <c r="ILL240" s="11"/>
      <c r="ILM240" s="11"/>
      <c r="ILN240" s="11"/>
      <c r="ILO240" s="11"/>
      <c r="ILP240" s="11"/>
      <c r="ILQ240" s="11"/>
      <c r="ILR240" s="11"/>
      <c r="ILS240" s="11"/>
      <c r="ILT240" s="11"/>
      <c r="ILU240" s="10"/>
      <c r="ILV240" s="10"/>
      <c r="ILW240" s="11"/>
      <c r="ILX240" s="11"/>
      <c r="ILY240" s="11"/>
      <c r="ILZ240" s="11"/>
      <c r="IMA240" s="11"/>
      <c r="IMB240" s="11"/>
      <c r="IMC240" s="11"/>
      <c r="IMD240" s="11"/>
      <c r="IME240" s="11"/>
      <c r="IMF240" s="11"/>
      <c r="IMG240" s="11"/>
      <c r="IMH240" s="11"/>
      <c r="IMI240" s="11"/>
      <c r="IMJ240" s="11"/>
      <c r="IMK240" s="10"/>
      <c r="IML240" s="10"/>
      <c r="IMM240" s="11"/>
      <c r="IMN240" s="11"/>
      <c r="IMO240" s="11"/>
      <c r="IMP240" s="11"/>
      <c r="IMQ240" s="11"/>
      <c r="IMR240" s="11"/>
      <c r="IMS240" s="11"/>
      <c r="IMT240" s="11"/>
      <c r="IMU240" s="11"/>
      <c r="IMV240" s="11"/>
      <c r="IMW240" s="11"/>
      <c r="IMX240" s="11"/>
      <c r="IMY240" s="11"/>
      <c r="IMZ240" s="11"/>
      <c r="INA240" s="10"/>
      <c r="INB240" s="10"/>
      <c r="INC240" s="11"/>
      <c r="IND240" s="11"/>
      <c r="INE240" s="11"/>
      <c r="INF240" s="11"/>
      <c r="ING240" s="11"/>
      <c r="INH240" s="11"/>
      <c r="INI240" s="11"/>
      <c r="INJ240" s="11"/>
      <c r="INK240" s="11"/>
      <c r="INL240" s="11"/>
      <c r="INM240" s="11"/>
      <c r="INN240" s="11"/>
      <c r="INO240" s="11"/>
      <c r="INP240" s="11"/>
      <c r="INQ240" s="10"/>
      <c r="INR240" s="10"/>
      <c r="INS240" s="11"/>
      <c r="INT240" s="11"/>
      <c r="INU240" s="11"/>
      <c r="INV240" s="11"/>
      <c r="INW240" s="11"/>
      <c r="INX240" s="11"/>
      <c r="INY240" s="11"/>
      <c r="INZ240" s="11"/>
      <c r="IOA240" s="11"/>
      <c r="IOB240" s="11"/>
      <c r="IOC240" s="11"/>
      <c r="IOD240" s="11"/>
      <c r="IOE240" s="11"/>
      <c r="IOF240" s="11"/>
      <c r="IOG240" s="10"/>
      <c r="IOH240" s="10"/>
      <c r="IOI240" s="11"/>
      <c r="IOJ240" s="11"/>
      <c r="IOK240" s="11"/>
      <c r="IOL240" s="11"/>
      <c r="IOM240" s="11"/>
      <c r="ION240" s="11"/>
      <c r="IOO240" s="11"/>
      <c r="IOP240" s="11"/>
      <c r="IOQ240" s="11"/>
      <c r="IOR240" s="11"/>
      <c r="IOS240" s="11"/>
      <c r="IOT240" s="11"/>
      <c r="IOU240" s="11"/>
      <c r="IOV240" s="11"/>
      <c r="IOW240" s="10"/>
      <c r="IOX240" s="10"/>
      <c r="IOY240" s="11"/>
      <c r="IOZ240" s="11"/>
      <c r="IPA240" s="11"/>
      <c r="IPB240" s="11"/>
      <c r="IPC240" s="11"/>
      <c r="IPD240" s="11"/>
      <c r="IPE240" s="11"/>
      <c r="IPF240" s="11"/>
      <c r="IPG240" s="11"/>
      <c r="IPH240" s="11"/>
      <c r="IPI240" s="11"/>
      <c r="IPJ240" s="11"/>
      <c r="IPK240" s="11"/>
      <c r="IPL240" s="11"/>
      <c r="IPM240" s="10"/>
      <c r="IPN240" s="10"/>
      <c r="IPO240" s="11"/>
      <c r="IPP240" s="11"/>
      <c r="IPQ240" s="11"/>
      <c r="IPR240" s="11"/>
      <c r="IPS240" s="11"/>
      <c r="IPT240" s="11"/>
      <c r="IPU240" s="11"/>
      <c r="IPV240" s="11"/>
      <c r="IPW240" s="11"/>
      <c r="IPX240" s="11"/>
      <c r="IPY240" s="11"/>
      <c r="IPZ240" s="11"/>
      <c r="IQA240" s="11"/>
      <c r="IQB240" s="11"/>
      <c r="IQC240" s="10"/>
      <c r="IQD240" s="10"/>
      <c r="IQE240" s="11"/>
      <c r="IQF240" s="11"/>
      <c r="IQG240" s="11"/>
      <c r="IQH240" s="11"/>
      <c r="IQI240" s="11"/>
      <c r="IQJ240" s="11"/>
      <c r="IQK240" s="11"/>
      <c r="IQL240" s="11"/>
      <c r="IQM240" s="11"/>
      <c r="IQN240" s="11"/>
      <c r="IQO240" s="11"/>
      <c r="IQP240" s="11"/>
      <c r="IQQ240" s="11"/>
      <c r="IQR240" s="11"/>
      <c r="IQS240" s="10"/>
      <c r="IQT240" s="10"/>
      <c r="IQU240" s="11"/>
      <c r="IQV240" s="11"/>
      <c r="IQW240" s="11"/>
      <c r="IQX240" s="11"/>
      <c r="IQY240" s="11"/>
      <c r="IQZ240" s="11"/>
      <c r="IRA240" s="11"/>
      <c r="IRB240" s="11"/>
      <c r="IRC240" s="11"/>
      <c r="IRD240" s="11"/>
      <c r="IRE240" s="11"/>
      <c r="IRF240" s="11"/>
      <c r="IRG240" s="11"/>
      <c r="IRH240" s="11"/>
      <c r="IRI240" s="10"/>
      <c r="IRJ240" s="10"/>
      <c r="IRK240" s="11"/>
      <c r="IRL240" s="11"/>
      <c r="IRM240" s="11"/>
      <c r="IRN240" s="11"/>
      <c r="IRO240" s="11"/>
      <c r="IRP240" s="11"/>
      <c r="IRQ240" s="11"/>
      <c r="IRR240" s="11"/>
      <c r="IRS240" s="11"/>
      <c r="IRT240" s="11"/>
      <c r="IRU240" s="11"/>
      <c r="IRV240" s="11"/>
      <c r="IRW240" s="11"/>
      <c r="IRX240" s="11"/>
      <c r="IRY240" s="10"/>
      <c r="IRZ240" s="10"/>
      <c r="ISA240" s="11"/>
      <c r="ISB240" s="11"/>
      <c r="ISC240" s="11"/>
      <c r="ISD240" s="11"/>
      <c r="ISE240" s="11"/>
      <c r="ISF240" s="11"/>
      <c r="ISG240" s="11"/>
      <c r="ISH240" s="11"/>
      <c r="ISI240" s="11"/>
      <c r="ISJ240" s="11"/>
      <c r="ISK240" s="11"/>
      <c r="ISL240" s="11"/>
      <c r="ISM240" s="11"/>
      <c r="ISN240" s="11"/>
      <c r="ISO240" s="10"/>
      <c r="ISP240" s="10"/>
      <c r="ISQ240" s="11"/>
      <c r="ISR240" s="11"/>
      <c r="ISS240" s="11"/>
      <c r="IST240" s="11"/>
      <c r="ISU240" s="11"/>
      <c r="ISV240" s="11"/>
      <c r="ISW240" s="11"/>
      <c r="ISX240" s="11"/>
      <c r="ISY240" s="11"/>
      <c r="ISZ240" s="11"/>
      <c r="ITA240" s="11"/>
      <c r="ITB240" s="11"/>
      <c r="ITC240" s="11"/>
      <c r="ITD240" s="11"/>
      <c r="ITE240" s="10"/>
      <c r="ITF240" s="10"/>
      <c r="ITG240" s="11"/>
      <c r="ITH240" s="11"/>
      <c r="ITI240" s="11"/>
      <c r="ITJ240" s="11"/>
      <c r="ITK240" s="11"/>
      <c r="ITL240" s="11"/>
      <c r="ITM240" s="11"/>
      <c r="ITN240" s="11"/>
      <c r="ITO240" s="11"/>
      <c r="ITP240" s="11"/>
      <c r="ITQ240" s="11"/>
      <c r="ITR240" s="11"/>
      <c r="ITS240" s="11"/>
      <c r="ITT240" s="11"/>
      <c r="ITU240" s="10"/>
      <c r="ITV240" s="10"/>
      <c r="ITW240" s="11"/>
      <c r="ITX240" s="11"/>
      <c r="ITY240" s="11"/>
      <c r="ITZ240" s="11"/>
      <c r="IUA240" s="11"/>
      <c r="IUB240" s="11"/>
      <c r="IUC240" s="11"/>
      <c r="IUD240" s="11"/>
      <c r="IUE240" s="11"/>
      <c r="IUF240" s="11"/>
      <c r="IUG240" s="11"/>
      <c r="IUH240" s="11"/>
      <c r="IUI240" s="11"/>
      <c r="IUJ240" s="11"/>
      <c r="IUK240" s="10"/>
      <c r="IUL240" s="10"/>
      <c r="IUM240" s="11"/>
      <c r="IUN240" s="11"/>
      <c r="IUO240" s="11"/>
      <c r="IUP240" s="11"/>
      <c r="IUQ240" s="11"/>
      <c r="IUR240" s="11"/>
      <c r="IUS240" s="11"/>
      <c r="IUT240" s="11"/>
      <c r="IUU240" s="11"/>
      <c r="IUV240" s="11"/>
      <c r="IUW240" s="11"/>
      <c r="IUX240" s="11"/>
      <c r="IUY240" s="11"/>
      <c r="IUZ240" s="11"/>
      <c r="IVA240" s="10"/>
      <c r="IVB240" s="10"/>
      <c r="IVC240" s="11"/>
      <c r="IVD240" s="11"/>
      <c r="IVE240" s="11"/>
      <c r="IVF240" s="11"/>
      <c r="IVG240" s="11"/>
      <c r="IVH240" s="11"/>
      <c r="IVI240" s="11"/>
      <c r="IVJ240" s="11"/>
      <c r="IVK240" s="11"/>
      <c r="IVL240" s="11"/>
      <c r="IVM240" s="11"/>
      <c r="IVN240" s="11"/>
      <c r="IVO240" s="11"/>
      <c r="IVP240" s="11"/>
      <c r="IVQ240" s="10"/>
      <c r="IVR240" s="10"/>
      <c r="IVS240" s="11"/>
      <c r="IVT240" s="11"/>
      <c r="IVU240" s="11"/>
      <c r="IVV240" s="11"/>
      <c r="IVW240" s="11"/>
      <c r="IVX240" s="11"/>
      <c r="IVY240" s="11"/>
      <c r="IVZ240" s="11"/>
      <c r="IWA240" s="11"/>
      <c r="IWB240" s="11"/>
      <c r="IWC240" s="11"/>
      <c r="IWD240" s="11"/>
      <c r="IWE240" s="11"/>
      <c r="IWF240" s="11"/>
      <c r="IWG240" s="10"/>
      <c r="IWH240" s="10"/>
      <c r="IWI240" s="11"/>
      <c r="IWJ240" s="11"/>
      <c r="IWK240" s="11"/>
      <c r="IWL240" s="11"/>
      <c r="IWM240" s="11"/>
      <c r="IWN240" s="11"/>
      <c r="IWO240" s="11"/>
      <c r="IWP240" s="11"/>
      <c r="IWQ240" s="11"/>
      <c r="IWR240" s="11"/>
      <c r="IWS240" s="11"/>
      <c r="IWT240" s="11"/>
      <c r="IWU240" s="11"/>
      <c r="IWV240" s="11"/>
      <c r="IWW240" s="10"/>
      <c r="IWX240" s="10"/>
      <c r="IWY240" s="11"/>
      <c r="IWZ240" s="11"/>
      <c r="IXA240" s="11"/>
      <c r="IXB240" s="11"/>
      <c r="IXC240" s="11"/>
      <c r="IXD240" s="11"/>
      <c r="IXE240" s="11"/>
      <c r="IXF240" s="11"/>
      <c r="IXG240" s="11"/>
      <c r="IXH240" s="11"/>
      <c r="IXI240" s="11"/>
      <c r="IXJ240" s="11"/>
      <c r="IXK240" s="11"/>
      <c r="IXL240" s="11"/>
      <c r="IXM240" s="10"/>
      <c r="IXN240" s="10"/>
      <c r="IXO240" s="11"/>
      <c r="IXP240" s="11"/>
      <c r="IXQ240" s="11"/>
      <c r="IXR240" s="11"/>
      <c r="IXS240" s="11"/>
      <c r="IXT240" s="11"/>
      <c r="IXU240" s="11"/>
      <c r="IXV240" s="11"/>
      <c r="IXW240" s="11"/>
      <c r="IXX240" s="11"/>
      <c r="IXY240" s="11"/>
      <c r="IXZ240" s="11"/>
      <c r="IYA240" s="11"/>
      <c r="IYB240" s="11"/>
      <c r="IYC240" s="10"/>
      <c r="IYD240" s="10"/>
      <c r="IYE240" s="11"/>
      <c r="IYF240" s="11"/>
      <c r="IYG240" s="11"/>
      <c r="IYH240" s="11"/>
      <c r="IYI240" s="11"/>
      <c r="IYJ240" s="11"/>
      <c r="IYK240" s="11"/>
      <c r="IYL240" s="11"/>
      <c r="IYM240" s="11"/>
      <c r="IYN240" s="11"/>
      <c r="IYO240" s="11"/>
      <c r="IYP240" s="11"/>
      <c r="IYQ240" s="11"/>
      <c r="IYR240" s="11"/>
      <c r="IYS240" s="10"/>
      <c r="IYT240" s="10"/>
      <c r="IYU240" s="11"/>
      <c r="IYV240" s="11"/>
      <c r="IYW240" s="11"/>
      <c r="IYX240" s="11"/>
      <c r="IYY240" s="11"/>
      <c r="IYZ240" s="11"/>
      <c r="IZA240" s="11"/>
      <c r="IZB240" s="11"/>
      <c r="IZC240" s="11"/>
      <c r="IZD240" s="11"/>
      <c r="IZE240" s="11"/>
      <c r="IZF240" s="11"/>
      <c r="IZG240" s="11"/>
      <c r="IZH240" s="11"/>
      <c r="IZI240" s="10"/>
      <c r="IZJ240" s="10"/>
      <c r="IZK240" s="11"/>
      <c r="IZL240" s="11"/>
      <c r="IZM240" s="11"/>
      <c r="IZN240" s="11"/>
      <c r="IZO240" s="11"/>
      <c r="IZP240" s="11"/>
      <c r="IZQ240" s="11"/>
      <c r="IZR240" s="11"/>
      <c r="IZS240" s="11"/>
      <c r="IZT240" s="11"/>
      <c r="IZU240" s="11"/>
      <c r="IZV240" s="11"/>
      <c r="IZW240" s="11"/>
      <c r="IZX240" s="11"/>
      <c r="IZY240" s="10"/>
      <c r="IZZ240" s="10"/>
      <c r="JAA240" s="11"/>
      <c r="JAB240" s="11"/>
      <c r="JAC240" s="11"/>
      <c r="JAD240" s="11"/>
      <c r="JAE240" s="11"/>
      <c r="JAF240" s="11"/>
      <c r="JAG240" s="11"/>
      <c r="JAH240" s="11"/>
      <c r="JAI240" s="11"/>
      <c r="JAJ240" s="11"/>
      <c r="JAK240" s="11"/>
      <c r="JAL240" s="11"/>
      <c r="JAM240" s="11"/>
      <c r="JAN240" s="11"/>
      <c r="JAO240" s="10"/>
      <c r="JAP240" s="10"/>
      <c r="JAQ240" s="11"/>
      <c r="JAR240" s="11"/>
      <c r="JAS240" s="11"/>
      <c r="JAT240" s="11"/>
      <c r="JAU240" s="11"/>
      <c r="JAV240" s="11"/>
      <c r="JAW240" s="11"/>
      <c r="JAX240" s="11"/>
      <c r="JAY240" s="11"/>
      <c r="JAZ240" s="11"/>
      <c r="JBA240" s="11"/>
      <c r="JBB240" s="11"/>
      <c r="JBC240" s="11"/>
      <c r="JBD240" s="11"/>
      <c r="JBE240" s="10"/>
      <c r="JBF240" s="10"/>
      <c r="JBG240" s="11"/>
      <c r="JBH240" s="11"/>
      <c r="JBI240" s="11"/>
      <c r="JBJ240" s="11"/>
      <c r="JBK240" s="11"/>
      <c r="JBL240" s="11"/>
      <c r="JBM240" s="11"/>
      <c r="JBN240" s="11"/>
      <c r="JBO240" s="11"/>
      <c r="JBP240" s="11"/>
      <c r="JBQ240" s="11"/>
      <c r="JBR240" s="11"/>
      <c r="JBS240" s="11"/>
      <c r="JBT240" s="11"/>
      <c r="JBU240" s="10"/>
      <c r="JBV240" s="10"/>
      <c r="JBW240" s="11"/>
      <c r="JBX240" s="11"/>
      <c r="JBY240" s="11"/>
      <c r="JBZ240" s="11"/>
      <c r="JCA240" s="11"/>
      <c r="JCB240" s="11"/>
      <c r="JCC240" s="11"/>
      <c r="JCD240" s="11"/>
      <c r="JCE240" s="11"/>
      <c r="JCF240" s="11"/>
      <c r="JCG240" s="11"/>
      <c r="JCH240" s="11"/>
      <c r="JCI240" s="11"/>
      <c r="JCJ240" s="11"/>
      <c r="JCK240" s="10"/>
      <c r="JCL240" s="10"/>
      <c r="JCM240" s="11"/>
      <c r="JCN240" s="11"/>
      <c r="JCO240" s="11"/>
      <c r="JCP240" s="11"/>
      <c r="JCQ240" s="11"/>
      <c r="JCR240" s="11"/>
      <c r="JCS240" s="11"/>
      <c r="JCT240" s="11"/>
      <c r="JCU240" s="11"/>
      <c r="JCV240" s="11"/>
      <c r="JCW240" s="11"/>
      <c r="JCX240" s="11"/>
      <c r="JCY240" s="11"/>
      <c r="JCZ240" s="11"/>
      <c r="JDA240" s="10"/>
      <c r="JDB240" s="10"/>
      <c r="JDC240" s="11"/>
      <c r="JDD240" s="11"/>
      <c r="JDE240" s="11"/>
      <c r="JDF240" s="11"/>
      <c r="JDG240" s="11"/>
      <c r="JDH240" s="11"/>
      <c r="JDI240" s="11"/>
      <c r="JDJ240" s="11"/>
      <c r="JDK240" s="11"/>
      <c r="JDL240" s="11"/>
      <c r="JDM240" s="11"/>
      <c r="JDN240" s="11"/>
      <c r="JDO240" s="11"/>
      <c r="JDP240" s="11"/>
      <c r="JDQ240" s="10"/>
      <c r="JDR240" s="10"/>
      <c r="JDS240" s="11"/>
      <c r="JDT240" s="11"/>
      <c r="JDU240" s="11"/>
      <c r="JDV240" s="11"/>
      <c r="JDW240" s="11"/>
      <c r="JDX240" s="11"/>
      <c r="JDY240" s="11"/>
      <c r="JDZ240" s="11"/>
      <c r="JEA240" s="11"/>
      <c r="JEB240" s="11"/>
      <c r="JEC240" s="11"/>
      <c r="JED240" s="11"/>
      <c r="JEE240" s="11"/>
      <c r="JEF240" s="11"/>
      <c r="JEG240" s="10"/>
      <c r="JEH240" s="10"/>
      <c r="JEI240" s="11"/>
      <c r="JEJ240" s="11"/>
      <c r="JEK240" s="11"/>
      <c r="JEL240" s="11"/>
      <c r="JEM240" s="11"/>
      <c r="JEN240" s="11"/>
      <c r="JEO240" s="11"/>
      <c r="JEP240" s="11"/>
      <c r="JEQ240" s="11"/>
      <c r="JER240" s="11"/>
      <c r="JES240" s="11"/>
      <c r="JET240" s="11"/>
      <c r="JEU240" s="11"/>
      <c r="JEV240" s="11"/>
      <c r="JEW240" s="10"/>
      <c r="JEX240" s="10"/>
      <c r="JEY240" s="11"/>
      <c r="JEZ240" s="11"/>
      <c r="JFA240" s="11"/>
      <c r="JFB240" s="11"/>
      <c r="JFC240" s="11"/>
      <c r="JFD240" s="11"/>
      <c r="JFE240" s="11"/>
      <c r="JFF240" s="11"/>
      <c r="JFG240" s="11"/>
      <c r="JFH240" s="11"/>
      <c r="JFI240" s="11"/>
      <c r="JFJ240" s="11"/>
      <c r="JFK240" s="11"/>
      <c r="JFL240" s="11"/>
      <c r="JFM240" s="10"/>
      <c r="JFN240" s="10"/>
      <c r="JFO240" s="11"/>
      <c r="JFP240" s="11"/>
      <c r="JFQ240" s="11"/>
      <c r="JFR240" s="11"/>
      <c r="JFS240" s="11"/>
      <c r="JFT240" s="11"/>
      <c r="JFU240" s="11"/>
      <c r="JFV240" s="11"/>
      <c r="JFW240" s="11"/>
      <c r="JFX240" s="11"/>
      <c r="JFY240" s="11"/>
      <c r="JFZ240" s="11"/>
      <c r="JGA240" s="11"/>
      <c r="JGB240" s="11"/>
      <c r="JGC240" s="10"/>
      <c r="JGD240" s="10"/>
      <c r="JGE240" s="11"/>
      <c r="JGF240" s="11"/>
      <c r="JGG240" s="11"/>
      <c r="JGH240" s="11"/>
      <c r="JGI240" s="11"/>
      <c r="JGJ240" s="11"/>
      <c r="JGK240" s="11"/>
      <c r="JGL240" s="11"/>
      <c r="JGM240" s="11"/>
      <c r="JGN240" s="11"/>
      <c r="JGO240" s="11"/>
      <c r="JGP240" s="11"/>
      <c r="JGQ240" s="11"/>
      <c r="JGR240" s="11"/>
      <c r="JGS240" s="10"/>
      <c r="JGT240" s="10"/>
      <c r="JGU240" s="11"/>
      <c r="JGV240" s="11"/>
      <c r="JGW240" s="11"/>
      <c r="JGX240" s="11"/>
      <c r="JGY240" s="11"/>
      <c r="JGZ240" s="11"/>
      <c r="JHA240" s="11"/>
      <c r="JHB240" s="11"/>
      <c r="JHC240" s="11"/>
      <c r="JHD240" s="11"/>
      <c r="JHE240" s="11"/>
      <c r="JHF240" s="11"/>
      <c r="JHG240" s="11"/>
      <c r="JHH240" s="11"/>
      <c r="JHI240" s="10"/>
      <c r="JHJ240" s="10"/>
      <c r="JHK240" s="11"/>
      <c r="JHL240" s="11"/>
      <c r="JHM240" s="11"/>
      <c r="JHN240" s="11"/>
      <c r="JHO240" s="11"/>
      <c r="JHP240" s="11"/>
      <c r="JHQ240" s="11"/>
      <c r="JHR240" s="11"/>
      <c r="JHS240" s="11"/>
      <c r="JHT240" s="11"/>
      <c r="JHU240" s="11"/>
      <c r="JHV240" s="11"/>
      <c r="JHW240" s="11"/>
      <c r="JHX240" s="11"/>
      <c r="JHY240" s="10"/>
      <c r="JHZ240" s="10"/>
      <c r="JIA240" s="11"/>
      <c r="JIB240" s="11"/>
      <c r="JIC240" s="11"/>
      <c r="JID240" s="11"/>
      <c r="JIE240" s="11"/>
      <c r="JIF240" s="11"/>
      <c r="JIG240" s="11"/>
      <c r="JIH240" s="11"/>
      <c r="JII240" s="11"/>
      <c r="JIJ240" s="11"/>
      <c r="JIK240" s="11"/>
      <c r="JIL240" s="11"/>
      <c r="JIM240" s="11"/>
      <c r="JIN240" s="11"/>
      <c r="JIO240" s="10"/>
      <c r="JIP240" s="10"/>
      <c r="JIQ240" s="11"/>
      <c r="JIR240" s="11"/>
      <c r="JIS240" s="11"/>
      <c r="JIT240" s="11"/>
      <c r="JIU240" s="11"/>
      <c r="JIV240" s="11"/>
      <c r="JIW240" s="11"/>
      <c r="JIX240" s="11"/>
      <c r="JIY240" s="11"/>
      <c r="JIZ240" s="11"/>
      <c r="JJA240" s="11"/>
      <c r="JJB240" s="11"/>
      <c r="JJC240" s="11"/>
      <c r="JJD240" s="11"/>
      <c r="JJE240" s="10"/>
      <c r="JJF240" s="10"/>
      <c r="JJG240" s="11"/>
      <c r="JJH240" s="11"/>
      <c r="JJI240" s="11"/>
      <c r="JJJ240" s="11"/>
      <c r="JJK240" s="11"/>
      <c r="JJL240" s="11"/>
      <c r="JJM240" s="11"/>
      <c r="JJN240" s="11"/>
      <c r="JJO240" s="11"/>
      <c r="JJP240" s="11"/>
      <c r="JJQ240" s="11"/>
      <c r="JJR240" s="11"/>
      <c r="JJS240" s="11"/>
      <c r="JJT240" s="11"/>
      <c r="JJU240" s="10"/>
      <c r="JJV240" s="10"/>
      <c r="JJW240" s="11"/>
      <c r="JJX240" s="11"/>
      <c r="JJY240" s="11"/>
      <c r="JJZ240" s="11"/>
      <c r="JKA240" s="11"/>
      <c r="JKB240" s="11"/>
      <c r="JKC240" s="11"/>
      <c r="JKD240" s="11"/>
      <c r="JKE240" s="11"/>
      <c r="JKF240" s="11"/>
      <c r="JKG240" s="11"/>
      <c r="JKH240" s="11"/>
      <c r="JKI240" s="11"/>
      <c r="JKJ240" s="11"/>
      <c r="JKK240" s="10"/>
      <c r="JKL240" s="10"/>
      <c r="JKM240" s="11"/>
      <c r="JKN240" s="11"/>
      <c r="JKO240" s="11"/>
      <c r="JKP240" s="11"/>
      <c r="JKQ240" s="11"/>
      <c r="JKR240" s="11"/>
      <c r="JKS240" s="11"/>
      <c r="JKT240" s="11"/>
      <c r="JKU240" s="11"/>
      <c r="JKV240" s="11"/>
      <c r="JKW240" s="11"/>
      <c r="JKX240" s="11"/>
      <c r="JKY240" s="11"/>
      <c r="JKZ240" s="11"/>
      <c r="JLA240" s="10"/>
      <c r="JLB240" s="10"/>
      <c r="JLC240" s="11"/>
      <c r="JLD240" s="11"/>
      <c r="JLE240" s="11"/>
      <c r="JLF240" s="11"/>
      <c r="JLG240" s="11"/>
      <c r="JLH240" s="11"/>
      <c r="JLI240" s="11"/>
      <c r="JLJ240" s="11"/>
      <c r="JLK240" s="11"/>
      <c r="JLL240" s="11"/>
      <c r="JLM240" s="11"/>
      <c r="JLN240" s="11"/>
      <c r="JLO240" s="11"/>
      <c r="JLP240" s="11"/>
      <c r="JLQ240" s="10"/>
      <c r="JLR240" s="10"/>
      <c r="JLS240" s="11"/>
      <c r="JLT240" s="11"/>
      <c r="JLU240" s="11"/>
      <c r="JLV240" s="11"/>
      <c r="JLW240" s="11"/>
      <c r="JLX240" s="11"/>
      <c r="JLY240" s="11"/>
      <c r="JLZ240" s="11"/>
      <c r="JMA240" s="11"/>
      <c r="JMB240" s="11"/>
      <c r="JMC240" s="11"/>
      <c r="JMD240" s="11"/>
      <c r="JME240" s="11"/>
      <c r="JMF240" s="11"/>
      <c r="JMG240" s="10"/>
      <c r="JMH240" s="10"/>
      <c r="JMI240" s="11"/>
      <c r="JMJ240" s="11"/>
      <c r="JMK240" s="11"/>
      <c r="JML240" s="11"/>
      <c r="JMM240" s="11"/>
      <c r="JMN240" s="11"/>
      <c r="JMO240" s="11"/>
      <c r="JMP240" s="11"/>
      <c r="JMQ240" s="11"/>
      <c r="JMR240" s="11"/>
      <c r="JMS240" s="11"/>
      <c r="JMT240" s="11"/>
      <c r="JMU240" s="11"/>
      <c r="JMV240" s="11"/>
      <c r="JMW240" s="10"/>
      <c r="JMX240" s="10"/>
      <c r="JMY240" s="11"/>
      <c r="JMZ240" s="11"/>
      <c r="JNA240" s="11"/>
      <c r="JNB240" s="11"/>
      <c r="JNC240" s="11"/>
      <c r="JND240" s="11"/>
      <c r="JNE240" s="11"/>
      <c r="JNF240" s="11"/>
      <c r="JNG240" s="11"/>
      <c r="JNH240" s="11"/>
      <c r="JNI240" s="11"/>
      <c r="JNJ240" s="11"/>
      <c r="JNK240" s="11"/>
      <c r="JNL240" s="11"/>
      <c r="JNM240" s="10"/>
      <c r="JNN240" s="10"/>
      <c r="JNO240" s="11"/>
      <c r="JNP240" s="11"/>
      <c r="JNQ240" s="11"/>
      <c r="JNR240" s="11"/>
      <c r="JNS240" s="11"/>
      <c r="JNT240" s="11"/>
      <c r="JNU240" s="11"/>
      <c r="JNV240" s="11"/>
      <c r="JNW240" s="11"/>
      <c r="JNX240" s="11"/>
      <c r="JNY240" s="11"/>
      <c r="JNZ240" s="11"/>
      <c r="JOA240" s="11"/>
      <c r="JOB240" s="11"/>
      <c r="JOC240" s="10"/>
      <c r="JOD240" s="10"/>
      <c r="JOE240" s="11"/>
      <c r="JOF240" s="11"/>
      <c r="JOG240" s="11"/>
      <c r="JOH240" s="11"/>
      <c r="JOI240" s="11"/>
      <c r="JOJ240" s="11"/>
      <c r="JOK240" s="11"/>
      <c r="JOL240" s="11"/>
      <c r="JOM240" s="11"/>
      <c r="JON240" s="11"/>
      <c r="JOO240" s="11"/>
      <c r="JOP240" s="11"/>
      <c r="JOQ240" s="11"/>
      <c r="JOR240" s="11"/>
      <c r="JOS240" s="10"/>
      <c r="JOT240" s="10"/>
      <c r="JOU240" s="11"/>
      <c r="JOV240" s="11"/>
      <c r="JOW240" s="11"/>
      <c r="JOX240" s="11"/>
      <c r="JOY240" s="11"/>
      <c r="JOZ240" s="11"/>
      <c r="JPA240" s="11"/>
      <c r="JPB240" s="11"/>
      <c r="JPC240" s="11"/>
      <c r="JPD240" s="11"/>
      <c r="JPE240" s="11"/>
      <c r="JPF240" s="11"/>
      <c r="JPG240" s="11"/>
      <c r="JPH240" s="11"/>
      <c r="JPI240" s="10"/>
      <c r="JPJ240" s="10"/>
      <c r="JPK240" s="11"/>
      <c r="JPL240" s="11"/>
      <c r="JPM240" s="11"/>
      <c r="JPN240" s="11"/>
      <c r="JPO240" s="11"/>
      <c r="JPP240" s="11"/>
      <c r="JPQ240" s="11"/>
      <c r="JPR240" s="11"/>
      <c r="JPS240" s="11"/>
      <c r="JPT240" s="11"/>
      <c r="JPU240" s="11"/>
      <c r="JPV240" s="11"/>
      <c r="JPW240" s="11"/>
      <c r="JPX240" s="11"/>
      <c r="JPY240" s="10"/>
      <c r="JPZ240" s="10"/>
      <c r="JQA240" s="11"/>
      <c r="JQB240" s="11"/>
      <c r="JQC240" s="11"/>
      <c r="JQD240" s="11"/>
      <c r="JQE240" s="11"/>
      <c r="JQF240" s="11"/>
      <c r="JQG240" s="11"/>
      <c r="JQH240" s="11"/>
      <c r="JQI240" s="11"/>
      <c r="JQJ240" s="11"/>
      <c r="JQK240" s="11"/>
      <c r="JQL240" s="11"/>
      <c r="JQM240" s="11"/>
      <c r="JQN240" s="11"/>
      <c r="JQO240" s="10"/>
      <c r="JQP240" s="10"/>
      <c r="JQQ240" s="11"/>
      <c r="JQR240" s="11"/>
      <c r="JQS240" s="11"/>
      <c r="JQT240" s="11"/>
      <c r="JQU240" s="11"/>
      <c r="JQV240" s="11"/>
      <c r="JQW240" s="11"/>
      <c r="JQX240" s="11"/>
      <c r="JQY240" s="11"/>
      <c r="JQZ240" s="11"/>
      <c r="JRA240" s="11"/>
      <c r="JRB240" s="11"/>
      <c r="JRC240" s="11"/>
      <c r="JRD240" s="11"/>
      <c r="JRE240" s="10"/>
      <c r="JRF240" s="10"/>
      <c r="JRG240" s="11"/>
      <c r="JRH240" s="11"/>
      <c r="JRI240" s="11"/>
      <c r="JRJ240" s="11"/>
      <c r="JRK240" s="11"/>
      <c r="JRL240" s="11"/>
      <c r="JRM240" s="11"/>
      <c r="JRN240" s="11"/>
      <c r="JRO240" s="11"/>
      <c r="JRP240" s="11"/>
      <c r="JRQ240" s="11"/>
      <c r="JRR240" s="11"/>
      <c r="JRS240" s="11"/>
      <c r="JRT240" s="11"/>
      <c r="JRU240" s="10"/>
      <c r="JRV240" s="10"/>
      <c r="JRW240" s="11"/>
      <c r="JRX240" s="11"/>
      <c r="JRY240" s="11"/>
      <c r="JRZ240" s="11"/>
      <c r="JSA240" s="11"/>
      <c r="JSB240" s="11"/>
      <c r="JSC240" s="11"/>
      <c r="JSD240" s="11"/>
      <c r="JSE240" s="11"/>
      <c r="JSF240" s="11"/>
      <c r="JSG240" s="11"/>
      <c r="JSH240" s="11"/>
      <c r="JSI240" s="11"/>
      <c r="JSJ240" s="11"/>
      <c r="JSK240" s="10"/>
      <c r="JSL240" s="10"/>
      <c r="JSM240" s="11"/>
      <c r="JSN240" s="11"/>
      <c r="JSO240" s="11"/>
      <c r="JSP240" s="11"/>
      <c r="JSQ240" s="11"/>
      <c r="JSR240" s="11"/>
      <c r="JSS240" s="11"/>
      <c r="JST240" s="11"/>
      <c r="JSU240" s="11"/>
      <c r="JSV240" s="11"/>
      <c r="JSW240" s="11"/>
      <c r="JSX240" s="11"/>
      <c r="JSY240" s="11"/>
      <c r="JSZ240" s="11"/>
      <c r="JTA240" s="10"/>
      <c r="JTB240" s="10"/>
      <c r="JTC240" s="11"/>
      <c r="JTD240" s="11"/>
      <c r="JTE240" s="11"/>
      <c r="JTF240" s="11"/>
      <c r="JTG240" s="11"/>
      <c r="JTH240" s="11"/>
      <c r="JTI240" s="11"/>
      <c r="JTJ240" s="11"/>
      <c r="JTK240" s="11"/>
      <c r="JTL240" s="11"/>
      <c r="JTM240" s="11"/>
      <c r="JTN240" s="11"/>
      <c r="JTO240" s="11"/>
      <c r="JTP240" s="11"/>
      <c r="JTQ240" s="10"/>
      <c r="JTR240" s="10"/>
      <c r="JTS240" s="11"/>
      <c r="JTT240" s="11"/>
      <c r="JTU240" s="11"/>
      <c r="JTV240" s="11"/>
      <c r="JTW240" s="11"/>
      <c r="JTX240" s="11"/>
      <c r="JTY240" s="11"/>
      <c r="JTZ240" s="11"/>
      <c r="JUA240" s="11"/>
      <c r="JUB240" s="11"/>
      <c r="JUC240" s="11"/>
      <c r="JUD240" s="11"/>
      <c r="JUE240" s="11"/>
      <c r="JUF240" s="11"/>
      <c r="JUG240" s="10"/>
      <c r="JUH240" s="10"/>
      <c r="JUI240" s="11"/>
      <c r="JUJ240" s="11"/>
      <c r="JUK240" s="11"/>
      <c r="JUL240" s="11"/>
      <c r="JUM240" s="11"/>
      <c r="JUN240" s="11"/>
      <c r="JUO240" s="11"/>
      <c r="JUP240" s="11"/>
      <c r="JUQ240" s="11"/>
      <c r="JUR240" s="11"/>
      <c r="JUS240" s="11"/>
      <c r="JUT240" s="11"/>
      <c r="JUU240" s="11"/>
      <c r="JUV240" s="11"/>
      <c r="JUW240" s="10"/>
      <c r="JUX240" s="10"/>
      <c r="JUY240" s="11"/>
      <c r="JUZ240" s="11"/>
      <c r="JVA240" s="11"/>
      <c r="JVB240" s="11"/>
      <c r="JVC240" s="11"/>
      <c r="JVD240" s="11"/>
      <c r="JVE240" s="11"/>
      <c r="JVF240" s="11"/>
      <c r="JVG240" s="11"/>
      <c r="JVH240" s="11"/>
      <c r="JVI240" s="11"/>
      <c r="JVJ240" s="11"/>
      <c r="JVK240" s="11"/>
      <c r="JVL240" s="11"/>
      <c r="JVM240" s="10"/>
      <c r="JVN240" s="10"/>
      <c r="JVO240" s="11"/>
      <c r="JVP240" s="11"/>
      <c r="JVQ240" s="11"/>
      <c r="JVR240" s="11"/>
      <c r="JVS240" s="11"/>
      <c r="JVT240" s="11"/>
      <c r="JVU240" s="11"/>
      <c r="JVV240" s="11"/>
      <c r="JVW240" s="11"/>
      <c r="JVX240" s="11"/>
      <c r="JVY240" s="11"/>
      <c r="JVZ240" s="11"/>
      <c r="JWA240" s="11"/>
      <c r="JWB240" s="11"/>
      <c r="JWC240" s="10"/>
      <c r="JWD240" s="10"/>
      <c r="JWE240" s="11"/>
      <c r="JWF240" s="11"/>
      <c r="JWG240" s="11"/>
      <c r="JWH240" s="11"/>
      <c r="JWI240" s="11"/>
      <c r="JWJ240" s="11"/>
      <c r="JWK240" s="11"/>
      <c r="JWL240" s="11"/>
      <c r="JWM240" s="11"/>
      <c r="JWN240" s="11"/>
      <c r="JWO240" s="11"/>
      <c r="JWP240" s="11"/>
      <c r="JWQ240" s="11"/>
      <c r="JWR240" s="11"/>
      <c r="JWS240" s="10"/>
      <c r="JWT240" s="10"/>
      <c r="JWU240" s="11"/>
      <c r="JWV240" s="11"/>
      <c r="JWW240" s="11"/>
      <c r="JWX240" s="11"/>
      <c r="JWY240" s="11"/>
      <c r="JWZ240" s="11"/>
      <c r="JXA240" s="11"/>
      <c r="JXB240" s="11"/>
      <c r="JXC240" s="11"/>
      <c r="JXD240" s="11"/>
      <c r="JXE240" s="11"/>
      <c r="JXF240" s="11"/>
      <c r="JXG240" s="11"/>
      <c r="JXH240" s="11"/>
      <c r="JXI240" s="10"/>
      <c r="JXJ240" s="10"/>
      <c r="JXK240" s="11"/>
      <c r="JXL240" s="11"/>
      <c r="JXM240" s="11"/>
      <c r="JXN240" s="11"/>
      <c r="JXO240" s="11"/>
      <c r="JXP240" s="11"/>
      <c r="JXQ240" s="11"/>
      <c r="JXR240" s="11"/>
      <c r="JXS240" s="11"/>
      <c r="JXT240" s="11"/>
      <c r="JXU240" s="11"/>
      <c r="JXV240" s="11"/>
      <c r="JXW240" s="11"/>
      <c r="JXX240" s="11"/>
      <c r="JXY240" s="10"/>
      <c r="JXZ240" s="10"/>
      <c r="JYA240" s="11"/>
      <c r="JYB240" s="11"/>
      <c r="JYC240" s="11"/>
      <c r="JYD240" s="11"/>
      <c r="JYE240" s="11"/>
      <c r="JYF240" s="11"/>
      <c r="JYG240" s="11"/>
      <c r="JYH240" s="11"/>
      <c r="JYI240" s="11"/>
      <c r="JYJ240" s="11"/>
      <c r="JYK240" s="11"/>
      <c r="JYL240" s="11"/>
      <c r="JYM240" s="11"/>
      <c r="JYN240" s="11"/>
      <c r="JYO240" s="10"/>
      <c r="JYP240" s="10"/>
      <c r="JYQ240" s="11"/>
      <c r="JYR240" s="11"/>
      <c r="JYS240" s="11"/>
      <c r="JYT240" s="11"/>
      <c r="JYU240" s="11"/>
      <c r="JYV240" s="11"/>
      <c r="JYW240" s="11"/>
      <c r="JYX240" s="11"/>
      <c r="JYY240" s="11"/>
      <c r="JYZ240" s="11"/>
      <c r="JZA240" s="11"/>
      <c r="JZB240" s="11"/>
      <c r="JZC240" s="11"/>
      <c r="JZD240" s="11"/>
      <c r="JZE240" s="10"/>
      <c r="JZF240" s="10"/>
      <c r="JZG240" s="11"/>
      <c r="JZH240" s="11"/>
      <c r="JZI240" s="11"/>
      <c r="JZJ240" s="11"/>
      <c r="JZK240" s="11"/>
      <c r="JZL240" s="11"/>
      <c r="JZM240" s="11"/>
      <c r="JZN240" s="11"/>
      <c r="JZO240" s="11"/>
      <c r="JZP240" s="11"/>
      <c r="JZQ240" s="11"/>
      <c r="JZR240" s="11"/>
      <c r="JZS240" s="11"/>
      <c r="JZT240" s="11"/>
      <c r="JZU240" s="10"/>
      <c r="JZV240" s="10"/>
      <c r="JZW240" s="11"/>
      <c r="JZX240" s="11"/>
      <c r="JZY240" s="11"/>
      <c r="JZZ240" s="11"/>
      <c r="KAA240" s="11"/>
      <c r="KAB240" s="11"/>
      <c r="KAC240" s="11"/>
      <c r="KAD240" s="11"/>
      <c r="KAE240" s="11"/>
      <c r="KAF240" s="11"/>
      <c r="KAG240" s="11"/>
      <c r="KAH240" s="11"/>
      <c r="KAI240" s="11"/>
      <c r="KAJ240" s="11"/>
      <c r="KAK240" s="10"/>
      <c r="KAL240" s="10"/>
      <c r="KAM240" s="11"/>
      <c r="KAN240" s="11"/>
      <c r="KAO240" s="11"/>
      <c r="KAP240" s="11"/>
      <c r="KAQ240" s="11"/>
      <c r="KAR240" s="11"/>
      <c r="KAS240" s="11"/>
      <c r="KAT240" s="11"/>
      <c r="KAU240" s="11"/>
      <c r="KAV240" s="11"/>
      <c r="KAW240" s="11"/>
      <c r="KAX240" s="11"/>
      <c r="KAY240" s="11"/>
      <c r="KAZ240" s="11"/>
      <c r="KBA240" s="10"/>
      <c r="KBB240" s="10"/>
      <c r="KBC240" s="11"/>
      <c r="KBD240" s="11"/>
      <c r="KBE240" s="11"/>
      <c r="KBF240" s="11"/>
      <c r="KBG240" s="11"/>
      <c r="KBH240" s="11"/>
      <c r="KBI240" s="11"/>
      <c r="KBJ240" s="11"/>
      <c r="KBK240" s="11"/>
      <c r="KBL240" s="11"/>
      <c r="KBM240" s="11"/>
      <c r="KBN240" s="11"/>
      <c r="KBO240" s="11"/>
      <c r="KBP240" s="11"/>
      <c r="KBQ240" s="10"/>
      <c r="KBR240" s="10"/>
      <c r="KBS240" s="11"/>
      <c r="KBT240" s="11"/>
      <c r="KBU240" s="11"/>
      <c r="KBV240" s="11"/>
      <c r="KBW240" s="11"/>
      <c r="KBX240" s="11"/>
      <c r="KBY240" s="11"/>
      <c r="KBZ240" s="11"/>
      <c r="KCA240" s="11"/>
      <c r="KCB240" s="11"/>
      <c r="KCC240" s="11"/>
      <c r="KCD240" s="11"/>
      <c r="KCE240" s="11"/>
      <c r="KCF240" s="11"/>
      <c r="KCG240" s="10"/>
      <c r="KCH240" s="10"/>
      <c r="KCI240" s="11"/>
      <c r="KCJ240" s="11"/>
      <c r="KCK240" s="11"/>
      <c r="KCL240" s="11"/>
      <c r="KCM240" s="11"/>
      <c r="KCN240" s="11"/>
      <c r="KCO240" s="11"/>
      <c r="KCP240" s="11"/>
      <c r="KCQ240" s="11"/>
      <c r="KCR240" s="11"/>
      <c r="KCS240" s="11"/>
      <c r="KCT240" s="11"/>
      <c r="KCU240" s="11"/>
      <c r="KCV240" s="11"/>
      <c r="KCW240" s="10"/>
      <c r="KCX240" s="10"/>
      <c r="KCY240" s="11"/>
      <c r="KCZ240" s="11"/>
      <c r="KDA240" s="11"/>
      <c r="KDB240" s="11"/>
      <c r="KDC240" s="11"/>
      <c r="KDD240" s="11"/>
      <c r="KDE240" s="11"/>
      <c r="KDF240" s="11"/>
      <c r="KDG240" s="11"/>
      <c r="KDH240" s="11"/>
      <c r="KDI240" s="11"/>
      <c r="KDJ240" s="11"/>
      <c r="KDK240" s="11"/>
      <c r="KDL240" s="11"/>
      <c r="KDM240" s="10"/>
      <c r="KDN240" s="10"/>
      <c r="KDO240" s="11"/>
      <c r="KDP240" s="11"/>
      <c r="KDQ240" s="11"/>
      <c r="KDR240" s="11"/>
      <c r="KDS240" s="11"/>
      <c r="KDT240" s="11"/>
      <c r="KDU240" s="11"/>
      <c r="KDV240" s="11"/>
      <c r="KDW240" s="11"/>
      <c r="KDX240" s="11"/>
      <c r="KDY240" s="11"/>
      <c r="KDZ240" s="11"/>
      <c r="KEA240" s="11"/>
      <c r="KEB240" s="11"/>
      <c r="KEC240" s="10"/>
      <c r="KED240" s="10"/>
      <c r="KEE240" s="11"/>
      <c r="KEF240" s="11"/>
      <c r="KEG240" s="11"/>
      <c r="KEH240" s="11"/>
      <c r="KEI240" s="11"/>
      <c r="KEJ240" s="11"/>
      <c r="KEK240" s="11"/>
      <c r="KEL240" s="11"/>
      <c r="KEM240" s="11"/>
      <c r="KEN240" s="11"/>
      <c r="KEO240" s="11"/>
      <c r="KEP240" s="11"/>
      <c r="KEQ240" s="11"/>
      <c r="KER240" s="11"/>
      <c r="KES240" s="10"/>
      <c r="KET240" s="10"/>
      <c r="KEU240" s="11"/>
      <c r="KEV240" s="11"/>
      <c r="KEW240" s="11"/>
      <c r="KEX240" s="11"/>
      <c r="KEY240" s="11"/>
      <c r="KEZ240" s="11"/>
      <c r="KFA240" s="11"/>
      <c r="KFB240" s="11"/>
      <c r="KFC240" s="11"/>
      <c r="KFD240" s="11"/>
      <c r="KFE240" s="11"/>
      <c r="KFF240" s="11"/>
      <c r="KFG240" s="11"/>
      <c r="KFH240" s="11"/>
      <c r="KFI240" s="10"/>
      <c r="KFJ240" s="10"/>
      <c r="KFK240" s="11"/>
      <c r="KFL240" s="11"/>
      <c r="KFM240" s="11"/>
      <c r="KFN240" s="11"/>
      <c r="KFO240" s="11"/>
      <c r="KFP240" s="11"/>
      <c r="KFQ240" s="11"/>
      <c r="KFR240" s="11"/>
      <c r="KFS240" s="11"/>
      <c r="KFT240" s="11"/>
      <c r="KFU240" s="11"/>
      <c r="KFV240" s="11"/>
      <c r="KFW240" s="11"/>
      <c r="KFX240" s="11"/>
      <c r="KFY240" s="10"/>
      <c r="KFZ240" s="10"/>
      <c r="KGA240" s="11"/>
      <c r="KGB240" s="11"/>
      <c r="KGC240" s="11"/>
      <c r="KGD240" s="11"/>
      <c r="KGE240" s="11"/>
      <c r="KGF240" s="11"/>
      <c r="KGG240" s="11"/>
      <c r="KGH240" s="11"/>
      <c r="KGI240" s="11"/>
      <c r="KGJ240" s="11"/>
      <c r="KGK240" s="11"/>
      <c r="KGL240" s="11"/>
      <c r="KGM240" s="11"/>
      <c r="KGN240" s="11"/>
      <c r="KGO240" s="10"/>
      <c r="KGP240" s="10"/>
      <c r="KGQ240" s="11"/>
      <c r="KGR240" s="11"/>
      <c r="KGS240" s="11"/>
      <c r="KGT240" s="11"/>
      <c r="KGU240" s="11"/>
      <c r="KGV240" s="11"/>
      <c r="KGW240" s="11"/>
      <c r="KGX240" s="11"/>
      <c r="KGY240" s="11"/>
      <c r="KGZ240" s="11"/>
      <c r="KHA240" s="11"/>
      <c r="KHB240" s="11"/>
      <c r="KHC240" s="11"/>
      <c r="KHD240" s="11"/>
      <c r="KHE240" s="10"/>
      <c r="KHF240" s="10"/>
      <c r="KHG240" s="11"/>
      <c r="KHH240" s="11"/>
      <c r="KHI240" s="11"/>
      <c r="KHJ240" s="11"/>
      <c r="KHK240" s="11"/>
      <c r="KHL240" s="11"/>
      <c r="KHM240" s="11"/>
      <c r="KHN240" s="11"/>
      <c r="KHO240" s="11"/>
      <c r="KHP240" s="11"/>
      <c r="KHQ240" s="11"/>
      <c r="KHR240" s="11"/>
      <c r="KHS240" s="11"/>
      <c r="KHT240" s="11"/>
      <c r="KHU240" s="10"/>
      <c r="KHV240" s="10"/>
      <c r="KHW240" s="11"/>
      <c r="KHX240" s="11"/>
      <c r="KHY240" s="11"/>
      <c r="KHZ240" s="11"/>
      <c r="KIA240" s="11"/>
      <c r="KIB240" s="11"/>
      <c r="KIC240" s="11"/>
      <c r="KID240" s="11"/>
      <c r="KIE240" s="11"/>
      <c r="KIF240" s="11"/>
      <c r="KIG240" s="11"/>
      <c r="KIH240" s="11"/>
      <c r="KII240" s="11"/>
      <c r="KIJ240" s="11"/>
      <c r="KIK240" s="10"/>
      <c r="KIL240" s="10"/>
      <c r="KIM240" s="11"/>
      <c r="KIN240" s="11"/>
      <c r="KIO240" s="11"/>
      <c r="KIP240" s="11"/>
      <c r="KIQ240" s="11"/>
      <c r="KIR240" s="11"/>
      <c r="KIS240" s="11"/>
      <c r="KIT240" s="11"/>
      <c r="KIU240" s="11"/>
      <c r="KIV240" s="11"/>
      <c r="KIW240" s="11"/>
      <c r="KIX240" s="11"/>
      <c r="KIY240" s="11"/>
      <c r="KIZ240" s="11"/>
      <c r="KJA240" s="10"/>
      <c r="KJB240" s="10"/>
      <c r="KJC240" s="11"/>
      <c r="KJD240" s="11"/>
      <c r="KJE240" s="11"/>
      <c r="KJF240" s="11"/>
      <c r="KJG240" s="11"/>
      <c r="KJH240" s="11"/>
      <c r="KJI240" s="11"/>
      <c r="KJJ240" s="11"/>
      <c r="KJK240" s="11"/>
      <c r="KJL240" s="11"/>
      <c r="KJM240" s="11"/>
      <c r="KJN240" s="11"/>
      <c r="KJO240" s="11"/>
      <c r="KJP240" s="11"/>
      <c r="KJQ240" s="10"/>
      <c r="KJR240" s="10"/>
      <c r="KJS240" s="11"/>
      <c r="KJT240" s="11"/>
      <c r="KJU240" s="11"/>
      <c r="KJV240" s="11"/>
      <c r="KJW240" s="11"/>
      <c r="KJX240" s="11"/>
      <c r="KJY240" s="11"/>
      <c r="KJZ240" s="11"/>
      <c r="KKA240" s="11"/>
      <c r="KKB240" s="11"/>
      <c r="KKC240" s="11"/>
      <c r="KKD240" s="11"/>
      <c r="KKE240" s="11"/>
      <c r="KKF240" s="11"/>
      <c r="KKG240" s="10"/>
      <c r="KKH240" s="10"/>
      <c r="KKI240" s="11"/>
      <c r="KKJ240" s="11"/>
      <c r="KKK240" s="11"/>
      <c r="KKL240" s="11"/>
      <c r="KKM240" s="11"/>
      <c r="KKN240" s="11"/>
      <c r="KKO240" s="11"/>
      <c r="KKP240" s="11"/>
      <c r="KKQ240" s="11"/>
      <c r="KKR240" s="11"/>
      <c r="KKS240" s="11"/>
      <c r="KKT240" s="11"/>
      <c r="KKU240" s="11"/>
      <c r="KKV240" s="11"/>
      <c r="KKW240" s="10"/>
      <c r="KKX240" s="10"/>
      <c r="KKY240" s="11"/>
      <c r="KKZ240" s="11"/>
      <c r="KLA240" s="11"/>
      <c r="KLB240" s="11"/>
      <c r="KLC240" s="11"/>
      <c r="KLD240" s="11"/>
      <c r="KLE240" s="11"/>
      <c r="KLF240" s="11"/>
      <c r="KLG240" s="11"/>
      <c r="KLH240" s="11"/>
      <c r="KLI240" s="11"/>
      <c r="KLJ240" s="11"/>
      <c r="KLK240" s="11"/>
      <c r="KLL240" s="11"/>
      <c r="KLM240" s="10"/>
      <c r="KLN240" s="10"/>
      <c r="KLO240" s="11"/>
      <c r="KLP240" s="11"/>
      <c r="KLQ240" s="11"/>
      <c r="KLR240" s="11"/>
      <c r="KLS240" s="11"/>
      <c r="KLT240" s="11"/>
      <c r="KLU240" s="11"/>
      <c r="KLV240" s="11"/>
      <c r="KLW240" s="11"/>
      <c r="KLX240" s="11"/>
      <c r="KLY240" s="11"/>
      <c r="KLZ240" s="11"/>
      <c r="KMA240" s="11"/>
      <c r="KMB240" s="11"/>
      <c r="KMC240" s="10"/>
      <c r="KMD240" s="10"/>
      <c r="KME240" s="11"/>
      <c r="KMF240" s="11"/>
      <c r="KMG240" s="11"/>
      <c r="KMH240" s="11"/>
      <c r="KMI240" s="11"/>
      <c r="KMJ240" s="11"/>
      <c r="KMK240" s="11"/>
      <c r="KML240" s="11"/>
      <c r="KMM240" s="11"/>
      <c r="KMN240" s="11"/>
      <c r="KMO240" s="11"/>
      <c r="KMP240" s="11"/>
      <c r="KMQ240" s="11"/>
      <c r="KMR240" s="11"/>
      <c r="KMS240" s="10"/>
      <c r="KMT240" s="10"/>
      <c r="KMU240" s="11"/>
      <c r="KMV240" s="11"/>
      <c r="KMW240" s="11"/>
      <c r="KMX240" s="11"/>
      <c r="KMY240" s="11"/>
      <c r="KMZ240" s="11"/>
      <c r="KNA240" s="11"/>
      <c r="KNB240" s="11"/>
      <c r="KNC240" s="11"/>
      <c r="KND240" s="11"/>
      <c r="KNE240" s="11"/>
      <c r="KNF240" s="11"/>
      <c r="KNG240" s="11"/>
      <c r="KNH240" s="11"/>
      <c r="KNI240" s="10"/>
      <c r="KNJ240" s="10"/>
      <c r="KNK240" s="11"/>
      <c r="KNL240" s="11"/>
      <c r="KNM240" s="11"/>
      <c r="KNN240" s="11"/>
      <c r="KNO240" s="11"/>
      <c r="KNP240" s="11"/>
      <c r="KNQ240" s="11"/>
      <c r="KNR240" s="11"/>
      <c r="KNS240" s="11"/>
      <c r="KNT240" s="11"/>
      <c r="KNU240" s="11"/>
      <c r="KNV240" s="11"/>
      <c r="KNW240" s="11"/>
      <c r="KNX240" s="11"/>
      <c r="KNY240" s="10"/>
      <c r="KNZ240" s="10"/>
      <c r="KOA240" s="11"/>
      <c r="KOB240" s="11"/>
      <c r="KOC240" s="11"/>
      <c r="KOD240" s="11"/>
      <c r="KOE240" s="11"/>
      <c r="KOF240" s="11"/>
      <c r="KOG240" s="11"/>
      <c r="KOH240" s="11"/>
      <c r="KOI240" s="11"/>
      <c r="KOJ240" s="11"/>
      <c r="KOK240" s="11"/>
      <c r="KOL240" s="11"/>
      <c r="KOM240" s="11"/>
      <c r="KON240" s="11"/>
      <c r="KOO240" s="10"/>
      <c r="KOP240" s="10"/>
      <c r="KOQ240" s="11"/>
      <c r="KOR240" s="11"/>
      <c r="KOS240" s="11"/>
      <c r="KOT240" s="11"/>
      <c r="KOU240" s="11"/>
      <c r="KOV240" s="11"/>
      <c r="KOW240" s="11"/>
      <c r="KOX240" s="11"/>
      <c r="KOY240" s="11"/>
      <c r="KOZ240" s="11"/>
      <c r="KPA240" s="11"/>
      <c r="KPB240" s="11"/>
      <c r="KPC240" s="11"/>
      <c r="KPD240" s="11"/>
      <c r="KPE240" s="10"/>
      <c r="KPF240" s="10"/>
      <c r="KPG240" s="11"/>
      <c r="KPH240" s="11"/>
      <c r="KPI240" s="11"/>
      <c r="KPJ240" s="11"/>
      <c r="KPK240" s="11"/>
      <c r="KPL240" s="11"/>
      <c r="KPM240" s="11"/>
      <c r="KPN240" s="11"/>
      <c r="KPO240" s="11"/>
      <c r="KPP240" s="11"/>
      <c r="KPQ240" s="11"/>
      <c r="KPR240" s="11"/>
      <c r="KPS240" s="11"/>
      <c r="KPT240" s="11"/>
      <c r="KPU240" s="10"/>
      <c r="KPV240" s="10"/>
      <c r="KPW240" s="11"/>
      <c r="KPX240" s="11"/>
      <c r="KPY240" s="11"/>
      <c r="KPZ240" s="11"/>
      <c r="KQA240" s="11"/>
      <c r="KQB240" s="11"/>
      <c r="KQC240" s="11"/>
      <c r="KQD240" s="11"/>
      <c r="KQE240" s="11"/>
      <c r="KQF240" s="11"/>
      <c r="KQG240" s="11"/>
      <c r="KQH240" s="11"/>
      <c r="KQI240" s="11"/>
      <c r="KQJ240" s="11"/>
      <c r="KQK240" s="10"/>
      <c r="KQL240" s="10"/>
      <c r="KQM240" s="11"/>
      <c r="KQN240" s="11"/>
      <c r="KQO240" s="11"/>
      <c r="KQP240" s="11"/>
      <c r="KQQ240" s="11"/>
      <c r="KQR240" s="11"/>
      <c r="KQS240" s="11"/>
      <c r="KQT240" s="11"/>
      <c r="KQU240" s="11"/>
      <c r="KQV240" s="11"/>
      <c r="KQW240" s="11"/>
      <c r="KQX240" s="11"/>
      <c r="KQY240" s="11"/>
      <c r="KQZ240" s="11"/>
      <c r="KRA240" s="10"/>
      <c r="KRB240" s="10"/>
      <c r="KRC240" s="11"/>
      <c r="KRD240" s="11"/>
      <c r="KRE240" s="11"/>
      <c r="KRF240" s="11"/>
      <c r="KRG240" s="11"/>
      <c r="KRH240" s="11"/>
      <c r="KRI240" s="11"/>
      <c r="KRJ240" s="11"/>
      <c r="KRK240" s="11"/>
      <c r="KRL240" s="11"/>
      <c r="KRM240" s="11"/>
      <c r="KRN240" s="11"/>
      <c r="KRO240" s="11"/>
      <c r="KRP240" s="11"/>
      <c r="KRQ240" s="10"/>
      <c r="KRR240" s="10"/>
      <c r="KRS240" s="11"/>
      <c r="KRT240" s="11"/>
      <c r="KRU240" s="11"/>
      <c r="KRV240" s="11"/>
      <c r="KRW240" s="11"/>
      <c r="KRX240" s="11"/>
      <c r="KRY240" s="11"/>
      <c r="KRZ240" s="11"/>
      <c r="KSA240" s="11"/>
      <c r="KSB240" s="11"/>
      <c r="KSC240" s="11"/>
      <c r="KSD240" s="11"/>
      <c r="KSE240" s="11"/>
      <c r="KSF240" s="11"/>
      <c r="KSG240" s="10"/>
      <c r="KSH240" s="10"/>
      <c r="KSI240" s="11"/>
      <c r="KSJ240" s="11"/>
      <c r="KSK240" s="11"/>
      <c r="KSL240" s="11"/>
      <c r="KSM240" s="11"/>
      <c r="KSN240" s="11"/>
      <c r="KSO240" s="11"/>
      <c r="KSP240" s="11"/>
      <c r="KSQ240" s="11"/>
      <c r="KSR240" s="11"/>
      <c r="KSS240" s="11"/>
      <c r="KST240" s="11"/>
      <c r="KSU240" s="11"/>
      <c r="KSV240" s="11"/>
      <c r="KSW240" s="10"/>
      <c r="KSX240" s="10"/>
      <c r="KSY240" s="11"/>
      <c r="KSZ240" s="11"/>
      <c r="KTA240" s="11"/>
      <c r="KTB240" s="11"/>
      <c r="KTC240" s="11"/>
      <c r="KTD240" s="11"/>
      <c r="KTE240" s="11"/>
      <c r="KTF240" s="11"/>
      <c r="KTG240" s="11"/>
      <c r="KTH240" s="11"/>
      <c r="KTI240" s="11"/>
      <c r="KTJ240" s="11"/>
      <c r="KTK240" s="11"/>
      <c r="KTL240" s="11"/>
      <c r="KTM240" s="10"/>
      <c r="KTN240" s="10"/>
      <c r="KTO240" s="11"/>
      <c r="KTP240" s="11"/>
      <c r="KTQ240" s="11"/>
      <c r="KTR240" s="11"/>
      <c r="KTS240" s="11"/>
      <c r="KTT240" s="11"/>
      <c r="KTU240" s="11"/>
      <c r="KTV240" s="11"/>
      <c r="KTW240" s="11"/>
      <c r="KTX240" s="11"/>
      <c r="KTY240" s="11"/>
      <c r="KTZ240" s="11"/>
      <c r="KUA240" s="11"/>
      <c r="KUB240" s="11"/>
      <c r="KUC240" s="10"/>
      <c r="KUD240" s="10"/>
      <c r="KUE240" s="11"/>
      <c r="KUF240" s="11"/>
      <c r="KUG240" s="11"/>
      <c r="KUH240" s="11"/>
      <c r="KUI240" s="11"/>
      <c r="KUJ240" s="11"/>
      <c r="KUK240" s="11"/>
      <c r="KUL240" s="11"/>
      <c r="KUM240" s="11"/>
      <c r="KUN240" s="11"/>
      <c r="KUO240" s="11"/>
      <c r="KUP240" s="11"/>
      <c r="KUQ240" s="11"/>
      <c r="KUR240" s="11"/>
      <c r="KUS240" s="10"/>
      <c r="KUT240" s="10"/>
      <c r="KUU240" s="11"/>
      <c r="KUV240" s="11"/>
      <c r="KUW240" s="11"/>
      <c r="KUX240" s="11"/>
      <c r="KUY240" s="11"/>
      <c r="KUZ240" s="11"/>
      <c r="KVA240" s="11"/>
      <c r="KVB240" s="11"/>
      <c r="KVC240" s="11"/>
      <c r="KVD240" s="11"/>
      <c r="KVE240" s="11"/>
      <c r="KVF240" s="11"/>
      <c r="KVG240" s="11"/>
      <c r="KVH240" s="11"/>
      <c r="KVI240" s="10"/>
      <c r="KVJ240" s="10"/>
      <c r="KVK240" s="11"/>
      <c r="KVL240" s="11"/>
      <c r="KVM240" s="11"/>
      <c r="KVN240" s="11"/>
      <c r="KVO240" s="11"/>
      <c r="KVP240" s="11"/>
      <c r="KVQ240" s="11"/>
      <c r="KVR240" s="11"/>
      <c r="KVS240" s="11"/>
      <c r="KVT240" s="11"/>
      <c r="KVU240" s="11"/>
      <c r="KVV240" s="11"/>
      <c r="KVW240" s="11"/>
      <c r="KVX240" s="11"/>
      <c r="KVY240" s="10"/>
      <c r="KVZ240" s="10"/>
      <c r="KWA240" s="11"/>
      <c r="KWB240" s="11"/>
      <c r="KWC240" s="11"/>
      <c r="KWD240" s="11"/>
      <c r="KWE240" s="11"/>
      <c r="KWF240" s="11"/>
      <c r="KWG240" s="11"/>
      <c r="KWH240" s="11"/>
      <c r="KWI240" s="11"/>
      <c r="KWJ240" s="11"/>
      <c r="KWK240" s="11"/>
      <c r="KWL240" s="11"/>
      <c r="KWM240" s="11"/>
      <c r="KWN240" s="11"/>
      <c r="KWO240" s="10"/>
      <c r="KWP240" s="10"/>
      <c r="KWQ240" s="11"/>
      <c r="KWR240" s="11"/>
      <c r="KWS240" s="11"/>
      <c r="KWT240" s="11"/>
      <c r="KWU240" s="11"/>
      <c r="KWV240" s="11"/>
      <c r="KWW240" s="11"/>
      <c r="KWX240" s="11"/>
      <c r="KWY240" s="11"/>
      <c r="KWZ240" s="11"/>
      <c r="KXA240" s="11"/>
      <c r="KXB240" s="11"/>
      <c r="KXC240" s="11"/>
      <c r="KXD240" s="11"/>
      <c r="KXE240" s="10"/>
      <c r="KXF240" s="10"/>
      <c r="KXG240" s="11"/>
      <c r="KXH240" s="11"/>
      <c r="KXI240" s="11"/>
      <c r="KXJ240" s="11"/>
      <c r="KXK240" s="11"/>
      <c r="KXL240" s="11"/>
      <c r="KXM240" s="11"/>
      <c r="KXN240" s="11"/>
      <c r="KXO240" s="11"/>
      <c r="KXP240" s="11"/>
      <c r="KXQ240" s="11"/>
      <c r="KXR240" s="11"/>
      <c r="KXS240" s="11"/>
      <c r="KXT240" s="11"/>
      <c r="KXU240" s="10"/>
      <c r="KXV240" s="10"/>
      <c r="KXW240" s="11"/>
      <c r="KXX240" s="11"/>
      <c r="KXY240" s="11"/>
      <c r="KXZ240" s="11"/>
      <c r="KYA240" s="11"/>
      <c r="KYB240" s="11"/>
      <c r="KYC240" s="11"/>
      <c r="KYD240" s="11"/>
      <c r="KYE240" s="11"/>
      <c r="KYF240" s="11"/>
      <c r="KYG240" s="11"/>
      <c r="KYH240" s="11"/>
      <c r="KYI240" s="11"/>
      <c r="KYJ240" s="11"/>
      <c r="KYK240" s="10"/>
      <c r="KYL240" s="10"/>
      <c r="KYM240" s="11"/>
      <c r="KYN240" s="11"/>
      <c r="KYO240" s="11"/>
      <c r="KYP240" s="11"/>
      <c r="KYQ240" s="11"/>
      <c r="KYR240" s="11"/>
      <c r="KYS240" s="11"/>
      <c r="KYT240" s="11"/>
      <c r="KYU240" s="11"/>
      <c r="KYV240" s="11"/>
      <c r="KYW240" s="11"/>
      <c r="KYX240" s="11"/>
      <c r="KYY240" s="11"/>
      <c r="KYZ240" s="11"/>
      <c r="KZA240" s="10"/>
      <c r="KZB240" s="10"/>
      <c r="KZC240" s="11"/>
      <c r="KZD240" s="11"/>
      <c r="KZE240" s="11"/>
      <c r="KZF240" s="11"/>
      <c r="KZG240" s="11"/>
      <c r="KZH240" s="11"/>
      <c r="KZI240" s="11"/>
      <c r="KZJ240" s="11"/>
      <c r="KZK240" s="11"/>
      <c r="KZL240" s="11"/>
      <c r="KZM240" s="11"/>
      <c r="KZN240" s="11"/>
      <c r="KZO240" s="11"/>
      <c r="KZP240" s="11"/>
      <c r="KZQ240" s="10"/>
      <c r="KZR240" s="10"/>
      <c r="KZS240" s="11"/>
      <c r="KZT240" s="11"/>
      <c r="KZU240" s="11"/>
      <c r="KZV240" s="11"/>
      <c r="KZW240" s="11"/>
      <c r="KZX240" s="11"/>
      <c r="KZY240" s="11"/>
      <c r="KZZ240" s="11"/>
      <c r="LAA240" s="11"/>
      <c r="LAB240" s="11"/>
      <c r="LAC240" s="11"/>
      <c r="LAD240" s="11"/>
      <c r="LAE240" s="11"/>
      <c r="LAF240" s="11"/>
      <c r="LAG240" s="10"/>
      <c r="LAH240" s="10"/>
      <c r="LAI240" s="11"/>
      <c r="LAJ240" s="11"/>
      <c r="LAK240" s="11"/>
      <c r="LAL240" s="11"/>
      <c r="LAM240" s="11"/>
      <c r="LAN240" s="11"/>
      <c r="LAO240" s="11"/>
      <c r="LAP240" s="11"/>
      <c r="LAQ240" s="11"/>
      <c r="LAR240" s="11"/>
      <c r="LAS240" s="11"/>
      <c r="LAT240" s="11"/>
      <c r="LAU240" s="11"/>
      <c r="LAV240" s="11"/>
      <c r="LAW240" s="10"/>
      <c r="LAX240" s="10"/>
      <c r="LAY240" s="11"/>
      <c r="LAZ240" s="11"/>
      <c r="LBA240" s="11"/>
      <c r="LBB240" s="11"/>
      <c r="LBC240" s="11"/>
      <c r="LBD240" s="11"/>
      <c r="LBE240" s="11"/>
      <c r="LBF240" s="11"/>
      <c r="LBG240" s="11"/>
      <c r="LBH240" s="11"/>
      <c r="LBI240" s="11"/>
      <c r="LBJ240" s="11"/>
      <c r="LBK240" s="11"/>
      <c r="LBL240" s="11"/>
      <c r="LBM240" s="10"/>
      <c r="LBN240" s="10"/>
      <c r="LBO240" s="11"/>
      <c r="LBP240" s="11"/>
      <c r="LBQ240" s="11"/>
      <c r="LBR240" s="11"/>
      <c r="LBS240" s="11"/>
      <c r="LBT240" s="11"/>
      <c r="LBU240" s="11"/>
      <c r="LBV240" s="11"/>
      <c r="LBW240" s="11"/>
      <c r="LBX240" s="11"/>
      <c r="LBY240" s="11"/>
      <c r="LBZ240" s="11"/>
      <c r="LCA240" s="11"/>
      <c r="LCB240" s="11"/>
      <c r="LCC240" s="10"/>
      <c r="LCD240" s="10"/>
      <c r="LCE240" s="11"/>
      <c r="LCF240" s="11"/>
      <c r="LCG240" s="11"/>
      <c r="LCH240" s="11"/>
      <c r="LCI240" s="11"/>
      <c r="LCJ240" s="11"/>
      <c r="LCK240" s="11"/>
      <c r="LCL240" s="11"/>
      <c r="LCM240" s="11"/>
      <c r="LCN240" s="11"/>
      <c r="LCO240" s="11"/>
      <c r="LCP240" s="11"/>
      <c r="LCQ240" s="11"/>
      <c r="LCR240" s="11"/>
      <c r="LCS240" s="10"/>
      <c r="LCT240" s="10"/>
      <c r="LCU240" s="11"/>
      <c r="LCV240" s="11"/>
      <c r="LCW240" s="11"/>
      <c r="LCX240" s="11"/>
      <c r="LCY240" s="11"/>
      <c r="LCZ240" s="11"/>
      <c r="LDA240" s="11"/>
      <c r="LDB240" s="11"/>
      <c r="LDC240" s="11"/>
      <c r="LDD240" s="11"/>
      <c r="LDE240" s="11"/>
      <c r="LDF240" s="11"/>
      <c r="LDG240" s="11"/>
      <c r="LDH240" s="11"/>
      <c r="LDI240" s="10"/>
      <c r="LDJ240" s="10"/>
      <c r="LDK240" s="11"/>
      <c r="LDL240" s="11"/>
      <c r="LDM240" s="11"/>
      <c r="LDN240" s="11"/>
      <c r="LDO240" s="11"/>
      <c r="LDP240" s="11"/>
      <c r="LDQ240" s="11"/>
      <c r="LDR240" s="11"/>
      <c r="LDS240" s="11"/>
      <c r="LDT240" s="11"/>
      <c r="LDU240" s="11"/>
      <c r="LDV240" s="11"/>
      <c r="LDW240" s="11"/>
      <c r="LDX240" s="11"/>
      <c r="LDY240" s="10"/>
      <c r="LDZ240" s="10"/>
      <c r="LEA240" s="11"/>
      <c r="LEB240" s="11"/>
      <c r="LEC240" s="11"/>
      <c r="LED240" s="11"/>
      <c r="LEE240" s="11"/>
      <c r="LEF240" s="11"/>
      <c r="LEG240" s="11"/>
      <c r="LEH240" s="11"/>
      <c r="LEI240" s="11"/>
      <c r="LEJ240" s="11"/>
      <c r="LEK240" s="11"/>
      <c r="LEL240" s="11"/>
      <c r="LEM240" s="11"/>
      <c r="LEN240" s="11"/>
      <c r="LEO240" s="10"/>
      <c r="LEP240" s="10"/>
      <c r="LEQ240" s="11"/>
      <c r="LER240" s="11"/>
      <c r="LES240" s="11"/>
      <c r="LET240" s="11"/>
      <c r="LEU240" s="11"/>
      <c r="LEV240" s="11"/>
      <c r="LEW240" s="11"/>
      <c r="LEX240" s="11"/>
      <c r="LEY240" s="11"/>
      <c r="LEZ240" s="11"/>
      <c r="LFA240" s="11"/>
      <c r="LFB240" s="11"/>
      <c r="LFC240" s="11"/>
      <c r="LFD240" s="11"/>
      <c r="LFE240" s="10"/>
      <c r="LFF240" s="10"/>
      <c r="LFG240" s="11"/>
      <c r="LFH240" s="11"/>
      <c r="LFI240" s="11"/>
      <c r="LFJ240" s="11"/>
      <c r="LFK240" s="11"/>
      <c r="LFL240" s="11"/>
      <c r="LFM240" s="11"/>
      <c r="LFN240" s="11"/>
      <c r="LFO240" s="11"/>
      <c r="LFP240" s="11"/>
      <c r="LFQ240" s="11"/>
      <c r="LFR240" s="11"/>
      <c r="LFS240" s="11"/>
      <c r="LFT240" s="11"/>
      <c r="LFU240" s="10"/>
      <c r="LFV240" s="10"/>
      <c r="LFW240" s="11"/>
      <c r="LFX240" s="11"/>
      <c r="LFY240" s="11"/>
      <c r="LFZ240" s="11"/>
      <c r="LGA240" s="11"/>
      <c r="LGB240" s="11"/>
      <c r="LGC240" s="11"/>
      <c r="LGD240" s="11"/>
      <c r="LGE240" s="11"/>
      <c r="LGF240" s="11"/>
      <c r="LGG240" s="11"/>
      <c r="LGH240" s="11"/>
      <c r="LGI240" s="11"/>
      <c r="LGJ240" s="11"/>
      <c r="LGK240" s="10"/>
      <c r="LGL240" s="10"/>
      <c r="LGM240" s="11"/>
      <c r="LGN240" s="11"/>
      <c r="LGO240" s="11"/>
      <c r="LGP240" s="11"/>
      <c r="LGQ240" s="11"/>
      <c r="LGR240" s="11"/>
      <c r="LGS240" s="11"/>
      <c r="LGT240" s="11"/>
      <c r="LGU240" s="11"/>
      <c r="LGV240" s="11"/>
      <c r="LGW240" s="11"/>
      <c r="LGX240" s="11"/>
      <c r="LGY240" s="11"/>
      <c r="LGZ240" s="11"/>
      <c r="LHA240" s="10"/>
      <c r="LHB240" s="10"/>
      <c r="LHC240" s="11"/>
      <c r="LHD240" s="11"/>
      <c r="LHE240" s="11"/>
      <c r="LHF240" s="11"/>
      <c r="LHG240" s="11"/>
      <c r="LHH240" s="11"/>
      <c r="LHI240" s="11"/>
      <c r="LHJ240" s="11"/>
      <c r="LHK240" s="11"/>
      <c r="LHL240" s="11"/>
      <c r="LHM240" s="11"/>
      <c r="LHN240" s="11"/>
      <c r="LHO240" s="11"/>
      <c r="LHP240" s="11"/>
      <c r="LHQ240" s="10"/>
      <c r="LHR240" s="10"/>
      <c r="LHS240" s="11"/>
      <c r="LHT240" s="11"/>
      <c r="LHU240" s="11"/>
      <c r="LHV240" s="11"/>
      <c r="LHW240" s="11"/>
      <c r="LHX240" s="11"/>
      <c r="LHY240" s="11"/>
      <c r="LHZ240" s="11"/>
      <c r="LIA240" s="11"/>
      <c r="LIB240" s="11"/>
      <c r="LIC240" s="11"/>
      <c r="LID240" s="11"/>
      <c r="LIE240" s="11"/>
      <c r="LIF240" s="11"/>
      <c r="LIG240" s="10"/>
      <c r="LIH240" s="10"/>
      <c r="LII240" s="11"/>
      <c r="LIJ240" s="11"/>
      <c r="LIK240" s="11"/>
      <c r="LIL240" s="11"/>
      <c r="LIM240" s="11"/>
      <c r="LIN240" s="11"/>
      <c r="LIO240" s="11"/>
      <c r="LIP240" s="11"/>
      <c r="LIQ240" s="11"/>
      <c r="LIR240" s="11"/>
      <c r="LIS240" s="11"/>
      <c r="LIT240" s="11"/>
      <c r="LIU240" s="11"/>
      <c r="LIV240" s="11"/>
      <c r="LIW240" s="10"/>
      <c r="LIX240" s="10"/>
      <c r="LIY240" s="11"/>
      <c r="LIZ240" s="11"/>
      <c r="LJA240" s="11"/>
      <c r="LJB240" s="11"/>
      <c r="LJC240" s="11"/>
      <c r="LJD240" s="11"/>
      <c r="LJE240" s="11"/>
      <c r="LJF240" s="11"/>
      <c r="LJG240" s="11"/>
      <c r="LJH240" s="11"/>
      <c r="LJI240" s="11"/>
      <c r="LJJ240" s="11"/>
      <c r="LJK240" s="11"/>
      <c r="LJL240" s="11"/>
      <c r="LJM240" s="10"/>
      <c r="LJN240" s="10"/>
      <c r="LJO240" s="11"/>
      <c r="LJP240" s="11"/>
      <c r="LJQ240" s="11"/>
      <c r="LJR240" s="11"/>
      <c r="LJS240" s="11"/>
      <c r="LJT240" s="11"/>
      <c r="LJU240" s="11"/>
      <c r="LJV240" s="11"/>
      <c r="LJW240" s="11"/>
      <c r="LJX240" s="11"/>
      <c r="LJY240" s="11"/>
      <c r="LJZ240" s="11"/>
      <c r="LKA240" s="11"/>
      <c r="LKB240" s="11"/>
      <c r="LKC240" s="10"/>
      <c r="LKD240" s="10"/>
      <c r="LKE240" s="11"/>
      <c r="LKF240" s="11"/>
      <c r="LKG240" s="11"/>
      <c r="LKH240" s="11"/>
      <c r="LKI240" s="11"/>
      <c r="LKJ240" s="11"/>
      <c r="LKK240" s="11"/>
      <c r="LKL240" s="11"/>
      <c r="LKM240" s="11"/>
      <c r="LKN240" s="11"/>
      <c r="LKO240" s="11"/>
      <c r="LKP240" s="11"/>
      <c r="LKQ240" s="11"/>
      <c r="LKR240" s="11"/>
      <c r="LKS240" s="10"/>
      <c r="LKT240" s="10"/>
      <c r="LKU240" s="11"/>
      <c r="LKV240" s="11"/>
      <c r="LKW240" s="11"/>
      <c r="LKX240" s="11"/>
      <c r="LKY240" s="11"/>
      <c r="LKZ240" s="11"/>
      <c r="LLA240" s="11"/>
      <c r="LLB240" s="11"/>
      <c r="LLC240" s="11"/>
      <c r="LLD240" s="11"/>
      <c r="LLE240" s="11"/>
      <c r="LLF240" s="11"/>
      <c r="LLG240" s="11"/>
      <c r="LLH240" s="11"/>
      <c r="LLI240" s="10"/>
      <c r="LLJ240" s="10"/>
      <c r="LLK240" s="11"/>
      <c r="LLL240" s="11"/>
      <c r="LLM240" s="11"/>
      <c r="LLN240" s="11"/>
      <c r="LLO240" s="11"/>
      <c r="LLP240" s="11"/>
      <c r="LLQ240" s="11"/>
      <c r="LLR240" s="11"/>
      <c r="LLS240" s="11"/>
      <c r="LLT240" s="11"/>
      <c r="LLU240" s="11"/>
      <c r="LLV240" s="11"/>
      <c r="LLW240" s="11"/>
      <c r="LLX240" s="11"/>
      <c r="LLY240" s="10"/>
      <c r="LLZ240" s="10"/>
      <c r="LMA240" s="11"/>
      <c r="LMB240" s="11"/>
      <c r="LMC240" s="11"/>
      <c r="LMD240" s="11"/>
      <c r="LME240" s="11"/>
      <c r="LMF240" s="11"/>
      <c r="LMG240" s="11"/>
      <c r="LMH240" s="11"/>
      <c r="LMI240" s="11"/>
      <c r="LMJ240" s="11"/>
      <c r="LMK240" s="11"/>
      <c r="LML240" s="11"/>
      <c r="LMM240" s="11"/>
      <c r="LMN240" s="11"/>
      <c r="LMO240" s="10"/>
      <c r="LMP240" s="10"/>
      <c r="LMQ240" s="11"/>
      <c r="LMR240" s="11"/>
      <c r="LMS240" s="11"/>
      <c r="LMT240" s="11"/>
      <c r="LMU240" s="11"/>
      <c r="LMV240" s="11"/>
      <c r="LMW240" s="11"/>
      <c r="LMX240" s="11"/>
      <c r="LMY240" s="11"/>
      <c r="LMZ240" s="11"/>
      <c r="LNA240" s="11"/>
      <c r="LNB240" s="11"/>
      <c r="LNC240" s="11"/>
      <c r="LND240" s="11"/>
      <c r="LNE240" s="10"/>
      <c r="LNF240" s="10"/>
      <c r="LNG240" s="11"/>
      <c r="LNH240" s="11"/>
      <c r="LNI240" s="11"/>
      <c r="LNJ240" s="11"/>
      <c r="LNK240" s="11"/>
      <c r="LNL240" s="11"/>
      <c r="LNM240" s="11"/>
      <c r="LNN240" s="11"/>
      <c r="LNO240" s="11"/>
      <c r="LNP240" s="11"/>
      <c r="LNQ240" s="11"/>
      <c r="LNR240" s="11"/>
      <c r="LNS240" s="11"/>
      <c r="LNT240" s="11"/>
      <c r="LNU240" s="10"/>
      <c r="LNV240" s="10"/>
      <c r="LNW240" s="11"/>
      <c r="LNX240" s="11"/>
      <c r="LNY240" s="11"/>
      <c r="LNZ240" s="11"/>
      <c r="LOA240" s="11"/>
      <c r="LOB240" s="11"/>
      <c r="LOC240" s="11"/>
      <c r="LOD240" s="11"/>
      <c r="LOE240" s="11"/>
      <c r="LOF240" s="11"/>
      <c r="LOG240" s="11"/>
      <c r="LOH240" s="11"/>
      <c r="LOI240" s="11"/>
      <c r="LOJ240" s="11"/>
      <c r="LOK240" s="10"/>
      <c r="LOL240" s="10"/>
      <c r="LOM240" s="11"/>
      <c r="LON240" s="11"/>
      <c r="LOO240" s="11"/>
      <c r="LOP240" s="11"/>
      <c r="LOQ240" s="11"/>
      <c r="LOR240" s="11"/>
      <c r="LOS240" s="11"/>
      <c r="LOT240" s="11"/>
      <c r="LOU240" s="11"/>
      <c r="LOV240" s="11"/>
      <c r="LOW240" s="11"/>
      <c r="LOX240" s="11"/>
      <c r="LOY240" s="11"/>
      <c r="LOZ240" s="11"/>
      <c r="LPA240" s="10"/>
      <c r="LPB240" s="10"/>
      <c r="LPC240" s="11"/>
      <c r="LPD240" s="11"/>
      <c r="LPE240" s="11"/>
      <c r="LPF240" s="11"/>
      <c r="LPG240" s="11"/>
      <c r="LPH240" s="11"/>
      <c r="LPI240" s="11"/>
      <c r="LPJ240" s="11"/>
      <c r="LPK240" s="11"/>
      <c r="LPL240" s="11"/>
      <c r="LPM240" s="11"/>
      <c r="LPN240" s="11"/>
      <c r="LPO240" s="11"/>
      <c r="LPP240" s="11"/>
      <c r="LPQ240" s="10"/>
      <c r="LPR240" s="10"/>
      <c r="LPS240" s="11"/>
      <c r="LPT240" s="11"/>
      <c r="LPU240" s="11"/>
      <c r="LPV240" s="11"/>
      <c r="LPW240" s="11"/>
      <c r="LPX240" s="11"/>
      <c r="LPY240" s="11"/>
      <c r="LPZ240" s="11"/>
      <c r="LQA240" s="11"/>
      <c r="LQB240" s="11"/>
      <c r="LQC240" s="11"/>
      <c r="LQD240" s="11"/>
      <c r="LQE240" s="11"/>
      <c r="LQF240" s="11"/>
      <c r="LQG240" s="10"/>
      <c r="LQH240" s="10"/>
      <c r="LQI240" s="11"/>
      <c r="LQJ240" s="11"/>
      <c r="LQK240" s="11"/>
      <c r="LQL240" s="11"/>
      <c r="LQM240" s="11"/>
      <c r="LQN240" s="11"/>
      <c r="LQO240" s="11"/>
      <c r="LQP240" s="11"/>
      <c r="LQQ240" s="11"/>
      <c r="LQR240" s="11"/>
      <c r="LQS240" s="11"/>
      <c r="LQT240" s="11"/>
      <c r="LQU240" s="11"/>
      <c r="LQV240" s="11"/>
      <c r="LQW240" s="10"/>
      <c r="LQX240" s="10"/>
      <c r="LQY240" s="11"/>
      <c r="LQZ240" s="11"/>
      <c r="LRA240" s="11"/>
      <c r="LRB240" s="11"/>
      <c r="LRC240" s="11"/>
      <c r="LRD240" s="11"/>
      <c r="LRE240" s="11"/>
      <c r="LRF240" s="11"/>
      <c r="LRG240" s="11"/>
      <c r="LRH240" s="11"/>
      <c r="LRI240" s="11"/>
      <c r="LRJ240" s="11"/>
      <c r="LRK240" s="11"/>
      <c r="LRL240" s="11"/>
      <c r="LRM240" s="10"/>
      <c r="LRN240" s="10"/>
      <c r="LRO240" s="11"/>
      <c r="LRP240" s="11"/>
      <c r="LRQ240" s="11"/>
      <c r="LRR240" s="11"/>
      <c r="LRS240" s="11"/>
      <c r="LRT240" s="11"/>
      <c r="LRU240" s="11"/>
      <c r="LRV240" s="11"/>
      <c r="LRW240" s="11"/>
      <c r="LRX240" s="11"/>
      <c r="LRY240" s="11"/>
      <c r="LRZ240" s="11"/>
      <c r="LSA240" s="11"/>
      <c r="LSB240" s="11"/>
      <c r="LSC240" s="10"/>
      <c r="LSD240" s="10"/>
      <c r="LSE240" s="11"/>
      <c r="LSF240" s="11"/>
      <c r="LSG240" s="11"/>
      <c r="LSH240" s="11"/>
      <c r="LSI240" s="11"/>
      <c r="LSJ240" s="11"/>
      <c r="LSK240" s="11"/>
      <c r="LSL240" s="11"/>
      <c r="LSM240" s="11"/>
      <c r="LSN240" s="11"/>
      <c r="LSO240" s="11"/>
      <c r="LSP240" s="11"/>
      <c r="LSQ240" s="11"/>
      <c r="LSR240" s="11"/>
      <c r="LSS240" s="10"/>
      <c r="LST240" s="10"/>
      <c r="LSU240" s="11"/>
      <c r="LSV240" s="11"/>
      <c r="LSW240" s="11"/>
      <c r="LSX240" s="11"/>
      <c r="LSY240" s="11"/>
      <c r="LSZ240" s="11"/>
      <c r="LTA240" s="11"/>
      <c r="LTB240" s="11"/>
      <c r="LTC240" s="11"/>
      <c r="LTD240" s="11"/>
      <c r="LTE240" s="11"/>
      <c r="LTF240" s="11"/>
      <c r="LTG240" s="11"/>
      <c r="LTH240" s="11"/>
      <c r="LTI240" s="10"/>
      <c r="LTJ240" s="10"/>
      <c r="LTK240" s="11"/>
      <c r="LTL240" s="11"/>
      <c r="LTM240" s="11"/>
      <c r="LTN240" s="11"/>
      <c r="LTO240" s="11"/>
      <c r="LTP240" s="11"/>
      <c r="LTQ240" s="11"/>
      <c r="LTR240" s="11"/>
      <c r="LTS240" s="11"/>
      <c r="LTT240" s="11"/>
      <c r="LTU240" s="11"/>
      <c r="LTV240" s="11"/>
      <c r="LTW240" s="11"/>
      <c r="LTX240" s="11"/>
      <c r="LTY240" s="10"/>
      <c r="LTZ240" s="10"/>
      <c r="LUA240" s="11"/>
      <c r="LUB240" s="11"/>
      <c r="LUC240" s="11"/>
      <c r="LUD240" s="11"/>
      <c r="LUE240" s="11"/>
      <c r="LUF240" s="11"/>
      <c r="LUG240" s="11"/>
      <c r="LUH240" s="11"/>
      <c r="LUI240" s="11"/>
      <c r="LUJ240" s="11"/>
      <c r="LUK240" s="11"/>
      <c r="LUL240" s="11"/>
      <c r="LUM240" s="11"/>
      <c r="LUN240" s="11"/>
      <c r="LUO240" s="10"/>
      <c r="LUP240" s="10"/>
      <c r="LUQ240" s="11"/>
      <c r="LUR240" s="11"/>
      <c r="LUS240" s="11"/>
      <c r="LUT240" s="11"/>
      <c r="LUU240" s="11"/>
      <c r="LUV240" s="11"/>
      <c r="LUW240" s="11"/>
      <c r="LUX240" s="11"/>
      <c r="LUY240" s="11"/>
      <c r="LUZ240" s="11"/>
      <c r="LVA240" s="11"/>
      <c r="LVB240" s="11"/>
      <c r="LVC240" s="11"/>
      <c r="LVD240" s="11"/>
      <c r="LVE240" s="10"/>
      <c r="LVF240" s="10"/>
      <c r="LVG240" s="11"/>
      <c r="LVH240" s="11"/>
      <c r="LVI240" s="11"/>
      <c r="LVJ240" s="11"/>
      <c r="LVK240" s="11"/>
      <c r="LVL240" s="11"/>
      <c r="LVM240" s="11"/>
      <c r="LVN240" s="11"/>
      <c r="LVO240" s="11"/>
      <c r="LVP240" s="11"/>
      <c r="LVQ240" s="11"/>
      <c r="LVR240" s="11"/>
      <c r="LVS240" s="11"/>
      <c r="LVT240" s="11"/>
      <c r="LVU240" s="10"/>
      <c r="LVV240" s="10"/>
      <c r="LVW240" s="11"/>
      <c r="LVX240" s="11"/>
      <c r="LVY240" s="11"/>
      <c r="LVZ240" s="11"/>
      <c r="LWA240" s="11"/>
      <c r="LWB240" s="11"/>
      <c r="LWC240" s="11"/>
      <c r="LWD240" s="11"/>
      <c r="LWE240" s="11"/>
      <c r="LWF240" s="11"/>
      <c r="LWG240" s="11"/>
      <c r="LWH240" s="11"/>
      <c r="LWI240" s="11"/>
      <c r="LWJ240" s="11"/>
      <c r="LWK240" s="10"/>
      <c r="LWL240" s="10"/>
      <c r="LWM240" s="11"/>
      <c r="LWN240" s="11"/>
      <c r="LWO240" s="11"/>
      <c r="LWP240" s="11"/>
      <c r="LWQ240" s="11"/>
      <c r="LWR240" s="11"/>
      <c r="LWS240" s="11"/>
      <c r="LWT240" s="11"/>
      <c r="LWU240" s="11"/>
      <c r="LWV240" s="11"/>
      <c r="LWW240" s="11"/>
      <c r="LWX240" s="11"/>
      <c r="LWY240" s="11"/>
      <c r="LWZ240" s="11"/>
      <c r="LXA240" s="10"/>
      <c r="LXB240" s="10"/>
      <c r="LXC240" s="11"/>
      <c r="LXD240" s="11"/>
      <c r="LXE240" s="11"/>
      <c r="LXF240" s="11"/>
      <c r="LXG240" s="11"/>
      <c r="LXH240" s="11"/>
      <c r="LXI240" s="11"/>
      <c r="LXJ240" s="11"/>
      <c r="LXK240" s="11"/>
      <c r="LXL240" s="11"/>
      <c r="LXM240" s="11"/>
      <c r="LXN240" s="11"/>
      <c r="LXO240" s="11"/>
      <c r="LXP240" s="11"/>
      <c r="LXQ240" s="10"/>
      <c r="LXR240" s="10"/>
      <c r="LXS240" s="11"/>
      <c r="LXT240" s="11"/>
      <c r="LXU240" s="11"/>
      <c r="LXV240" s="11"/>
      <c r="LXW240" s="11"/>
      <c r="LXX240" s="11"/>
      <c r="LXY240" s="11"/>
      <c r="LXZ240" s="11"/>
      <c r="LYA240" s="11"/>
      <c r="LYB240" s="11"/>
      <c r="LYC240" s="11"/>
      <c r="LYD240" s="11"/>
      <c r="LYE240" s="11"/>
      <c r="LYF240" s="11"/>
      <c r="LYG240" s="10"/>
      <c r="LYH240" s="10"/>
      <c r="LYI240" s="11"/>
      <c r="LYJ240" s="11"/>
      <c r="LYK240" s="11"/>
      <c r="LYL240" s="11"/>
      <c r="LYM240" s="11"/>
      <c r="LYN240" s="11"/>
      <c r="LYO240" s="11"/>
      <c r="LYP240" s="11"/>
      <c r="LYQ240" s="11"/>
      <c r="LYR240" s="11"/>
      <c r="LYS240" s="11"/>
      <c r="LYT240" s="11"/>
      <c r="LYU240" s="11"/>
      <c r="LYV240" s="11"/>
      <c r="LYW240" s="10"/>
      <c r="LYX240" s="10"/>
      <c r="LYY240" s="11"/>
      <c r="LYZ240" s="11"/>
      <c r="LZA240" s="11"/>
      <c r="LZB240" s="11"/>
      <c r="LZC240" s="11"/>
      <c r="LZD240" s="11"/>
      <c r="LZE240" s="11"/>
      <c r="LZF240" s="11"/>
      <c r="LZG240" s="11"/>
      <c r="LZH240" s="11"/>
      <c r="LZI240" s="11"/>
      <c r="LZJ240" s="11"/>
      <c r="LZK240" s="11"/>
      <c r="LZL240" s="11"/>
      <c r="LZM240" s="10"/>
      <c r="LZN240" s="10"/>
      <c r="LZO240" s="11"/>
      <c r="LZP240" s="11"/>
      <c r="LZQ240" s="11"/>
      <c r="LZR240" s="11"/>
      <c r="LZS240" s="11"/>
      <c r="LZT240" s="11"/>
      <c r="LZU240" s="11"/>
      <c r="LZV240" s="11"/>
      <c r="LZW240" s="11"/>
      <c r="LZX240" s="11"/>
      <c r="LZY240" s="11"/>
      <c r="LZZ240" s="11"/>
      <c r="MAA240" s="11"/>
      <c r="MAB240" s="11"/>
      <c r="MAC240" s="10"/>
      <c r="MAD240" s="10"/>
      <c r="MAE240" s="11"/>
      <c r="MAF240" s="11"/>
      <c r="MAG240" s="11"/>
      <c r="MAH240" s="11"/>
      <c r="MAI240" s="11"/>
      <c r="MAJ240" s="11"/>
      <c r="MAK240" s="11"/>
      <c r="MAL240" s="11"/>
      <c r="MAM240" s="11"/>
      <c r="MAN240" s="11"/>
      <c r="MAO240" s="11"/>
      <c r="MAP240" s="11"/>
      <c r="MAQ240" s="11"/>
      <c r="MAR240" s="11"/>
      <c r="MAS240" s="10"/>
      <c r="MAT240" s="10"/>
      <c r="MAU240" s="11"/>
      <c r="MAV240" s="11"/>
      <c r="MAW240" s="11"/>
      <c r="MAX240" s="11"/>
      <c r="MAY240" s="11"/>
      <c r="MAZ240" s="11"/>
      <c r="MBA240" s="11"/>
      <c r="MBB240" s="11"/>
      <c r="MBC240" s="11"/>
      <c r="MBD240" s="11"/>
      <c r="MBE240" s="11"/>
      <c r="MBF240" s="11"/>
      <c r="MBG240" s="11"/>
      <c r="MBH240" s="11"/>
      <c r="MBI240" s="10"/>
      <c r="MBJ240" s="10"/>
      <c r="MBK240" s="11"/>
      <c r="MBL240" s="11"/>
      <c r="MBM240" s="11"/>
      <c r="MBN240" s="11"/>
      <c r="MBO240" s="11"/>
      <c r="MBP240" s="11"/>
      <c r="MBQ240" s="11"/>
      <c r="MBR240" s="11"/>
      <c r="MBS240" s="11"/>
      <c r="MBT240" s="11"/>
      <c r="MBU240" s="11"/>
      <c r="MBV240" s="11"/>
      <c r="MBW240" s="11"/>
      <c r="MBX240" s="11"/>
      <c r="MBY240" s="10"/>
      <c r="MBZ240" s="10"/>
      <c r="MCA240" s="11"/>
      <c r="MCB240" s="11"/>
      <c r="MCC240" s="11"/>
      <c r="MCD240" s="11"/>
      <c r="MCE240" s="11"/>
      <c r="MCF240" s="11"/>
      <c r="MCG240" s="11"/>
      <c r="MCH240" s="11"/>
      <c r="MCI240" s="11"/>
      <c r="MCJ240" s="11"/>
      <c r="MCK240" s="11"/>
      <c r="MCL240" s="11"/>
      <c r="MCM240" s="11"/>
      <c r="MCN240" s="11"/>
      <c r="MCO240" s="10"/>
      <c r="MCP240" s="10"/>
      <c r="MCQ240" s="11"/>
      <c r="MCR240" s="11"/>
      <c r="MCS240" s="11"/>
      <c r="MCT240" s="11"/>
      <c r="MCU240" s="11"/>
      <c r="MCV240" s="11"/>
      <c r="MCW240" s="11"/>
      <c r="MCX240" s="11"/>
      <c r="MCY240" s="11"/>
      <c r="MCZ240" s="11"/>
      <c r="MDA240" s="11"/>
      <c r="MDB240" s="11"/>
      <c r="MDC240" s="11"/>
      <c r="MDD240" s="11"/>
      <c r="MDE240" s="10"/>
      <c r="MDF240" s="10"/>
      <c r="MDG240" s="11"/>
      <c r="MDH240" s="11"/>
      <c r="MDI240" s="11"/>
      <c r="MDJ240" s="11"/>
      <c r="MDK240" s="11"/>
      <c r="MDL240" s="11"/>
      <c r="MDM240" s="11"/>
      <c r="MDN240" s="11"/>
      <c r="MDO240" s="11"/>
      <c r="MDP240" s="11"/>
      <c r="MDQ240" s="11"/>
      <c r="MDR240" s="11"/>
      <c r="MDS240" s="11"/>
      <c r="MDT240" s="11"/>
      <c r="MDU240" s="10"/>
      <c r="MDV240" s="10"/>
      <c r="MDW240" s="11"/>
      <c r="MDX240" s="11"/>
      <c r="MDY240" s="11"/>
      <c r="MDZ240" s="11"/>
      <c r="MEA240" s="11"/>
      <c r="MEB240" s="11"/>
      <c r="MEC240" s="11"/>
      <c r="MED240" s="11"/>
      <c r="MEE240" s="11"/>
      <c r="MEF240" s="11"/>
      <c r="MEG240" s="11"/>
      <c r="MEH240" s="11"/>
      <c r="MEI240" s="11"/>
      <c r="MEJ240" s="11"/>
      <c r="MEK240" s="10"/>
      <c r="MEL240" s="10"/>
      <c r="MEM240" s="11"/>
      <c r="MEN240" s="11"/>
      <c r="MEO240" s="11"/>
      <c r="MEP240" s="11"/>
      <c r="MEQ240" s="11"/>
      <c r="MER240" s="11"/>
      <c r="MES240" s="11"/>
      <c r="MET240" s="11"/>
      <c r="MEU240" s="11"/>
      <c r="MEV240" s="11"/>
      <c r="MEW240" s="11"/>
      <c r="MEX240" s="11"/>
      <c r="MEY240" s="11"/>
      <c r="MEZ240" s="11"/>
      <c r="MFA240" s="10"/>
      <c r="MFB240" s="10"/>
      <c r="MFC240" s="11"/>
      <c r="MFD240" s="11"/>
      <c r="MFE240" s="11"/>
      <c r="MFF240" s="11"/>
      <c r="MFG240" s="11"/>
      <c r="MFH240" s="11"/>
      <c r="MFI240" s="11"/>
      <c r="MFJ240" s="11"/>
      <c r="MFK240" s="11"/>
      <c r="MFL240" s="11"/>
      <c r="MFM240" s="11"/>
      <c r="MFN240" s="11"/>
      <c r="MFO240" s="11"/>
      <c r="MFP240" s="11"/>
      <c r="MFQ240" s="10"/>
      <c r="MFR240" s="10"/>
      <c r="MFS240" s="11"/>
      <c r="MFT240" s="11"/>
      <c r="MFU240" s="11"/>
      <c r="MFV240" s="11"/>
      <c r="MFW240" s="11"/>
      <c r="MFX240" s="11"/>
      <c r="MFY240" s="11"/>
      <c r="MFZ240" s="11"/>
      <c r="MGA240" s="11"/>
      <c r="MGB240" s="11"/>
      <c r="MGC240" s="11"/>
      <c r="MGD240" s="11"/>
      <c r="MGE240" s="11"/>
      <c r="MGF240" s="11"/>
      <c r="MGG240" s="10"/>
      <c r="MGH240" s="10"/>
      <c r="MGI240" s="11"/>
      <c r="MGJ240" s="11"/>
      <c r="MGK240" s="11"/>
      <c r="MGL240" s="11"/>
      <c r="MGM240" s="11"/>
      <c r="MGN240" s="11"/>
      <c r="MGO240" s="11"/>
      <c r="MGP240" s="11"/>
      <c r="MGQ240" s="11"/>
      <c r="MGR240" s="11"/>
      <c r="MGS240" s="11"/>
      <c r="MGT240" s="11"/>
      <c r="MGU240" s="11"/>
      <c r="MGV240" s="11"/>
      <c r="MGW240" s="10"/>
      <c r="MGX240" s="10"/>
      <c r="MGY240" s="11"/>
      <c r="MGZ240" s="11"/>
      <c r="MHA240" s="11"/>
      <c r="MHB240" s="11"/>
      <c r="MHC240" s="11"/>
      <c r="MHD240" s="11"/>
      <c r="MHE240" s="11"/>
      <c r="MHF240" s="11"/>
      <c r="MHG240" s="11"/>
      <c r="MHH240" s="11"/>
      <c r="MHI240" s="11"/>
      <c r="MHJ240" s="11"/>
      <c r="MHK240" s="11"/>
      <c r="MHL240" s="11"/>
      <c r="MHM240" s="10"/>
      <c r="MHN240" s="10"/>
      <c r="MHO240" s="11"/>
      <c r="MHP240" s="11"/>
      <c r="MHQ240" s="11"/>
      <c r="MHR240" s="11"/>
      <c r="MHS240" s="11"/>
      <c r="MHT240" s="11"/>
      <c r="MHU240" s="11"/>
      <c r="MHV240" s="11"/>
      <c r="MHW240" s="11"/>
      <c r="MHX240" s="11"/>
      <c r="MHY240" s="11"/>
      <c r="MHZ240" s="11"/>
      <c r="MIA240" s="11"/>
      <c r="MIB240" s="11"/>
      <c r="MIC240" s="10"/>
      <c r="MID240" s="10"/>
      <c r="MIE240" s="11"/>
      <c r="MIF240" s="11"/>
      <c r="MIG240" s="11"/>
      <c r="MIH240" s="11"/>
      <c r="MII240" s="11"/>
      <c r="MIJ240" s="11"/>
      <c r="MIK240" s="11"/>
      <c r="MIL240" s="11"/>
      <c r="MIM240" s="11"/>
      <c r="MIN240" s="11"/>
      <c r="MIO240" s="11"/>
      <c r="MIP240" s="11"/>
      <c r="MIQ240" s="11"/>
      <c r="MIR240" s="11"/>
      <c r="MIS240" s="10"/>
      <c r="MIT240" s="10"/>
      <c r="MIU240" s="11"/>
      <c r="MIV240" s="11"/>
      <c r="MIW240" s="11"/>
      <c r="MIX240" s="11"/>
      <c r="MIY240" s="11"/>
      <c r="MIZ240" s="11"/>
      <c r="MJA240" s="11"/>
      <c r="MJB240" s="11"/>
      <c r="MJC240" s="11"/>
      <c r="MJD240" s="11"/>
      <c r="MJE240" s="11"/>
      <c r="MJF240" s="11"/>
      <c r="MJG240" s="11"/>
      <c r="MJH240" s="11"/>
      <c r="MJI240" s="10"/>
      <c r="MJJ240" s="10"/>
      <c r="MJK240" s="11"/>
      <c r="MJL240" s="11"/>
      <c r="MJM240" s="11"/>
      <c r="MJN240" s="11"/>
      <c r="MJO240" s="11"/>
      <c r="MJP240" s="11"/>
      <c r="MJQ240" s="11"/>
      <c r="MJR240" s="11"/>
      <c r="MJS240" s="11"/>
      <c r="MJT240" s="11"/>
      <c r="MJU240" s="11"/>
      <c r="MJV240" s="11"/>
      <c r="MJW240" s="11"/>
      <c r="MJX240" s="11"/>
      <c r="MJY240" s="10"/>
      <c r="MJZ240" s="10"/>
      <c r="MKA240" s="11"/>
      <c r="MKB240" s="11"/>
      <c r="MKC240" s="11"/>
      <c r="MKD240" s="11"/>
      <c r="MKE240" s="11"/>
      <c r="MKF240" s="11"/>
      <c r="MKG240" s="11"/>
      <c r="MKH240" s="11"/>
      <c r="MKI240" s="11"/>
      <c r="MKJ240" s="11"/>
      <c r="MKK240" s="11"/>
      <c r="MKL240" s="11"/>
      <c r="MKM240" s="11"/>
      <c r="MKN240" s="11"/>
      <c r="MKO240" s="10"/>
      <c r="MKP240" s="10"/>
      <c r="MKQ240" s="11"/>
      <c r="MKR240" s="11"/>
      <c r="MKS240" s="11"/>
      <c r="MKT240" s="11"/>
      <c r="MKU240" s="11"/>
      <c r="MKV240" s="11"/>
      <c r="MKW240" s="11"/>
      <c r="MKX240" s="11"/>
      <c r="MKY240" s="11"/>
      <c r="MKZ240" s="11"/>
      <c r="MLA240" s="11"/>
      <c r="MLB240" s="11"/>
      <c r="MLC240" s="11"/>
      <c r="MLD240" s="11"/>
      <c r="MLE240" s="10"/>
      <c r="MLF240" s="10"/>
      <c r="MLG240" s="11"/>
      <c r="MLH240" s="11"/>
      <c r="MLI240" s="11"/>
      <c r="MLJ240" s="11"/>
      <c r="MLK240" s="11"/>
      <c r="MLL240" s="11"/>
      <c r="MLM240" s="11"/>
      <c r="MLN240" s="11"/>
      <c r="MLO240" s="11"/>
      <c r="MLP240" s="11"/>
      <c r="MLQ240" s="11"/>
      <c r="MLR240" s="11"/>
      <c r="MLS240" s="11"/>
      <c r="MLT240" s="11"/>
      <c r="MLU240" s="10"/>
      <c r="MLV240" s="10"/>
      <c r="MLW240" s="11"/>
      <c r="MLX240" s="11"/>
      <c r="MLY240" s="11"/>
      <c r="MLZ240" s="11"/>
      <c r="MMA240" s="11"/>
      <c r="MMB240" s="11"/>
      <c r="MMC240" s="11"/>
      <c r="MMD240" s="11"/>
      <c r="MME240" s="11"/>
      <c r="MMF240" s="11"/>
      <c r="MMG240" s="11"/>
      <c r="MMH240" s="11"/>
      <c r="MMI240" s="11"/>
      <c r="MMJ240" s="11"/>
      <c r="MMK240" s="10"/>
      <c r="MML240" s="10"/>
      <c r="MMM240" s="11"/>
      <c r="MMN240" s="11"/>
      <c r="MMO240" s="11"/>
      <c r="MMP240" s="11"/>
      <c r="MMQ240" s="11"/>
      <c r="MMR240" s="11"/>
      <c r="MMS240" s="11"/>
      <c r="MMT240" s="11"/>
      <c r="MMU240" s="11"/>
      <c r="MMV240" s="11"/>
      <c r="MMW240" s="11"/>
      <c r="MMX240" s="11"/>
      <c r="MMY240" s="11"/>
      <c r="MMZ240" s="11"/>
      <c r="MNA240" s="10"/>
      <c r="MNB240" s="10"/>
      <c r="MNC240" s="11"/>
      <c r="MND240" s="11"/>
      <c r="MNE240" s="11"/>
      <c r="MNF240" s="11"/>
      <c r="MNG240" s="11"/>
      <c r="MNH240" s="11"/>
      <c r="MNI240" s="11"/>
      <c r="MNJ240" s="11"/>
      <c r="MNK240" s="11"/>
      <c r="MNL240" s="11"/>
      <c r="MNM240" s="11"/>
      <c r="MNN240" s="11"/>
      <c r="MNO240" s="11"/>
      <c r="MNP240" s="11"/>
      <c r="MNQ240" s="10"/>
      <c r="MNR240" s="10"/>
      <c r="MNS240" s="11"/>
      <c r="MNT240" s="11"/>
      <c r="MNU240" s="11"/>
      <c r="MNV240" s="11"/>
      <c r="MNW240" s="11"/>
      <c r="MNX240" s="11"/>
      <c r="MNY240" s="11"/>
      <c r="MNZ240" s="11"/>
      <c r="MOA240" s="11"/>
      <c r="MOB240" s="11"/>
      <c r="MOC240" s="11"/>
      <c r="MOD240" s="11"/>
      <c r="MOE240" s="11"/>
      <c r="MOF240" s="11"/>
      <c r="MOG240" s="10"/>
      <c r="MOH240" s="10"/>
      <c r="MOI240" s="11"/>
      <c r="MOJ240" s="11"/>
      <c r="MOK240" s="11"/>
      <c r="MOL240" s="11"/>
      <c r="MOM240" s="11"/>
      <c r="MON240" s="11"/>
      <c r="MOO240" s="11"/>
      <c r="MOP240" s="11"/>
      <c r="MOQ240" s="11"/>
      <c r="MOR240" s="11"/>
      <c r="MOS240" s="11"/>
      <c r="MOT240" s="11"/>
      <c r="MOU240" s="11"/>
      <c r="MOV240" s="11"/>
      <c r="MOW240" s="10"/>
      <c r="MOX240" s="10"/>
      <c r="MOY240" s="11"/>
      <c r="MOZ240" s="11"/>
      <c r="MPA240" s="11"/>
      <c r="MPB240" s="11"/>
      <c r="MPC240" s="11"/>
      <c r="MPD240" s="11"/>
      <c r="MPE240" s="11"/>
      <c r="MPF240" s="11"/>
      <c r="MPG240" s="11"/>
      <c r="MPH240" s="11"/>
      <c r="MPI240" s="11"/>
      <c r="MPJ240" s="11"/>
      <c r="MPK240" s="11"/>
      <c r="MPL240" s="11"/>
      <c r="MPM240" s="10"/>
      <c r="MPN240" s="10"/>
      <c r="MPO240" s="11"/>
      <c r="MPP240" s="11"/>
      <c r="MPQ240" s="11"/>
      <c r="MPR240" s="11"/>
      <c r="MPS240" s="11"/>
      <c r="MPT240" s="11"/>
      <c r="MPU240" s="11"/>
      <c r="MPV240" s="11"/>
      <c r="MPW240" s="11"/>
      <c r="MPX240" s="11"/>
      <c r="MPY240" s="11"/>
      <c r="MPZ240" s="11"/>
      <c r="MQA240" s="11"/>
      <c r="MQB240" s="11"/>
      <c r="MQC240" s="10"/>
      <c r="MQD240" s="10"/>
      <c r="MQE240" s="11"/>
      <c r="MQF240" s="11"/>
      <c r="MQG240" s="11"/>
      <c r="MQH240" s="11"/>
      <c r="MQI240" s="11"/>
      <c r="MQJ240" s="11"/>
      <c r="MQK240" s="11"/>
      <c r="MQL240" s="11"/>
      <c r="MQM240" s="11"/>
      <c r="MQN240" s="11"/>
      <c r="MQO240" s="11"/>
      <c r="MQP240" s="11"/>
      <c r="MQQ240" s="11"/>
      <c r="MQR240" s="11"/>
      <c r="MQS240" s="10"/>
      <c r="MQT240" s="10"/>
      <c r="MQU240" s="11"/>
      <c r="MQV240" s="11"/>
      <c r="MQW240" s="11"/>
      <c r="MQX240" s="11"/>
      <c r="MQY240" s="11"/>
      <c r="MQZ240" s="11"/>
      <c r="MRA240" s="11"/>
      <c r="MRB240" s="11"/>
      <c r="MRC240" s="11"/>
      <c r="MRD240" s="11"/>
      <c r="MRE240" s="11"/>
      <c r="MRF240" s="11"/>
      <c r="MRG240" s="11"/>
      <c r="MRH240" s="11"/>
      <c r="MRI240" s="10"/>
      <c r="MRJ240" s="10"/>
      <c r="MRK240" s="11"/>
      <c r="MRL240" s="11"/>
      <c r="MRM240" s="11"/>
      <c r="MRN240" s="11"/>
      <c r="MRO240" s="11"/>
      <c r="MRP240" s="11"/>
      <c r="MRQ240" s="11"/>
      <c r="MRR240" s="11"/>
      <c r="MRS240" s="11"/>
      <c r="MRT240" s="11"/>
      <c r="MRU240" s="11"/>
      <c r="MRV240" s="11"/>
      <c r="MRW240" s="11"/>
      <c r="MRX240" s="11"/>
      <c r="MRY240" s="10"/>
      <c r="MRZ240" s="10"/>
      <c r="MSA240" s="11"/>
      <c r="MSB240" s="11"/>
      <c r="MSC240" s="11"/>
      <c r="MSD240" s="11"/>
      <c r="MSE240" s="11"/>
      <c r="MSF240" s="11"/>
      <c r="MSG240" s="11"/>
      <c r="MSH240" s="11"/>
      <c r="MSI240" s="11"/>
      <c r="MSJ240" s="11"/>
      <c r="MSK240" s="11"/>
      <c r="MSL240" s="11"/>
      <c r="MSM240" s="11"/>
      <c r="MSN240" s="11"/>
      <c r="MSO240" s="10"/>
      <c r="MSP240" s="10"/>
      <c r="MSQ240" s="11"/>
      <c r="MSR240" s="11"/>
      <c r="MSS240" s="11"/>
      <c r="MST240" s="11"/>
      <c r="MSU240" s="11"/>
      <c r="MSV240" s="11"/>
      <c r="MSW240" s="11"/>
      <c r="MSX240" s="11"/>
      <c r="MSY240" s="11"/>
      <c r="MSZ240" s="11"/>
      <c r="MTA240" s="11"/>
      <c r="MTB240" s="11"/>
      <c r="MTC240" s="11"/>
      <c r="MTD240" s="11"/>
      <c r="MTE240" s="10"/>
      <c r="MTF240" s="10"/>
      <c r="MTG240" s="11"/>
      <c r="MTH240" s="11"/>
      <c r="MTI240" s="11"/>
      <c r="MTJ240" s="11"/>
      <c r="MTK240" s="11"/>
      <c r="MTL240" s="11"/>
      <c r="MTM240" s="11"/>
      <c r="MTN240" s="11"/>
      <c r="MTO240" s="11"/>
      <c r="MTP240" s="11"/>
      <c r="MTQ240" s="11"/>
      <c r="MTR240" s="11"/>
      <c r="MTS240" s="11"/>
      <c r="MTT240" s="11"/>
      <c r="MTU240" s="10"/>
      <c r="MTV240" s="10"/>
      <c r="MTW240" s="11"/>
      <c r="MTX240" s="11"/>
      <c r="MTY240" s="11"/>
      <c r="MTZ240" s="11"/>
      <c r="MUA240" s="11"/>
      <c r="MUB240" s="11"/>
      <c r="MUC240" s="11"/>
      <c r="MUD240" s="11"/>
      <c r="MUE240" s="11"/>
      <c r="MUF240" s="11"/>
      <c r="MUG240" s="11"/>
      <c r="MUH240" s="11"/>
      <c r="MUI240" s="11"/>
      <c r="MUJ240" s="11"/>
      <c r="MUK240" s="10"/>
      <c r="MUL240" s="10"/>
      <c r="MUM240" s="11"/>
      <c r="MUN240" s="11"/>
      <c r="MUO240" s="11"/>
      <c r="MUP240" s="11"/>
      <c r="MUQ240" s="11"/>
      <c r="MUR240" s="11"/>
      <c r="MUS240" s="11"/>
      <c r="MUT240" s="11"/>
      <c r="MUU240" s="11"/>
      <c r="MUV240" s="11"/>
      <c r="MUW240" s="11"/>
      <c r="MUX240" s="11"/>
      <c r="MUY240" s="11"/>
      <c r="MUZ240" s="11"/>
      <c r="MVA240" s="10"/>
      <c r="MVB240" s="10"/>
      <c r="MVC240" s="11"/>
      <c r="MVD240" s="11"/>
      <c r="MVE240" s="11"/>
      <c r="MVF240" s="11"/>
      <c r="MVG240" s="11"/>
      <c r="MVH240" s="11"/>
      <c r="MVI240" s="11"/>
      <c r="MVJ240" s="11"/>
      <c r="MVK240" s="11"/>
      <c r="MVL240" s="11"/>
      <c r="MVM240" s="11"/>
      <c r="MVN240" s="11"/>
      <c r="MVO240" s="11"/>
      <c r="MVP240" s="11"/>
      <c r="MVQ240" s="10"/>
      <c r="MVR240" s="10"/>
      <c r="MVS240" s="11"/>
      <c r="MVT240" s="11"/>
      <c r="MVU240" s="11"/>
      <c r="MVV240" s="11"/>
      <c r="MVW240" s="11"/>
      <c r="MVX240" s="11"/>
      <c r="MVY240" s="11"/>
      <c r="MVZ240" s="11"/>
      <c r="MWA240" s="11"/>
      <c r="MWB240" s="11"/>
      <c r="MWC240" s="11"/>
      <c r="MWD240" s="11"/>
      <c r="MWE240" s="11"/>
      <c r="MWF240" s="11"/>
      <c r="MWG240" s="10"/>
      <c r="MWH240" s="10"/>
      <c r="MWI240" s="11"/>
      <c r="MWJ240" s="11"/>
      <c r="MWK240" s="11"/>
      <c r="MWL240" s="11"/>
      <c r="MWM240" s="11"/>
      <c r="MWN240" s="11"/>
      <c r="MWO240" s="11"/>
      <c r="MWP240" s="11"/>
      <c r="MWQ240" s="11"/>
      <c r="MWR240" s="11"/>
      <c r="MWS240" s="11"/>
      <c r="MWT240" s="11"/>
      <c r="MWU240" s="11"/>
      <c r="MWV240" s="11"/>
      <c r="MWW240" s="10"/>
      <c r="MWX240" s="10"/>
      <c r="MWY240" s="11"/>
      <c r="MWZ240" s="11"/>
      <c r="MXA240" s="11"/>
      <c r="MXB240" s="11"/>
      <c r="MXC240" s="11"/>
      <c r="MXD240" s="11"/>
      <c r="MXE240" s="11"/>
      <c r="MXF240" s="11"/>
      <c r="MXG240" s="11"/>
      <c r="MXH240" s="11"/>
      <c r="MXI240" s="11"/>
      <c r="MXJ240" s="11"/>
      <c r="MXK240" s="11"/>
      <c r="MXL240" s="11"/>
      <c r="MXM240" s="10"/>
      <c r="MXN240" s="10"/>
      <c r="MXO240" s="11"/>
      <c r="MXP240" s="11"/>
      <c r="MXQ240" s="11"/>
      <c r="MXR240" s="11"/>
      <c r="MXS240" s="11"/>
      <c r="MXT240" s="11"/>
      <c r="MXU240" s="11"/>
      <c r="MXV240" s="11"/>
      <c r="MXW240" s="11"/>
      <c r="MXX240" s="11"/>
      <c r="MXY240" s="11"/>
      <c r="MXZ240" s="11"/>
      <c r="MYA240" s="11"/>
      <c r="MYB240" s="11"/>
      <c r="MYC240" s="10"/>
      <c r="MYD240" s="10"/>
      <c r="MYE240" s="11"/>
      <c r="MYF240" s="11"/>
      <c r="MYG240" s="11"/>
      <c r="MYH240" s="11"/>
      <c r="MYI240" s="11"/>
      <c r="MYJ240" s="11"/>
      <c r="MYK240" s="11"/>
      <c r="MYL240" s="11"/>
      <c r="MYM240" s="11"/>
      <c r="MYN240" s="11"/>
      <c r="MYO240" s="11"/>
      <c r="MYP240" s="11"/>
      <c r="MYQ240" s="11"/>
      <c r="MYR240" s="11"/>
      <c r="MYS240" s="10"/>
      <c r="MYT240" s="10"/>
      <c r="MYU240" s="11"/>
      <c r="MYV240" s="11"/>
      <c r="MYW240" s="11"/>
      <c r="MYX240" s="11"/>
      <c r="MYY240" s="11"/>
      <c r="MYZ240" s="11"/>
      <c r="MZA240" s="11"/>
      <c r="MZB240" s="11"/>
      <c r="MZC240" s="11"/>
      <c r="MZD240" s="11"/>
      <c r="MZE240" s="11"/>
      <c r="MZF240" s="11"/>
      <c r="MZG240" s="11"/>
      <c r="MZH240" s="11"/>
      <c r="MZI240" s="10"/>
      <c r="MZJ240" s="10"/>
      <c r="MZK240" s="11"/>
      <c r="MZL240" s="11"/>
      <c r="MZM240" s="11"/>
      <c r="MZN240" s="11"/>
      <c r="MZO240" s="11"/>
      <c r="MZP240" s="11"/>
      <c r="MZQ240" s="11"/>
      <c r="MZR240" s="11"/>
      <c r="MZS240" s="11"/>
      <c r="MZT240" s="11"/>
      <c r="MZU240" s="11"/>
      <c r="MZV240" s="11"/>
      <c r="MZW240" s="11"/>
      <c r="MZX240" s="11"/>
      <c r="MZY240" s="10"/>
      <c r="MZZ240" s="10"/>
      <c r="NAA240" s="11"/>
      <c r="NAB240" s="11"/>
      <c r="NAC240" s="11"/>
      <c r="NAD240" s="11"/>
      <c r="NAE240" s="11"/>
      <c r="NAF240" s="11"/>
      <c r="NAG240" s="11"/>
      <c r="NAH240" s="11"/>
      <c r="NAI240" s="11"/>
      <c r="NAJ240" s="11"/>
      <c r="NAK240" s="11"/>
      <c r="NAL240" s="11"/>
      <c r="NAM240" s="11"/>
      <c r="NAN240" s="11"/>
      <c r="NAO240" s="10"/>
      <c r="NAP240" s="10"/>
      <c r="NAQ240" s="11"/>
      <c r="NAR240" s="11"/>
      <c r="NAS240" s="11"/>
      <c r="NAT240" s="11"/>
      <c r="NAU240" s="11"/>
      <c r="NAV240" s="11"/>
      <c r="NAW240" s="11"/>
      <c r="NAX240" s="11"/>
      <c r="NAY240" s="11"/>
      <c r="NAZ240" s="11"/>
      <c r="NBA240" s="11"/>
      <c r="NBB240" s="11"/>
      <c r="NBC240" s="11"/>
      <c r="NBD240" s="11"/>
      <c r="NBE240" s="10"/>
      <c r="NBF240" s="10"/>
      <c r="NBG240" s="11"/>
      <c r="NBH240" s="11"/>
      <c r="NBI240" s="11"/>
      <c r="NBJ240" s="11"/>
      <c r="NBK240" s="11"/>
      <c r="NBL240" s="11"/>
      <c r="NBM240" s="11"/>
      <c r="NBN240" s="11"/>
      <c r="NBO240" s="11"/>
      <c r="NBP240" s="11"/>
      <c r="NBQ240" s="11"/>
      <c r="NBR240" s="11"/>
      <c r="NBS240" s="11"/>
      <c r="NBT240" s="11"/>
      <c r="NBU240" s="10"/>
      <c r="NBV240" s="10"/>
      <c r="NBW240" s="11"/>
      <c r="NBX240" s="11"/>
      <c r="NBY240" s="11"/>
      <c r="NBZ240" s="11"/>
      <c r="NCA240" s="11"/>
      <c r="NCB240" s="11"/>
      <c r="NCC240" s="11"/>
      <c r="NCD240" s="11"/>
      <c r="NCE240" s="11"/>
      <c r="NCF240" s="11"/>
      <c r="NCG240" s="11"/>
      <c r="NCH240" s="11"/>
      <c r="NCI240" s="11"/>
      <c r="NCJ240" s="11"/>
      <c r="NCK240" s="10"/>
      <c r="NCL240" s="10"/>
      <c r="NCM240" s="11"/>
      <c r="NCN240" s="11"/>
      <c r="NCO240" s="11"/>
      <c r="NCP240" s="11"/>
      <c r="NCQ240" s="11"/>
      <c r="NCR240" s="11"/>
      <c r="NCS240" s="11"/>
      <c r="NCT240" s="11"/>
      <c r="NCU240" s="11"/>
      <c r="NCV240" s="11"/>
      <c r="NCW240" s="11"/>
      <c r="NCX240" s="11"/>
      <c r="NCY240" s="11"/>
      <c r="NCZ240" s="11"/>
      <c r="NDA240" s="10"/>
      <c r="NDB240" s="10"/>
      <c r="NDC240" s="11"/>
      <c r="NDD240" s="11"/>
      <c r="NDE240" s="11"/>
      <c r="NDF240" s="11"/>
      <c r="NDG240" s="11"/>
      <c r="NDH240" s="11"/>
      <c r="NDI240" s="11"/>
      <c r="NDJ240" s="11"/>
      <c r="NDK240" s="11"/>
      <c r="NDL240" s="11"/>
      <c r="NDM240" s="11"/>
      <c r="NDN240" s="11"/>
      <c r="NDO240" s="11"/>
      <c r="NDP240" s="11"/>
      <c r="NDQ240" s="10"/>
      <c r="NDR240" s="10"/>
      <c r="NDS240" s="11"/>
      <c r="NDT240" s="11"/>
      <c r="NDU240" s="11"/>
      <c r="NDV240" s="11"/>
      <c r="NDW240" s="11"/>
      <c r="NDX240" s="11"/>
      <c r="NDY240" s="11"/>
      <c r="NDZ240" s="11"/>
      <c r="NEA240" s="11"/>
      <c r="NEB240" s="11"/>
      <c r="NEC240" s="11"/>
      <c r="NED240" s="11"/>
      <c r="NEE240" s="11"/>
      <c r="NEF240" s="11"/>
      <c r="NEG240" s="10"/>
      <c r="NEH240" s="10"/>
      <c r="NEI240" s="11"/>
      <c r="NEJ240" s="11"/>
      <c r="NEK240" s="11"/>
      <c r="NEL240" s="11"/>
      <c r="NEM240" s="11"/>
      <c r="NEN240" s="11"/>
      <c r="NEO240" s="11"/>
      <c r="NEP240" s="11"/>
      <c r="NEQ240" s="11"/>
      <c r="NER240" s="11"/>
      <c r="NES240" s="11"/>
      <c r="NET240" s="11"/>
      <c r="NEU240" s="11"/>
      <c r="NEV240" s="11"/>
      <c r="NEW240" s="10"/>
      <c r="NEX240" s="10"/>
      <c r="NEY240" s="11"/>
      <c r="NEZ240" s="11"/>
      <c r="NFA240" s="11"/>
      <c r="NFB240" s="11"/>
      <c r="NFC240" s="11"/>
      <c r="NFD240" s="11"/>
      <c r="NFE240" s="11"/>
      <c r="NFF240" s="11"/>
      <c r="NFG240" s="11"/>
      <c r="NFH240" s="11"/>
      <c r="NFI240" s="11"/>
      <c r="NFJ240" s="11"/>
      <c r="NFK240" s="11"/>
      <c r="NFL240" s="11"/>
      <c r="NFM240" s="10"/>
      <c r="NFN240" s="10"/>
      <c r="NFO240" s="11"/>
      <c r="NFP240" s="11"/>
      <c r="NFQ240" s="11"/>
      <c r="NFR240" s="11"/>
      <c r="NFS240" s="11"/>
      <c r="NFT240" s="11"/>
      <c r="NFU240" s="11"/>
      <c r="NFV240" s="11"/>
      <c r="NFW240" s="11"/>
      <c r="NFX240" s="11"/>
      <c r="NFY240" s="11"/>
      <c r="NFZ240" s="11"/>
      <c r="NGA240" s="11"/>
      <c r="NGB240" s="11"/>
      <c r="NGC240" s="10"/>
      <c r="NGD240" s="10"/>
      <c r="NGE240" s="11"/>
      <c r="NGF240" s="11"/>
      <c r="NGG240" s="11"/>
      <c r="NGH240" s="11"/>
      <c r="NGI240" s="11"/>
      <c r="NGJ240" s="11"/>
      <c r="NGK240" s="11"/>
      <c r="NGL240" s="11"/>
      <c r="NGM240" s="11"/>
      <c r="NGN240" s="11"/>
      <c r="NGO240" s="11"/>
      <c r="NGP240" s="11"/>
      <c r="NGQ240" s="11"/>
      <c r="NGR240" s="11"/>
      <c r="NGS240" s="10"/>
      <c r="NGT240" s="10"/>
      <c r="NGU240" s="11"/>
      <c r="NGV240" s="11"/>
      <c r="NGW240" s="11"/>
      <c r="NGX240" s="11"/>
      <c r="NGY240" s="11"/>
      <c r="NGZ240" s="11"/>
      <c r="NHA240" s="11"/>
      <c r="NHB240" s="11"/>
      <c r="NHC240" s="11"/>
      <c r="NHD240" s="11"/>
      <c r="NHE240" s="11"/>
      <c r="NHF240" s="11"/>
      <c r="NHG240" s="11"/>
      <c r="NHH240" s="11"/>
      <c r="NHI240" s="10"/>
      <c r="NHJ240" s="10"/>
      <c r="NHK240" s="11"/>
      <c r="NHL240" s="11"/>
      <c r="NHM240" s="11"/>
      <c r="NHN240" s="11"/>
      <c r="NHO240" s="11"/>
      <c r="NHP240" s="11"/>
      <c r="NHQ240" s="11"/>
      <c r="NHR240" s="11"/>
      <c r="NHS240" s="11"/>
      <c r="NHT240" s="11"/>
      <c r="NHU240" s="11"/>
      <c r="NHV240" s="11"/>
      <c r="NHW240" s="11"/>
      <c r="NHX240" s="11"/>
      <c r="NHY240" s="10"/>
      <c r="NHZ240" s="10"/>
      <c r="NIA240" s="11"/>
      <c r="NIB240" s="11"/>
      <c r="NIC240" s="11"/>
      <c r="NID240" s="11"/>
      <c r="NIE240" s="11"/>
      <c r="NIF240" s="11"/>
      <c r="NIG240" s="11"/>
      <c r="NIH240" s="11"/>
      <c r="NII240" s="11"/>
      <c r="NIJ240" s="11"/>
      <c r="NIK240" s="11"/>
      <c r="NIL240" s="11"/>
      <c r="NIM240" s="11"/>
      <c r="NIN240" s="11"/>
      <c r="NIO240" s="10"/>
      <c r="NIP240" s="10"/>
      <c r="NIQ240" s="11"/>
      <c r="NIR240" s="11"/>
      <c r="NIS240" s="11"/>
      <c r="NIT240" s="11"/>
      <c r="NIU240" s="11"/>
      <c r="NIV240" s="11"/>
      <c r="NIW240" s="11"/>
      <c r="NIX240" s="11"/>
      <c r="NIY240" s="11"/>
      <c r="NIZ240" s="11"/>
      <c r="NJA240" s="11"/>
      <c r="NJB240" s="11"/>
      <c r="NJC240" s="11"/>
      <c r="NJD240" s="11"/>
      <c r="NJE240" s="10"/>
      <c r="NJF240" s="10"/>
      <c r="NJG240" s="11"/>
      <c r="NJH240" s="11"/>
      <c r="NJI240" s="11"/>
      <c r="NJJ240" s="11"/>
      <c r="NJK240" s="11"/>
      <c r="NJL240" s="11"/>
      <c r="NJM240" s="11"/>
      <c r="NJN240" s="11"/>
      <c r="NJO240" s="11"/>
      <c r="NJP240" s="11"/>
      <c r="NJQ240" s="11"/>
      <c r="NJR240" s="11"/>
      <c r="NJS240" s="11"/>
      <c r="NJT240" s="11"/>
      <c r="NJU240" s="10"/>
      <c r="NJV240" s="10"/>
      <c r="NJW240" s="11"/>
      <c r="NJX240" s="11"/>
      <c r="NJY240" s="11"/>
      <c r="NJZ240" s="11"/>
      <c r="NKA240" s="11"/>
      <c r="NKB240" s="11"/>
      <c r="NKC240" s="11"/>
      <c r="NKD240" s="11"/>
      <c r="NKE240" s="11"/>
      <c r="NKF240" s="11"/>
      <c r="NKG240" s="11"/>
      <c r="NKH240" s="11"/>
      <c r="NKI240" s="11"/>
      <c r="NKJ240" s="11"/>
      <c r="NKK240" s="10"/>
      <c r="NKL240" s="10"/>
      <c r="NKM240" s="11"/>
      <c r="NKN240" s="11"/>
      <c r="NKO240" s="11"/>
      <c r="NKP240" s="11"/>
      <c r="NKQ240" s="11"/>
      <c r="NKR240" s="11"/>
      <c r="NKS240" s="11"/>
      <c r="NKT240" s="11"/>
      <c r="NKU240" s="11"/>
      <c r="NKV240" s="11"/>
      <c r="NKW240" s="11"/>
      <c r="NKX240" s="11"/>
      <c r="NKY240" s="11"/>
      <c r="NKZ240" s="11"/>
      <c r="NLA240" s="10"/>
      <c r="NLB240" s="10"/>
      <c r="NLC240" s="11"/>
      <c r="NLD240" s="11"/>
      <c r="NLE240" s="11"/>
      <c r="NLF240" s="11"/>
      <c r="NLG240" s="11"/>
      <c r="NLH240" s="11"/>
      <c r="NLI240" s="11"/>
      <c r="NLJ240" s="11"/>
      <c r="NLK240" s="11"/>
      <c r="NLL240" s="11"/>
      <c r="NLM240" s="11"/>
      <c r="NLN240" s="11"/>
      <c r="NLO240" s="11"/>
      <c r="NLP240" s="11"/>
      <c r="NLQ240" s="10"/>
      <c r="NLR240" s="10"/>
      <c r="NLS240" s="11"/>
      <c r="NLT240" s="11"/>
      <c r="NLU240" s="11"/>
      <c r="NLV240" s="11"/>
      <c r="NLW240" s="11"/>
      <c r="NLX240" s="11"/>
      <c r="NLY240" s="11"/>
      <c r="NLZ240" s="11"/>
      <c r="NMA240" s="11"/>
      <c r="NMB240" s="11"/>
      <c r="NMC240" s="11"/>
      <c r="NMD240" s="11"/>
      <c r="NME240" s="11"/>
      <c r="NMF240" s="11"/>
      <c r="NMG240" s="10"/>
      <c r="NMH240" s="10"/>
      <c r="NMI240" s="11"/>
      <c r="NMJ240" s="11"/>
      <c r="NMK240" s="11"/>
      <c r="NML240" s="11"/>
      <c r="NMM240" s="11"/>
      <c r="NMN240" s="11"/>
      <c r="NMO240" s="11"/>
      <c r="NMP240" s="11"/>
      <c r="NMQ240" s="11"/>
      <c r="NMR240" s="11"/>
      <c r="NMS240" s="11"/>
      <c r="NMT240" s="11"/>
      <c r="NMU240" s="11"/>
      <c r="NMV240" s="11"/>
      <c r="NMW240" s="10"/>
      <c r="NMX240" s="10"/>
      <c r="NMY240" s="11"/>
      <c r="NMZ240" s="11"/>
      <c r="NNA240" s="11"/>
      <c r="NNB240" s="11"/>
      <c r="NNC240" s="11"/>
      <c r="NND240" s="11"/>
      <c r="NNE240" s="11"/>
      <c r="NNF240" s="11"/>
      <c r="NNG240" s="11"/>
      <c r="NNH240" s="11"/>
      <c r="NNI240" s="11"/>
      <c r="NNJ240" s="11"/>
      <c r="NNK240" s="11"/>
      <c r="NNL240" s="11"/>
      <c r="NNM240" s="10"/>
      <c r="NNN240" s="10"/>
      <c r="NNO240" s="11"/>
      <c r="NNP240" s="11"/>
      <c r="NNQ240" s="11"/>
      <c r="NNR240" s="11"/>
      <c r="NNS240" s="11"/>
      <c r="NNT240" s="11"/>
      <c r="NNU240" s="11"/>
      <c r="NNV240" s="11"/>
      <c r="NNW240" s="11"/>
      <c r="NNX240" s="11"/>
      <c r="NNY240" s="11"/>
      <c r="NNZ240" s="11"/>
      <c r="NOA240" s="11"/>
      <c r="NOB240" s="11"/>
      <c r="NOC240" s="10"/>
      <c r="NOD240" s="10"/>
      <c r="NOE240" s="11"/>
      <c r="NOF240" s="11"/>
      <c r="NOG240" s="11"/>
      <c r="NOH240" s="11"/>
      <c r="NOI240" s="11"/>
      <c r="NOJ240" s="11"/>
      <c r="NOK240" s="11"/>
      <c r="NOL240" s="11"/>
      <c r="NOM240" s="11"/>
      <c r="NON240" s="11"/>
      <c r="NOO240" s="11"/>
      <c r="NOP240" s="11"/>
      <c r="NOQ240" s="11"/>
      <c r="NOR240" s="11"/>
      <c r="NOS240" s="10"/>
      <c r="NOT240" s="10"/>
      <c r="NOU240" s="11"/>
      <c r="NOV240" s="11"/>
      <c r="NOW240" s="11"/>
      <c r="NOX240" s="11"/>
      <c r="NOY240" s="11"/>
      <c r="NOZ240" s="11"/>
      <c r="NPA240" s="11"/>
      <c r="NPB240" s="11"/>
      <c r="NPC240" s="11"/>
      <c r="NPD240" s="11"/>
      <c r="NPE240" s="11"/>
      <c r="NPF240" s="11"/>
      <c r="NPG240" s="11"/>
      <c r="NPH240" s="11"/>
      <c r="NPI240" s="10"/>
      <c r="NPJ240" s="10"/>
      <c r="NPK240" s="11"/>
      <c r="NPL240" s="11"/>
      <c r="NPM240" s="11"/>
      <c r="NPN240" s="11"/>
      <c r="NPO240" s="11"/>
      <c r="NPP240" s="11"/>
      <c r="NPQ240" s="11"/>
      <c r="NPR240" s="11"/>
      <c r="NPS240" s="11"/>
      <c r="NPT240" s="11"/>
      <c r="NPU240" s="11"/>
      <c r="NPV240" s="11"/>
      <c r="NPW240" s="11"/>
      <c r="NPX240" s="11"/>
      <c r="NPY240" s="10"/>
      <c r="NPZ240" s="10"/>
      <c r="NQA240" s="11"/>
      <c r="NQB240" s="11"/>
      <c r="NQC240" s="11"/>
      <c r="NQD240" s="11"/>
      <c r="NQE240" s="11"/>
      <c r="NQF240" s="11"/>
      <c r="NQG240" s="11"/>
      <c r="NQH240" s="11"/>
      <c r="NQI240" s="11"/>
      <c r="NQJ240" s="11"/>
      <c r="NQK240" s="11"/>
      <c r="NQL240" s="11"/>
      <c r="NQM240" s="11"/>
      <c r="NQN240" s="11"/>
      <c r="NQO240" s="10"/>
      <c r="NQP240" s="10"/>
      <c r="NQQ240" s="11"/>
      <c r="NQR240" s="11"/>
      <c r="NQS240" s="11"/>
      <c r="NQT240" s="11"/>
      <c r="NQU240" s="11"/>
      <c r="NQV240" s="11"/>
      <c r="NQW240" s="11"/>
      <c r="NQX240" s="11"/>
      <c r="NQY240" s="11"/>
      <c r="NQZ240" s="11"/>
      <c r="NRA240" s="11"/>
      <c r="NRB240" s="11"/>
      <c r="NRC240" s="11"/>
      <c r="NRD240" s="11"/>
      <c r="NRE240" s="10"/>
      <c r="NRF240" s="10"/>
      <c r="NRG240" s="11"/>
      <c r="NRH240" s="11"/>
      <c r="NRI240" s="11"/>
      <c r="NRJ240" s="11"/>
      <c r="NRK240" s="11"/>
      <c r="NRL240" s="11"/>
      <c r="NRM240" s="11"/>
      <c r="NRN240" s="11"/>
      <c r="NRO240" s="11"/>
      <c r="NRP240" s="11"/>
      <c r="NRQ240" s="11"/>
      <c r="NRR240" s="11"/>
      <c r="NRS240" s="11"/>
      <c r="NRT240" s="11"/>
      <c r="NRU240" s="10"/>
      <c r="NRV240" s="10"/>
      <c r="NRW240" s="11"/>
      <c r="NRX240" s="11"/>
      <c r="NRY240" s="11"/>
      <c r="NRZ240" s="11"/>
      <c r="NSA240" s="11"/>
      <c r="NSB240" s="11"/>
      <c r="NSC240" s="11"/>
      <c r="NSD240" s="11"/>
      <c r="NSE240" s="11"/>
      <c r="NSF240" s="11"/>
      <c r="NSG240" s="11"/>
      <c r="NSH240" s="11"/>
      <c r="NSI240" s="11"/>
      <c r="NSJ240" s="11"/>
      <c r="NSK240" s="10"/>
      <c r="NSL240" s="10"/>
      <c r="NSM240" s="11"/>
      <c r="NSN240" s="11"/>
      <c r="NSO240" s="11"/>
      <c r="NSP240" s="11"/>
      <c r="NSQ240" s="11"/>
      <c r="NSR240" s="11"/>
      <c r="NSS240" s="11"/>
      <c r="NST240" s="11"/>
      <c r="NSU240" s="11"/>
      <c r="NSV240" s="11"/>
      <c r="NSW240" s="11"/>
      <c r="NSX240" s="11"/>
      <c r="NSY240" s="11"/>
      <c r="NSZ240" s="11"/>
      <c r="NTA240" s="10"/>
      <c r="NTB240" s="10"/>
      <c r="NTC240" s="11"/>
      <c r="NTD240" s="11"/>
      <c r="NTE240" s="11"/>
      <c r="NTF240" s="11"/>
      <c r="NTG240" s="11"/>
      <c r="NTH240" s="11"/>
      <c r="NTI240" s="11"/>
      <c r="NTJ240" s="11"/>
      <c r="NTK240" s="11"/>
      <c r="NTL240" s="11"/>
      <c r="NTM240" s="11"/>
      <c r="NTN240" s="11"/>
      <c r="NTO240" s="11"/>
      <c r="NTP240" s="11"/>
      <c r="NTQ240" s="10"/>
      <c r="NTR240" s="10"/>
      <c r="NTS240" s="11"/>
      <c r="NTT240" s="11"/>
      <c r="NTU240" s="11"/>
      <c r="NTV240" s="11"/>
      <c r="NTW240" s="11"/>
      <c r="NTX240" s="11"/>
      <c r="NTY240" s="11"/>
      <c r="NTZ240" s="11"/>
      <c r="NUA240" s="11"/>
      <c r="NUB240" s="11"/>
      <c r="NUC240" s="11"/>
      <c r="NUD240" s="11"/>
      <c r="NUE240" s="11"/>
      <c r="NUF240" s="11"/>
      <c r="NUG240" s="10"/>
      <c r="NUH240" s="10"/>
      <c r="NUI240" s="11"/>
      <c r="NUJ240" s="11"/>
      <c r="NUK240" s="11"/>
      <c r="NUL240" s="11"/>
      <c r="NUM240" s="11"/>
      <c r="NUN240" s="11"/>
      <c r="NUO240" s="11"/>
      <c r="NUP240" s="11"/>
      <c r="NUQ240" s="11"/>
      <c r="NUR240" s="11"/>
      <c r="NUS240" s="11"/>
      <c r="NUT240" s="11"/>
      <c r="NUU240" s="11"/>
      <c r="NUV240" s="11"/>
      <c r="NUW240" s="10"/>
      <c r="NUX240" s="10"/>
      <c r="NUY240" s="11"/>
      <c r="NUZ240" s="11"/>
      <c r="NVA240" s="11"/>
      <c r="NVB240" s="11"/>
      <c r="NVC240" s="11"/>
      <c r="NVD240" s="11"/>
      <c r="NVE240" s="11"/>
      <c r="NVF240" s="11"/>
      <c r="NVG240" s="11"/>
      <c r="NVH240" s="11"/>
      <c r="NVI240" s="11"/>
      <c r="NVJ240" s="11"/>
      <c r="NVK240" s="11"/>
      <c r="NVL240" s="11"/>
      <c r="NVM240" s="10"/>
      <c r="NVN240" s="10"/>
      <c r="NVO240" s="11"/>
      <c r="NVP240" s="11"/>
      <c r="NVQ240" s="11"/>
      <c r="NVR240" s="11"/>
      <c r="NVS240" s="11"/>
      <c r="NVT240" s="11"/>
      <c r="NVU240" s="11"/>
      <c r="NVV240" s="11"/>
      <c r="NVW240" s="11"/>
      <c r="NVX240" s="11"/>
      <c r="NVY240" s="11"/>
      <c r="NVZ240" s="11"/>
      <c r="NWA240" s="11"/>
      <c r="NWB240" s="11"/>
      <c r="NWC240" s="10"/>
      <c r="NWD240" s="10"/>
      <c r="NWE240" s="11"/>
      <c r="NWF240" s="11"/>
      <c r="NWG240" s="11"/>
      <c r="NWH240" s="11"/>
      <c r="NWI240" s="11"/>
      <c r="NWJ240" s="11"/>
      <c r="NWK240" s="11"/>
      <c r="NWL240" s="11"/>
      <c r="NWM240" s="11"/>
      <c r="NWN240" s="11"/>
      <c r="NWO240" s="11"/>
      <c r="NWP240" s="11"/>
      <c r="NWQ240" s="11"/>
      <c r="NWR240" s="11"/>
      <c r="NWS240" s="10"/>
      <c r="NWT240" s="10"/>
      <c r="NWU240" s="11"/>
      <c r="NWV240" s="11"/>
      <c r="NWW240" s="11"/>
      <c r="NWX240" s="11"/>
      <c r="NWY240" s="11"/>
      <c r="NWZ240" s="11"/>
      <c r="NXA240" s="11"/>
      <c r="NXB240" s="11"/>
      <c r="NXC240" s="11"/>
      <c r="NXD240" s="11"/>
      <c r="NXE240" s="11"/>
      <c r="NXF240" s="11"/>
      <c r="NXG240" s="11"/>
      <c r="NXH240" s="11"/>
      <c r="NXI240" s="10"/>
      <c r="NXJ240" s="10"/>
      <c r="NXK240" s="11"/>
      <c r="NXL240" s="11"/>
      <c r="NXM240" s="11"/>
      <c r="NXN240" s="11"/>
      <c r="NXO240" s="11"/>
      <c r="NXP240" s="11"/>
      <c r="NXQ240" s="11"/>
      <c r="NXR240" s="11"/>
      <c r="NXS240" s="11"/>
      <c r="NXT240" s="11"/>
      <c r="NXU240" s="11"/>
      <c r="NXV240" s="11"/>
      <c r="NXW240" s="11"/>
      <c r="NXX240" s="11"/>
      <c r="NXY240" s="10"/>
      <c r="NXZ240" s="10"/>
      <c r="NYA240" s="11"/>
      <c r="NYB240" s="11"/>
      <c r="NYC240" s="11"/>
      <c r="NYD240" s="11"/>
      <c r="NYE240" s="11"/>
      <c r="NYF240" s="11"/>
      <c r="NYG240" s="11"/>
      <c r="NYH240" s="11"/>
      <c r="NYI240" s="11"/>
      <c r="NYJ240" s="11"/>
      <c r="NYK240" s="11"/>
      <c r="NYL240" s="11"/>
      <c r="NYM240" s="11"/>
      <c r="NYN240" s="11"/>
      <c r="NYO240" s="10"/>
      <c r="NYP240" s="10"/>
      <c r="NYQ240" s="11"/>
      <c r="NYR240" s="11"/>
      <c r="NYS240" s="11"/>
      <c r="NYT240" s="11"/>
      <c r="NYU240" s="11"/>
      <c r="NYV240" s="11"/>
      <c r="NYW240" s="11"/>
      <c r="NYX240" s="11"/>
      <c r="NYY240" s="11"/>
      <c r="NYZ240" s="11"/>
      <c r="NZA240" s="11"/>
      <c r="NZB240" s="11"/>
      <c r="NZC240" s="11"/>
      <c r="NZD240" s="11"/>
      <c r="NZE240" s="10"/>
      <c r="NZF240" s="10"/>
      <c r="NZG240" s="11"/>
      <c r="NZH240" s="11"/>
      <c r="NZI240" s="11"/>
      <c r="NZJ240" s="11"/>
      <c r="NZK240" s="11"/>
      <c r="NZL240" s="11"/>
      <c r="NZM240" s="11"/>
      <c r="NZN240" s="11"/>
      <c r="NZO240" s="11"/>
      <c r="NZP240" s="11"/>
      <c r="NZQ240" s="11"/>
      <c r="NZR240" s="11"/>
      <c r="NZS240" s="11"/>
      <c r="NZT240" s="11"/>
      <c r="NZU240" s="10"/>
      <c r="NZV240" s="10"/>
      <c r="NZW240" s="11"/>
      <c r="NZX240" s="11"/>
      <c r="NZY240" s="11"/>
      <c r="NZZ240" s="11"/>
      <c r="OAA240" s="11"/>
      <c r="OAB240" s="11"/>
      <c r="OAC240" s="11"/>
      <c r="OAD240" s="11"/>
      <c r="OAE240" s="11"/>
      <c r="OAF240" s="11"/>
      <c r="OAG240" s="11"/>
      <c r="OAH240" s="11"/>
      <c r="OAI240" s="11"/>
      <c r="OAJ240" s="11"/>
      <c r="OAK240" s="10"/>
      <c r="OAL240" s="10"/>
      <c r="OAM240" s="11"/>
      <c r="OAN240" s="11"/>
      <c r="OAO240" s="11"/>
      <c r="OAP240" s="11"/>
      <c r="OAQ240" s="11"/>
      <c r="OAR240" s="11"/>
      <c r="OAS240" s="11"/>
      <c r="OAT240" s="11"/>
      <c r="OAU240" s="11"/>
      <c r="OAV240" s="11"/>
      <c r="OAW240" s="11"/>
      <c r="OAX240" s="11"/>
      <c r="OAY240" s="11"/>
      <c r="OAZ240" s="11"/>
      <c r="OBA240" s="10"/>
      <c r="OBB240" s="10"/>
      <c r="OBC240" s="11"/>
      <c r="OBD240" s="11"/>
      <c r="OBE240" s="11"/>
      <c r="OBF240" s="11"/>
      <c r="OBG240" s="11"/>
      <c r="OBH240" s="11"/>
      <c r="OBI240" s="11"/>
      <c r="OBJ240" s="11"/>
      <c r="OBK240" s="11"/>
      <c r="OBL240" s="11"/>
      <c r="OBM240" s="11"/>
      <c r="OBN240" s="11"/>
      <c r="OBO240" s="11"/>
      <c r="OBP240" s="11"/>
      <c r="OBQ240" s="10"/>
      <c r="OBR240" s="10"/>
      <c r="OBS240" s="11"/>
      <c r="OBT240" s="11"/>
      <c r="OBU240" s="11"/>
      <c r="OBV240" s="11"/>
      <c r="OBW240" s="11"/>
      <c r="OBX240" s="11"/>
      <c r="OBY240" s="11"/>
      <c r="OBZ240" s="11"/>
      <c r="OCA240" s="11"/>
      <c r="OCB240" s="11"/>
      <c r="OCC240" s="11"/>
      <c r="OCD240" s="11"/>
      <c r="OCE240" s="11"/>
      <c r="OCF240" s="11"/>
      <c r="OCG240" s="10"/>
      <c r="OCH240" s="10"/>
      <c r="OCI240" s="11"/>
      <c r="OCJ240" s="11"/>
      <c r="OCK240" s="11"/>
      <c r="OCL240" s="11"/>
      <c r="OCM240" s="11"/>
      <c r="OCN240" s="11"/>
      <c r="OCO240" s="11"/>
      <c r="OCP240" s="11"/>
      <c r="OCQ240" s="11"/>
      <c r="OCR240" s="11"/>
      <c r="OCS240" s="11"/>
      <c r="OCT240" s="11"/>
      <c r="OCU240" s="11"/>
      <c r="OCV240" s="11"/>
      <c r="OCW240" s="10"/>
      <c r="OCX240" s="10"/>
      <c r="OCY240" s="11"/>
      <c r="OCZ240" s="11"/>
      <c r="ODA240" s="11"/>
      <c r="ODB240" s="11"/>
      <c r="ODC240" s="11"/>
      <c r="ODD240" s="11"/>
      <c r="ODE240" s="11"/>
      <c r="ODF240" s="11"/>
      <c r="ODG240" s="11"/>
      <c r="ODH240" s="11"/>
      <c r="ODI240" s="11"/>
      <c r="ODJ240" s="11"/>
      <c r="ODK240" s="11"/>
      <c r="ODL240" s="11"/>
      <c r="ODM240" s="10"/>
      <c r="ODN240" s="10"/>
      <c r="ODO240" s="11"/>
      <c r="ODP240" s="11"/>
      <c r="ODQ240" s="11"/>
      <c r="ODR240" s="11"/>
      <c r="ODS240" s="11"/>
      <c r="ODT240" s="11"/>
      <c r="ODU240" s="11"/>
      <c r="ODV240" s="11"/>
      <c r="ODW240" s="11"/>
      <c r="ODX240" s="11"/>
      <c r="ODY240" s="11"/>
      <c r="ODZ240" s="11"/>
      <c r="OEA240" s="11"/>
      <c r="OEB240" s="11"/>
      <c r="OEC240" s="10"/>
      <c r="OED240" s="10"/>
      <c r="OEE240" s="11"/>
      <c r="OEF240" s="11"/>
      <c r="OEG240" s="11"/>
      <c r="OEH240" s="11"/>
      <c r="OEI240" s="11"/>
      <c r="OEJ240" s="11"/>
      <c r="OEK240" s="11"/>
      <c r="OEL240" s="11"/>
      <c r="OEM240" s="11"/>
      <c r="OEN240" s="11"/>
      <c r="OEO240" s="11"/>
      <c r="OEP240" s="11"/>
      <c r="OEQ240" s="11"/>
      <c r="OER240" s="11"/>
      <c r="OES240" s="10"/>
      <c r="OET240" s="10"/>
      <c r="OEU240" s="11"/>
      <c r="OEV240" s="11"/>
      <c r="OEW240" s="11"/>
      <c r="OEX240" s="11"/>
      <c r="OEY240" s="11"/>
      <c r="OEZ240" s="11"/>
      <c r="OFA240" s="11"/>
      <c r="OFB240" s="11"/>
      <c r="OFC240" s="11"/>
      <c r="OFD240" s="11"/>
      <c r="OFE240" s="11"/>
      <c r="OFF240" s="11"/>
      <c r="OFG240" s="11"/>
      <c r="OFH240" s="11"/>
      <c r="OFI240" s="10"/>
      <c r="OFJ240" s="10"/>
      <c r="OFK240" s="11"/>
      <c r="OFL240" s="11"/>
      <c r="OFM240" s="11"/>
      <c r="OFN240" s="11"/>
      <c r="OFO240" s="11"/>
      <c r="OFP240" s="11"/>
      <c r="OFQ240" s="11"/>
      <c r="OFR240" s="11"/>
      <c r="OFS240" s="11"/>
      <c r="OFT240" s="11"/>
      <c r="OFU240" s="11"/>
      <c r="OFV240" s="11"/>
      <c r="OFW240" s="11"/>
      <c r="OFX240" s="11"/>
      <c r="OFY240" s="10"/>
      <c r="OFZ240" s="10"/>
      <c r="OGA240" s="11"/>
      <c r="OGB240" s="11"/>
      <c r="OGC240" s="11"/>
      <c r="OGD240" s="11"/>
      <c r="OGE240" s="11"/>
      <c r="OGF240" s="11"/>
      <c r="OGG240" s="11"/>
      <c r="OGH240" s="11"/>
      <c r="OGI240" s="11"/>
      <c r="OGJ240" s="11"/>
      <c r="OGK240" s="11"/>
      <c r="OGL240" s="11"/>
      <c r="OGM240" s="11"/>
      <c r="OGN240" s="11"/>
      <c r="OGO240" s="10"/>
      <c r="OGP240" s="10"/>
      <c r="OGQ240" s="11"/>
      <c r="OGR240" s="11"/>
      <c r="OGS240" s="11"/>
      <c r="OGT240" s="11"/>
      <c r="OGU240" s="11"/>
      <c r="OGV240" s="11"/>
      <c r="OGW240" s="11"/>
      <c r="OGX240" s="11"/>
      <c r="OGY240" s="11"/>
      <c r="OGZ240" s="11"/>
      <c r="OHA240" s="11"/>
      <c r="OHB240" s="11"/>
      <c r="OHC240" s="11"/>
      <c r="OHD240" s="11"/>
      <c r="OHE240" s="10"/>
      <c r="OHF240" s="10"/>
      <c r="OHG240" s="11"/>
      <c r="OHH240" s="11"/>
      <c r="OHI240" s="11"/>
      <c r="OHJ240" s="11"/>
      <c r="OHK240" s="11"/>
      <c r="OHL240" s="11"/>
      <c r="OHM240" s="11"/>
      <c r="OHN240" s="11"/>
      <c r="OHO240" s="11"/>
      <c r="OHP240" s="11"/>
      <c r="OHQ240" s="11"/>
      <c r="OHR240" s="11"/>
      <c r="OHS240" s="11"/>
      <c r="OHT240" s="11"/>
      <c r="OHU240" s="10"/>
      <c r="OHV240" s="10"/>
      <c r="OHW240" s="11"/>
      <c r="OHX240" s="11"/>
      <c r="OHY240" s="11"/>
      <c r="OHZ240" s="11"/>
      <c r="OIA240" s="11"/>
      <c r="OIB240" s="11"/>
      <c r="OIC240" s="11"/>
      <c r="OID240" s="11"/>
      <c r="OIE240" s="11"/>
      <c r="OIF240" s="11"/>
      <c r="OIG240" s="11"/>
      <c r="OIH240" s="11"/>
      <c r="OII240" s="11"/>
      <c r="OIJ240" s="11"/>
      <c r="OIK240" s="10"/>
      <c r="OIL240" s="10"/>
      <c r="OIM240" s="11"/>
      <c r="OIN240" s="11"/>
      <c r="OIO240" s="11"/>
      <c r="OIP240" s="11"/>
      <c r="OIQ240" s="11"/>
      <c r="OIR240" s="11"/>
      <c r="OIS240" s="11"/>
      <c r="OIT240" s="11"/>
      <c r="OIU240" s="11"/>
      <c r="OIV240" s="11"/>
      <c r="OIW240" s="11"/>
      <c r="OIX240" s="11"/>
      <c r="OIY240" s="11"/>
      <c r="OIZ240" s="11"/>
      <c r="OJA240" s="10"/>
      <c r="OJB240" s="10"/>
      <c r="OJC240" s="11"/>
      <c r="OJD240" s="11"/>
      <c r="OJE240" s="11"/>
      <c r="OJF240" s="11"/>
      <c r="OJG240" s="11"/>
      <c r="OJH240" s="11"/>
      <c r="OJI240" s="11"/>
      <c r="OJJ240" s="11"/>
      <c r="OJK240" s="11"/>
      <c r="OJL240" s="11"/>
      <c r="OJM240" s="11"/>
      <c r="OJN240" s="11"/>
      <c r="OJO240" s="11"/>
      <c r="OJP240" s="11"/>
      <c r="OJQ240" s="10"/>
      <c r="OJR240" s="10"/>
      <c r="OJS240" s="11"/>
      <c r="OJT240" s="11"/>
      <c r="OJU240" s="11"/>
      <c r="OJV240" s="11"/>
      <c r="OJW240" s="11"/>
      <c r="OJX240" s="11"/>
      <c r="OJY240" s="11"/>
      <c r="OJZ240" s="11"/>
      <c r="OKA240" s="11"/>
      <c r="OKB240" s="11"/>
      <c r="OKC240" s="11"/>
      <c r="OKD240" s="11"/>
      <c r="OKE240" s="11"/>
      <c r="OKF240" s="11"/>
      <c r="OKG240" s="10"/>
      <c r="OKH240" s="10"/>
      <c r="OKI240" s="11"/>
      <c r="OKJ240" s="11"/>
      <c r="OKK240" s="11"/>
      <c r="OKL240" s="11"/>
      <c r="OKM240" s="11"/>
      <c r="OKN240" s="11"/>
      <c r="OKO240" s="11"/>
      <c r="OKP240" s="11"/>
      <c r="OKQ240" s="11"/>
      <c r="OKR240" s="11"/>
      <c r="OKS240" s="11"/>
      <c r="OKT240" s="11"/>
      <c r="OKU240" s="11"/>
      <c r="OKV240" s="11"/>
      <c r="OKW240" s="10"/>
      <c r="OKX240" s="10"/>
      <c r="OKY240" s="11"/>
      <c r="OKZ240" s="11"/>
      <c r="OLA240" s="11"/>
      <c r="OLB240" s="11"/>
      <c r="OLC240" s="11"/>
      <c r="OLD240" s="11"/>
      <c r="OLE240" s="11"/>
      <c r="OLF240" s="11"/>
      <c r="OLG240" s="11"/>
      <c r="OLH240" s="11"/>
      <c r="OLI240" s="11"/>
      <c r="OLJ240" s="11"/>
      <c r="OLK240" s="11"/>
      <c r="OLL240" s="11"/>
      <c r="OLM240" s="10"/>
      <c r="OLN240" s="10"/>
      <c r="OLO240" s="11"/>
      <c r="OLP240" s="11"/>
      <c r="OLQ240" s="11"/>
      <c r="OLR240" s="11"/>
      <c r="OLS240" s="11"/>
      <c r="OLT240" s="11"/>
      <c r="OLU240" s="11"/>
      <c r="OLV240" s="11"/>
      <c r="OLW240" s="11"/>
      <c r="OLX240" s="11"/>
      <c r="OLY240" s="11"/>
      <c r="OLZ240" s="11"/>
      <c r="OMA240" s="11"/>
      <c r="OMB240" s="11"/>
      <c r="OMC240" s="10"/>
      <c r="OMD240" s="10"/>
      <c r="OME240" s="11"/>
      <c r="OMF240" s="11"/>
      <c r="OMG240" s="11"/>
      <c r="OMH240" s="11"/>
      <c r="OMI240" s="11"/>
      <c r="OMJ240" s="11"/>
      <c r="OMK240" s="11"/>
      <c r="OML240" s="11"/>
      <c r="OMM240" s="11"/>
      <c r="OMN240" s="11"/>
      <c r="OMO240" s="11"/>
      <c r="OMP240" s="11"/>
      <c r="OMQ240" s="11"/>
      <c r="OMR240" s="11"/>
      <c r="OMS240" s="10"/>
      <c r="OMT240" s="10"/>
      <c r="OMU240" s="11"/>
      <c r="OMV240" s="11"/>
      <c r="OMW240" s="11"/>
      <c r="OMX240" s="11"/>
      <c r="OMY240" s="11"/>
      <c r="OMZ240" s="11"/>
      <c r="ONA240" s="11"/>
      <c r="ONB240" s="11"/>
      <c r="ONC240" s="11"/>
      <c r="OND240" s="11"/>
      <c r="ONE240" s="11"/>
      <c r="ONF240" s="11"/>
      <c r="ONG240" s="11"/>
      <c r="ONH240" s="11"/>
      <c r="ONI240" s="10"/>
      <c r="ONJ240" s="10"/>
      <c r="ONK240" s="11"/>
      <c r="ONL240" s="11"/>
      <c r="ONM240" s="11"/>
      <c r="ONN240" s="11"/>
      <c r="ONO240" s="11"/>
      <c r="ONP240" s="11"/>
      <c r="ONQ240" s="11"/>
      <c r="ONR240" s="11"/>
      <c r="ONS240" s="11"/>
      <c r="ONT240" s="11"/>
      <c r="ONU240" s="11"/>
      <c r="ONV240" s="11"/>
      <c r="ONW240" s="11"/>
      <c r="ONX240" s="11"/>
      <c r="ONY240" s="10"/>
      <c r="ONZ240" s="10"/>
      <c r="OOA240" s="11"/>
      <c r="OOB240" s="11"/>
      <c r="OOC240" s="11"/>
      <c r="OOD240" s="11"/>
      <c r="OOE240" s="11"/>
      <c r="OOF240" s="11"/>
      <c r="OOG240" s="11"/>
      <c r="OOH240" s="11"/>
      <c r="OOI240" s="11"/>
      <c r="OOJ240" s="11"/>
      <c r="OOK240" s="11"/>
      <c r="OOL240" s="11"/>
      <c r="OOM240" s="11"/>
      <c r="OON240" s="11"/>
      <c r="OOO240" s="10"/>
      <c r="OOP240" s="10"/>
      <c r="OOQ240" s="11"/>
      <c r="OOR240" s="11"/>
      <c r="OOS240" s="11"/>
      <c r="OOT240" s="11"/>
      <c r="OOU240" s="11"/>
      <c r="OOV240" s="11"/>
      <c r="OOW240" s="11"/>
      <c r="OOX240" s="11"/>
      <c r="OOY240" s="11"/>
      <c r="OOZ240" s="11"/>
      <c r="OPA240" s="11"/>
      <c r="OPB240" s="11"/>
      <c r="OPC240" s="11"/>
      <c r="OPD240" s="11"/>
      <c r="OPE240" s="10"/>
      <c r="OPF240" s="10"/>
      <c r="OPG240" s="11"/>
      <c r="OPH240" s="11"/>
      <c r="OPI240" s="11"/>
      <c r="OPJ240" s="11"/>
      <c r="OPK240" s="11"/>
      <c r="OPL240" s="11"/>
      <c r="OPM240" s="11"/>
      <c r="OPN240" s="11"/>
      <c r="OPO240" s="11"/>
      <c r="OPP240" s="11"/>
      <c r="OPQ240" s="11"/>
      <c r="OPR240" s="11"/>
      <c r="OPS240" s="11"/>
      <c r="OPT240" s="11"/>
      <c r="OPU240" s="10"/>
      <c r="OPV240" s="10"/>
      <c r="OPW240" s="11"/>
      <c r="OPX240" s="11"/>
      <c r="OPY240" s="11"/>
      <c r="OPZ240" s="11"/>
      <c r="OQA240" s="11"/>
      <c r="OQB240" s="11"/>
      <c r="OQC240" s="11"/>
      <c r="OQD240" s="11"/>
      <c r="OQE240" s="11"/>
      <c r="OQF240" s="11"/>
      <c r="OQG240" s="11"/>
      <c r="OQH240" s="11"/>
      <c r="OQI240" s="11"/>
      <c r="OQJ240" s="11"/>
      <c r="OQK240" s="10"/>
      <c r="OQL240" s="10"/>
      <c r="OQM240" s="11"/>
      <c r="OQN240" s="11"/>
      <c r="OQO240" s="11"/>
      <c r="OQP240" s="11"/>
      <c r="OQQ240" s="11"/>
      <c r="OQR240" s="11"/>
      <c r="OQS240" s="11"/>
      <c r="OQT240" s="11"/>
      <c r="OQU240" s="11"/>
      <c r="OQV240" s="11"/>
      <c r="OQW240" s="11"/>
      <c r="OQX240" s="11"/>
      <c r="OQY240" s="11"/>
      <c r="OQZ240" s="11"/>
      <c r="ORA240" s="10"/>
      <c r="ORB240" s="10"/>
      <c r="ORC240" s="11"/>
      <c r="ORD240" s="11"/>
      <c r="ORE240" s="11"/>
      <c r="ORF240" s="11"/>
      <c r="ORG240" s="11"/>
      <c r="ORH240" s="11"/>
      <c r="ORI240" s="11"/>
      <c r="ORJ240" s="11"/>
      <c r="ORK240" s="11"/>
      <c r="ORL240" s="11"/>
      <c r="ORM240" s="11"/>
      <c r="ORN240" s="11"/>
      <c r="ORO240" s="11"/>
      <c r="ORP240" s="11"/>
      <c r="ORQ240" s="10"/>
      <c r="ORR240" s="10"/>
      <c r="ORS240" s="11"/>
      <c r="ORT240" s="11"/>
      <c r="ORU240" s="11"/>
      <c r="ORV240" s="11"/>
      <c r="ORW240" s="11"/>
      <c r="ORX240" s="11"/>
      <c r="ORY240" s="11"/>
      <c r="ORZ240" s="11"/>
      <c r="OSA240" s="11"/>
      <c r="OSB240" s="11"/>
      <c r="OSC240" s="11"/>
      <c r="OSD240" s="11"/>
      <c r="OSE240" s="11"/>
      <c r="OSF240" s="11"/>
      <c r="OSG240" s="10"/>
      <c r="OSH240" s="10"/>
      <c r="OSI240" s="11"/>
      <c r="OSJ240" s="11"/>
      <c r="OSK240" s="11"/>
      <c r="OSL240" s="11"/>
      <c r="OSM240" s="11"/>
      <c r="OSN240" s="11"/>
      <c r="OSO240" s="11"/>
      <c r="OSP240" s="11"/>
      <c r="OSQ240" s="11"/>
      <c r="OSR240" s="11"/>
      <c r="OSS240" s="11"/>
      <c r="OST240" s="11"/>
      <c r="OSU240" s="11"/>
      <c r="OSV240" s="11"/>
      <c r="OSW240" s="10"/>
      <c r="OSX240" s="10"/>
      <c r="OSY240" s="11"/>
      <c r="OSZ240" s="11"/>
      <c r="OTA240" s="11"/>
      <c r="OTB240" s="11"/>
      <c r="OTC240" s="11"/>
      <c r="OTD240" s="11"/>
      <c r="OTE240" s="11"/>
      <c r="OTF240" s="11"/>
      <c r="OTG240" s="11"/>
      <c r="OTH240" s="11"/>
      <c r="OTI240" s="11"/>
      <c r="OTJ240" s="11"/>
      <c r="OTK240" s="11"/>
      <c r="OTL240" s="11"/>
      <c r="OTM240" s="10"/>
      <c r="OTN240" s="10"/>
      <c r="OTO240" s="11"/>
      <c r="OTP240" s="11"/>
      <c r="OTQ240" s="11"/>
      <c r="OTR240" s="11"/>
      <c r="OTS240" s="11"/>
      <c r="OTT240" s="11"/>
      <c r="OTU240" s="11"/>
      <c r="OTV240" s="11"/>
      <c r="OTW240" s="11"/>
      <c r="OTX240" s="11"/>
      <c r="OTY240" s="11"/>
      <c r="OTZ240" s="11"/>
      <c r="OUA240" s="11"/>
      <c r="OUB240" s="11"/>
      <c r="OUC240" s="10"/>
      <c r="OUD240" s="10"/>
      <c r="OUE240" s="11"/>
      <c r="OUF240" s="11"/>
      <c r="OUG240" s="11"/>
      <c r="OUH240" s="11"/>
      <c r="OUI240" s="11"/>
      <c r="OUJ240" s="11"/>
      <c r="OUK240" s="11"/>
      <c r="OUL240" s="11"/>
      <c r="OUM240" s="11"/>
      <c r="OUN240" s="11"/>
      <c r="OUO240" s="11"/>
      <c r="OUP240" s="11"/>
      <c r="OUQ240" s="11"/>
      <c r="OUR240" s="11"/>
      <c r="OUS240" s="10"/>
      <c r="OUT240" s="10"/>
      <c r="OUU240" s="11"/>
      <c r="OUV240" s="11"/>
      <c r="OUW240" s="11"/>
      <c r="OUX240" s="11"/>
      <c r="OUY240" s="11"/>
      <c r="OUZ240" s="11"/>
      <c r="OVA240" s="11"/>
      <c r="OVB240" s="11"/>
      <c r="OVC240" s="11"/>
      <c r="OVD240" s="11"/>
      <c r="OVE240" s="11"/>
      <c r="OVF240" s="11"/>
      <c r="OVG240" s="11"/>
      <c r="OVH240" s="11"/>
      <c r="OVI240" s="10"/>
      <c r="OVJ240" s="10"/>
      <c r="OVK240" s="11"/>
      <c r="OVL240" s="11"/>
      <c r="OVM240" s="11"/>
      <c r="OVN240" s="11"/>
      <c r="OVO240" s="11"/>
      <c r="OVP240" s="11"/>
      <c r="OVQ240" s="11"/>
      <c r="OVR240" s="11"/>
      <c r="OVS240" s="11"/>
      <c r="OVT240" s="11"/>
      <c r="OVU240" s="11"/>
      <c r="OVV240" s="11"/>
      <c r="OVW240" s="11"/>
      <c r="OVX240" s="11"/>
      <c r="OVY240" s="10"/>
      <c r="OVZ240" s="10"/>
      <c r="OWA240" s="11"/>
      <c r="OWB240" s="11"/>
      <c r="OWC240" s="11"/>
      <c r="OWD240" s="11"/>
      <c r="OWE240" s="11"/>
      <c r="OWF240" s="11"/>
      <c r="OWG240" s="11"/>
      <c r="OWH240" s="11"/>
      <c r="OWI240" s="11"/>
      <c r="OWJ240" s="11"/>
      <c r="OWK240" s="11"/>
      <c r="OWL240" s="11"/>
      <c r="OWM240" s="11"/>
      <c r="OWN240" s="11"/>
      <c r="OWO240" s="10"/>
      <c r="OWP240" s="10"/>
      <c r="OWQ240" s="11"/>
      <c r="OWR240" s="11"/>
      <c r="OWS240" s="11"/>
      <c r="OWT240" s="11"/>
      <c r="OWU240" s="11"/>
      <c r="OWV240" s="11"/>
      <c r="OWW240" s="11"/>
      <c r="OWX240" s="11"/>
      <c r="OWY240" s="11"/>
      <c r="OWZ240" s="11"/>
      <c r="OXA240" s="11"/>
      <c r="OXB240" s="11"/>
      <c r="OXC240" s="11"/>
      <c r="OXD240" s="11"/>
      <c r="OXE240" s="10"/>
      <c r="OXF240" s="10"/>
      <c r="OXG240" s="11"/>
      <c r="OXH240" s="11"/>
      <c r="OXI240" s="11"/>
      <c r="OXJ240" s="11"/>
      <c r="OXK240" s="11"/>
      <c r="OXL240" s="11"/>
      <c r="OXM240" s="11"/>
      <c r="OXN240" s="11"/>
      <c r="OXO240" s="11"/>
      <c r="OXP240" s="11"/>
      <c r="OXQ240" s="11"/>
      <c r="OXR240" s="11"/>
      <c r="OXS240" s="11"/>
      <c r="OXT240" s="11"/>
      <c r="OXU240" s="10"/>
      <c r="OXV240" s="10"/>
      <c r="OXW240" s="11"/>
      <c r="OXX240" s="11"/>
      <c r="OXY240" s="11"/>
      <c r="OXZ240" s="11"/>
      <c r="OYA240" s="11"/>
      <c r="OYB240" s="11"/>
      <c r="OYC240" s="11"/>
      <c r="OYD240" s="11"/>
      <c r="OYE240" s="11"/>
      <c r="OYF240" s="11"/>
      <c r="OYG240" s="11"/>
      <c r="OYH240" s="11"/>
      <c r="OYI240" s="11"/>
      <c r="OYJ240" s="11"/>
      <c r="OYK240" s="10"/>
      <c r="OYL240" s="10"/>
      <c r="OYM240" s="11"/>
      <c r="OYN240" s="11"/>
      <c r="OYO240" s="11"/>
      <c r="OYP240" s="11"/>
      <c r="OYQ240" s="11"/>
      <c r="OYR240" s="11"/>
      <c r="OYS240" s="11"/>
      <c r="OYT240" s="11"/>
      <c r="OYU240" s="11"/>
      <c r="OYV240" s="11"/>
      <c r="OYW240" s="11"/>
      <c r="OYX240" s="11"/>
      <c r="OYY240" s="11"/>
      <c r="OYZ240" s="11"/>
      <c r="OZA240" s="10"/>
      <c r="OZB240" s="10"/>
      <c r="OZC240" s="11"/>
      <c r="OZD240" s="11"/>
      <c r="OZE240" s="11"/>
      <c r="OZF240" s="11"/>
      <c r="OZG240" s="11"/>
      <c r="OZH240" s="11"/>
      <c r="OZI240" s="11"/>
      <c r="OZJ240" s="11"/>
      <c r="OZK240" s="11"/>
      <c r="OZL240" s="11"/>
      <c r="OZM240" s="11"/>
      <c r="OZN240" s="11"/>
      <c r="OZO240" s="11"/>
      <c r="OZP240" s="11"/>
      <c r="OZQ240" s="10"/>
      <c r="OZR240" s="10"/>
      <c r="OZS240" s="11"/>
      <c r="OZT240" s="11"/>
      <c r="OZU240" s="11"/>
      <c r="OZV240" s="11"/>
      <c r="OZW240" s="11"/>
      <c r="OZX240" s="11"/>
      <c r="OZY240" s="11"/>
      <c r="OZZ240" s="11"/>
      <c r="PAA240" s="11"/>
      <c r="PAB240" s="11"/>
      <c r="PAC240" s="11"/>
      <c r="PAD240" s="11"/>
      <c r="PAE240" s="11"/>
      <c r="PAF240" s="11"/>
      <c r="PAG240" s="10"/>
      <c r="PAH240" s="10"/>
      <c r="PAI240" s="11"/>
      <c r="PAJ240" s="11"/>
      <c r="PAK240" s="11"/>
      <c r="PAL240" s="11"/>
      <c r="PAM240" s="11"/>
      <c r="PAN240" s="11"/>
      <c r="PAO240" s="11"/>
      <c r="PAP240" s="11"/>
      <c r="PAQ240" s="11"/>
      <c r="PAR240" s="11"/>
      <c r="PAS240" s="11"/>
      <c r="PAT240" s="11"/>
      <c r="PAU240" s="11"/>
      <c r="PAV240" s="11"/>
      <c r="PAW240" s="10"/>
      <c r="PAX240" s="10"/>
      <c r="PAY240" s="11"/>
      <c r="PAZ240" s="11"/>
      <c r="PBA240" s="11"/>
      <c r="PBB240" s="11"/>
      <c r="PBC240" s="11"/>
      <c r="PBD240" s="11"/>
      <c r="PBE240" s="11"/>
      <c r="PBF240" s="11"/>
      <c r="PBG240" s="11"/>
      <c r="PBH240" s="11"/>
      <c r="PBI240" s="11"/>
      <c r="PBJ240" s="11"/>
      <c r="PBK240" s="11"/>
      <c r="PBL240" s="11"/>
      <c r="PBM240" s="10"/>
      <c r="PBN240" s="10"/>
      <c r="PBO240" s="11"/>
      <c r="PBP240" s="11"/>
      <c r="PBQ240" s="11"/>
      <c r="PBR240" s="11"/>
      <c r="PBS240" s="11"/>
      <c r="PBT240" s="11"/>
      <c r="PBU240" s="11"/>
      <c r="PBV240" s="11"/>
      <c r="PBW240" s="11"/>
      <c r="PBX240" s="11"/>
      <c r="PBY240" s="11"/>
      <c r="PBZ240" s="11"/>
      <c r="PCA240" s="11"/>
      <c r="PCB240" s="11"/>
      <c r="PCC240" s="10"/>
      <c r="PCD240" s="10"/>
      <c r="PCE240" s="11"/>
      <c r="PCF240" s="11"/>
      <c r="PCG240" s="11"/>
      <c r="PCH240" s="11"/>
      <c r="PCI240" s="11"/>
      <c r="PCJ240" s="11"/>
      <c r="PCK240" s="11"/>
      <c r="PCL240" s="11"/>
      <c r="PCM240" s="11"/>
      <c r="PCN240" s="11"/>
      <c r="PCO240" s="11"/>
      <c r="PCP240" s="11"/>
      <c r="PCQ240" s="11"/>
      <c r="PCR240" s="11"/>
      <c r="PCS240" s="10"/>
      <c r="PCT240" s="10"/>
      <c r="PCU240" s="11"/>
      <c r="PCV240" s="11"/>
      <c r="PCW240" s="11"/>
      <c r="PCX240" s="11"/>
      <c r="PCY240" s="11"/>
      <c r="PCZ240" s="11"/>
      <c r="PDA240" s="11"/>
      <c r="PDB240" s="11"/>
      <c r="PDC240" s="11"/>
      <c r="PDD240" s="11"/>
      <c r="PDE240" s="11"/>
      <c r="PDF240" s="11"/>
      <c r="PDG240" s="11"/>
      <c r="PDH240" s="11"/>
      <c r="PDI240" s="10"/>
      <c r="PDJ240" s="10"/>
      <c r="PDK240" s="11"/>
      <c r="PDL240" s="11"/>
      <c r="PDM240" s="11"/>
      <c r="PDN240" s="11"/>
      <c r="PDO240" s="11"/>
      <c r="PDP240" s="11"/>
      <c r="PDQ240" s="11"/>
      <c r="PDR240" s="11"/>
      <c r="PDS240" s="11"/>
      <c r="PDT240" s="11"/>
      <c r="PDU240" s="11"/>
      <c r="PDV240" s="11"/>
      <c r="PDW240" s="11"/>
      <c r="PDX240" s="11"/>
      <c r="PDY240" s="10"/>
      <c r="PDZ240" s="10"/>
      <c r="PEA240" s="11"/>
      <c r="PEB240" s="11"/>
      <c r="PEC240" s="11"/>
      <c r="PED240" s="11"/>
      <c r="PEE240" s="11"/>
      <c r="PEF240" s="11"/>
      <c r="PEG240" s="11"/>
      <c r="PEH240" s="11"/>
      <c r="PEI240" s="11"/>
      <c r="PEJ240" s="11"/>
      <c r="PEK240" s="11"/>
      <c r="PEL240" s="11"/>
      <c r="PEM240" s="11"/>
      <c r="PEN240" s="11"/>
      <c r="PEO240" s="10"/>
      <c r="PEP240" s="10"/>
      <c r="PEQ240" s="11"/>
      <c r="PER240" s="11"/>
      <c r="PES240" s="11"/>
      <c r="PET240" s="11"/>
      <c r="PEU240" s="11"/>
      <c r="PEV240" s="11"/>
      <c r="PEW240" s="11"/>
      <c r="PEX240" s="11"/>
      <c r="PEY240" s="11"/>
      <c r="PEZ240" s="11"/>
      <c r="PFA240" s="11"/>
      <c r="PFB240" s="11"/>
      <c r="PFC240" s="11"/>
      <c r="PFD240" s="11"/>
      <c r="PFE240" s="10"/>
      <c r="PFF240" s="10"/>
      <c r="PFG240" s="11"/>
      <c r="PFH240" s="11"/>
      <c r="PFI240" s="11"/>
      <c r="PFJ240" s="11"/>
      <c r="PFK240" s="11"/>
      <c r="PFL240" s="11"/>
      <c r="PFM240" s="11"/>
      <c r="PFN240" s="11"/>
      <c r="PFO240" s="11"/>
      <c r="PFP240" s="11"/>
      <c r="PFQ240" s="11"/>
      <c r="PFR240" s="11"/>
      <c r="PFS240" s="11"/>
      <c r="PFT240" s="11"/>
      <c r="PFU240" s="10"/>
      <c r="PFV240" s="10"/>
      <c r="PFW240" s="11"/>
      <c r="PFX240" s="11"/>
      <c r="PFY240" s="11"/>
      <c r="PFZ240" s="11"/>
      <c r="PGA240" s="11"/>
      <c r="PGB240" s="11"/>
      <c r="PGC240" s="11"/>
      <c r="PGD240" s="11"/>
      <c r="PGE240" s="11"/>
      <c r="PGF240" s="11"/>
      <c r="PGG240" s="11"/>
      <c r="PGH240" s="11"/>
      <c r="PGI240" s="11"/>
      <c r="PGJ240" s="11"/>
      <c r="PGK240" s="10"/>
      <c r="PGL240" s="10"/>
      <c r="PGM240" s="11"/>
      <c r="PGN240" s="11"/>
      <c r="PGO240" s="11"/>
      <c r="PGP240" s="11"/>
      <c r="PGQ240" s="11"/>
      <c r="PGR240" s="11"/>
      <c r="PGS240" s="11"/>
      <c r="PGT240" s="11"/>
      <c r="PGU240" s="11"/>
      <c r="PGV240" s="11"/>
      <c r="PGW240" s="11"/>
      <c r="PGX240" s="11"/>
      <c r="PGY240" s="11"/>
      <c r="PGZ240" s="11"/>
      <c r="PHA240" s="10"/>
      <c r="PHB240" s="10"/>
      <c r="PHC240" s="11"/>
      <c r="PHD240" s="11"/>
      <c r="PHE240" s="11"/>
      <c r="PHF240" s="11"/>
      <c r="PHG240" s="11"/>
      <c r="PHH240" s="11"/>
      <c r="PHI240" s="11"/>
      <c r="PHJ240" s="11"/>
      <c r="PHK240" s="11"/>
      <c r="PHL240" s="11"/>
      <c r="PHM240" s="11"/>
      <c r="PHN240" s="11"/>
      <c r="PHO240" s="11"/>
      <c r="PHP240" s="11"/>
      <c r="PHQ240" s="10"/>
      <c r="PHR240" s="10"/>
      <c r="PHS240" s="11"/>
      <c r="PHT240" s="11"/>
      <c r="PHU240" s="11"/>
      <c r="PHV240" s="11"/>
      <c r="PHW240" s="11"/>
      <c r="PHX240" s="11"/>
      <c r="PHY240" s="11"/>
      <c r="PHZ240" s="11"/>
      <c r="PIA240" s="11"/>
      <c r="PIB240" s="11"/>
      <c r="PIC240" s="11"/>
      <c r="PID240" s="11"/>
      <c r="PIE240" s="11"/>
      <c r="PIF240" s="11"/>
      <c r="PIG240" s="10"/>
      <c r="PIH240" s="10"/>
      <c r="PII240" s="11"/>
      <c r="PIJ240" s="11"/>
      <c r="PIK240" s="11"/>
      <c r="PIL240" s="11"/>
      <c r="PIM240" s="11"/>
      <c r="PIN240" s="11"/>
      <c r="PIO240" s="11"/>
      <c r="PIP240" s="11"/>
      <c r="PIQ240" s="11"/>
      <c r="PIR240" s="11"/>
      <c r="PIS240" s="11"/>
      <c r="PIT240" s="11"/>
      <c r="PIU240" s="11"/>
      <c r="PIV240" s="11"/>
      <c r="PIW240" s="10"/>
      <c r="PIX240" s="10"/>
      <c r="PIY240" s="11"/>
      <c r="PIZ240" s="11"/>
      <c r="PJA240" s="11"/>
      <c r="PJB240" s="11"/>
      <c r="PJC240" s="11"/>
      <c r="PJD240" s="11"/>
      <c r="PJE240" s="11"/>
      <c r="PJF240" s="11"/>
      <c r="PJG240" s="11"/>
      <c r="PJH240" s="11"/>
      <c r="PJI240" s="11"/>
      <c r="PJJ240" s="11"/>
      <c r="PJK240" s="11"/>
      <c r="PJL240" s="11"/>
      <c r="PJM240" s="10"/>
      <c r="PJN240" s="10"/>
      <c r="PJO240" s="11"/>
      <c r="PJP240" s="11"/>
      <c r="PJQ240" s="11"/>
      <c r="PJR240" s="11"/>
      <c r="PJS240" s="11"/>
      <c r="PJT240" s="11"/>
      <c r="PJU240" s="11"/>
      <c r="PJV240" s="11"/>
      <c r="PJW240" s="11"/>
      <c r="PJX240" s="11"/>
      <c r="PJY240" s="11"/>
      <c r="PJZ240" s="11"/>
      <c r="PKA240" s="11"/>
      <c r="PKB240" s="11"/>
      <c r="PKC240" s="10"/>
      <c r="PKD240" s="10"/>
      <c r="PKE240" s="11"/>
      <c r="PKF240" s="11"/>
      <c r="PKG240" s="11"/>
      <c r="PKH240" s="11"/>
      <c r="PKI240" s="11"/>
      <c r="PKJ240" s="11"/>
      <c r="PKK240" s="11"/>
      <c r="PKL240" s="11"/>
      <c r="PKM240" s="11"/>
      <c r="PKN240" s="11"/>
      <c r="PKO240" s="11"/>
      <c r="PKP240" s="11"/>
      <c r="PKQ240" s="11"/>
      <c r="PKR240" s="11"/>
      <c r="PKS240" s="10"/>
      <c r="PKT240" s="10"/>
      <c r="PKU240" s="11"/>
      <c r="PKV240" s="11"/>
      <c r="PKW240" s="11"/>
      <c r="PKX240" s="11"/>
      <c r="PKY240" s="11"/>
      <c r="PKZ240" s="11"/>
      <c r="PLA240" s="11"/>
      <c r="PLB240" s="11"/>
      <c r="PLC240" s="11"/>
      <c r="PLD240" s="11"/>
      <c r="PLE240" s="11"/>
      <c r="PLF240" s="11"/>
      <c r="PLG240" s="11"/>
      <c r="PLH240" s="11"/>
      <c r="PLI240" s="10"/>
      <c r="PLJ240" s="10"/>
      <c r="PLK240" s="11"/>
      <c r="PLL240" s="11"/>
      <c r="PLM240" s="11"/>
      <c r="PLN240" s="11"/>
      <c r="PLO240" s="11"/>
      <c r="PLP240" s="11"/>
      <c r="PLQ240" s="11"/>
      <c r="PLR240" s="11"/>
      <c r="PLS240" s="11"/>
      <c r="PLT240" s="11"/>
      <c r="PLU240" s="11"/>
      <c r="PLV240" s="11"/>
      <c r="PLW240" s="11"/>
      <c r="PLX240" s="11"/>
      <c r="PLY240" s="10"/>
      <c r="PLZ240" s="10"/>
      <c r="PMA240" s="11"/>
      <c r="PMB240" s="11"/>
      <c r="PMC240" s="11"/>
      <c r="PMD240" s="11"/>
      <c r="PME240" s="11"/>
      <c r="PMF240" s="11"/>
      <c r="PMG240" s="11"/>
      <c r="PMH240" s="11"/>
      <c r="PMI240" s="11"/>
      <c r="PMJ240" s="11"/>
      <c r="PMK240" s="11"/>
      <c r="PML240" s="11"/>
      <c r="PMM240" s="11"/>
      <c r="PMN240" s="11"/>
      <c r="PMO240" s="10"/>
      <c r="PMP240" s="10"/>
      <c r="PMQ240" s="11"/>
      <c r="PMR240" s="11"/>
      <c r="PMS240" s="11"/>
      <c r="PMT240" s="11"/>
      <c r="PMU240" s="11"/>
      <c r="PMV240" s="11"/>
      <c r="PMW240" s="11"/>
      <c r="PMX240" s="11"/>
      <c r="PMY240" s="11"/>
      <c r="PMZ240" s="11"/>
      <c r="PNA240" s="11"/>
      <c r="PNB240" s="11"/>
      <c r="PNC240" s="11"/>
      <c r="PND240" s="11"/>
      <c r="PNE240" s="10"/>
      <c r="PNF240" s="10"/>
      <c r="PNG240" s="11"/>
      <c r="PNH240" s="11"/>
      <c r="PNI240" s="11"/>
      <c r="PNJ240" s="11"/>
      <c r="PNK240" s="11"/>
      <c r="PNL240" s="11"/>
      <c r="PNM240" s="11"/>
      <c r="PNN240" s="11"/>
      <c r="PNO240" s="11"/>
      <c r="PNP240" s="11"/>
      <c r="PNQ240" s="11"/>
      <c r="PNR240" s="11"/>
      <c r="PNS240" s="11"/>
      <c r="PNT240" s="11"/>
      <c r="PNU240" s="10"/>
      <c r="PNV240" s="10"/>
      <c r="PNW240" s="11"/>
      <c r="PNX240" s="11"/>
      <c r="PNY240" s="11"/>
      <c r="PNZ240" s="11"/>
      <c r="POA240" s="11"/>
      <c r="POB240" s="11"/>
      <c r="POC240" s="11"/>
      <c r="POD240" s="11"/>
      <c r="POE240" s="11"/>
      <c r="POF240" s="11"/>
      <c r="POG240" s="11"/>
      <c r="POH240" s="11"/>
      <c r="POI240" s="11"/>
      <c r="POJ240" s="11"/>
      <c r="POK240" s="10"/>
      <c r="POL240" s="10"/>
      <c r="POM240" s="11"/>
      <c r="PON240" s="11"/>
      <c r="POO240" s="11"/>
      <c r="POP240" s="11"/>
      <c r="POQ240" s="11"/>
      <c r="POR240" s="11"/>
      <c r="POS240" s="11"/>
      <c r="POT240" s="11"/>
      <c r="POU240" s="11"/>
      <c r="POV240" s="11"/>
      <c r="POW240" s="11"/>
      <c r="POX240" s="11"/>
      <c r="POY240" s="11"/>
      <c r="POZ240" s="11"/>
      <c r="PPA240" s="10"/>
      <c r="PPB240" s="10"/>
      <c r="PPC240" s="11"/>
      <c r="PPD240" s="11"/>
      <c r="PPE240" s="11"/>
      <c r="PPF240" s="11"/>
      <c r="PPG240" s="11"/>
      <c r="PPH240" s="11"/>
      <c r="PPI240" s="11"/>
      <c r="PPJ240" s="11"/>
      <c r="PPK240" s="11"/>
      <c r="PPL240" s="11"/>
      <c r="PPM240" s="11"/>
      <c r="PPN240" s="11"/>
      <c r="PPO240" s="11"/>
      <c r="PPP240" s="11"/>
      <c r="PPQ240" s="10"/>
      <c r="PPR240" s="10"/>
      <c r="PPS240" s="11"/>
      <c r="PPT240" s="11"/>
      <c r="PPU240" s="11"/>
      <c r="PPV240" s="11"/>
      <c r="PPW240" s="11"/>
      <c r="PPX240" s="11"/>
      <c r="PPY240" s="11"/>
      <c r="PPZ240" s="11"/>
      <c r="PQA240" s="11"/>
      <c r="PQB240" s="11"/>
      <c r="PQC240" s="11"/>
      <c r="PQD240" s="11"/>
      <c r="PQE240" s="11"/>
      <c r="PQF240" s="11"/>
      <c r="PQG240" s="10"/>
      <c r="PQH240" s="10"/>
      <c r="PQI240" s="11"/>
      <c r="PQJ240" s="11"/>
      <c r="PQK240" s="11"/>
      <c r="PQL240" s="11"/>
      <c r="PQM240" s="11"/>
      <c r="PQN240" s="11"/>
      <c r="PQO240" s="11"/>
      <c r="PQP240" s="11"/>
      <c r="PQQ240" s="11"/>
      <c r="PQR240" s="11"/>
      <c r="PQS240" s="11"/>
      <c r="PQT240" s="11"/>
      <c r="PQU240" s="11"/>
      <c r="PQV240" s="11"/>
      <c r="PQW240" s="10"/>
      <c r="PQX240" s="10"/>
      <c r="PQY240" s="11"/>
      <c r="PQZ240" s="11"/>
      <c r="PRA240" s="11"/>
      <c r="PRB240" s="11"/>
      <c r="PRC240" s="11"/>
      <c r="PRD240" s="11"/>
      <c r="PRE240" s="11"/>
      <c r="PRF240" s="11"/>
      <c r="PRG240" s="11"/>
      <c r="PRH240" s="11"/>
      <c r="PRI240" s="11"/>
      <c r="PRJ240" s="11"/>
      <c r="PRK240" s="11"/>
      <c r="PRL240" s="11"/>
      <c r="PRM240" s="10"/>
      <c r="PRN240" s="10"/>
      <c r="PRO240" s="11"/>
      <c r="PRP240" s="11"/>
      <c r="PRQ240" s="11"/>
      <c r="PRR240" s="11"/>
      <c r="PRS240" s="11"/>
      <c r="PRT240" s="11"/>
      <c r="PRU240" s="11"/>
      <c r="PRV240" s="11"/>
      <c r="PRW240" s="11"/>
      <c r="PRX240" s="11"/>
      <c r="PRY240" s="11"/>
      <c r="PRZ240" s="11"/>
      <c r="PSA240" s="11"/>
      <c r="PSB240" s="11"/>
      <c r="PSC240" s="10"/>
      <c r="PSD240" s="10"/>
      <c r="PSE240" s="11"/>
      <c r="PSF240" s="11"/>
      <c r="PSG240" s="11"/>
      <c r="PSH240" s="11"/>
      <c r="PSI240" s="11"/>
      <c r="PSJ240" s="11"/>
      <c r="PSK240" s="11"/>
      <c r="PSL240" s="11"/>
      <c r="PSM240" s="11"/>
      <c r="PSN240" s="11"/>
      <c r="PSO240" s="11"/>
      <c r="PSP240" s="11"/>
      <c r="PSQ240" s="11"/>
      <c r="PSR240" s="11"/>
      <c r="PSS240" s="10"/>
      <c r="PST240" s="10"/>
      <c r="PSU240" s="11"/>
      <c r="PSV240" s="11"/>
      <c r="PSW240" s="11"/>
      <c r="PSX240" s="11"/>
      <c r="PSY240" s="11"/>
      <c r="PSZ240" s="11"/>
      <c r="PTA240" s="11"/>
      <c r="PTB240" s="11"/>
      <c r="PTC240" s="11"/>
      <c r="PTD240" s="11"/>
      <c r="PTE240" s="11"/>
      <c r="PTF240" s="11"/>
      <c r="PTG240" s="11"/>
      <c r="PTH240" s="11"/>
      <c r="PTI240" s="10"/>
      <c r="PTJ240" s="10"/>
      <c r="PTK240" s="11"/>
      <c r="PTL240" s="11"/>
      <c r="PTM240" s="11"/>
      <c r="PTN240" s="11"/>
      <c r="PTO240" s="11"/>
      <c r="PTP240" s="11"/>
      <c r="PTQ240" s="11"/>
      <c r="PTR240" s="11"/>
      <c r="PTS240" s="11"/>
      <c r="PTT240" s="11"/>
      <c r="PTU240" s="11"/>
      <c r="PTV240" s="11"/>
      <c r="PTW240" s="11"/>
      <c r="PTX240" s="11"/>
      <c r="PTY240" s="10"/>
      <c r="PTZ240" s="10"/>
      <c r="PUA240" s="11"/>
      <c r="PUB240" s="11"/>
      <c r="PUC240" s="11"/>
      <c r="PUD240" s="11"/>
      <c r="PUE240" s="11"/>
      <c r="PUF240" s="11"/>
      <c r="PUG240" s="11"/>
      <c r="PUH240" s="11"/>
      <c r="PUI240" s="11"/>
      <c r="PUJ240" s="11"/>
      <c r="PUK240" s="11"/>
      <c r="PUL240" s="11"/>
      <c r="PUM240" s="11"/>
      <c r="PUN240" s="11"/>
      <c r="PUO240" s="10"/>
      <c r="PUP240" s="10"/>
      <c r="PUQ240" s="11"/>
      <c r="PUR240" s="11"/>
      <c r="PUS240" s="11"/>
      <c r="PUT240" s="11"/>
      <c r="PUU240" s="11"/>
      <c r="PUV240" s="11"/>
      <c r="PUW240" s="11"/>
      <c r="PUX240" s="11"/>
      <c r="PUY240" s="11"/>
      <c r="PUZ240" s="11"/>
      <c r="PVA240" s="11"/>
      <c r="PVB240" s="11"/>
      <c r="PVC240" s="11"/>
      <c r="PVD240" s="11"/>
      <c r="PVE240" s="10"/>
      <c r="PVF240" s="10"/>
      <c r="PVG240" s="11"/>
      <c r="PVH240" s="11"/>
      <c r="PVI240" s="11"/>
      <c r="PVJ240" s="11"/>
      <c r="PVK240" s="11"/>
      <c r="PVL240" s="11"/>
      <c r="PVM240" s="11"/>
      <c r="PVN240" s="11"/>
      <c r="PVO240" s="11"/>
      <c r="PVP240" s="11"/>
      <c r="PVQ240" s="11"/>
      <c r="PVR240" s="11"/>
      <c r="PVS240" s="11"/>
      <c r="PVT240" s="11"/>
      <c r="PVU240" s="10"/>
      <c r="PVV240" s="10"/>
      <c r="PVW240" s="11"/>
      <c r="PVX240" s="11"/>
      <c r="PVY240" s="11"/>
      <c r="PVZ240" s="11"/>
      <c r="PWA240" s="11"/>
      <c r="PWB240" s="11"/>
      <c r="PWC240" s="11"/>
      <c r="PWD240" s="11"/>
      <c r="PWE240" s="11"/>
      <c r="PWF240" s="11"/>
      <c r="PWG240" s="11"/>
      <c r="PWH240" s="11"/>
      <c r="PWI240" s="11"/>
      <c r="PWJ240" s="11"/>
      <c r="PWK240" s="10"/>
      <c r="PWL240" s="10"/>
      <c r="PWM240" s="11"/>
      <c r="PWN240" s="11"/>
      <c r="PWO240" s="11"/>
      <c r="PWP240" s="11"/>
      <c r="PWQ240" s="11"/>
      <c r="PWR240" s="11"/>
      <c r="PWS240" s="11"/>
      <c r="PWT240" s="11"/>
      <c r="PWU240" s="11"/>
      <c r="PWV240" s="11"/>
      <c r="PWW240" s="11"/>
      <c r="PWX240" s="11"/>
      <c r="PWY240" s="11"/>
      <c r="PWZ240" s="11"/>
      <c r="PXA240" s="10"/>
      <c r="PXB240" s="10"/>
      <c r="PXC240" s="11"/>
      <c r="PXD240" s="11"/>
      <c r="PXE240" s="11"/>
      <c r="PXF240" s="11"/>
      <c r="PXG240" s="11"/>
      <c r="PXH240" s="11"/>
      <c r="PXI240" s="11"/>
      <c r="PXJ240" s="11"/>
      <c r="PXK240" s="11"/>
      <c r="PXL240" s="11"/>
      <c r="PXM240" s="11"/>
      <c r="PXN240" s="11"/>
      <c r="PXO240" s="11"/>
      <c r="PXP240" s="11"/>
      <c r="PXQ240" s="10"/>
      <c r="PXR240" s="10"/>
      <c r="PXS240" s="11"/>
      <c r="PXT240" s="11"/>
      <c r="PXU240" s="11"/>
      <c r="PXV240" s="11"/>
      <c r="PXW240" s="11"/>
      <c r="PXX240" s="11"/>
      <c r="PXY240" s="11"/>
      <c r="PXZ240" s="11"/>
      <c r="PYA240" s="11"/>
      <c r="PYB240" s="11"/>
      <c r="PYC240" s="11"/>
      <c r="PYD240" s="11"/>
      <c r="PYE240" s="11"/>
      <c r="PYF240" s="11"/>
      <c r="PYG240" s="10"/>
      <c r="PYH240" s="10"/>
      <c r="PYI240" s="11"/>
      <c r="PYJ240" s="11"/>
      <c r="PYK240" s="11"/>
      <c r="PYL240" s="11"/>
      <c r="PYM240" s="11"/>
      <c r="PYN240" s="11"/>
      <c r="PYO240" s="11"/>
      <c r="PYP240" s="11"/>
      <c r="PYQ240" s="11"/>
      <c r="PYR240" s="11"/>
      <c r="PYS240" s="11"/>
      <c r="PYT240" s="11"/>
      <c r="PYU240" s="11"/>
      <c r="PYV240" s="11"/>
      <c r="PYW240" s="10"/>
      <c r="PYX240" s="10"/>
      <c r="PYY240" s="11"/>
      <c r="PYZ240" s="11"/>
      <c r="PZA240" s="11"/>
      <c r="PZB240" s="11"/>
      <c r="PZC240" s="11"/>
      <c r="PZD240" s="11"/>
      <c r="PZE240" s="11"/>
      <c r="PZF240" s="11"/>
      <c r="PZG240" s="11"/>
      <c r="PZH240" s="11"/>
      <c r="PZI240" s="11"/>
      <c r="PZJ240" s="11"/>
      <c r="PZK240" s="11"/>
      <c r="PZL240" s="11"/>
      <c r="PZM240" s="10"/>
      <c r="PZN240" s="10"/>
      <c r="PZO240" s="11"/>
      <c r="PZP240" s="11"/>
      <c r="PZQ240" s="11"/>
      <c r="PZR240" s="11"/>
      <c r="PZS240" s="11"/>
      <c r="PZT240" s="11"/>
      <c r="PZU240" s="11"/>
      <c r="PZV240" s="11"/>
      <c r="PZW240" s="11"/>
      <c r="PZX240" s="11"/>
      <c r="PZY240" s="11"/>
      <c r="PZZ240" s="11"/>
      <c r="QAA240" s="11"/>
      <c r="QAB240" s="11"/>
      <c r="QAC240" s="10"/>
      <c r="QAD240" s="10"/>
      <c r="QAE240" s="11"/>
      <c r="QAF240" s="11"/>
      <c r="QAG240" s="11"/>
      <c r="QAH240" s="11"/>
      <c r="QAI240" s="11"/>
      <c r="QAJ240" s="11"/>
      <c r="QAK240" s="11"/>
      <c r="QAL240" s="11"/>
      <c r="QAM240" s="11"/>
      <c r="QAN240" s="11"/>
      <c r="QAO240" s="11"/>
      <c r="QAP240" s="11"/>
      <c r="QAQ240" s="11"/>
      <c r="QAR240" s="11"/>
      <c r="QAS240" s="10"/>
      <c r="QAT240" s="10"/>
      <c r="QAU240" s="11"/>
      <c r="QAV240" s="11"/>
      <c r="QAW240" s="11"/>
      <c r="QAX240" s="11"/>
      <c r="QAY240" s="11"/>
      <c r="QAZ240" s="11"/>
      <c r="QBA240" s="11"/>
      <c r="QBB240" s="11"/>
      <c r="QBC240" s="11"/>
      <c r="QBD240" s="11"/>
      <c r="QBE240" s="11"/>
      <c r="QBF240" s="11"/>
      <c r="QBG240" s="11"/>
      <c r="QBH240" s="11"/>
      <c r="QBI240" s="10"/>
      <c r="QBJ240" s="10"/>
      <c r="QBK240" s="11"/>
      <c r="QBL240" s="11"/>
      <c r="QBM240" s="11"/>
      <c r="QBN240" s="11"/>
      <c r="QBO240" s="11"/>
      <c r="QBP240" s="11"/>
      <c r="QBQ240" s="11"/>
      <c r="QBR240" s="11"/>
      <c r="QBS240" s="11"/>
      <c r="QBT240" s="11"/>
      <c r="QBU240" s="11"/>
      <c r="QBV240" s="11"/>
      <c r="QBW240" s="11"/>
      <c r="QBX240" s="11"/>
      <c r="QBY240" s="10"/>
      <c r="QBZ240" s="10"/>
      <c r="QCA240" s="11"/>
      <c r="QCB240" s="11"/>
      <c r="QCC240" s="11"/>
      <c r="QCD240" s="11"/>
      <c r="QCE240" s="11"/>
      <c r="QCF240" s="11"/>
      <c r="QCG240" s="11"/>
      <c r="QCH240" s="11"/>
      <c r="QCI240" s="11"/>
      <c r="QCJ240" s="11"/>
      <c r="QCK240" s="11"/>
      <c r="QCL240" s="11"/>
      <c r="QCM240" s="11"/>
      <c r="QCN240" s="11"/>
      <c r="QCO240" s="10"/>
      <c r="QCP240" s="10"/>
      <c r="QCQ240" s="11"/>
      <c r="QCR240" s="11"/>
      <c r="QCS240" s="11"/>
      <c r="QCT240" s="11"/>
      <c r="QCU240" s="11"/>
      <c r="QCV240" s="11"/>
      <c r="QCW240" s="11"/>
      <c r="QCX240" s="11"/>
      <c r="QCY240" s="11"/>
      <c r="QCZ240" s="11"/>
      <c r="QDA240" s="11"/>
      <c r="QDB240" s="11"/>
      <c r="QDC240" s="11"/>
      <c r="QDD240" s="11"/>
      <c r="QDE240" s="10"/>
      <c r="QDF240" s="10"/>
      <c r="QDG240" s="11"/>
      <c r="QDH240" s="11"/>
      <c r="QDI240" s="11"/>
      <c r="QDJ240" s="11"/>
      <c r="QDK240" s="11"/>
      <c r="QDL240" s="11"/>
      <c r="QDM240" s="11"/>
      <c r="QDN240" s="11"/>
      <c r="QDO240" s="11"/>
      <c r="QDP240" s="11"/>
      <c r="QDQ240" s="11"/>
      <c r="QDR240" s="11"/>
      <c r="QDS240" s="11"/>
      <c r="QDT240" s="11"/>
      <c r="QDU240" s="10"/>
      <c r="QDV240" s="10"/>
      <c r="QDW240" s="11"/>
      <c r="QDX240" s="11"/>
      <c r="QDY240" s="11"/>
      <c r="QDZ240" s="11"/>
      <c r="QEA240" s="11"/>
      <c r="QEB240" s="11"/>
      <c r="QEC240" s="11"/>
      <c r="QED240" s="11"/>
      <c r="QEE240" s="11"/>
      <c r="QEF240" s="11"/>
      <c r="QEG240" s="11"/>
      <c r="QEH240" s="11"/>
      <c r="QEI240" s="11"/>
      <c r="QEJ240" s="11"/>
      <c r="QEK240" s="10"/>
      <c r="QEL240" s="10"/>
      <c r="QEM240" s="11"/>
      <c r="QEN240" s="11"/>
      <c r="QEO240" s="11"/>
      <c r="QEP240" s="11"/>
      <c r="QEQ240" s="11"/>
      <c r="QER240" s="11"/>
      <c r="QES240" s="11"/>
      <c r="QET240" s="11"/>
      <c r="QEU240" s="11"/>
      <c r="QEV240" s="11"/>
      <c r="QEW240" s="11"/>
      <c r="QEX240" s="11"/>
      <c r="QEY240" s="11"/>
      <c r="QEZ240" s="11"/>
      <c r="QFA240" s="10"/>
      <c r="QFB240" s="10"/>
      <c r="QFC240" s="11"/>
      <c r="QFD240" s="11"/>
      <c r="QFE240" s="11"/>
      <c r="QFF240" s="11"/>
      <c r="QFG240" s="11"/>
      <c r="QFH240" s="11"/>
      <c r="QFI240" s="11"/>
      <c r="QFJ240" s="11"/>
      <c r="QFK240" s="11"/>
      <c r="QFL240" s="11"/>
      <c r="QFM240" s="11"/>
      <c r="QFN240" s="11"/>
      <c r="QFO240" s="11"/>
      <c r="QFP240" s="11"/>
      <c r="QFQ240" s="10"/>
      <c r="QFR240" s="10"/>
      <c r="QFS240" s="11"/>
      <c r="QFT240" s="11"/>
      <c r="QFU240" s="11"/>
      <c r="QFV240" s="11"/>
      <c r="QFW240" s="11"/>
      <c r="QFX240" s="11"/>
      <c r="QFY240" s="11"/>
      <c r="QFZ240" s="11"/>
      <c r="QGA240" s="11"/>
      <c r="QGB240" s="11"/>
      <c r="QGC240" s="11"/>
      <c r="QGD240" s="11"/>
      <c r="QGE240" s="11"/>
      <c r="QGF240" s="11"/>
      <c r="QGG240" s="10"/>
      <c r="QGH240" s="10"/>
      <c r="QGI240" s="11"/>
      <c r="QGJ240" s="11"/>
      <c r="QGK240" s="11"/>
      <c r="QGL240" s="11"/>
      <c r="QGM240" s="11"/>
      <c r="QGN240" s="11"/>
      <c r="QGO240" s="11"/>
      <c r="QGP240" s="11"/>
      <c r="QGQ240" s="11"/>
      <c r="QGR240" s="11"/>
      <c r="QGS240" s="11"/>
      <c r="QGT240" s="11"/>
      <c r="QGU240" s="11"/>
      <c r="QGV240" s="11"/>
      <c r="QGW240" s="10"/>
      <c r="QGX240" s="10"/>
      <c r="QGY240" s="11"/>
      <c r="QGZ240" s="11"/>
      <c r="QHA240" s="11"/>
      <c r="QHB240" s="11"/>
      <c r="QHC240" s="11"/>
      <c r="QHD240" s="11"/>
      <c r="QHE240" s="11"/>
      <c r="QHF240" s="11"/>
      <c r="QHG240" s="11"/>
      <c r="QHH240" s="11"/>
      <c r="QHI240" s="11"/>
      <c r="QHJ240" s="11"/>
      <c r="QHK240" s="11"/>
      <c r="QHL240" s="11"/>
      <c r="QHM240" s="10"/>
      <c r="QHN240" s="10"/>
      <c r="QHO240" s="11"/>
      <c r="QHP240" s="11"/>
      <c r="QHQ240" s="11"/>
      <c r="QHR240" s="11"/>
      <c r="QHS240" s="11"/>
      <c r="QHT240" s="11"/>
      <c r="QHU240" s="11"/>
      <c r="QHV240" s="11"/>
      <c r="QHW240" s="11"/>
      <c r="QHX240" s="11"/>
      <c r="QHY240" s="11"/>
      <c r="QHZ240" s="11"/>
      <c r="QIA240" s="11"/>
      <c r="QIB240" s="11"/>
      <c r="QIC240" s="10"/>
      <c r="QID240" s="10"/>
      <c r="QIE240" s="11"/>
      <c r="QIF240" s="11"/>
      <c r="QIG240" s="11"/>
      <c r="QIH240" s="11"/>
      <c r="QII240" s="11"/>
      <c r="QIJ240" s="11"/>
      <c r="QIK240" s="11"/>
      <c r="QIL240" s="11"/>
      <c r="QIM240" s="11"/>
      <c r="QIN240" s="11"/>
      <c r="QIO240" s="11"/>
      <c r="QIP240" s="11"/>
      <c r="QIQ240" s="11"/>
      <c r="QIR240" s="11"/>
      <c r="QIS240" s="10"/>
      <c r="QIT240" s="10"/>
      <c r="QIU240" s="11"/>
      <c r="QIV240" s="11"/>
      <c r="QIW240" s="11"/>
      <c r="QIX240" s="11"/>
      <c r="QIY240" s="11"/>
      <c r="QIZ240" s="11"/>
      <c r="QJA240" s="11"/>
      <c r="QJB240" s="11"/>
      <c r="QJC240" s="11"/>
      <c r="QJD240" s="11"/>
      <c r="QJE240" s="11"/>
      <c r="QJF240" s="11"/>
      <c r="QJG240" s="11"/>
      <c r="QJH240" s="11"/>
      <c r="QJI240" s="10"/>
      <c r="QJJ240" s="10"/>
      <c r="QJK240" s="11"/>
      <c r="QJL240" s="11"/>
      <c r="QJM240" s="11"/>
      <c r="QJN240" s="11"/>
      <c r="QJO240" s="11"/>
      <c r="QJP240" s="11"/>
      <c r="QJQ240" s="11"/>
      <c r="QJR240" s="11"/>
      <c r="QJS240" s="11"/>
      <c r="QJT240" s="11"/>
      <c r="QJU240" s="11"/>
      <c r="QJV240" s="11"/>
      <c r="QJW240" s="11"/>
      <c r="QJX240" s="11"/>
      <c r="QJY240" s="10"/>
      <c r="QJZ240" s="10"/>
      <c r="QKA240" s="11"/>
      <c r="QKB240" s="11"/>
      <c r="QKC240" s="11"/>
      <c r="QKD240" s="11"/>
      <c r="QKE240" s="11"/>
      <c r="QKF240" s="11"/>
      <c r="QKG240" s="11"/>
      <c r="QKH240" s="11"/>
      <c r="QKI240" s="11"/>
      <c r="QKJ240" s="11"/>
      <c r="QKK240" s="11"/>
      <c r="QKL240" s="11"/>
      <c r="QKM240" s="11"/>
      <c r="QKN240" s="11"/>
      <c r="QKO240" s="10"/>
      <c r="QKP240" s="10"/>
      <c r="QKQ240" s="11"/>
      <c r="QKR240" s="11"/>
      <c r="QKS240" s="11"/>
      <c r="QKT240" s="11"/>
      <c r="QKU240" s="11"/>
      <c r="QKV240" s="11"/>
      <c r="QKW240" s="11"/>
      <c r="QKX240" s="11"/>
      <c r="QKY240" s="11"/>
      <c r="QKZ240" s="11"/>
      <c r="QLA240" s="11"/>
      <c r="QLB240" s="11"/>
      <c r="QLC240" s="11"/>
      <c r="QLD240" s="11"/>
      <c r="QLE240" s="10"/>
      <c r="QLF240" s="10"/>
      <c r="QLG240" s="11"/>
      <c r="QLH240" s="11"/>
      <c r="QLI240" s="11"/>
      <c r="QLJ240" s="11"/>
      <c r="QLK240" s="11"/>
      <c r="QLL240" s="11"/>
      <c r="QLM240" s="11"/>
      <c r="QLN240" s="11"/>
      <c r="QLO240" s="11"/>
      <c r="QLP240" s="11"/>
      <c r="QLQ240" s="11"/>
      <c r="QLR240" s="11"/>
      <c r="QLS240" s="11"/>
      <c r="QLT240" s="11"/>
      <c r="QLU240" s="10"/>
      <c r="QLV240" s="10"/>
      <c r="QLW240" s="11"/>
      <c r="QLX240" s="11"/>
      <c r="QLY240" s="11"/>
      <c r="QLZ240" s="11"/>
      <c r="QMA240" s="11"/>
      <c r="QMB240" s="11"/>
      <c r="QMC240" s="11"/>
      <c r="QMD240" s="11"/>
      <c r="QME240" s="11"/>
      <c r="QMF240" s="11"/>
      <c r="QMG240" s="11"/>
      <c r="QMH240" s="11"/>
      <c r="QMI240" s="11"/>
      <c r="QMJ240" s="11"/>
      <c r="QMK240" s="10"/>
      <c r="QML240" s="10"/>
      <c r="QMM240" s="11"/>
      <c r="QMN240" s="11"/>
      <c r="QMO240" s="11"/>
      <c r="QMP240" s="11"/>
      <c r="QMQ240" s="11"/>
      <c r="QMR240" s="11"/>
      <c r="QMS240" s="11"/>
      <c r="QMT240" s="11"/>
      <c r="QMU240" s="11"/>
      <c r="QMV240" s="11"/>
      <c r="QMW240" s="11"/>
      <c r="QMX240" s="11"/>
      <c r="QMY240" s="11"/>
      <c r="QMZ240" s="11"/>
      <c r="QNA240" s="10"/>
      <c r="QNB240" s="10"/>
      <c r="QNC240" s="11"/>
      <c r="QND240" s="11"/>
      <c r="QNE240" s="11"/>
      <c r="QNF240" s="11"/>
      <c r="QNG240" s="11"/>
      <c r="QNH240" s="11"/>
      <c r="QNI240" s="11"/>
      <c r="QNJ240" s="11"/>
      <c r="QNK240" s="11"/>
      <c r="QNL240" s="11"/>
      <c r="QNM240" s="11"/>
      <c r="QNN240" s="11"/>
      <c r="QNO240" s="11"/>
      <c r="QNP240" s="11"/>
      <c r="QNQ240" s="10"/>
      <c r="QNR240" s="10"/>
      <c r="QNS240" s="11"/>
      <c r="QNT240" s="11"/>
      <c r="QNU240" s="11"/>
      <c r="QNV240" s="11"/>
      <c r="QNW240" s="11"/>
      <c r="QNX240" s="11"/>
      <c r="QNY240" s="11"/>
      <c r="QNZ240" s="11"/>
      <c r="QOA240" s="11"/>
      <c r="QOB240" s="11"/>
      <c r="QOC240" s="11"/>
      <c r="QOD240" s="11"/>
      <c r="QOE240" s="11"/>
      <c r="QOF240" s="11"/>
      <c r="QOG240" s="10"/>
      <c r="QOH240" s="10"/>
      <c r="QOI240" s="11"/>
      <c r="QOJ240" s="11"/>
      <c r="QOK240" s="11"/>
      <c r="QOL240" s="11"/>
      <c r="QOM240" s="11"/>
      <c r="QON240" s="11"/>
      <c r="QOO240" s="11"/>
      <c r="QOP240" s="11"/>
      <c r="QOQ240" s="11"/>
      <c r="QOR240" s="11"/>
      <c r="QOS240" s="11"/>
      <c r="QOT240" s="11"/>
      <c r="QOU240" s="11"/>
      <c r="QOV240" s="11"/>
      <c r="QOW240" s="10"/>
      <c r="QOX240" s="10"/>
      <c r="QOY240" s="11"/>
      <c r="QOZ240" s="11"/>
      <c r="QPA240" s="11"/>
      <c r="QPB240" s="11"/>
      <c r="QPC240" s="11"/>
      <c r="QPD240" s="11"/>
      <c r="QPE240" s="11"/>
      <c r="QPF240" s="11"/>
      <c r="QPG240" s="11"/>
      <c r="QPH240" s="11"/>
      <c r="QPI240" s="11"/>
      <c r="QPJ240" s="11"/>
      <c r="QPK240" s="11"/>
      <c r="QPL240" s="11"/>
      <c r="QPM240" s="10"/>
      <c r="QPN240" s="10"/>
      <c r="QPO240" s="11"/>
      <c r="QPP240" s="11"/>
      <c r="QPQ240" s="11"/>
      <c r="QPR240" s="11"/>
      <c r="QPS240" s="11"/>
      <c r="QPT240" s="11"/>
      <c r="QPU240" s="11"/>
      <c r="QPV240" s="11"/>
      <c r="QPW240" s="11"/>
      <c r="QPX240" s="11"/>
      <c r="QPY240" s="11"/>
      <c r="QPZ240" s="11"/>
      <c r="QQA240" s="11"/>
      <c r="QQB240" s="11"/>
      <c r="QQC240" s="10"/>
      <c r="QQD240" s="10"/>
      <c r="QQE240" s="11"/>
      <c r="QQF240" s="11"/>
      <c r="QQG240" s="11"/>
      <c r="QQH240" s="11"/>
      <c r="QQI240" s="11"/>
      <c r="QQJ240" s="11"/>
      <c r="QQK240" s="11"/>
      <c r="QQL240" s="11"/>
      <c r="QQM240" s="11"/>
      <c r="QQN240" s="11"/>
      <c r="QQO240" s="11"/>
      <c r="QQP240" s="11"/>
      <c r="QQQ240" s="11"/>
      <c r="QQR240" s="11"/>
      <c r="QQS240" s="10"/>
      <c r="QQT240" s="10"/>
      <c r="QQU240" s="11"/>
      <c r="QQV240" s="11"/>
      <c r="QQW240" s="11"/>
      <c r="QQX240" s="11"/>
      <c r="QQY240" s="11"/>
      <c r="QQZ240" s="11"/>
      <c r="QRA240" s="11"/>
      <c r="QRB240" s="11"/>
      <c r="QRC240" s="11"/>
      <c r="QRD240" s="11"/>
      <c r="QRE240" s="11"/>
      <c r="QRF240" s="11"/>
      <c r="QRG240" s="11"/>
      <c r="QRH240" s="11"/>
      <c r="QRI240" s="10"/>
      <c r="QRJ240" s="10"/>
      <c r="QRK240" s="11"/>
      <c r="QRL240" s="11"/>
      <c r="QRM240" s="11"/>
      <c r="QRN240" s="11"/>
      <c r="QRO240" s="11"/>
      <c r="QRP240" s="11"/>
      <c r="QRQ240" s="11"/>
      <c r="QRR240" s="11"/>
      <c r="QRS240" s="11"/>
      <c r="QRT240" s="11"/>
      <c r="QRU240" s="11"/>
      <c r="QRV240" s="11"/>
      <c r="QRW240" s="11"/>
      <c r="QRX240" s="11"/>
      <c r="QRY240" s="10"/>
      <c r="QRZ240" s="10"/>
      <c r="QSA240" s="11"/>
      <c r="QSB240" s="11"/>
      <c r="QSC240" s="11"/>
      <c r="QSD240" s="11"/>
      <c r="QSE240" s="11"/>
      <c r="QSF240" s="11"/>
      <c r="QSG240" s="11"/>
      <c r="QSH240" s="11"/>
      <c r="QSI240" s="11"/>
      <c r="QSJ240" s="11"/>
      <c r="QSK240" s="11"/>
      <c r="QSL240" s="11"/>
      <c r="QSM240" s="11"/>
      <c r="QSN240" s="11"/>
      <c r="QSO240" s="10"/>
      <c r="QSP240" s="10"/>
      <c r="QSQ240" s="11"/>
      <c r="QSR240" s="11"/>
      <c r="QSS240" s="11"/>
      <c r="QST240" s="11"/>
      <c r="QSU240" s="11"/>
      <c r="QSV240" s="11"/>
      <c r="QSW240" s="11"/>
      <c r="QSX240" s="11"/>
      <c r="QSY240" s="11"/>
      <c r="QSZ240" s="11"/>
      <c r="QTA240" s="11"/>
      <c r="QTB240" s="11"/>
      <c r="QTC240" s="11"/>
      <c r="QTD240" s="11"/>
      <c r="QTE240" s="10"/>
      <c r="QTF240" s="10"/>
      <c r="QTG240" s="11"/>
      <c r="QTH240" s="11"/>
      <c r="QTI240" s="11"/>
      <c r="QTJ240" s="11"/>
      <c r="QTK240" s="11"/>
      <c r="QTL240" s="11"/>
      <c r="QTM240" s="11"/>
      <c r="QTN240" s="11"/>
      <c r="QTO240" s="11"/>
      <c r="QTP240" s="11"/>
      <c r="QTQ240" s="11"/>
      <c r="QTR240" s="11"/>
      <c r="QTS240" s="11"/>
      <c r="QTT240" s="11"/>
      <c r="QTU240" s="10"/>
      <c r="QTV240" s="10"/>
      <c r="QTW240" s="11"/>
      <c r="QTX240" s="11"/>
      <c r="QTY240" s="11"/>
      <c r="QTZ240" s="11"/>
      <c r="QUA240" s="11"/>
      <c r="QUB240" s="11"/>
      <c r="QUC240" s="11"/>
      <c r="QUD240" s="11"/>
      <c r="QUE240" s="11"/>
      <c r="QUF240" s="11"/>
      <c r="QUG240" s="11"/>
      <c r="QUH240" s="11"/>
      <c r="QUI240" s="11"/>
      <c r="QUJ240" s="11"/>
      <c r="QUK240" s="10"/>
      <c r="QUL240" s="10"/>
      <c r="QUM240" s="11"/>
      <c r="QUN240" s="11"/>
      <c r="QUO240" s="11"/>
      <c r="QUP240" s="11"/>
      <c r="QUQ240" s="11"/>
      <c r="QUR240" s="11"/>
      <c r="QUS240" s="11"/>
      <c r="QUT240" s="11"/>
      <c r="QUU240" s="11"/>
      <c r="QUV240" s="11"/>
      <c r="QUW240" s="11"/>
      <c r="QUX240" s="11"/>
      <c r="QUY240" s="11"/>
      <c r="QUZ240" s="11"/>
      <c r="QVA240" s="10"/>
      <c r="QVB240" s="10"/>
      <c r="QVC240" s="11"/>
      <c r="QVD240" s="11"/>
      <c r="QVE240" s="11"/>
      <c r="QVF240" s="11"/>
      <c r="QVG240" s="11"/>
      <c r="QVH240" s="11"/>
      <c r="QVI240" s="11"/>
      <c r="QVJ240" s="11"/>
      <c r="QVK240" s="11"/>
      <c r="QVL240" s="11"/>
      <c r="QVM240" s="11"/>
      <c r="QVN240" s="11"/>
      <c r="QVO240" s="11"/>
      <c r="QVP240" s="11"/>
      <c r="QVQ240" s="10"/>
      <c r="QVR240" s="10"/>
      <c r="QVS240" s="11"/>
      <c r="QVT240" s="11"/>
      <c r="QVU240" s="11"/>
      <c r="QVV240" s="11"/>
      <c r="QVW240" s="11"/>
      <c r="QVX240" s="11"/>
      <c r="QVY240" s="11"/>
      <c r="QVZ240" s="11"/>
      <c r="QWA240" s="11"/>
      <c r="QWB240" s="11"/>
      <c r="QWC240" s="11"/>
      <c r="QWD240" s="11"/>
      <c r="QWE240" s="11"/>
      <c r="QWF240" s="11"/>
      <c r="QWG240" s="10"/>
      <c r="QWH240" s="10"/>
      <c r="QWI240" s="11"/>
      <c r="QWJ240" s="11"/>
      <c r="QWK240" s="11"/>
      <c r="QWL240" s="11"/>
      <c r="QWM240" s="11"/>
      <c r="QWN240" s="11"/>
      <c r="QWO240" s="11"/>
      <c r="QWP240" s="11"/>
      <c r="QWQ240" s="11"/>
      <c r="QWR240" s="11"/>
      <c r="QWS240" s="11"/>
      <c r="QWT240" s="11"/>
      <c r="QWU240" s="11"/>
      <c r="QWV240" s="11"/>
      <c r="QWW240" s="10"/>
      <c r="QWX240" s="10"/>
      <c r="QWY240" s="11"/>
      <c r="QWZ240" s="11"/>
      <c r="QXA240" s="11"/>
      <c r="QXB240" s="11"/>
      <c r="QXC240" s="11"/>
      <c r="QXD240" s="11"/>
      <c r="QXE240" s="11"/>
      <c r="QXF240" s="11"/>
      <c r="QXG240" s="11"/>
      <c r="QXH240" s="11"/>
      <c r="QXI240" s="11"/>
      <c r="QXJ240" s="11"/>
      <c r="QXK240" s="11"/>
      <c r="QXL240" s="11"/>
      <c r="QXM240" s="10"/>
      <c r="QXN240" s="10"/>
      <c r="QXO240" s="11"/>
      <c r="QXP240" s="11"/>
      <c r="QXQ240" s="11"/>
      <c r="QXR240" s="11"/>
      <c r="QXS240" s="11"/>
      <c r="QXT240" s="11"/>
      <c r="QXU240" s="11"/>
      <c r="QXV240" s="11"/>
      <c r="QXW240" s="11"/>
      <c r="QXX240" s="11"/>
      <c r="QXY240" s="11"/>
      <c r="QXZ240" s="11"/>
      <c r="QYA240" s="11"/>
      <c r="QYB240" s="11"/>
      <c r="QYC240" s="10"/>
      <c r="QYD240" s="10"/>
      <c r="QYE240" s="11"/>
      <c r="QYF240" s="11"/>
      <c r="QYG240" s="11"/>
      <c r="QYH240" s="11"/>
      <c r="QYI240" s="11"/>
      <c r="QYJ240" s="11"/>
      <c r="QYK240" s="11"/>
      <c r="QYL240" s="11"/>
      <c r="QYM240" s="11"/>
      <c r="QYN240" s="11"/>
      <c r="QYO240" s="11"/>
      <c r="QYP240" s="11"/>
      <c r="QYQ240" s="11"/>
      <c r="QYR240" s="11"/>
      <c r="QYS240" s="10"/>
      <c r="QYT240" s="10"/>
      <c r="QYU240" s="11"/>
      <c r="QYV240" s="11"/>
      <c r="QYW240" s="11"/>
      <c r="QYX240" s="11"/>
      <c r="QYY240" s="11"/>
      <c r="QYZ240" s="11"/>
      <c r="QZA240" s="11"/>
      <c r="QZB240" s="11"/>
      <c r="QZC240" s="11"/>
      <c r="QZD240" s="11"/>
      <c r="QZE240" s="11"/>
      <c r="QZF240" s="11"/>
      <c r="QZG240" s="11"/>
      <c r="QZH240" s="11"/>
      <c r="QZI240" s="10"/>
      <c r="QZJ240" s="10"/>
      <c r="QZK240" s="11"/>
      <c r="QZL240" s="11"/>
      <c r="QZM240" s="11"/>
      <c r="QZN240" s="11"/>
      <c r="QZO240" s="11"/>
      <c r="QZP240" s="11"/>
      <c r="QZQ240" s="11"/>
      <c r="QZR240" s="11"/>
      <c r="QZS240" s="11"/>
      <c r="QZT240" s="11"/>
      <c r="QZU240" s="11"/>
      <c r="QZV240" s="11"/>
      <c r="QZW240" s="11"/>
      <c r="QZX240" s="11"/>
      <c r="QZY240" s="10"/>
      <c r="QZZ240" s="10"/>
      <c r="RAA240" s="11"/>
      <c r="RAB240" s="11"/>
      <c r="RAC240" s="11"/>
      <c r="RAD240" s="11"/>
      <c r="RAE240" s="11"/>
      <c r="RAF240" s="11"/>
      <c r="RAG240" s="11"/>
      <c r="RAH240" s="11"/>
      <c r="RAI240" s="11"/>
      <c r="RAJ240" s="11"/>
      <c r="RAK240" s="11"/>
      <c r="RAL240" s="11"/>
      <c r="RAM240" s="11"/>
      <c r="RAN240" s="11"/>
      <c r="RAO240" s="10"/>
      <c r="RAP240" s="10"/>
      <c r="RAQ240" s="11"/>
      <c r="RAR240" s="11"/>
      <c r="RAS240" s="11"/>
      <c r="RAT240" s="11"/>
      <c r="RAU240" s="11"/>
      <c r="RAV240" s="11"/>
      <c r="RAW240" s="11"/>
      <c r="RAX240" s="11"/>
      <c r="RAY240" s="11"/>
      <c r="RAZ240" s="11"/>
      <c r="RBA240" s="11"/>
      <c r="RBB240" s="11"/>
      <c r="RBC240" s="11"/>
      <c r="RBD240" s="11"/>
      <c r="RBE240" s="10"/>
      <c r="RBF240" s="10"/>
      <c r="RBG240" s="11"/>
      <c r="RBH240" s="11"/>
      <c r="RBI240" s="11"/>
      <c r="RBJ240" s="11"/>
      <c r="RBK240" s="11"/>
      <c r="RBL240" s="11"/>
      <c r="RBM240" s="11"/>
      <c r="RBN240" s="11"/>
      <c r="RBO240" s="11"/>
      <c r="RBP240" s="11"/>
      <c r="RBQ240" s="11"/>
      <c r="RBR240" s="11"/>
      <c r="RBS240" s="11"/>
      <c r="RBT240" s="11"/>
      <c r="RBU240" s="10"/>
      <c r="RBV240" s="10"/>
      <c r="RBW240" s="11"/>
      <c r="RBX240" s="11"/>
      <c r="RBY240" s="11"/>
      <c r="RBZ240" s="11"/>
      <c r="RCA240" s="11"/>
      <c r="RCB240" s="11"/>
      <c r="RCC240" s="11"/>
      <c r="RCD240" s="11"/>
      <c r="RCE240" s="11"/>
      <c r="RCF240" s="11"/>
      <c r="RCG240" s="11"/>
      <c r="RCH240" s="11"/>
      <c r="RCI240" s="11"/>
      <c r="RCJ240" s="11"/>
      <c r="RCK240" s="10"/>
      <c r="RCL240" s="10"/>
      <c r="RCM240" s="11"/>
      <c r="RCN240" s="11"/>
      <c r="RCO240" s="11"/>
      <c r="RCP240" s="11"/>
      <c r="RCQ240" s="11"/>
      <c r="RCR240" s="11"/>
      <c r="RCS240" s="11"/>
      <c r="RCT240" s="11"/>
      <c r="RCU240" s="11"/>
      <c r="RCV240" s="11"/>
      <c r="RCW240" s="11"/>
      <c r="RCX240" s="11"/>
      <c r="RCY240" s="11"/>
      <c r="RCZ240" s="11"/>
      <c r="RDA240" s="10"/>
      <c r="RDB240" s="10"/>
      <c r="RDC240" s="11"/>
      <c r="RDD240" s="11"/>
      <c r="RDE240" s="11"/>
      <c r="RDF240" s="11"/>
      <c r="RDG240" s="11"/>
      <c r="RDH240" s="11"/>
      <c r="RDI240" s="11"/>
      <c r="RDJ240" s="11"/>
      <c r="RDK240" s="11"/>
      <c r="RDL240" s="11"/>
      <c r="RDM240" s="11"/>
      <c r="RDN240" s="11"/>
      <c r="RDO240" s="11"/>
      <c r="RDP240" s="11"/>
      <c r="RDQ240" s="10"/>
      <c r="RDR240" s="10"/>
      <c r="RDS240" s="11"/>
      <c r="RDT240" s="11"/>
      <c r="RDU240" s="11"/>
      <c r="RDV240" s="11"/>
      <c r="RDW240" s="11"/>
      <c r="RDX240" s="11"/>
      <c r="RDY240" s="11"/>
      <c r="RDZ240" s="11"/>
      <c r="REA240" s="11"/>
      <c r="REB240" s="11"/>
      <c r="REC240" s="11"/>
      <c r="RED240" s="11"/>
      <c r="REE240" s="11"/>
      <c r="REF240" s="11"/>
      <c r="REG240" s="10"/>
      <c r="REH240" s="10"/>
      <c r="REI240" s="11"/>
      <c r="REJ240" s="11"/>
      <c r="REK240" s="11"/>
      <c r="REL240" s="11"/>
      <c r="REM240" s="11"/>
      <c r="REN240" s="11"/>
      <c r="REO240" s="11"/>
      <c r="REP240" s="11"/>
      <c r="REQ240" s="11"/>
      <c r="RER240" s="11"/>
      <c r="RES240" s="11"/>
      <c r="RET240" s="11"/>
      <c r="REU240" s="11"/>
      <c r="REV240" s="11"/>
      <c r="REW240" s="10"/>
      <c r="REX240" s="10"/>
      <c r="REY240" s="11"/>
      <c r="REZ240" s="11"/>
      <c r="RFA240" s="11"/>
      <c r="RFB240" s="11"/>
      <c r="RFC240" s="11"/>
      <c r="RFD240" s="11"/>
      <c r="RFE240" s="11"/>
      <c r="RFF240" s="11"/>
      <c r="RFG240" s="11"/>
      <c r="RFH240" s="11"/>
      <c r="RFI240" s="11"/>
      <c r="RFJ240" s="11"/>
      <c r="RFK240" s="11"/>
      <c r="RFL240" s="11"/>
      <c r="RFM240" s="10"/>
      <c r="RFN240" s="10"/>
      <c r="RFO240" s="11"/>
      <c r="RFP240" s="11"/>
      <c r="RFQ240" s="11"/>
      <c r="RFR240" s="11"/>
      <c r="RFS240" s="11"/>
      <c r="RFT240" s="11"/>
      <c r="RFU240" s="11"/>
      <c r="RFV240" s="11"/>
      <c r="RFW240" s="11"/>
      <c r="RFX240" s="11"/>
      <c r="RFY240" s="11"/>
      <c r="RFZ240" s="11"/>
      <c r="RGA240" s="11"/>
      <c r="RGB240" s="11"/>
      <c r="RGC240" s="10"/>
      <c r="RGD240" s="10"/>
      <c r="RGE240" s="11"/>
      <c r="RGF240" s="11"/>
      <c r="RGG240" s="11"/>
      <c r="RGH240" s="11"/>
      <c r="RGI240" s="11"/>
      <c r="RGJ240" s="11"/>
      <c r="RGK240" s="11"/>
      <c r="RGL240" s="11"/>
      <c r="RGM240" s="11"/>
      <c r="RGN240" s="11"/>
      <c r="RGO240" s="11"/>
      <c r="RGP240" s="11"/>
      <c r="RGQ240" s="11"/>
      <c r="RGR240" s="11"/>
      <c r="RGS240" s="10"/>
      <c r="RGT240" s="10"/>
      <c r="RGU240" s="11"/>
      <c r="RGV240" s="11"/>
      <c r="RGW240" s="11"/>
      <c r="RGX240" s="11"/>
      <c r="RGY240" s="11"/>
      <c r="RGZ240" s="11"/>
      <c r="RHA240" s="11"/>
      <c r="RHB240" s="11"/>
      <c r="RHC240" s="11"/>
      <c r="RHD240" s="11"/>
      <c r="RHE240" s="11"/>
      <c r="RHF240" s="11"/>
      <c r="RHG240" s="11"/>
      <c r="RHH240" s="11"/>
      <c r="RHI240" s="10"/>
      <c r="RHJ240" s="10"/>
      <c r="RHK240" s="11"/>
      <c r="RHL240" s="11"/>
      <c r="RHM240" s="11"/>
      <c r="RHN240" s="11"/>
      <c r="RHO240" s="11"/>
      <c r="RHP240" s="11"/>
      <c r="RHQ240" s="11"/>
      <c r="RHR240" s="11"/>
      <c r="RHS240" s="11"/>
      <c r="RHT240" s="11"/>
      <c r="RHU240" s="11"/>
      <c r="RHV240" s="11"/>
      <c r="RHW240" s="11"/>
      <c r="RHX240" s="11"/>
      <c r="RHY240" s="10"/>
      <c r="RHZ240" s="10"/>
      <c r="RIA240" s="11"/>
      <c r="RIB240" s="11"/>
      <c r="RIC240" s="11"/>
      <c r="RID240" s="11"/>
      <c r="RIE240" s="11"/>
      <c r="RIF240" s="11"/>
      <c r="RIG240" s="11"/>
      <c r="RIH240" s="11"/>
      <c r="RII240" s="11"/>
      <c r="RIJ240" s="11"/>
      <c r="RIK240" s="11"/>
      <c r="RIL240" s="11"/>
      <c r="RIM240" s="11"/>
      <c r="RIN240" s="11"/>
      <c r="RIO240" s="10"/>
      <c r="RIP240" s="10"/>
      <c r="RIQ240" s="11"/>
      <c r="RIR240" s="11"/>
      <c r="RIS240" s="11"/>
      <c r="RIT240" s="11"/>
      <c r="RIU240" s="11"/>
      <c r="RIV240" s="11"/>
      <c r="RIW240" s="11"/>
      <c r="RIX240" s="11"/>
      <c r="RIY240" s="11"/>
      <c r="RIZ240" s="11"/>
      <c r="RJA240" s="11"/>
      <c r="RJB240" s="11"/>
      <c r="RJC240" s="11"/>
      <c r="RJD240" s="11"/>
      <c r="RJE240" s="10"/>
      <c r="RJF240" s="10"/>
      <c r="RJG240" s="11"/>
      <c r="RJH240" s="11"/>
      <c r="RJI240" s="11"/>
      <c r="RJJ240" s="11"/>
      <c r="RJK240" s="11"/>
      <c r="RJL240" s="11"/>
      <c r="RJM240" s="11"/>
      <c r="RJN240" s="11"/>
      <c r="RJO240" s="11"/>
      <c r="RJP240" s="11"/>
      <c r="RJQ240" s="11"/>
      <c r="RJR240" s="11"/>
      <c r="RJS240" s="11"/>
      <c r="RJT240" s="11"/>
      <c r="RJU240" s="10"/>
      <c r="RJV240" s="10"/>
      <c r="RJW240" s="11"/>
      <c r="RJX240" s="11"/>
      <c r="RJY240" s="11"/>
      <c r="RJZ240" s="11"/>
      <c r="RKA240" s="11"/>
      <c r="RKB240" s="11"/>
      <c r="RKC240" s="11"/>
      <c r="RKD240" s="11"/>
      <c r="RKE240" s="11"/>
      <c r="RKF240" s="11"/>
      <c r="RKG240" s="11"/>
      <c r="RKH240" s="11"/>
      <c r="RKI240" s="11"/>
      <c r="RKJ240" s="11"/>
      <c r="RKK240" s="10"/>
      <c r="RKL240" s="10"/>
      <c r="RKM240" s="11"/>
      <c r="RKN240" s="11"/>
      <c r="RKO240" s="11"/>
      <c r="RKP240" s="11"/>
      <c r="RKQ240" s="11"/>
      <c r="RKR240" s="11"/>
      <c r="RKS240" s="11"/>
      <c r="RKT240" s="11"/>
      <c r="RKU240" s="11"/>
      <c r="RKV240" s="11"/>
      <c r="RKW240" s="11"/>
      <c r="RKX240" s="11"/>
      <c r="RKY240" s="11"/>
      <c r="RKZ240" s="11"/>
      <c r="RLA240" s="10"/>
      <c r="RLB240" s="10"/>
      <c r="RLC240" s="11"/>
      <c r="RLD240" s="11"/>
      <c r="RLE240" s="11"/>
      <c r="RLF240" s="11"/>
      <c r="RLG240" s="11"/>
      <c r="RLH240" s="11"/>
      <c r="RLI240" s="11"/>
      <c r="RLJ240" s="11"/>
      <c r="RLK240" s="11"/>
      <c r="RLL240" s="11"/>
      <c r="RLM240" s="11"/>
      <c r="RLN240" s="11"/>
      <c r="RLO240" s="11"/>
      <c r="RLP240" s="11"/>
      <c r="RLQ240" s="10"/>
      <c r="RLR240" s="10"/>
      <c r="RLS240" s="11"/>
      <c r="RLT240" s="11"/>
      <c r="RLU240" s="11"/>
      <c r="RLV240" s="11"/>
      <c r="RLW240" s="11"/>
      <c r="RLX240" s="11"/>
      <c r="RLY240" s="11"/>
      <c r="RLZ240" s="11"/>
      <c r="RMA240" s="11"/>
      <c r="RMB240" s="11"/>
      <c r="RMC240" s="11"/>
      <c r="RMD240" s="11"/>
      <c r="RME240" s="11"/>
      <c r="RMF240" s="11"/>
      <c r="RMG240" s="10"/>
      <c r="RMH240" s="10"/>
      <c r="RMI240" s="11"/>
      <c r="RMJ240" s="11"/>
      <c r="RMK240" s="11"/>
      <c r="RML240" s="11"/>
      <c r="RMM240" s="11"/>
      <c r="RMN240" s="11"/>
      <c r="RMO240" s="11"/>
      <c r="RMP240" s="11"/>
      <c r="RMQ240" s="11"/>
      <c r="RMR240" s="11"/>
      <c r="RMS240" s="11"/>
      <c r="RMT240" s="11"/>
      <c r="RMU240" s="11"/>
      <c r="RMV240" s="11"/>
      <c r="RMW240" s="10"/>
      <c r="RMX240" s="10"/>
      <c r="RMY240" s="11"/>
      <c r="RMZ240" s="11"/>
      <c r="RNA240" s="11"/>
      <c r="RNB240" s="11"/>
      <c r="RNC240" s="11"/>
      <c r="RND240" s="11"/>
      <c r="RNE240" s="11"/>
      <c r="RNF240" s="11"/>
      <c r="RNG240" s="11"/>
      <c r="RNH240" s="11"/>
      <c r="RNI240" s="11"/>
      <c r="RNJ240" s="11"/>
      <c r="RNK240" s="11"/>
      <c r="RNL240" s="11"/>
      <c r="RNM240" s="10"/>
      <c r="RNN240" s="10"/>
      <c r="RNO240" s="11"/>
      <c r="RNP240" s="11"/>
      <c r="RNQ240" s="11"/>
      <c r="RNR240" s="11"/>
      <c r="RNS240" s="11"/>
      <c r="RNT240" s="11"/>
      <c r="RNU240" s="11"/>
      <c r="RNV240" s="11"/>
      <c r="RNW240" s="11"/>
      <c r="RNX240" s="11"/>
      <c r="RNY240" s="11"/>
      <c r="RNZ240" s="11"/>
      <c r="ROA240" s="11"/>
      <c r="ROB240" s="11"/>
      <c r="ROC240" s="10"/>
      <c r="ROD240" s="10"/>
      <c r="ROE240" s="11"/>
      <c r="ROF240" s="11"/>
      <c r="ROG240" s="11"/>
      <c r="ROH240" s="11"/>
      <c r="ROI240" s="11"/>
      <c r="ROJ240" s="11"/>
      <c r="ROK240" s="11"/>
      <c r="ROL240" s="11"/>
      <c r="ROM240" s="11"/>
      <c r="RON240" s="11"/>
      <c r="ROO240" s="11"/>
      <c r="ROP240" s="11"/>
      <c r="ROQ240" s="11"/>
      <c r="ROR240" s="11"/>
      <c r="ROS240" s="10"/>
      <c r="ROT240" s="10"/>
      <c r="ROU240" s="11"/>
      <c r="ROV240" s="11"/>
      <c r="ROW240" s="11"/>
      <c r="ROX240" s="11"/>
      <c r="ROY240" s="11"/>
      <c r="ROZ240" s="11"/>
      <c r="RPA240" s="11"/>
      <c r="RPB240" s="11"/>
      <c r="RPC240" s="11"/>
      <c r="RPD240" s="11"/>
      <c r="RPE240" s="11"/>
      <c r="RPF240" s="11"/>
      <c r="RPG240" s="11"/>
      <c r="RPH240" s="11"/>
      <c r="RPI240" s="10"/>
      <c r="RPJ240" s="10"/>
      <c r="RPK240" s="11"/>
      <c r="RPL240" s="11"/>
      <c r="RPM240" s="11"/>
      <c r="RPN240" s="11"/>
      <c r="RPO240" s="11"/>
      <c r="RPP240" s="11"/>
      <c r="RPQ240" s="11"/>
      <c r="RPR240" s="11"/>
      <c r="RPS240" s="11"/>
      <c r="RPT240" s="11"/>
      <c r="RPU240" s="11"/>
      <c r="RPV240" s="11"/>
      <c r="RPW240" s="11"/>
      <c r="RPX240" s="11"/>
      <c r="RPY240" s="10"/>
      <c r="RPZ240" s="10"/>
      <c r="RQA240" s="11"/>
      <c r="RQB240" s="11"/>
      <c r="RQC240" s="11"/>
      <c r="RQD240" s="11"/>
      <c r="RQE240" s="11"/>
      <c r="RQF240" s="11"/>
      <c r="RQG240" s="11"/>
      <c r="RQH240" s="11"/>
      <c r="RQI240" s="11"/>
      <c r="RQJ240" s="11"/>
      <c r="RQK240" s="11"/>
      <c r="RQL240" s="11"/>
      <c r="RQM240" s="11"/>
      <c r="RQN240" s="11"/>
      <c r="RQO240" s="10"/>
      <c r="RQP240" s="10"/>
      <c r="RQQ240" s="11"/>
      <c r="RQR240" s="11"/>
      <c r="RQS240" s="11"/>
      <c r="RQT240" s="11"/>
      <c r="RQU240" s="11"/>
      <c r="RQV240" s="11"/>
      <c r="RQW240" s="11"/>
      <c r="RQX240" s="11"/>
      <c r="RQY240" s="11"/>
      <c r="RQZ240" s="11"/>
      <c r="RRA240" s="11"/>
      <c r="RRB240" s="11"/>
      <c r="RRC240" s="11"/>
      <c r="RRD240" s="11"/>
      <c r="RRE240" s="10"/>
      <c r="RRF240" s="10"/>
      <c r="RRG240" s="11"/>
      <c r="RRH240" s="11"/>
      <c r="RRI240" s="11"/>
      <c r="RRJ240" s="11"/>
      <c r="RRK240" s="11"/>
      <c r="RRL240" s="11"/>
      <c r="RRM240" s="11"/>
      <c r="RRN240" s="11"/>
      <c r="RRO240" s="11"/>
      <c r="RRP240" s="11"/>
      <c r="RRQ240" s="11"/>
      <c r="RRR240" s="11"/>
      <c r="RRS240" s="11"/>
      <c r="RRT240" s="11"/>
      <c r="RRU240" s="10"/>
      <c r="RRV240" s="10"/>
      <c r="RRW240" s="11"/>
      <c r="RRX240" s="11"/>
      <c r="RRY240" s="11"/>
      <c r="RRZ240" s="11"/>
      <c r="RSA240" s="11"/>
      <c r="RSB240" s="11"/>
      <c r="RSC240" s="11"/>
      <c r="RSD240" s="11"/>
      <c r="RSE240" s="11"/>
      <c r="RSF240" s="11"/>
      <c r="RSG240" s="11"/>
      <c r="RSH240" s="11"/>
      <c r="RSI240" s="11"/>
      <c r="RSJ240" s="11"/>
      <c r="RSK240" s="10"/>
      <c r="RSL240" s="10"/>
      <c r="RSM240" s="11"/>
      <c r="RSN240" s="11"/>
      <c r="RSO240" s="11"/>
      <c r="RSP240" s="11"/>
      <c r="RSQ240" s="11"/>
      <c r="RSR240" s="11"/>
      <c r="RSS240" s="11"/>
      <c r="RST240" s="11"/>
      <c r="RSU240" s="11"/>
      <c r="RSV240" s="11"/>
      <c r="RSW240" s="11"/>
      <c r="RSX240" s="11"/>
      <c r="RSY240" s="11"/>
      <c r="RSZ240" s="11"/>
      <c r="RTA240" s="10"/>
      <c r="RTB240" s="10"/>
      <c r="RTC240" s="11"/>
      <c r="RTD240" s="11"/>
      <c r="RTE240" s="11"/>
      <c r="RTF240" s="11"/>
      <c r="RTG240" s="11"/>
      <c r="RTH240" s="11"/>
      <c r="RTI240" s="11"/>
      <c r="RTJ240" s="11"/>
      <c r="RTK240" s="11"/>
      <c r="RTL240" s="11"/>
      <c r="RTM240" s="11"/>
      <c r="RTN240" s="11"/>
      <c r="RTO240" s="11"/>
      <c r="RTP240" s="11"/>
      <c r="RTQ240" s="10"/>
      <c r="RTR240" s="10"/>
      <c r="RTS240" s="11"/>
      <c r="RTT240" s="11"/>
      <c r="RTU240" s="11"/>
      <c r="RTV240" s="11"/>
      <c r="RTW240" s="11"/>
      <c r="RTX240" s="11"/>
      <c r="RTY240" s="11"/>
      <c r="RTZ240" s="11"/>
      <c r="RUA240" s="11"/>
      <c r="RUB240" s="11"/>
      <c r="RUC240" s="11"/>
      <c r="RUD240" s="11"/>
      <c r="RUE240" s="11"/>
      <c r="RUF240" s="11"/>
      <c r="RUG240" s="10"/>
      <c r="RUH240" s="10"/>
      <c r="RUI240" s="11"/>
      <c r="RUJ240" s="11"/>
      <c r="RUK240" s="11"/>
      <c r="RUL240" s="11"/>
      <c r="RUM240" s="11"/>
      <c r="RUN240" s="11"/>
      <c r="RUO240" s="11"/>
      <c r="RUP240" s="11"/>
      <c r="RUQ240" s="11"/>
      <c r="RUR240" s="11"/>
      <c r="RUS240" s="11"/>
      <c r="RUT240" s="11"/>
      <c r="RUU240" s="11"/>
      <c r="RUV240" s="11"/>
      <c r="RUW240" s="10"/>
      <c r="RUX240" s="10"/>
      <c r="RUY240" s="11"/>
      <c r="RUZ240" s="11"/>
      <c r="RVA240" s="11"/>
      <c r="RVB240" s="11"/>
      <c r="RVC240" s="11"/>
      <c r="RVD240" s="11"/>
      <c r="RVE240" s="11"/>
      <c r="RVF240" s="11"/>
      <c r="RVG240" s="11"/>
      <c r="RVH240" s="11"/>
      <c r="RVI240" s="11"/>
      <c r="RVJ240" s="11"/>
      <c r="RVK240" s="11"/>
      <c r="RVL240" s="11"/>
      <c r="RVM240" s="10"/>
      <c r="RVN240" s="10"/>
      <c r="RVO240" s="11"/>
      <c r="RVP240" s="11"/>
      <c r="RVQ240" s="11"/>
      <c r="RVR240" s="11"/>
      <c r="RVS240" s="11"/>
      <c r="RVT240" s="11"/>
      <c r="RVU240" s="11"/>
      <c r="RVV240" s="11"/>
      <c r="RVW240" s="11"/>
      <c r="RVX240" s="11"/>
      <c r="RVY240" s="11"/>
      <c r="RVZ240" s="11"/>
      <c r="RWA240" s="11"/>
      <c r="RWB240" s="11"/>
      <c r="RWC240" s="10"/>
      <c r="RWD240" s="10"/>
      <c r="RWE240" s="11"/>
      <c r="RWF240" s="11"/>
      <c r="RWG240" s="11"/>
      <c r="RWH240" s="11"/>
      <c r="RWI240" s="11"/>
      <c r="RWJ240" s="11"/>
      <c r="RWK240" s="11"/>
      <c r="RWL240" s="11"/>
      <c r="RWM240" s="11"/>
      <c r="RWN240" s="11"/>
      <c r="RWO240" s="11"/>
      <c r="RWP240" s="11"/>
      <c r="RWQ240" s="11"/>
      <c r="RWR240" s="11"/>
      <c r="RWS240" s="10"/>
      <c r="RWT240" s="10"/>
      <c r="RWU240" s="11"/>
      <c r="RWV240" s="11"/>
      <c r="RWW240" s="11"/>
      <c r="RWX240" s="11"/>
      <c r="RWY240" s="11"/>
      <c r="RWZ240" s="11"/>
      <c r="RXA240" s="11"/>
      <c r="RXB240" s="11"/>
      <c r="RXC240" s="11"/>
      <c r="RXD240" s="11"/>
      <c r="RXE240" s="11"/>
      <c r="RXF240" s="11"/>
      <c r="RXG240" s="11"/>
      <c r="RXH240" s="11"/>
      <c r="RXI240" s="10"/>
      <c r="RXJ240" s="10"/>
      <c r="RXK240" s="11"/>
      <c r="RXL240" s="11"/>
      <c r="RXM240" s="11"/>
      <c r="RXN240" s="11"/>
      <c r="RXO240" s="11"/>
      <c r="RXP240" s="11"/>
      <c r="RXQ240" s="11"/>
      <c r="RXR240" s="11"/>
      <c r="RXS240" s="11"/>
      <c r="RXT240" s="11"/>
      <c r="RXU240" s="11"/>
      <c r="RXV240" s="11"/>
      <c r="RXW240" s="11"/>
      <c r="RXX240" s="11"/>
      <c r="RXY240" s="10"/>
      <c r="RXZ240" s="10"/>
      <c r="RYA240" s="11"/>
      <c r="RYB240" s="11"/>
      <c r="RYC240" s="11"/>
      <c r="RYD240" s="11"/>
      <c r="RYE240" s="11"/>
      <c r="RYF240" s="11"/>
      <c r="RYG240" s="11"/>
      <c r="RYH240" s="11"/>
      <c r="RYI240" s="11"/>
      <c r="RYJ240" s="11"/>
      <c r="RYK240" s="11"/>
      <c r="RYL240" s="11"/>
      <c r="RYM240" s="11"/>
      <c r="RYN240" s="11"/>
      <c r="RYO240" s="10"/>
      <c r="RYP240" s="10"/>
      <c r="RYQ240" s="11"/>
      <c r="RYR240" s="11"/>
      <c r="RYS240" s="11"/>
      <c r="RYT240" s="11"/>
      <c r="RYU240" s="11"/>
      <c r="RYV240" s="11"/>
      <c r="RYW240" s="11"/>
      <c r="RYX240" s="11"/>
      <c r="RYY240" s="11"/>
      <c r="RYZ240" s="11"/>
      <c r="RZA240" s="11"/>
      <c r="RZB240" s="11"/>
      <c r="RZC240" s="11"/>
      <c r="RZD240" s="11"/>
      <c r="RZE240" s="10"/>
      <c r="RZF240" s="10"/>
      <c r="RZG240" s="11"/>
      <c r="RZH240" s="11"/>
      <c r="RZI240" s="11"/>
      <c r="RZJ240" s="11"/>
      <c r="RZK240" s="11"/>
      <c r="RZL240" s="11"/>
      <c r="RZM240" s="11"/>
      <c r="RZN240" s="11"/>
      <c r="RZO240" s="11"/>
      <c r="RZP240" s="11"/>
      <c r="RZQ240" s="11"/>
      <c r="RZR240" s="11"/>
      <c r="RZS240" s="11"/>
      <c r="RZT240" s="11"/>
      <c r="RZU240" s="10"/>
      <c r="RZV240" s="10"/>
      <c r="RZW240" s="11"/>
      <c r="RZX240" s="11"/>
      <c r="RZY240" s="11"/>
      <c r="RZZ240" s="11"/>
      <c r="SAA240" s="11"/>
      <c r="SAB240" s="11"/>
      <c r="SAC240" s="11"/>
      <c r="SAD240" s="11"/>
      <c r="SAE240" s="11"/>
      <c r="SAF240" s="11"/>
      <c r="SAG240" s="11"/>
      <c r="SAH240" s="11"/>
      <c r="SAI240" s="11"/>
      <c r="SAJ240" s="11"/>
      <c r="SAK240" s="10"/>
      <c r="SAL240" s="10"/>
      <c r="SAM240" s="11"/>
      <c r="SAN240" s="11"/>
      <c r="SAO240" s="11"/>
      <c r="SAP240" s="11"/>
      <c r="SAQ240" s="11"/>
      <c r="SAR240" s="11"/>
      <c r="SAS240" s="11"/>
      <c r="SAT240" s="11"/>
      <c r="SAU240" s="11"/>
      <c r="SAV240" s="11"/>
      <c r="SAW240" s="11"/>
      <c r="SAX240" s="11"/>
      <c r="SAY240" s="11"/>
      <c r="SAZ240" s="11"/>
      <c r="SBA240" s="10"/>
      <c r="SBB240" s="10"/>
      <c r="SBC240" s="11"/>
      <c r="SBD240" s="11"/>
      <c r="SBE240" s="11"/>
      <c r="SBF240" s="11"/>
      <c r="SBG240" s="11"/>
      <c r="SBH240" s="11"/>
      <c r="SBI240" s="11"/>
      <c r="SBJ240" s="11"/>
      <c r="SBK240" s="11"/>
      <c r="SBL240" s="11"/>
      <c r="SBM240" s="11"/>
      <c r="SBN240" s="11"/>
      <c r="SBO240" s="11"/>
      <c r="SBP240" s="11"/>
      <c r="SBQ240" s="10"/>
      <c r="SBR240" s="10"/>
      <c r="SBS240" s="11"/>
      <c r="SBT240" s="11"/>
      <c r="SBU240" s="11"/>
      <c r="SBV240" s="11"/>
      <c r="SBW240" s="11"/>
      <c r="SBX240" s="11"/>
      <c r="SBY240" s="11"/>
      <c r="SBZ240" s="11"/>
      <c r="SCA240" s="11"/>
      <c r="SCB240" s="11"/>
      <c r="SCC240" s="11"/>
      <c r="SCD240" s="11"/>
      <c r="SCE240" s="11"/>
      <c r="SCF240" s="11"/>
      <c r="SCG240" s="10"/>
      <c r="SCH240" s="10"/>
      <c r="SCI240" s="11"/>
      <c r="SCJ240" s="11"/>
      <c r="SCK240" s="11"/>
      <c r="SCL240" s="11"/>
      <c r="SCM240" s="11"/>
      <c r="SCN240" s="11"/>
      <c r="SCO240" s="11"/>
      <c r="SCP240" s="11"/>
      <c r="SCQ240" s="11"/>
      <c r="SCR240" s="11"/>
      <c r="SCS240" s="11"/>
      <c r="SCT240" s="11"/>
      <c r="SCU240" s="11"/>
      <c r="SCV240" s="11"/>
      <c r="SCW240" s="10"/>
      <c r="SCX240" s="10"/>
      <c r="SCY240" s="11"/>
      <c r="SCZ240" s="11"/>
      <c r="SDA240" s="11"/>
      <c r="SDB240" s="11"/>
      <c r="SDC240" s="11"/>
      <c r="SDD240" s="11"/>
      <c r="SDE240" s="11"/>
      <c r="SDF240" s="11"/>
      <c r="SDG240" s="11"/>
      <c r="SDH240" s="11"/>
      <c r="SDI240" s="11"/>
      <c r="SDJ240" s="11"/>
      <c r="SDK240" s="11"/>
      <c r="SDL240" s="11"/>
      <c r="SDM240" s="10"/>
      <c r="SDN240" s="10"/>
      <c r="SDO240" s="11"/>
      <c r="SDP240" s="11"/>
      <c r="SDQ240" s="11"/>
      <c r="SDR240" s="11"/>
      <c r="SDS240" s="11"/>
      <c r="SDT240" s="11"/>
      <c r="SDU240" s="11"/>
      <c r="SDV240" s="11"/>
      <c r="SDW240" s="11"/>
      <c r="SDX240" s="11"/>
      <c r="SDY240" s="11"/>
      <c r="SDZ240" s="11"/>
      <c r="SEA240" s="11"/>
      <c r="SEB240" s="11"/>
      <c r="SEC240" s="10"/>
      <c r="SED240" s="10"/>
      <c r="SEE240" s="11"/>
      <c r="SEF240" s="11"/>
      <c r="SEG240" s="11"/>
      <c r="SEH240" s="11"/>
      <c r="SEI240" s="11"/>
      <c r="SEJ240" s="11"/>
      <c r="SEK240" s="11"/>
      <c r="SEL240" s="11"/>
      <c r="SEM240" s="11"/>
      <c r="SEN240" s="11"/>
      <c r="SEO240" s="11"/>
      <c r="SEP240" s="11"/>
      <c r="SEQ240" s="11"/>
      <c r="SER240" s="11"/>
      <c r="SES240" s="10"/>
      <c r="SET240" s="10"/>
      <c r="SEU240" s="11"/>
      <c r="SEV240" s="11"/>
      <c r="SEW240" s="11"/>
      <c r="SEX240" s="11"/>
      <c r="SEY240" s="11"/>
      <c r="SEZ240" s="11"/>
      <c r="SFA240" s="11"/>
      <c r="SFB240" s="11"/>
      <c r="SFC240" s="11"/>
      <c r="SFD240" s="11"/>
      <c r="SFE240" s="11"/>
      <c r="SFF240" s="11"/>
      <c r="SFG240" s="11"/>
      <c r="SFH240" s="11"/>
      <c r="SFI240" s="10"/>
      <c r="SFJ240" s="10"/>
      <c r="SFK240" s="11"/>
      <c r="SFL240" s="11"/>
      <c r="SFM240" s="11"/>
      <c r="SFN240" s="11"/>
      <c r="SFO240" s="11"/>
      <c r="SFP240" s="11"/>
      <c r="SFQ240" s="11"/>
      <c r="SFR240" s="11"/>
      <c r="SFS240" s="11"/>
      <c r="SFT240" s="11"/>
      <c r="SFU240" s="11"/>
      <c r="SFV240" s="11"/>
      <c r="SFW240" s="11"/>
      <c r="SFX240" s="11"/>
      <c r="SFY240" s="10"/>
      <c r="SFZ240" s="10"/>
      <c r="SGA240" s="11"/>
      <c r="SGB240" s="11"/>
      <c r="SGC240" s="11"/>
      <c r="SGD240" s="11"/>
      <c r="SGE240" s="11"/>
      <c r="SGF240" s="11"/>
      <c r="SGG240" s="11"/>
      <c r="SGH240" s="11"/>
      <c r="SGI240" s="11"/>
      <c r="SGJ240" s="11"/>
      <c r="SGK240" s="11"/>
      <c r="SGL240" s="11"/>
      <c r="SGM240" s="11"/>
      <c r="SGN240" s="11"/>
      <c r="SGO240" s="10"/>
      <c r="SGP240" s="10"/>
      <c r="SGQ240" s="11"/>
      <c r="SGR240" s="11"/>
      <c r="SGS240" s="11"/>
      <c r="SGT240" s="11"/>
      <c r="SGU240" s="11"/>
      <c r="SGV240" s="11"/>
      <c r="SGW240" s="11"/>
      <c r="SGX240" s="11"/>
      <c r="SGY240" s="11"/>
      <c r="SGZ240" s="11"/>
      <c r="SHA240" s="11"/>
      <c r="SHB240" s="11"/>
      <c r="SHC240" s="11"/>
      <c r="SHD240" s="11"/>
      <c r="SHE240" s="10"/>
      <c r="SHF240" s="10"/>
      <c r="SHG240" s="11"/>
      <c r="SHH240" s="11"/>
      <c r="SHI240" s="11"/>
      <c r="SHJ240" s="11"/>
      <c r="SHK240" s="11"/>
      <c r="SHL240" s="11"/>
      <c r="SHM240" s="11"/>
      <c r="SHN240" s="11"/>
      <c r="SHO240" s="11"/>
      <c r="SHP240" s="11"/>
      <c r="SHQ240" s="11"/>
      <c r="SHR240" s="11"/>
      <c r="SHS240" s="11"/>
      <c r="SHT240" s="11"/>
      <c r="SHU240" s="10"/>
      <c r="SHV240" s="10"/>
      <c r="SHW240" s="11"/>
      <c r="SHX240" s="11"/>
      <c r="SHY240" s="11"/>
      <c r="SHZ240" s="11"/>
      <c r="SIA240" s="11"/>
      <c r="SIB240" s="11"/>
      <c r="SIC240" s="11"/>
      <c r="SID240" s="11"/>
      <c r="SIE240" s="11"/>
      <c r="SIF240" s="11"/>
      <c r="SIG240" s="11"/>
      <c r="SIH240" s="11"/>
      <c r="SII240" s="11"/>
      <c r="SIJ240" s="11"/>
      <c r="SIK240" s="10"/>
      <c r="SIL240" s="10"/>
      <c r="SIM240" s="11"/>
      <c r="SIN240" s="11"/>
      <c r="SIO240" s="11"/>
      <c r="SIP240" s="11"/>
      <c r="SIQ240" s="11"/>
      <c r="SIR240" s="11"/>
      <c r="SIS240" s="11"/>
      <c r="SIT240" s="11"/>
      <c r="SIU240" s="11"/>
      <c r="SIV240" s="11"/>
      <c r="SIW240" s="11"/>
      <c r="SIX240" s="11"/>
      <c r="SIY240" s="11"/>
      <c r="SIZ240" s="11"/>
      <c r="SJA240" s="10"/>
      <c r="SJB240" s="10"/>
      <c r="SJC240" s="11"/>
      <c r="SJD240" s="11"/>
      <c r="SJE240" s="11"/>
      <c r="SJF240" s="11"/>
      <c r="SJG240" s="11"/>
      <c r="SJH240" s="11"/>
      <c r="SJI240" s="11"/>
      <c r="SJJ240" s="11"/>
      <c r="SJK240" s="11"/>
      <c r="SJL240" s="11"/>
      <c r="SJM240" s="11"/>
      <c r="SJN240" s="11"/>
      <c r="SJO240" s="11"/>
      <c r="SJP240" s="11"/>
      <c r="SJQ240" s="10"/>
      <c r="SJR240" s="10"/>
      <c r="SJS240" s="11"/>
      <c r="SJT240" s="11"/>
      <c r="SJU240" s="11"/>
      <c r="SJV240" s="11"/>
      <c r="SJW240" s="11"/>
      <c r="SJX240" s="11"/>
      <c r="SJY240" s="11"/>
      <c r="SJZ240" s="11"/>
      <c r="SKA240" s="11"/>
      <c r="SKB240" s="11"/>
      <c r="SKC240" s="11"/>
      <c r="SKD240" s="11"/>
      <c r="SKE240" s="11"/>
      <c r="SKF240" s="11"/>
      <c r="SKG240" s="10"/>
      <c r="SKH240" s="10"/>
      <c r="SKI240" s="11"/>
      <c r="SKJ240" s="11"/>
      <c r="SKK240" s="11"/>
      <c r="SKL240" s="11"/>
      <c r="SKM240" s="11"/>
      <c r="SKN240" s="11"/>
      <c r="SKO240" s="11"/>
      <c r="SKP240" s="11"/>
      <c r="SKQ240" s="11"/>
      <c r="SKR240" s="11"/>
      <c r="SKS240" s="11"/>
      <c r="SKT240" s="11"/>
      <c r="SKU240" s="11"/>
      <c r="SKV240" s="11"/>
      <c r="SKW240" s="10"/>
      <c r="SKX240" s="10"/>
      <c r="SKY240" s="11"/>
      <c r="SKZ240" s="11"/>
      <c r="SLA240" s="11"/>
      <c r="SLB240" s="11"/>
      <c r="SLC240" s="11"/>
      <c r="SLD240" s="11"/>
      <c r="SLE240" s="11"/>
      <c r="SLF240" s="11"/>
      <c r="SLG240" s="11"/>
      <c r="SLH240" s="11"/>
      <c r="SLI240" s="11"/>
      <c r="SLJ240" s="11"/>
      <c r="SLK240" s="11"/>
      <c r="SLL240" s="11"/>
      <c r="SLM240" s="10"/>
      <c r="SLN240" s="10"/>
      <c r="SLO240" s="11"/>
      <c r="SLP240" s="11"/>
      <c r="SLQ240" s="11"/>
      <c r="SLR240" s="11"/>
      <c r="SLS240" s="11"/>
      <c r="SLT240" s="11"/>
      <c r="SLU240" s="11"/>
      <c r="SLV240" s="11"/>
      <c r="SLW240" s="11"/>
      <c r="SLX240" s="11"/>
      <c r="SLY240" s="11"/>
      <c r="SLZ240" s="11"/>
      <c r="SMA240" s="11"/>
      <c r="SMB240" s="11"/>
      <c r="SMC240" s="10"/>
      <c r="SMD240" s="10"/>
      <c r="SME240" s="11"/>
      <c r="SMF240" s="11"/>
      <c r="SMG240" s="11"/>
      <c r="SMH240" s="11"/>
      <c r="SMI240" s="11"/>
      <c r="SMJ240" s="11"/>
      <c r="SMK240" s="11"/>
      <c r="SML240" s="11"/>
      <c r="SMM240" s="11"/>
      <c r="SMN240" s="11"/>
      <c r="SMO240" s="11"/>
      <c r="SMP240" s="11"/>
      <c r="SMQ240" s="11"/>
      <c r="SMR240" s="11"/>
      <c r="SMS240" s="10"/>
      <c r="SMT240" s="10"/>
      <c r="SMU240" s="11"/>
      <c r="SMV240" s="11"/>
      <c r="SMW240" s="11"/>
      <c r="SMX240" s="11"/>
      <c r="SMY240" s="11"/>
      <c r="SMZ240" s="11"/>
      <c r="SNA240" s="11"/>
      <c r="SNB240" s="11"/>
      <c r="SNC240" s="11"/>
      <c r="SND240" s="11"/>
      <c r="SNE240" s="11"/>
      <c r="SNF240" s="11"/>
      <c r="SNG240" s="11"/>
      <c r="SNH240" s="11"/>
      <c r="SNI240" s="10"/>
      <c r="SNJ240" s="10"/>
      <c r="SNK240" s="11"/>
      <c r="SNL240" s="11"/>
      <c r="SNM240" s="11"/>
      <c r="SNN240" s="11"/>
      <c r="SNO240" s="11"/>
      <c r="SNP240" s="11"/>
      <c r="SNQ240" s="11"/>
      <c r="SNR240" s="11"/>
      <c r="SNS240" s="11"/>
      <c r="SNT240" s="11"/>
      <c r="SNU240" s="11"/>
      <c r="SNV240" s="11"/>
      <c r="SNW240" s="11"/>
      <c r="SNX240" s="11"/>
      <c r="SNY240" s="10"/>
      <c r="SNZ240" s="10"/>
      <c r="SOA240" s="11"/>
      <c r="SOB240" s="11"/>
      <c r="SOC240" s="11"/>
      <c r="SOD240" s="11"/>
      <c r="SOE240" s="11"/>
      <c r="SOF240" s="11"/>
      <c r="SOG240" s="11"/>
      <c r="SOH240" s="11"/>
      <c r="SOI240" s="11"/>
      <c r="SOJ240" s="11"/>
      <c r="SOK240" s="11"/>
      <c r="SOL240" s="11"/>
      <c r="SOM240" s="11"/>
      <c r="SON240" s="11"/>
      <c r="SOO240" s="10"/>
      <c r="SOP240" s="10"/>
      <c r="SOQ240" s="11"/>
      <c r="SOR240" s="11"/>
      <c r="SOS240" s="11"/>
      <c r="SOT240" s="11"/>
      <c r="SOU240" s="11"/>
      <c r="SOV240" s="11"/>
      <c r="SOW240" s="11"/>
      <c r="SOX240" s="11"/>
      <c r="SOY240" s="11"/>
      <c r="SOZ240" s="11"/>
      <c r="SPA240" s="11"/>
      <c r="SPB240" s="11"/>
      <c r="SPC240" s="11"/>
      <c r="SPD240" s="11"/>
      <c r="SPE240" s="10"/>
      <c r="SPF240" s="10"/>
      <c r="SPG240" s="11"/>
      <c r="SPH240" s="11"/>
      <c r="SPI240" s="11"/>
      <c r="SPJ240" s="11"/>
      <c r="SPK240" s="11"/>
      <c r="SPL240" s="11"/>
      <c r="SPM240" s="11"/>
      <c r="SPN240" s="11"/>
      <c r="SPO240" s="11"/>
      <c r="SPP240" s="11"/>
      <c r="SPQ240" s="11"/>
      <c r="SPR240" s="11"/>
      <c r="SPS240" s="11"/>
      <c r="SPT240" s="11"/>
      <c r="SPU240" s="10"/>
      <c r="SPV240" s="10"/>
      <c r="SPW240" s="11"/>
      <c r="SPX240" s="11"/>
      <c r="SPY240" s="11"/>
      <c r="SPZ240" s="11"/>
      <c r="SQA240" s="11"/>
      <c r="SQB240" s="11"/>
      <c r="SQC240" s="11"/>
      <c r="SQD240" s="11"/>
      <c r="SQE240" s="11"/>
      <c r="SQF240" s="11"/>
      <c r="SQG240" s="11"/>
      <c r="SQH240" s="11"/>
      <c r="SQI240" s="11"/>
      <c r="SQJ240" s="11"/>
      <c r="SQK240" s="10"/>
      <c r="SQL240" s="10"/>
      <c r="SQM240" s="11"/>
      <c r="SQN240" s="11"/>
      <c r="SQO240" s="11"/>
      <c r="SQP240" s="11"/>
      <c r="SQQ240" s="11"/>
      <c r="SQR240" s="11"/>
      <c r="SQS240" s="11"/>
      <c r="SQT240" s="11"/>
      <c r="SQU240" s="11"/>
      <c r="SQV240" s="11"/>
      <c r="SQW240" s="11"/>
      <c r="SQX240" s="11"/>
      <c r="SQY240" s="11"/>
      <c r="SQZ240" s="11"/>
      <c r="SRA240" s="10"/>
      <c r="SRB240" s="10"/>
      <c r="SRC240" s="11"/>
      <c r="SRD240" s="11"/>
      <c r="SRE240" s="11"/>
      <c r="SRF240" s="11"/>
      <c r="SRG240" s="11"/>
      <c r="SRH240" s="11"/>
      <c r="SRI240" s="11"/>
      <c r="SRJ240" s="11"/>
      <c r="SRK240" s="11"/>
      <c r="SRL240" s="11"/>
      <c r="SRM240" s="11"/>
      <c r="SRN240" s="11"/>
      <c r="SRO240" s="11"/>
      <c r="SRP240" s="11"/>
      <c r="SRQ240" s="10"/>
      <c r="SRR240" s="10"/>
      <c r="SRS240" s="11"/>
      <c r="SRT240" s="11"/>
      <c r="SRU240" s="11"/>
      <c r="SRV240" s="11"/>
      <c r="SRW240" s="11"/>
      <c r="SRX240" s="11"/>
      <c r="SRY240" s="11"/>
      <c r="SRZ240" s="11"/>
      <c r="SSA240" s="11"/>
      <c r="SSB240" s="11"/>
      <c r="SSC240" s="11"/>
      <c r="SSD240" s="11"/>
      <c r="SSE240" s="11"/>
      <c r="SSF240" s="11"/>
      <c r="SSG240" s="10"/>
      <c r="SSH240" s="10"/>
      <c r="SSI240" s="11"/>
      <c r="SSJ240" s="11"/>
      <c r="SSK240" s="11"/>
      <c r="SSL240" s="11"/>
      <c r="SSM240" s="11"/>
      <c r="SSN240" s="11"/>
      <c r="SSO240" s="11"/>
      <c r="SSP240" s="11"/>
      <c r="SSQ240" s="11"/>
      <c r="SSR240" s="11"/>
      <c r="SSS240" s="11"/>
      <c r="SST240" s="11"/>
      <c r="SSU240" s="11"/>
      <c r="SSV240" s="11"/>
      <c r="SSW240" s="10"/>
      <c r="SSX240" s="10"/>
      <c r="SSY240" s="11"/>
      <c r="SSZ240" s="11"/>
      <c r="STA240" s="11"/>
      <c r="STB240" s="11"/>
      <c r="STC240" s="11"/>
      <c r="STD240" s="11"/>
      <c r="STE240" s="11"/>
      <c r="STF240" s="11"/>
      <c r="STG240" s="11"/>
      <c r="STH240" s="11"/>
      <c r="STI240" s="11"/>
      <c r="STJ240" s="11"/>
      <c r="STK240" s="11"/>
      <c r="STL240" s="11"/>
      <c r="STM240" s="10"/>
      <c r="STN240" s="10"/>
      <c r="STO240" s="11"/>
      <c r="STP240" s="11"/>
      <c r="STQ240" s="11"/>
      <c r="STR240" s="11"/>
      <c r="STS240" s="11"/>
      <c r="STT240" s="11"/>
      <c r="STU240" s="11"/>
      <c r="STV240" s="11"/>
      <c r="STW240" s="11"/>
      <c r="STX240" s="11"/>
      <c r="STY240" s="11"/>
      <c r="STZ240" s="11"/>
      <c r="SUA240" s="11"/>
      <c r="SUB240" s="11"/>
      <c r="SUC240" s="10"/>
      <c r="SUD240" s="10"/>
      <c r="SUE240" s="11"/>
      <c r="SUF240" s="11"/>
      <c r="SUG240" s="11"/>
      <c r="SUH240" s="11"/>
      <c r="SUI240" s="11"/>
      <c r="SUJ240" s="11"/>
      <c r="SUK240" s="11"/>
      <c r="SUL240" s="11"/>
      <c r="SUM240" s="11"/>
      <c r="SUN240" s="11"/>
      <c r="SUO240" s="11"/>
      <c r="SUP240" s="11"/>
      <c r="SUQ240" s="11"/>
      <c r="SUR240" s="11"/>
      <c r="SUS240" s="10"/>
      <c r="SUT240" s="10"/>
      <c r="SUU240" s="11"/>
      <c r="SUV240" s="11"/>
      <c r="SUW240" s="11"/>
      <c r="SUX240" s="11"/>
      <c r="SUY240" s="11"/>
      <c r="SUZ240" s="11"/>
      <c r="SVA240" s="11"/>
      <c r="SVB240" s="11"/>
      <c r="SVC240" s="11"/>
      <c r="SVD240" s="11"/>
      <c r="SVE240" s="11"/>
      <c r="SVF240" s="11"/>
      <c r="SVG240" s="11"/>
      <c r="SVH240" s="11"/>
      <c r="SVI240" s="10"/>
      <c r="SVJ240" s="10"/>
      <c r="SVK240" s="11"/>
      <c r="SVL240" s="11"/>
      <c r="SVM240" s="11"/>
      <c r="SVN240" s="11"/>
      <c r="SVO240" s="11"/>
      <c r="SVP240" s="11"/>
      <c r="SVQ240" s="11"/>
      <c r="SVR240" s="11"/>
      <c r="SVS240" s="11"/>
      <c r="SVT240" s="11"/>
      <c r="SVU240" s="11"/>
      <c r="SVV240" s="11"/>
      <c r="SVW240" s="11"/>
      <c r="SVX240" s="11"/>
      <c r="SVY240" s="10"/>
      <c r="SVZ240" s="10"/>
      <c r="SWA240" s="11"/>
      <c r="SWB240" s="11"/>
      <c r="SWC240" s="11"/>
      <c r="SWD240" s="11"/>
      <c r="SWE240" s="11"/>
      <c r="SWF240" s="11"/>
      <c r="SWG240" s="11"/>
      <c r="SWH240" s="11"/>
      <c r="SWI240" s="11"/>
      <c r="SWJ240" s="11"/>
      <c r="SWK240" s="11"/>
      <c r="SWL240" s="11"/>
      <c r="SWM240" s="11"/>
      <c r="SWN240" s="11"/>
      <c r="SWO240" s="10"/>
      <c r="SWP240" s="10"/>
      <c r="SWQ240" s="11"/>
      <c r="SWR240" s="11"/>
      <c r="SWS240" s="11"/>
      <c r="SWT240" s="11"/>
      <c r="SWU240" s="11"/>
      <c r="SWV240" s="11"/>
      <c r="SWW240" s="11"/>
      <c r="SWX240" s="11"/>
      <c r="SWY240" s="11"/>
      <c r="SWZ240" s="11"/>
      <c r="SXA240" s="11"/>
      <c r="SXB240" s="11"/>
      <c r="SXC240" s="11"/>
      <c r="SXD240" s="11"/>
      <c r="SXE240" s="10"/>
      <c r="SXF240" s="10"/>
      <c r="SXG240" s="11"/>
      <c r="SXH240" s="11"/>
      <c r="SXI240" s="11"/>
      <c r="SXJ240" s="11"/>
      <c r="SXK240" s="11"/>
      <c r="SXL240" s="11"/>
      <c r="SXM240" s="11"/>
      <c r="SXN240" s="11"/>
      <c r="SXO240" s="11"/>
      <c r="SXP240" s="11"/>
      <c r="SXQ240" s="11"/>
      <c r="SXR240" s="11"/>
      <c r="SXS240" s="11"/>
      <c r="SXT240" s="11"/>
      <c r="SXU240" s="10"/>
      <c r="SXV240" s="10"/>
      <c r="SXW240" s="11"/>
      <c r="SXX240" s="11"/>
      <c r="SXY240" s="11"/>
      <c r="SXZ240" s="11"/>
      <c r="SYA240" s="11"/>
      <c r="SYB240" s="11"/>
      <c r="SYC240" s="11"/>
      <c r="SYD240" s="11"/>
      <c r="SYE240" s="11"/>
      <c r="SYF240" s="11"/>
      <c r="SYG240" s="11"/>
      <c r="SYH240" s="11"/>
      <c r="SYI240" s="11"/>
      <c r="SYJ240" s="11"/>
      <c r="SYK240" s="10"/>
      <c r="SYL240" s="10"/>
      <c r="SYM240" s="11"/>
      <c r="SYN240" s="11"/>
      <c r="SYO240" s="11"/>
      <c r="SYP240" s="11"/>
      <c r="SYQ240" s="11"/>
      <c r="SYR240" s="11"/>
      <c r="SYS240" s="11"/>
      <c r="SYT240" s="11"/>
      <c r="SYU240" s="11"/>
      <c r="SYV240" s="11"/>
      <c r="SYW240" s="11"/>
      <c r="SYX240" s="11"/>
      <c r="SYY240" s="11"/>
      <c r="SYZ240" s="11"/>
      <c r="SZA240" s="10"/>
      <c r="SZB240" s="10"/>
      <c r="SZC240" s="11"/>
      <c r="SZD240" s="11"/>
      <c r="SZE240" s="11"/>
      <c r="SZF240" s="11"/>
      <c r="SZG240" s="11"/>
      <c r="SZH240" s="11"/>
      <c r="SZI240" s="11"/>
      <c r="SZJ240" s="11"/>
      <c r="SZK240" s="11"/>
      <c r="SZL240" s="11"/>
      <c r="SZM240" s="11"/>
      <c r="SZN240" s="11"/>
      <c r="SZO240" s="11"/>
      <c r="SZP240" s="11"/>
      <c r="SZQ240" s="10"/>
      <c r="SZR240" s="10"/>
      <c r="SZS240" s="11"/>
      <c r="SZT240" s="11"/>
      <c r="SZU240" s="11"/>
      <c r="SZV240" s="11"/>
      <c r="SZW240" s="11"/>
      <c r="SZX240" s="11"/>
      <c r="SZY240" s="11"/>
      <c r="SZZ240" s="11"/>
      <c r="TAA240" s="11"/>
      <c r="TAB240" s="11"/>
      <c r="TAC240" s="11"/>
      <c r="TAD240" s="11"/>
      <c r="TAE240" s="11"/>
      <c r="TAF240" s="11"/>
      <c r="TAG240" s="10"/>
      <c r="TAH240" s="10"/>
      <c r="TAI240" s="11"/>
      <c r="TAJ240" s="11"/>
      <c r="TAK240" s="11"/>
      <c r="TAL240" s="11"/>
      <c r="TAM240" s="11"/>
      <c r="TAN240" s="11"/>
      <c r="TAO240" s="11"/>
      <c r="TAP240" s="11"/>
      <c r="TAQ240" s="11"/>
      <c r="TAR240" s="11"/>
      <c r="TAS240" s="11"/>
      <c r="TAT240" s="11"/>
      <c r="TAU240" s="11"/>
      <c r="TAV240" s="11"/>
      <c r="TAW240" s="10"/>
      <c r="TAX240" s="10"/>
      <c r="TAY240" s="11"/>
      <c r="TAZ240" s="11"/>
      <c r="TBA240" s="11"/>
      <c r="TBB240" s="11"/>
      <c r="TBC240" s="11"/>
      <c r="TBD240" s="11"/>
      <c r="TBE240" s="11"/>
      <c r="TBF240" s="11"/>
      <c r="TBG240" s="11"/>
      <c r="TBH240" s="11"/>
      <c r="TBI240" s="11"/>
      <c r="TBJ240" s="11"/>
      <c r="TBK240" s="11"/>
      <c r="TBL240" s="11"/>
      <c r="TBM240" s="10"/>
      <c r="TBN240" s="10"/>
      <c r="TBO240" s="11"/>
      <c r="TBP240" s="11"/>
      <c r="TBQ240" s="11"/>
      <c r="TBR240" s="11"/>
      <c r="TBS240" s="11"/>
      <c r="TBT240" s="11"/>
      <c r="TBU240" s="11"/>
      <c r="TBV240" s="11"/>
      <c r="TBW240" s="11"/>
      <c r="TBX240" s="11"/>
      <c r="TBY240" s="11"/>
      <c r="TBZ240" s="11"/>
      <c r="TCA240" s="11"/>
      <c r="TCB240" s="11"/>
      <c r="TCC240" s="10"/>
      <c r="TCD240" s="10"/>
      <c r="TCE240" s="11"/>
      <c r="TCF240" s="11"/>
      <c r="TCG240" s="11"/>
      <c r="TCH240" s="11"/>
      <c r="TCI240" s="11"/>
      <c r="TCJ240" s="11"/>
      <c r="TCK240" s="11"/>
      <c r="TCL240" s="11"/>
      <c r="TCM240" s="11"/>
      <c r="TCN240" s="11"/>
      <c r="TCO240" s="11"/>
      <c r="TCP240" s="11"/>
      <c r="TCQ240" s="11"/>
      <c r="TCR240" s="11"/>
      <c r="TCS240" s="10"/>
      <c r="TCT240" s="10"/>
      <c r="TCU240" s="11"/>
      <c r="TCV240" s="11"/>
      <c r="TCW240" s="11"/>
      <c r="TCX240" s="11"/>
      <c r="TCY240" s="11"/>
      <c r="TCZ240" s="11"/>
      <c r="TDA240" s="11"/>
      <c r="TDB240" s="11"/>
      <c r="TDC240" s="11"/>
      <c r="TDD240" s="11"/>
      <c r="TDE240" s="11"/>
      <c r="TDF240" s="11"/>
      <c r="TDG240" s="11"/>
      <c r="TDH240" s="11"/>
      <c r="TDI240" s="10"/>
      <c r="TDJ240" s="10"/>
      <c r="TDK240" s="11"/>
      <c r="TDL240" s="11"/>
      <c r="TDM240" s="11"/>
      <c r="TDN240" s="11"/>
      <c r="TDO240" s="11"/>
      <c r="TDP240" s="11"/>
      <c r="TDQ240" s="11"/>
      <c r="TDR240" s="11"/>
      <c r="TDS240" s="11"/>
      <c r="TDT240" s="11"/>
      <c r="TDU240" s="11"/>
      <c r="TDV240" s="11"/>
      <c r="TDW240" s="11"/>
      <c r="TDX240" s="11"/>
      <c r="TDY240" s="10"/>
      <c r="TDZ240" s="10"/>
      <c r="TEA240" s="11"/>
      <c r="TEB240" s="11"/>
      <c r="TEC240" s="11"/>
      <c r="TED240" s="11"/>
      <c r="TEE240" s="11"/>
      <c r="TEF240" s="11"/>
      <c r="TEG240" s="11"/>
      <c r="TEH240" s="11"/>
      <c r="TEI240" s="11"/>
      <c r="TEJ240" s="11"/>
      <c r="TEK240" s="11"/>
      <c r="TEL240" s="11"/>
      <c r="TEM240" s="11"/>
      <c r="TEN240" s="11"/>
      <c r="TEO240" s="10"/>
      <c r="TEP240" s="10"/>
      <c r="TEQ240" s="11"/>
      <c r="TER240" s="11"/>
      <c r="TES240" s="11"/>
      <c r="TET240" s="11"/>
      <c r="TEU240" s="11"/>
      <c r="TEV240" s="11"/>
      <c r="TEW240" s="11"/>
      <c r="TEX240" s="11"/>
      <c r="TEY240" s="11"/>
      <c r="TEZ240" s="11"/>
      <c r="TFA240" s="11"/>
      <c r="TFB240" s="11"/>
      <c r="TFC240" s="11"/>
      <c r="TFD240" s="11"/>
      <c r="TFE240" s="10"/>
      <c r="TFF240" s="10"/>
      <c r="TFG240" s="11"/>
      <c r="TFH240" s="11"/>
      <c r="TFI240" s="11"/>
      <c r="TFJ240" s="11"/>
      <c r="TFK240" s="11"/>
      <c r="TFL240" s="11"/>
      <c r="TFM240" s="11"/>
      <c r="TFN240" s="11"/>
      <c r="TFO240" s="11"/>
      <c r="TFP240" s="11"/>
      <c r="TFQ240" s="11"/>
      <c r="TFR240" s="11"/>
      <c r="TFS240" s="11"/>
      <c r="TFT240" s="11"/>
      <c r="TFU240" s="10"/>
      <c r="TFV240" s="10"/>
      <c r="TFW240" s="11"/>
      <c r="TFX240" s="11"/>
      <c r="TFY240" s="11"/>
      <c r="TFZ240" s="11"/>
      <c r="TGA240" s="11"/>
      <c r="TGB240" s="11"/>
      <c r="TGC240" s="11"/>
      <c r="TGD240" s="11"/>
      <c r="TGE240" s="11"/>
      <c r="TGF240" s="11"/>
      <c r="TGG240" s="11"/>
      <c r="TGH240" s="11"/>
      <c r="TGI240" s="11"/>
      <c r="TGJ240" s="11"/>
      <c r="TGK240" s="10"/>
      <c r="TGL240" s="10"/>
      <c r="TGM240" s="11"/>
      <c r="TGN240" s="11"/>
      <c r="TGO240" s="11"/>
      <c r="TGP240" s="11"/>
      <c r="TGQ240" s="11"/>
      <c r="TGR240" s="11"/>
      <c r="TGS240" s="11"/>
      <c r="TGT240" s="11"/>
      <c r="TGU240" s="11"/>
      <c r="TGV240" s="11"/>
      <c r="TGW240" s="11"/>
      <c r="TGX240" s="11"/>
      <c r="TGY240" s="11"/>
      <c r="TGZ240" s="11"/>
      <c r="THA240" s="10"/>
      <c r="THB240" s="10"/>
      <c r="THC240" s="11"/>
      <c r="THD240" s="11"/>
      <c r="THE240" s="11"/>
      <c r="THF240" s="11"/>
      <c r="THG240" s="11"/>
      <c r="THH240" s="11"/>
      <c r="THI240" s="11"/>
      <c r="THJ240" s="11"/>
      <c r="THK240" s="11"/>
      <c r="THL240" s="11"/>
      <c r="THM240" s="11"/>
      <c r="THN240" s="11"/>
      <c r="THO240" s="11"/>
      <c r="THP240" s="11"/>
      <c r="THQ240" s="10"/>
      <c r="THR240" s="10"/>
      <c r="THS240" s="11"/>
      <c r="THT240" s="11"/>
      <c r="THU240" s="11"/>
      <c r="THV240" s="11"/>
      <c r="THW240" s="11"/>
      <c r="THX240" s="11"/>
      <c r="THY240" s="11"/>
      <c r="THZ240" s="11"/>
      <c r="TIA240" s="11"/>
      <c r="TIB240" s="11"/>
      <c r="TIC240" s="11"/>
      <c r="TID240" s="11"/>
      <c r="TIE240" s="11"/>
      <c r="TIF240" s="11"/>
      <c r="TIG240" s="10"/>
      <c r="TIH240" s="10"/>
      <c r="TII240" s="11"/>
      <c r="TIJ240" s="11"/>
      <c r="TIK240" s="11"/>
      <c r="TIL240" s="11"/>
      <c r="TIM240" s="11"/>
      <c r="TIN240" s="11"/>
      <c r="TIO240" s="11"/>
      <c r="TIP240" s="11"/>
      <c r="TIQ240" s="11"/>
      <c r="TIR240" s="11"/>
      <c r="TIS240" s="11"/>
      <c r="TIT240" s="11"/>
      <c r="TIU240" s="11"/>
      <c r="TIV240" s="11"/>
      <c r="TIW240" s="10"/>
      <c r="TIX240" s="10"/>
      <c r="TIY240" s="11"/>
      <c r="TIZ240" s="11"/>
      <c r="TJA240" s="11"/>
      <c r="TJB240" s="11"/>
      <c r="TJC240" s="11"/>
      <c r="TJD240" s="11"/>
      <c r="TJE240" s="11"/>
      <c r="TJF240" s="11"/>
      <c r="TJG240" s="11"/>
      <c r="TJH240" s="11"/>
      <c r="TJI240" s="11"/>
      <c r="TJJ240" s="11"/>
      <c r="TJK240" s="11"/>
      <c r="TJL240" s="11"/>
      <c r="TJM240" s="10"/>
      <c r="TJN240" s="10"/>
      <c r="TJO240" s="11"/>
      <c r="TJP240" s="11"/>
      <c r="TJQ240" s="11"/>
      <c r="TJR240" s="11"/>
      <c r="TJS240" s="11"/>
      <c r="TJT240" s="11"/>
      <c r="TJU240" s="11"/>
      <c r="TJV240" s="11"/>
      <c r="TJW240" s="11"/>
      <c r="TJX240" s="11"/>
      <c r="TJY240" s="11"/>
      <c r="TJZ240" s="11"/>
      <c r="TKA240" s="11"/>
      <c r="TKB240" s="11"/>
      <c r="TKC240" s="10"/>
      <c r="TKD240" s="10"/>
      <c r="TKE240" s="11"/>
      <c r="TKF240" s="11"/>
      <c r="TKG240" s="11"/>
      <c r="TKH240" s="11"/>
      <c r="TKI240" s="11"/>
      <c r="TKJ240" s="11"/>
      <c r="TKK240" s="11"/>
      <c r="TKL240" s="11"/>
      <c r="TKM240" s="11"/>
      <c r="TKN240" s="11"/>
      <c r="TKO240" s="11"/>
      <c r="TKP240" s="11"/>
      <c r="TKQ240" s="11"/>
      <c r="TKR240" s="11"/>
      <c r="TKS240" s="10"/>
      <c r="TKT240" s="10"/>
      <c r="TKU240" s="11"/>
      <c r="TKV240" s="11"/>
      <c r="TKW240" s="11"/>
      <c r="TKX240" s="11"/>
      <c r="TKY240" s="11"/>
      <c r="TKZ240" s="11"/>
      <c r="TLA240" s="11"/>
      <c r="TLB240" s="11"/>
      <c r="TLC240" s="11"/>
      <c r="TLD240" s="11"/>
      <c r="TLE240" s="11"/>
      <c r="TLF240" s="11"/>
      <c r="TLG240" s="11"/>
      <c r="TLH240" s="11"/>
      <c r="TLI240" s="10"/>
      <c r="TLJ240" s="10"/>
      <c r="TLK240" s="11"/>
      <c r="TLL240" s="11"/>
      <c r="TLM240" s="11"/>
      <c r="TLN240" s="11"/>
      <c r="TLO240" s="11"/>
      <c r="TLP240" s="11"/>
      <c r="TLQ240" s="11"/>
      <c r="TLR240" s="11"/>
      <c r="TLS240" s="11"/>
      <c r="TLT240" s="11"/>
      <c r="TLU240" s="11"/>
      <c r="TLV240" s="11"/>
      <c r="TLW240" s="11"/>
      <c r="TLX240" s="11"/>
      <c r="TLY240" s="10"/>
      <c r="TLZ240" s="10"/>
      <c r="TMA240" s="11"/>
      <c r="TMB240" s="11"/>
      <c r="TMC240" s="11"/>
      <c r="TMD240" s="11"/>
      <c r="TME240" s="11"/>
      <c r="TMF240" s="11"/>
      <c r="TMG240" s="11"/>
      <c r="TMH240" s="11"/>
      <c r="TMI240" s="11"/>
      <c r="TMJ240" s="11"/>
      <c r="TMK240" s="11"/>
      <c r="TML240" s="11"/>
      <c r="TMM240" s="11"/>
      <c r="TMN240" s="11"/>
      <c r="TMO240" s="10"/>
      <c r="TMP240" s="10"/>
      <c r="TMQ240" s="11"/>
      <c r="TMR240" s="11"/>
      <c r="TMS240" s="11"/>
      <c r="TMT240" s="11"/>
      <c r="TMU240" s="11"/>
      <c r="TMV240" s="11"/>
      <c r="TMW240" s="11"/>
      <c r="TMX240" s="11"/>
      <c r="TMY240" s="11"/>
      <c r="TMZ240" s="11"/>
      <c r="TNA240" s="11"/>
      <c r="TNB240" s="11"/>
      <c r="TNC240" s="11"/>
      <c r="TND240" s="11"/>
      <c r="TNE240" s="10"/>
      <c r="TNF240" s="10"/>
      <c r="TNG240" s="11"/>
      <c r="TNH240" s="11"/>
      <c r="TNI240" s="11"/>
      <c r="TNJ240" s="11"/>
      <c r="TNK240" s="11"/>
      <c r="TNL240" s="11"/>
      <c r="TNM240" s="11"/>
      <c r="TNN240" s="11"/>
      <c r="TNO240" s="11"/>
      <c r="TNP240" s="11"/>
      <c r="TNQ240" s="11"/>
      <c r="TNR240" s="11"/>
      <c r="TNS240" s="11"/>
      <c r="TNT240" s="11"/>
      <c r="TNU240" s="10"/>
      <c r="TNV240" s="10"/>
      <c r="TNW240" s="11"/>
      <c r="TNX240" s="11"/>
      <c r="TNY240" s="11"/>
      <c r="TNZ240" s="11"/>
      <c r="TOA240" s="11"/>
      <c r="TOB240" s="11"/>
      <c r="TOC240" s="11"/>
      <c r="TOD240" s="11"/>
      <c r="TOE240" s="11"/>
      <c r="TOF240" s="11"/>
      <c r="TOG240" s="11"/>
      <c r="TOH240" s="11"/>
      <c r="TOI240" s="11"/>
      <c r="TOJ240" s="11"/>
      <c r="TOK240" s="10"/>
      <c r="TOL240" s="10"/>
      <c r="TOM240" s="11"/>
      <c r="TON240" s="11"/>
      <c r="TOO240" s="11"/>
      <c r="TOP240" s="11"/>
      <c r="TOQ240" s="11"/>
      <c r="TOR240" s="11"/>
      <c r="TOS240" s="11"/>
      <c r="TOT240" s="11"/>
      <c r="TOU240" s="11"/>
      <c r="TOV240" s="11"/>
      <c r="TOW240" s="11"/>
      <c r="TOX240" s="11"/>
      <c r="TOY240" s="11"/>
      <c r="TOZ240" s="11"/>
      <c r="TPA240" s="10"/>
      <c r="TPB240" s="10"/>
      <c r="TPC240" s="11"/>
      <c r="TPD240" s="11"/>
      <c r="TPE240" s="11"/>
      <c r="TPF240" s="11"/>
      <c r="TPG240" s="11"/>
      <c r="TPH240" s="11"/>
      <c r="TPI240" s="11"/>
      <c r="TPJ240" s="11"/>
      <c r="TPK240" s="11"/>
      <c r="TPL240" s="11"/>
      <c r="TPM240" s="11"/>
      <c r="TPN240" s="11"/>
      <c r="TPO240" s="11"/>
      <c r="TPP240" s="11"/>
      <c r="TPQ240" s="10"/>
      <c r="TPR240" s="10"/>
      <c r="TPS240" s="11"/>
      <c r="TPT240" s="11"/>
      <c r="TPU240" s="11"/>
      <c r="TPV240" s="11"/>
      <c r="TPW240" s="11"/>
      <c r="TPX240" s="11"/>
      <c r="TPY240" s="11"/>
      <c r="TPZ240" s="11"/>
      <c r="TQA240" s="11"/>
      <c r="TQB240" s="11"/>
      <c r="TQC240" s="11"/>
      <c r="TQD240" s="11"/>
      <c r="TQE240" s="11"/>
      <c r="TQF240" s="11"/>
      <c r="TQG240" s="10"/>
      <c r="TQH240" s="10"/>
      <c r="TQI240" s="11"/>
      <c r="TQJ240" s="11"/>
      <c r="TQK240" s="11"/>
      <c r="TQL240" s="11"/>
      <c r="TQM240" s="11"/>
      <c r="TQN240" s="11"/>
      <c r="TQO240" s="11"/>
      <c r="TQP240" s="11"/>
      <c r="TQQ240" s="11"/>
      <c r="TQR240" s="11"/>
      <c r="TQS240" s="11"/>
      <c r="TQT240" s="11"/>
      <c r="TQU240" s="11"/>
      <c r="TQV240" s="11"/>
      <c r="TQW240" s="10"/>
      <c r="TQX240" s="10"/>
      <c r="TQY240" s="11"/>
      <c r="TQZ240" s="11"/>
      <c r="TRA240" s="11"/>
      <c r="TRB240" s="11"/>
      <c r="TRC240" s="11"/>
      <c r="TRD240" s="11"/>
      <c r="TRE240" s="11"/>
      <c r="TRF240" s="11"/>
      <c r="TRG240" s="11"/>
      <c r="TRH240" s="11"/>
      <c r="TRI240" s="11"/>
      <c r="TRJ240" s="11"/>
      <c r="TRK240" s="11"/>
      <c r="TRL240" s="11"/>
      <c r="TRM240" s="10"/>
      <c r="TRN240" s="10"/>
      <c r="TRO240" s="11"/>
      <c r="TRP240" s="11"/>
      <c r="TRQ240" s="11"/>
      <c r="TRR240" s="11"/>
      <c r="TRS240" s="11"/>
      <c r="TRT240" s="11"/>
      <c r="TRU240" s="11"/>
      <c r="TRV240" s="11"/>
      <c r="TRW240" s="11"/>
      <c r="TRX240" s="11"/>
      <c r="TRY240" s="11"/>
      <c r="TRZ240" s="11"/>
      <c r="TSA240" s="11"/>
      <c r="TSB240" s="11"/>
      <c r="TSC240" s="10"/>
      <c r="TSD240" s="10"/>
      <c r="TSE240" s="11"/>
      <c r="TSF240" s="11"/>
      <c r="TSG240" s="11"/>
      <c r="TSH240" s="11"/>
      <c r="TSI240" s="11"/>
      <c r="TSJ240" s="11"/>
      <c r="TSK240" s="11"/>
      <c r="TSL240" s="11"/>
      <c r="TSM240" s="11"/>
      <c r="TSN240" s="11"/>
      <c r="TSO240" s="11"/>
      <c r="TSP240" s="11"/>
      <c r="TSQ240" s="11"/>
      <c r="TSR240" s="11"/>
      <c r="TSS240" s="10"/>
      <c r="TST240" s="10"/>
      <c r="TSU240" s="11"/>
      <c r="TSV240" s="11"/>
      <c r="TSW240" s="11"/>
      <c r="TSX240" s="11"/>
      <c r="TSY240" s="11"/>
      <c r="TSZ240" s="11"/>
      <c r="TTA240" s="11"/>
      <c r="TTB240" s="11"/>
      <c r="TTC240" s="11"/>
      <c r="TTD240" s="11"/>
      <c r="TTE240" s="11"/>
      <c r="TTF240" s="11"/>
      <c r="TTG240" s="11"/>
      <c r="TTH240" s="11"/>
      <c r="TTI240" s="10"/>
      <c r="TTJ240" s="10"/>
      <c r="TTK240" s="11"/>
      <c r="TTL240" s="11"/>
      <c r="TTM240" s="11"/>
      <c r="TTN240" s="11"/>
      <c r="TTO240" s="11"/>
      <c r="TTP240" s="11"/>
      <c r="TTQ240" s="11"/>
      <c r="TTR240" s="11"/>
      <c r="TTS240" s="11"/>
      <c r="TTT240" s="11"/>
      <c r="TTU240" s="11"/>
      <c r="TTV240" s="11"/>
      <c r="TTW240" s="11"/>
      <c r="TTX240" s="11"/>
      <c r="TTY240" s="10"/>
      <c r="TTZ240" s="10"/>
      <c r="TUA240" s="11"/>
      <c r="TUB240" s="11"/>
      <c r="TUC240" s="11"/>
      <c r="TUD240" s="11"/>
      <c r="TUE240" s="11"/>
      <c r="TUF240" s="11"/>
      <c r="TUG240" s="11"/>
      <c r="TUH240" s="11"/>
      <c r="TUI240" s="11"/>
      <c r="TUJ240" s="11"/>
      <c r="TUK240" s="11"/>
      <c r="TUL240" s="11"/>
      <c r="TUM240" s="11"/>
      <c r="TUN240" s="11"/>
      <c r="TUO240" s="10"/>
      <c r="TUP240" s="10"/>
      <c r="TUQ240" s="11"/>
      <c r="TUR240" s="11"/>
      <c r="TUS240" s="11"/>
      <c r="TUT240" s="11"/>
      <c r="TUU240" s="11"/>
      <c r="TUV240" s="11"/>
      <c r="TUW240" s="11"/>
      <c r="TUX240" s="11"/>
      <c r="TUY240" s="11"/>
      <c r="TUZ240" s="11"/>
      <c r="TVA240" s="11"/>
      <c r="TVB240" s="11"/>
      <c r="TVC240" s="11"/>
      <c r="TVD240" s="11"/>
      <c r="TVE240" s="10"/>
      <c r="TVF240" s="10"/>
      <c r="TVG240" s="11"/>
      <c r="TVH240" s="11"/>
      <c r="TVI240" s="11"/>
      <c r="TVJ240" s="11"/>
      <c r="TVK240" s="11"/>
      <c r="TVL240" s="11"/>
      <c r="TVM240" s="11"/>
      <c r="TVN240" s="11"/>
      <c r="TVO240" s="11"/>
      <c r="TVP240" s="11"/>
      <c r="TVQ240" s="11"/>
      <c r="TVR240" s="11"/>
      <c r="TVS240" s="11"/>
      <c r="TVT240" s="11"/>
      <c r="TVU240" s="10"/>
      <c r="TVV240" s="10"/>
      <c r="TVW240" s="11"/>
      <c r="TVX240" s="11"/>
      <c r="TVY240" s="11"/>
      <c r="TVZ240" s="11"/>
      <c r="TWA240" s="11"/>
      <c r="TWB240" s="11"/>
      <c r="TWC240" s="11"/>
      <c r="TWD240" s="11"/>
      <c r="TWE240" s="11"/>
      <c r="TWF240" s="11"/>
      <c r="TWG240" s="11"/>
      <c r="TWH240" s="11"/>
      <c r="TWI240" s="11"/>
      <c r="TWJ240" s="11"/>
      <c r="TWK240" s="10"/>
      <c r="TWL240" s="10"/>
      <c r="TWM240" s="11"/>
      <c r="TWN240" s="11"/>
      <c r="TWO240" s="11"/>
      <c r="TWP240" s="11"/>
      <c r="TWQ240" s="11"/>
      <c r="TWR240" s="11"/>
      <c r="TWS240" s="11"/>
      <c r="TWT240" s="11"/>
      <c r="TWU240" s="11"/>
      <c r="TWV240" s="11"/>
      <c r="TWW240" s="11"/>
      <c r="TWX240" s="11"/>
      <c r="TWY240" s="11"/>
      <c r="TWZ240" s="11"/>
      <c r="TXA240" s="10"/>
      <c r="TXB240" s="10"/>
      <c r="TXC240" s="11"/>
      <c r="TXD240" s="11"/>
      <c r="TXE240" s="11"/>
      <c r="TXF240" s="11"/>
      <c r="TXG240" s="11"/>
      <c r="TXH240" s="11"/>
      <c r="TXI240" s="11"/>
      <c r="TXJ240" s="11"/>
      <c r="TXK240" s="11"/>
      <c r="TXL240" s="11"/>
      <c r="TXM240" s="11"/>
      <c r="TXN240" s="11"/>
      <c r="TXO240" s="11"/>
      <c r="TXP240" s="11"/>
      <c r="TXQ240" s="10"/>
      <c r="TXR240" s="10"/>
      <c r="TXS240" s="11"/>
      <c r="TXT240" s="11"/>
      <c r="TXU240" s="11"/>
      <c r="TXV240" s="11"/>
      <c r="TXW240" s="11"/>
      <c r="TXX240" s="11"/>
      <c r="TXY240" s="11"/>
      <c r="TXZ240" s="11"/>
      <c r="TYA240" s="11"/>
      <c r="TYB240" s="11"/>
      <c r="TYC240" s="11"/>
      <c r="TYD240" s="11"/>
      <c r="TYE240" s="11"/>
      <c r="TYF240" s="11"/>
      <c r="TYG240" s="10"/>
      <c r="TYH240" s="10"/>
      <c r="TYI240" s="11"/>
      <c r="TYJ240" s="11"/>
      <c r="TYK240" s="11"/>
      <c r="TYL240" s="11"/>
      <c r="TYM240" s="11"/>
      <c r="TYN240" s="11"/>
      <c r="TYO240" s="11"/>
      <c r="TYP240" s="11"/>
      <c r="TYQ240" s="11"/>
      <c r="TYR240" s="11"/>
      <c r="TYS240" s="11"/>
      <c r="TYT240" s="11"/>
      <c r="TYU240" s="11"/>
      <c r="TYV240" s="11"/>
      <c r="TYW240" s="10"/>
      <c r="TYX240" s="10"/>
      <c r="TYY240" s="11"/>
      <c r="TYZ240" s="11"/>
      <c r="TZA240" s="11"/>
      <c r="TZB240" s="11"/>
      <c r="TZC240" s="11"/>
      <c r="TZD240" s="11"/>
      <c r="TZE240" s="11"/>
      <c r="TZF240" s="11"/>
      <c r="TZG240" s="11"/>
      <c r="TZH240" s="11"/>
      <c r="TZI240" s="11"/>
      <c r="TZJ240" s="11"/>
      <c r="TZK240" s="11"/>
      <c r="TZL240" s="11"/>
      <c r="TZM240" s="10"/>
      <c r="TZN240" s="10"/>
      <c r="TZO240" s="11"/>
      <c r="TZP240" s="11"/>
      <c r="TZQ240" s="11"/>
      <c r="TZR240" s="11"/>
      <c r="TZS240" s="11"/>
      <c r="TZT240" s="11"/>
      <c r="TZU240" s="11"/>
      <c r="TZV240" s="11"/>
      <c r="TZW240" s="11"/>
      <c r="TZX240" s="11"/>
      <c r="TZY240" s="11"/>
      <c r="TZZ240" s="11"/>
      <c r="UAA240" s="11"/>
      <c r="UAB240" s="11"/>
      <c r="UAC240" s="10"/>
      <c r="UAD240" s="10"/>
      <c r="UAE240" s="11"/>
      <c r="UAF240" s="11"/>
      <c r="UAG240" s="11"/>
      <c r="UAH240" s="11"/>
      <c r="UAI240" s="11"/>
      <c r="UAJ240" s="11"/>
      <c r="UAK240" s="11"/>
      <c r="UAL240" s="11"/>
      <c r="UAM240" s="11"/>
      <c r="UAN240" s="11"/>
      <c r="UAO240" s="11"/>
      <c r="UAP240" s="11"/>
      <c r="UAQ240" s="11"/>
      <c r="UAR240" s="11"/>
      <c r="UAS240" s="10"/>
      <c r="UAT240" s="10"/>
      <c r="UAU240" s="11"/>
      <c r="UAV240" s="11"/>
      <c r="UAW240" s="11"/>
      <c r="UAX240" s="11"/>
      <c r="UAY240" s="11"/>
      <c r="UAZ240" s="11"/>
      <c r="UBA240" s="11"/>
      <c r="UBB240" s="11"/>
      <c r="UBC240" s="11"/>
      <c r="UBD240" s="11"/>
      <c r="UBE240" s="11"/>
      <c r="UBF240" s="11"/>
      <c r="UBG240" s="11"/>
      <c r="UBH240" s="11"/>
      <c r="UBI240" s="10"/>
      <c r="UBJ240" s="10"/>
      <c r="UBK240" s="11"/>
      <c r="UBL240" s="11"/>
      <c r="UBM240" s="11"/>
      <c r="UBN240" s="11"/>
      <c r="UBO240" s="11"/>
      <c r="UBP240" s="11"/>
      <c r="UBQ240" s="11"/>
      <c r="UBR240" s="11"/>
      <c r="UBS240" s="11"/>
      <c r="UBT240" s="11"/>
      <c r="UBU240" s="11"/>
      <c r="UBV240" s="11"/>
      <c r="UBW240" s="11"/>
      <c r="UBX240" s="11"/>
      <c r="UBY240" s="10"/>
      <c r="UBZ240" s="10"/>
      <c r="UCA240" s="11"/>
      <c r="UCB240" s="11"/>
      <c r="UCC240" s="11"/>
      <c r="UCD240" s="11"/>
      <c r="UCE240" s="11"/>
      <c r="UCF240" s="11"/>
      <c r="UCG240" s="11"/>
      <c r="UCH240" s="11"/>
      <c r="UCI240" s="11"/>
      <c r="UCJ240" s="11"/>
      <c r="UCK240" s="11"/>
      <c r="UCL240" s="11"/>
      <c r="UCM240" s="11"/>
      <c r="UCN240" s="11"/>
      <c r="UCO240" s="10"/>
      <c r="UCP240" s="10"/>
      <c r="UCQ240" s="11"/>
      <c r="UCR240" s="11"/>
      <c r="UCS240" s="11"/>
      <c r="UCT240" s="11"/>
      <c r="UCU240" s="11"/>
      <c r="UCV240" s="11"/>
      <c r="UCW240" s="11"/>
      <c r="UCX240" s="11"/>
      <c r="UCY240" s="11"/>
      <c r="UCZ240" s="11"/>
      <c r="UDA240" s="11"/>
      <c r="UDB240" s="11"/>
      <c r="UDC240" s="11"/>
      <c r="UDD240" s="11"/>
      <c r="UDE240" s="10"/>
      <c r="UDF240" s="10"/>
      <c r="UDG240" s="11"/>
      <c r="UDH240" s="11"/>
      <c r="UDI240" s="11"/>
      <c r="UDJ240" s="11"/>
      <c r="UDK240" s="11"/>
      <c r="UDL240" s="11"/>
      <c r="UDM240" s="11"/>
      <c r="UDN240" s="11"/>
      <c r="UDO240" s="11"/>
      <c r="UDP240" s="11"/>
      <c r="UDQ240" s="11"/>
      <c r="UDR240" s="11"/>
      <c r="UDS240" s="11"/>
      <c r="UDT240" s="11"/>
      <c r="UDU240" s="10"/>
      <c r="UDV240" s="10"/>
      <c r="UDW240" s="11"/>
      <c r="UDX240" s="11"/>
      <c r="UDY240" s="11"/>
      <c r="UDZ240" s="11"/>
      <c r="UEA240" s="11"/>
      <c r="UEB240" s="11"/>
      <c r="UEC240" s="11"/>
      <c r="UED240" s="11"/>
      <c r="UEE240" s="11"/>
      <c r="UEF240" s="11"/>
      <c r="UEG240" s="11"/>
      <c r="UEH240" s="11"/>
      <c r="UEI240" s="11"/>
      <c r="UEJ240" s="11"/>
      <c r="UEK240" s="10"/>
      <c r="UEL240" s="10"/>
      <c r="UEM240" s="11"/>
      <c r="UEN240" s="11"/>
      <c r="UEO240" s="11"/>
      <c r="UEP240" s="11"/>
      <c r="UEQ240" s="11"/>
      <c r="UER240" s="11"/>
      <c r="UES240" s="11"/>
      <c r="UET240" s="11"/>
      <c r="UEU240" s="11"/>
      <c r="UEV240" s="11"/>
      <c r="UEW240" s="11"/>
      <c r="UEX240" s="11"/>
      <c r="UEY240" s="11"/>
      <c r="UEZ240" s="11"/>
      <c r="UFA240" s="10"/>
      <c r="UFB240" s="10"/>
      <c r="UFC240" s="11"/>
      <c r="UFD240" s="11"/>
      <c r="UFE240" s="11"/>
      <c r="UFF240" s="11"/>
      <c r="UFG240" s="11"/>
      <c r="UFH240" s="11"/>
      <c r="UFI240" s="11"/>
      <c r="UFJ240" s="11"/>
      <c r="UFK240" s="11"/>
      <c r="UFL240" s="11"/>
      <c r="UFM240" s="11"/>
      <c r="UFN240" s="11"/>
      <c r="UFO240" s="11"/>
      <c r="UFP240" s="11"/>
      <c r="UFQ240" s="10"/>
      <c r="UFR240" s="10"/>
      <c r="UFS240" s="11"/>
      <c r="UFT240" s="11"/>
      <c r="UFU240" s="11"/>
      <c r="UFV240" s="11"/>
      <c r="UFW240" s="11"/>
      <c r="UFX240" s="11"/>
      <c r="UFY240" s="11"/>
      <c r="UFZ240" s="11"/>
      <c r="UGA240" s="11"/>
      <c r="UGB240" s="11"/>
      <c r="UGC240" s="11"/>
      <c r="UGD240" s="11"/>
      <c r="UGE240" s="11"/>
      <c r="UGF240" s="11"/>
      <c r="UGG240" s="10"/>
      <c r="UGH240" s="10"/>
      <c r="UGI240" s="11"/>
      <c r="UGJ240" s="11"/>
      <c r="UGK240" s="11"/>
      <c r="UGL240" s="11"/>
      <c r="UGM240" s="11"/>
      <c r="UGN240" s="11"/>
      <c r="UGO240" s="11"/>
      <c r="UGP240" s="11"/>
      <c r="UGQ240" s="11"/>
      <c r="UGR240" s="11"/>
      <c r="UGS240" s="11"/>
      <c r="UGT240" s="11"/>
      <c r="UGU240" s="11"/>
      <c r="UGV240" s="11"/>
      <c r="UGW240" s="10"/>
      <c r="UGX240" s="10"/>
      <c r="UGY240" s="11"/>
      <c r="UGZ240" s="11"/>
      <c r="UHA240" s="11"/>
      <c r="UHB240" s="11"/>
      <c r="UHC240" s="11"/>
      <c r="UHD240" s="11"/>
      <c r="UHE240" s="11"/>
      <c r="UHF240" s="11"/>
      <c r="UHG240" s="11"/>
      <c r="UHH240" s="11"/>
      <c r="UHI240" s="11"/>
      <c r="UHJ240" s="11"/>
      <c r="UHK240" s="11"/>
      <c r="UHL240" s="11"/>
      <c r="UHM240" s="10"/>
      <c r="UHN240" s="10"/>
      <c r="UHO240" s="11"/>
      <c r="UHP240" s="11"/>
      <c r="UHQ240" s="11"/>
      <c r="UHR240" s="11"/>
      <c r="UHS240" s="11"/>
      <c r="UHT240" s="11"/>
      <c r="UHU240" s="11"/>
      <c r="UHV240" s="11"/>
      <c r="UHW240" s="11"/>
      <c r="UHX240" s="11"/>
      <c r="UHY240" s="11"/>
      <c r="UHZ240" s="11"/>
      <c r="UIA240" s="11"/>
      <c r="UIB240" s="11"/>
      <c r="UIC240" s="10"/>
      <c r="UID240" s="10"/>
      <c r="UIE240" s="11"/>
      <c r="UIF240" s="11"/>
      <c r="UIG240" s="11"/>
      <c r="UIH240" s="11"/>
      <c r="UII240" s="11"/>
      <c r="UIJ240" s="11"/>
      <c r="UIK240" s="11"/>
      <c r="UIL240" s="11"/>
      <c r="UIM240" s="11"/>
      <c r="UIN240" s="11"/>
      <c r="UIO240" s="11"/>
      <c r="UIP240" s="11"/>
      <c r="UIQ240" s="11"/>
      <c r="UIR240" s="11"/>
      <c r="UIS240" s="10"/>
      <c r="UIT240" s="10"/>
      <c r="UIU240" s="11"/>
      <c r="UIV240" s="11"/>
      <c r="UIW240" s="11"/>
      <c r="UIX240" s="11"/>
      <c r="UIY240" s="11"/>
      <c r="UIZ240" s="11"/>
      <c r="UJA240" s="11"/>
      <c r="UJB240" s="11"/>
      <c r="UJC240" s="11"/>
      <c r="UJD240" s="11"/>
      <c r="UJE240" s="11"/>
      <c r="UJF240" s="11"/>
      <c r="UJG240" s="11"/>
      <c r="UJH240" s="11"/>
      <c r="UJI240" s="10"/>
      <c r="UJJ240" s="10"/>
      <c r="UJK240" s="11"/>
      <c r="UJL240" s="11"/>
      <c r="UJM240" s="11"/>
      <c r="UJN240" s="11"/>
      <c r="UJO240" s="11"/>
      <c r="UJP240" s="11"/>
      <c r="UJQ240" s="11"/>
      <c r="UJR240" s="11"/>
      <c r="UJS240" s="11"/>
      <c r="UJT240" s="11"/>
      <c r="UJU240" s="11"/>
      <c r="UJV240" s="11"/>
      <c r="UJW240" s="11"/>
      <c r="UJX240" s="11"/>
      <c r="UJY240" s="10"/>
      <c r="UJZ240" s="10"/>
      <c r="UKA240" s="11"/>
      <c r="UKB240" s="11"/>
      <c r="UKC240" s="11"/>
      <c r="UKD240" s="11"/>
      <c r="UKE240" s="11"/>
      <c r="UKF240" s="11"/>
      <c r="UKG240" s="11"/>
      <c r="UKH240" s="11"/>
      <c r="UKI240" s="11"/>
      <c r="UKJ240" s="11"/>
      <c r="UKK240" s="11"/>
      <c r="UKL240" s="11"/>
      <c r="UKM240" s="11"/>
      <c r="UKN240" s="11"/>
      <c r="UKO240" s="10"/>
      <c r="UKP240" s="10"/>
      <c r="UKQ240" s="11"/>
      <c r="UKR240" s="11"/>
      <c r="UKS240" s="11"/>
      <c r="UKT240" s="11"/>
      <c r="UKU240" s="11"/>
      <c r="UKV240" s="11"/>
      <c r="UKW240" s="11"/>
      <c r="UKX240" s="11"/>
      <c r="UKY240" s="11"/>
      <c r="UKZ240" s="11"/>
      <c r="ULA240" s="11"/>
      <c r="ULB240" s="11"/>
      <c r="ULC240" s="11"/>
      <c r="ULD240" s="11"/>
      <c r="ULE240" s="10"/>
      <c r="ULF240" s="10"/>
      <c r="ULG240" s="11"/>
      <c r="ULH240" s="11"/>
      <c r="ULI240" s="11"/>
      <c r="ULJ240" s="11"/>
      <c r="ULK240" s="11"/>
      <c r="ULL240" s="11"/>
      <c r="ULM240" s="11"/>
      <c r="ULN240" s="11"/>
      <c r="ULO240" s="11"/>
      <c r="ULP240" s="11"/>
      <c r="ULQ240" s="11"/>
      <c r="ULR240" s="11"/>
      <c r="ULS240" s="11"/>
      <c r="ULT240" s="11"/>
      <c r="ULU240" s="10"/>
      <c r="ULV240" s="10"/>
      <c r="ULW240" s="11"/>
      <c r="ULX240" s="11"/>
      <c r="ULY240" s="11"/>
      <c r="ULZ240" s="11"/>
      <c r="UMA240" s="11"/>
      <c r="UMB240" s="11"/>
      <c r="UMC240" s="11"/>
      <c r="UMD240" s="11"/>
      <c r="UME240" s="11"/>
      <c r="UMF240" s="11"/>
      <c r="UMG240" s="11"/>
      <c r="UMH240" s="11"/>
      <c r="UMI240" s="11"/>
      <c r="UMJ240" s="11"/>
      <c r="UMK240" s="10"/>
      <c r="UML240" s="10"/>
      <c r="UMM240" s="11"/>
      <c r="UMN240" s="11"/>
      <c r="UMO240" s="11"/>
      <c r="UMP240" s="11"/>
      <c r="UMQ240" s="11"/>
      <c r="UMR240" s="11"/>
      <c r="UMS240" s="11"/>
      <c r="UMT240" s="11"/>
      <c r="UMU240" s="11"/>
      <c r="UMV240" s="11"/>
      <c r="UMW240" s="11"/>
      <c r="UMX240" s="11"/>
      <c r="UMY240" s="11"/>
      <c r="UMZ240" s="11"/>
      <c r="UNA240" s="10"/>
      <c r="UNB240" s="10"/>
      <c r="UNC240" s="11"/>
      <c r="UND240" s="11"/>
      <c r="UNE240" s="11"/>
      <c r="UNF240" s="11"/>
      <c r="UNG240" s="11"/>
      <c r="UNH240" s="11"/>
      <c r="UNI240" s="11"/>
      <c r="UNJ240" s="11"/>
      <c r="UNK240" s="11"/>
      <c r="UNL240" s="11"/>
      <c r="UNM240" s="11"/>
      <c r="UNN240" s="11"/>
      <c r="UNO240" s="11"/>
      <c r="UNP240" s="11"/>
      <c r="UNQ240" s="10"/>
      <c r="UNR240" s="10"/>
      <c r="UNS240" s="11"/>
      <c r="UNT240" s="11"/>
      <c r="UNU240" s="11"/>
      <c r="UNV240" s="11"/>
      <c r="UNW240" s="11"/>
      <c r="UNX240" s="11"/>
      <c r="UNY240" s="11"/>
      <c r="UNZ240" s="11"/>
      <c r="UOA240" s="11"/>
      <c r="UOB240" s="11"/>
      <c r="UOC240" s="11"/>
      <c r="UOD240" s="11"/>
      <c r="UOE240" s="11"/>
      <c r="UOF240" s="11"/>
      <c r="UOG240" s="10"/>
      <c r="UOH240" s="10"/>
      <c r="UOI240" s="11"/>
      <c r="UOJ240" s="11"/>
      <c r="UOK240" s="11"/>
      <c r="UOL240" s="11"/>
      <c r="UOM240" s="11"/>
      <c r="UON240" s="11"/>
      <c r="UOO240" s="11"/>
      <c r="UOP240" s="11"/>
      <c r="UOQ240" s="11"/>
      <c r="UOR240" s="11"/>
      <c r="UOS240" s="11"/>
      <c r="UOT240" s="11"/>
      <c r="UOU240" s="11"/>
      <c r="UOV240" s="11"/>
      <c r="UOW240" s="10"/>
      <c r="UOX240" s="10"/>
      <c r="UOY240" s="11"/>
      <c r="UOZ240" s="11"/>
      <c r="UPA240" s="11"/>
      <c r="UPB240" s="11"/>
      <c r="UPC240" s="11"/>
      <c r="UPD240" s="11"/>
      <c r="UPE240" s="11"/>
      <c r="UPF240" s="11"/>
      <c r="UPG240" s="11"/>
      <c r="UPH240" s="11"/>
      <c r="UPI240" s="11"/>
      <c r="UPJ240" s="11"/>
      <c r="UPK240" s="11"/>
      <c r="UPL240" s="11"/>
      <c r="UPM240" s="10"/>
      <c r="UPN240" s="10"/>
      <c r="UPO240" s="11"/>
      <c r="UPP240" s="11"/>
      <c r="UPQ240" s="11"/>
      <c r="UPR240" s="11"/>
      <c r="UPS240" s="11"/>
      <c r="UPT240" s="11"/>
      <c r="UPU240" s="11"/>
      <c r="UPV240" s="11"/>
      <c r="UPW240" s="11"/>
      <c r="UPX240" s="11"/>
      <c r="UPY240" s="11"/>
      <c r="UPZ240" s="11"/>
      <c r="UQA240" s="11"/>
      <c r="UQB240" s="11"/>
      <c r="UQC240" s="10"/>
      <c r="UQD240" s="10"/>
      <c r="UQE240" s="11"/>
      <c r="UQF240" s="11"/>
      <c r="UQG240" s="11"/>
      <c r="UQH240" s="11"/>
      <c r="UQI240" s="11"/>
      <c r="UQJ240" s="11"/>
      <c r="UQK240" s="11"/>
      <c r="UQL240" s="11"/>
      <c r="UQM240" s="11"/>
      <c r="UQN240" s="11"/>
      <c r="UQO240" s="11"/>
      <c r="UQP240" s="11"/>
      <c r="UQQ240" s="11"/>
      <c r="UQR240" s="11"/>
      <c r="UQS240" s="10"/>
      <c r="UQT240" s="10"/>
      <c r="UQU240" s="11"/>
      <c r="UQV240" s="11"/>
      <c r="UQW240" s="11"/>
      <c r="UQX240" s="11"/>
      <c r="UQY240" s="11"/>
      <c r="UQZ240" s="11"/>
      <c r="URA240" s="11"/>
      <c r="URB240" s="11"/>
      <c r="URC240" s="11"/>
      <c r="URD240" s="11"/>
      <c r="URE240" s="11"/>
      <c r="URF240" s="11"/>
      <c r="URG240" s="11"/>
      <c r="URH240" s="11"/>
      <c r="URI240" s="10"/>
      <c r="URJ240" s="10"/>
      <c r="URK240" s="11"/>
      <c r="URL240" s="11"/>
      <c r="URM240" s="11"/>
      <c r="URN240" s="11"/>
      <c r="URO240" s="11"/>
      <c r="URP240" s="11"/>
      <c r="URQ240" s="11"/>
      <c r="URR240" s="11"/>
      <c r="URS240" s="11"/>
      <c r="URT240" s="11"/>
      <c r="URU240" s="11"/>
      <c r="URV240" s="11"/>
      <c r="URW240" s="11"/>
      <c r="URX240" s="11"/>
      <c r="URY240" s="10"/>
      <c r="URZ240" s="10"/>
      <c r="USA240" s="11"/>
      <c r="USB240" s="11"/>
      <c r="USC240" s="11"/>
      <c r="USD240" s="11"/>
      <c r="USE240" s="11"/>
      <c r="USF240" s="11"/>
      <c r="USG240" s="11"/>
      <c r="USH240" s="11"/>
      <c r="USI240" s="11"/>
      <c r="USJ240" s="11"/>
      <c r="USK240" s="11"/>
      <c r="USL240" s="11"/>
      <c r="USM240" s="11"/>
      <c r="USN240" s="11"/>
      <c r="USO240" s="10"/>
      <c r="USP240" s="10"/>
      <c r="USQ240" s="11"/>
      <c r="USR240" s="11"/>
      <c r="USS240" s="11"/>
      <c r="UST240" s="11"/>
      <c r="USU240" s="11"/>
      <c r="USV240" s="11"/>
      <c r="USW240" s="11"/>
      <c r="USX240" s="11"/>
      <c r="USY240" s="11"/>
      <c r="USZ240" s="11"/>
      <c r="UTA240" s="11"/>
      <c r="UTB240" s="11"/>
      <c r="UTC240" s="11"/>
      <c r="UTD240" s="11"/>
      <c r="UTE240" s="10"/>
      <c r="UTF240" s="10"/>
      <c r="UTG240" s="11"/>
      <c r="UTH240" s="11"/>
      <c r="UTI240" s="11"/>
      <c r="UTJ240" s="11"/>
      <c r="UTK240" s="11"/>
      <c r="UTL240" s="11"/>
      <c r="UTM240" s="11"/>
      <c r="UTN240" s="11"/>
      <c r="UTO240" s="11"/>
      <c r="UTP240" s="11"/>
      <c r="UTQ240" s="11"/>
      <c r="UTR240" s="11"/>
      <c r="UTS240" s="11"/>
      <c r="UTT240" s="11"/>
      <c r="UTU240" s="10"/>
      <c r="UTV240" s="10"/>
      <c r="UTW240" s="11"/>
      <c r="UTX240" s="11"/>
      <c r="UTY240" s="11"/>
      <c r="UTZ240" s="11"/>
      <c r="UUA240" s="11"/>
      <c r="UUB240" s="11"/>
      <c r="UUC240" s="11"/>
      <c r="UUD240" s="11"/>
      <c r="UUE240" s="11"/>
      <c r="UUF240" s="11"/>
      <c r="UUG240" s="11"/>
      <c r="UUH240" s="11"/>
      <c r="UUI240" s="11"/>
      <c r="UUJ240" s="11"/>
      <c r="UUK240" s="10"/>
      <c r="UUL240" s="10"/>
      <c r="UUM240" s="11"/>
      <c r="UUN240" s="11"/>
      <c r="UUO240" s="11"/>
      <c r="UUP240" s="11"/>
      <c r="UUQ240" s="11"/>
      <c r="UUR240" s="11"/>
      <c r="UUS240" s="11"/>
      <c r="UUT240" s="11"/>
      <c r="UUU240" s="11"/>
      <c r="UUV240" s="11"/>
      <c r="UUW240" s="11"/>
      <c r="UUX240" s="11"/>
      <c r="UUY240" s="11"/>
      <c r="UUZ240" s="11"/>
      <c r="UVA240" s="10"/>
      <c r="UVB240" s="10"/>
      <c r="UVC240" s="11"/>
      <c r="UVD240" s="11"/>
      <c r="UVE240" s="11"/>
      <c r="UVF240" s="11"/>
      <c r="UVG240" s="11"/>
      <c r="UVH240" s="11"/>
      <c r="UVI240" s="11"/>
      <c r="UVJ240" s="11"/>
      <c r="UVK240" s="11"/>
      <c r="UVL240" s="11"/>
      <c r="UVM240" s="11"/>
      <c r="UVN240" s="11"/>
      <c r="UVO240" s="11"/>
      <c r="UVP240" s="11"/>
      <c r="UVQ240" s="10"/>
      <c r="UVR240" s="10"/>
      <c r="UVS240" s="11"/>
      <c r="UVT240" s="11"/>
      <c r="UVU240" s="11"/>
      <c r="UVV240" s="11"/>
      <c r="UVW240" s="11"/>
      <c r="UVX240" s="11"/>
      <c r="UVY240" s="11"/>
      <c r="UVZ240" s="11"/>
      <c r="UWA240" s="11"/>
      <c r="UWB240" s="11"/>
      <c r="UWC240" s="11"/>
      <c r="UWD240" s="11"/>
      <c r="UWE240" s="11"/>
      <c r="UWF240" s="11"/>
      <c r="UWG240" s="10"/>
      <c r="UWH240" s="10"/>
      <c r="UWI240" s="11"/>
      <c r="UWJ240" s="11"/>
      <c r="UWK240" s="11"/>
      <c r="UWL240" s="11"/>
      <c r="UWM240" s="11"/>
      <c r="UWN240" s="11"/>
      <c r="UWO240" s="11"/>
      <c r="UWP240" s="11"/>
      <c r="UWQ240" s="11"/>
      <c r="UWR240" s="11"/>
      <c r="UWS240" s="11"/>
      <c r="UWT240" s="11"/>
      <c r="UWU240" s="11"/>
      <c r="UWV240" s="11"/>
      <c r="UWW240" s="10"/>
      <c r="UWX240" s="10"/>
      <c r="UWY240" s="11"/>
      <c r="UWZ240" s="11"/>
      <c r="UXA240" s="11"/>
      <c r="UXB240" s="11"/>
      <c r="UXC240" s="11"/>
      <c r="UXD240" s="11"/>
      <c r="UXE240" s="11"/>
      <c r="UXF240" s="11"/>
      <c r="UXG240" s="11"/>
      <c r="UXH240" s="11"/>
      <c r="UXI240" s="11"/>
      <c r="UXJ240" s="11"/>
      <c r="UXK240" s="11"/>
      <c r="UXL240" s="11"/>
      <c r="UXM240" s="10"/>
      <c r="UXN240" s="10"/>
      <c r="UXO240" s="11"/>
      <c r="UXP240" s="11"/>
      <c r="UXQ240" s="11"/>
      <c r="UXR240" s="11"/>
      <c r="UXS240" s="11"/>
      <c r="UXT240" s="11"/>
      <c r="UXU240" s="11"/>
      <c r="UXV240" s="11"/>
      <c r="UXW240" s="11"/>
      <c r="UXX240" s="11"/>
      <c r="UXY240" s="11"/>
      <c r="UXZ240" s="11"/>
      <c r="UYA240" s="11"/>
      <c r="UYB240" s="11"/>
      <c r="UYC240" s="10"/>
      <c r="UYD240" s="10"/>
      <c r="UYE240" s="11"/>
      <c r="UYF240" s="11"/>
      <c r="UYG240" s="11"/>
      <c r="UYH240" s="11"/>
      <c r="UYI240" s="11"/>
      <c r="UYJ240" s="11"/>
      <c r="UYK240" s="11"/>
      <c r="UYL240" s="11"/>
      <c r="UYM240" s="11"/>
      <c r="UYN240" s="11"/>
      <c r="UYO240" s="11"/>
      <c r="UYP240" s="11"/>
      <c r="UYQ240" s="11"/>
      <c r="UYR240" s="11"/>
      <c r="UYS240" s="10"/>
      <c r="UYT240" s="10"/>
      <c r="UYU240" s="11"/>
      <c r="UYV240" s="11"/>
      <c r="UYW240" s="11"/>
      <c r="UYX240" s="11"/>
      <c r="UYY240" s="11"/>
      <c r="UYZ240" s="11"/>
      <c r="UZA240" s="11"/>
      <c r="UZB240" s="11"/>
      <c r="UZC240" s="11"/>
      <c r="UZD240" s="11"/>
      <c r="UZE240" s="11"/>
      <c r="UZF240" s="11"/>
      <c r="UZG240" s="11"/>
      <c r="UZH240" s="11"/>
      <c r="UZI240" s="10"/>
      <c r="UZJ240" s="10"/>
      <c r="UZK240" s="11"/>
      <c r="UZL240" s="11"/>
      <c r="UZM240" s="11"/>
      <c r="UZN240" s="11"/>
      <c r="UZO240" s="11"/>
      <c r="UZP240" s="11"/>
      <c r="UZQ240" s="11"/>
      <c r="UZR240" s="11"/>
      <c r="UZS240" s="11"/>
      <c r="UZT240" s="11"/>
      <c r="UZU240" s="11"/>
      <c r="UZV240" s="11"/>
      <c r="UZW240" s="11"/>
      <c r="UZX240" s="11"/>
      <c r="UZY240" s="10"/>
      <c r="UZZ240" s="10"/>
      <c r="VAA240" s="11"/>
      <c r="VAB240" s="11"/>
      <c r="VAC240" s="11"/>
      <c r="VAD240" s="11"/>
      <c r="VAE240" s="11"/>
      <c r="VAF240" s="11"/>
      <c r="VAG240" s="11"/>
      <c r="VAH240" s="11"/>
      <c r="VAI240" s="11"/>
      <c r="VAJ240" s="11"/>
      <c r="VAK240" s="11"/>
      <c r="VAL240" s="11"/>
      <c r="VAM240" s="11"/>
      <c r="VAN240" s="11"/>
      <c r="VAO240" s="10"/>
      <c r="VAP240" s="10"/>
      <c r="VAQ240" s="11"/>
      <c r="VAR240" s="11"/>
      <c r="VAS240" s="11"/>
      <c r="VAT240" s="11"/>
      <c r="VAU240" s="11"/>
      <c r="VAV240" s="11"/>
      <c r="VAW240" s="11"/>
      <c r="VAX240" s="11"/>
      <c r="VAY240" s="11"/>
      <c r="VAZ240" s="11"/>
      <c r="VBA240" s="11"/>
      <c r="VBB240" s="11"/>
      <c r="VBC240" s="11"/>
      <c r="VBD240" s="11"/>
      <c r="VBE240" s="10"/>
      <c r="VBF240" s="10"/>
      <c r="VBG240" s="11"/>
      <c r="VBH240" s="11"/>
      <c r="VBI240" s="11"/>
      <c r="VBJ240" s="11"/>
      <c r="VBK240" s="11"/>
      <c r="VBL240" s="11"/>
      <c r="VBM240" s="11"/>
      <c r="VBN240" s="11"/>
      <c r="VBO240" s="11"/>
      <c r="VBP240" s="11"/>
      <c r="VBQ240" s="11"/>
      <c r="VBR240" s="11"/>
      <c r="VBS240" s="11"/>
      <c r="VBT240" s="11"/>
      <c r="VBU240" s="10"/>
      <c r="VBV240" s="10"/>
      <c r="VBW240" s="11"/>
      <c r="VBX240" s="11"/>
      <c r="VBY240" s="11"/>
      <c r="VBZ240" s="11"/>
      <c r="VCA240" s="11"/>
      <c r="VCB240" s="11"/>
      <c r="VCC240" s="11"/>
      <c r="VCD240" s="11"/>
      <c r="VCE240" s="11"/>
      <c r="VCF240" s="11"/>
      <c r="VCG240" s="11"/>
      <c r="VCH240" s="11"/>
      <c r="VCI240" s="11"/>
      <c r="VCJ240" s="11"/>
      <c r="VCK240" s="10"/>
      <c r="VCL240" s="10"/>
      <c r="VCM240" s="11"/>
      <c r="VCN240" s="11"/>
      <c r="VCO240" s="11"/>
      <c r="VCP240" s="11"/>
      <c r="VCQ240" s="11"/>
      <c r="VCR240" s="11"/>
      <c r="VCS240" s="11"/>
      <c r="VCT240" s="11"/>
      <c r="VCU240" s="11"/>
      <c r="VCV240" s="11"/>
      <c r="VCW240" s="11"/>
      <c r="VCX240" s="11"/>
      <c r="VCY240" s="11"/>
      <c r="VCZ240" s="11"/>
      <c r="VDA240" s="10"/>
      <c r="VDB240" s="10"/>
      <c r="VDC240" s="11"/>
      <c r="VDD240" s="11"/>
      <c r="VDE240" s="11"/>
      <c r="VDF240" s="11"/>
      <c r="VDG240" s="11"/>
      <c r="VDH240" s="11"/>
      <c r="VDI240" s="11"/>
      <c r="VDJ240" s="11"/>
      <c r="VDK240" s="11"/>
      <c r="VDL240" s="11"/>
      <c r="VDM240" s="11"/>
      <c r="VDN240" s="11"/>
      <c r="VDO240" s="11"/>
      <c r="VDP240" s="11"/>
      <c r="VDQ240" s="10"/>
      <c r="VDR240" s="10"/>
      <c r="VDS240" s="11"/>
      <c r="VDT240" s="11"/>
      <c r="VDU240" s="11"/>
      <c r="VDV240" s="11"/>
      <c r="VDW240" s="11"/>
      <c r="VDX240" s="11"/>
      <c r="VDY240" s="11"/>
      <c r="VDZ240" s="11"/>
      <c r="VEA240" s="11"/>
      <c r="VEB240" s="11"/>
      <c r="VEC240" s="11"/>
      <c r="VED240" s="11"/>
      <c r="VEE240" s="11"/>
      <c r="VEF240" s="11"/>
      <c r="VEG240" s="10"/>
      <c r="VEH240" s="10"/>
      <c r="VEI240" s="11"/>
      <c r="VEJ240" s="11"/>
      <c r="VEK240" s="11"/>
      <c r="VEL240" s="11"/>
      <c r="VEM240" s="11"/>
      <c r="VEN240" s="11"/>
      <c r="VEO240" s="11"/>
      <c r="VEP240" s="11"/>
      <c r="VEQ240" s="11"/>
      <c r="VER240" s="11"/>
      <c r="VES240" s="11"/>
      <c r="VET240" s="11"/>
      <c r="VEU240" s="11"/>
      <c r="VEV240" s="11"/>
      <c r="VEW240" s="10"/>
      <c r="VEX240" s="10"/>
      <c r="VEY240" s="11"/>
      <c r="VEZ240" s="11"/>
      <c r="VFA240" s="11"/>
      <c r="VFB240" s="11"/>
      <c r="VFC240" s="11"/>
      <c r="VFD240" s="11"/>
      <c r="VFE240" s="11"/>
      <c r="VFF240" s="11"/>
      <c r="VFG240" s="11"/>
      <c r="VFH240" s="11"/>
      <c r="VFI240" s="11"/>
      <c r="VFJ240" s="11"/>
      <c r="VFK240" s="11"/>
      <c r="VFL240" s="11"/>
      <c r="VFM240" s="10"/>
      <c r="VFN240" s="10"/>
      <c r="VFO240" s="11"/>
      <c r="VFP240" s="11"/>
      <c r="VFQ240" s="11"/>
      <c r="VFR240" s="11"/>
      <c r="VFS240" s="11"/>
      <c r="VFT240" s="11"/>
      <c r="VFU240" s="11"/>
      <c r="VFV240" s="11"/>
      <c r="VFW240" s="11"/>
      <c r="VFX240" s="11"/>
      <c r="VFY240" s="11"/>
      <c r="VFZ240" s="11"/>
      <c r="VGA240" s="11"/>
      <c r="VGB240" s="11"/>
      <c r="VGC240" s="10"/>
      <c r="VGD240" s="10"/>
      <c r="VGE240" s="11"/>
      <c r="VGF240" s="11"/>
      <c r="VGG240" s="11"/>
      <c r="VGH240" s="11"/>
      <c r="VGI240" s="11"/>
      <c r="VGJ240" s="11"/>
      <c r="VGK240" s="11"/>
      <c r="VGL240" s="11"/>
      <c r="VGM240" s="11"/>
      <c r="VGN240" s="11"/>
      <c r="VGO240" s="11"/>
      <c r="VGP240" s="11"/>
      <c r="VGQ240" s="11"/>
      <c r="VGR240" s="11"/>
      <c r="VGS240" s="10"/>
      <c r="VGT240" s="10"/>
      <c r="VGU240" s="11"/>
      <c r="VGV240" s="11"/>
      <c r="VGW240" s="11"/>
      <c r="VGX240" s="11"/>
      <c r="VGY240" s="11"/>
      <c r="VGZ240" s="11"/>
      <c r="VHA240" s="11"/>
      <c r="VHB240" s="11"/>
      <c r="VHC240" s="11"/>
      <c r="VHD240" s="11"/>
      <c r="VHE240" s="11"/>
      <c r="VHF240" s="11"/>
      <c r="VHG240" s="11"/>
      <c r="VHH240" s="11"/>
      <c r="VHI240" s="10"/>
      <c r="VHJ240" s="10"/>
      <c r="VHK240" s="11"/>
      <c r="VHL240" s="11"/>
      <c r="VHM240" s="11"/>
      <c r="VHN240" s="11"/>
      <c r="VHO240" s="11"/>
      <c r="VHP240" s="11"/>
      <c r="VHQ240" s="11"/>
      <c r="VHR240" s="11"/>
      <c r="VHS240" s="11"/>
      <c r="VHT240" s="11"/>
      <c r="VHU240" s="11"/>
      <c r="VHV240" s="11"/>
      <c r="VHW240" s="11"/>
      <c r="VHX240" s="11"/>
      <c r="VHY240" s="10"/>
      <c r="VHZ240" s="10"/>
      <c r="VIA240" s="11"/>
      <c r="VIB240" s="11"/>
      <c r="VIC240" s="11"/>
      <c r="VID240" s="11"/>
      <c r="VIE240" s="11"/>
      <c r="VIF240" s="11"/>
      <c r="VIG240" s="11"/>
      <c r="VIH240" s="11"/>
      <c r="VII240" s="11"/>
      <c r="VIJ240" s="11"/>
      <c r="VIK240" s="11"/>
      <c r="VIL240" s="11"/>
      <c r="VIM240" s="11"/>
      <c r="VIN240" s="11"/>
      <c r="VIO240" s="10"/>
      <c r="VIP240" s="10"/>
      <c r="VIQ240" s="11"/>
      <c r="VIR240" s="11"/>
      <c r="VIS240" s="11"/>
      <c r="VIT240" s="11"/>
      <c r="VIU240" s="11"/>
      <c r="VIV240" s="11"/>
      <c r="VIW240" s="11"/>
      <c r="VIX240" s="11"/>
      <c r="VIY240" s="11"/>
      <c r="VIZ240" s="11"/>
      <c r="VJA240" s="11"/>
      <c r="VJB240" s="11"/>
      <c r="VJC240" s="11"/>
      <c r="VJD240" s="11"/>
      <c r="VJE240" s="10"/>
      <c r="VJF240" s="10"/>
      <c r="VJG240" s="11"/>
      <c r="VJH240" s="11"/>
      <c r="VJI240" s="11"/>
      <c r="VJJ240" s="11"/>
      <c r="VJK240" s="11"/>
      <c r="VJL240" s="11"/>
      <c r="VJM240" s="11"/>
      <c r="VJN240" s="11"/>
      <c r="VJO240" s="11"/>
      <c r="VJP240" s="11"/>
      <c r="VJQ240" s="11"/>
      <c r="VJR240" s="11"/>
      <c r="VJS240" s="11"/>
      <c r="VJT240" s="11"/>
      <c r="VJU240" s="10"/>
      <c r="VJV240" s="10"/>
      <c r="VJW240" s="11"/>
      <c r="VJX240" s="11"/>
      <c r="VJY240" s="11"/>
      <c r="VJZ240" s="11"/>
      <c r="VKA240" s="11"/>
      <c r="VKB240" s="11"/>
      <c r="VKC240" s="11"/>
      <c r="VKD240" s="11"/>
      <c r="VKE240" s="11"/>
      <c r="VKF240" s="11"/>
      <c r="VKG240" s="11"/>
      <c r="VKH240" s="11"/>
      <c r="VKI240" s="11"/>
      <c r="VKJ240" s="11"/>
      <c r="VKK240" s="10"/>
      <c r="VKL240" s="10"/>
      <c r="VKM240" s="11"/>
      <c r="VKN240" s="11"/>
      <c r="VKO240" s="11"/>
      <c r="VKP240" s="11"/>
      <c r="VKQ240" s="11"/>
      <c r="VKR240" s="11"/>
      <c r="VKS240" s="11"/>
      <c r="VKT240" s="11"/>
      <c r="VKU240" s="11"/>
      <c r="VKV240" s="11"/>
      <c r="VKW240" s="11"/>
      <c r="VKX240" s="11"/>
      <c r="VKY240" s="11"/>
      <c r="VKZ240" s="11"/>
      <c r="VLA240" s="10"/>
      <c r="VLB240" s="10"/>
      <c r="VLC240" s="11"/>
      <c r="VLD240" s="11"/>
      <c r="VLE240" s="11"/>
      <c r="VLF240" s="11"/>
      <c r="VLG240" s="11"/>
      <c r="VLH240" s="11"/>
      <c r="VLI240" s="11"/>
      <c r="VLJ240" s="11"/>
      <c r="VLK240" s="11"/>
      <c r="VLL240" s="11"/>
      <c r="VLM240" s="11"/>
      <c r="VLN240" s="11"/>
      <c r="VLO240" s="11"/>
      <c r="VLP240" s="11"/>
      <c r="VLQ240" s="10"/>
      <c r="VLR240" s="10"/>
      <c r="VLS240" s="11"/>
      <c r="VLT240" s="11"/>
      <c r="VLU240" s="11"/>
      <c r="VLV240" s="11"/>
      <c r="VLW240" s="11"/>
      <c r="VLX240" s="11"/>
      <c r="VLY240" s="11"/>
      <c r="VLZ240" s="11"/>
      <c r="VMA240" s="11"/>
      <c r="VMB240" s="11"/>
      <c r="VMC240" s="11"/>
      <c r="VMD240" s="11"/>
      <c r="VME240" s="11"/>
      <c r="VMF240" s="11"/>
      <c r="VMG240" s="10"/>
      <c r="VMH240" s="10"/>
      <c r="VMI240" s="11"/>
      <c r="VMJ240" s="11"/>
      <c r="VMK240" s="11"/>
      <c r="VML240" s="11"/>
      <c r="VMM240" s="11"/>
      <c r="VMN240" s="11"/>
      <c r="VMO240" s="11"/>
      <c r="VMP240" s="11"/>
      <c r="VMQ240" s="11"/>
      <c r="VMR240" s="11"/>
      <c r="VMS240" s="11"/>
      <c r="VMT240" s="11"/>
      <c r="VMU240" s="11"/>
      <c r="VMV240" s="11"/>
      <c r="VMW240" s="10"/>
      <c r="VMX240" s="10"/>
      <c r="VMY240" s="11"/>
      <c r="VMZ240" s="11"/>
      <c r="VNA240" s="11"/>
      <c r="VNB240" s="11"/>
      <c r="VNC240" s="11"/>
      <c r="VND240" s="11"/>
      <c r="VNE240" s="11"/>
      <c r="VNF240" s="11"/>
      <c r="VNG240" s="11"/>
      <c r="VNH240" s="11"/>
      <c r="VNI240" s="11"/>
      <c r="VNJ240" s="11"/>
      <c r="VNK240" s="11"/>
      <c r="VNL240" s="11"/>
      <c r="VNM240" s="10"/>
      <c r="VNN240" s="10"/>
      <c r="VNO240" s="11"/>
      <c r="VNP240" s="11"/>
      <c r="VNQ240" s="11"/>
      <c r="VNR240" s="11"/>
      <c r="VNS240" s="11"/>
      <c r="VNT240" s="11"/>
      <c r="VNU240" s="11"/>
      <c r="VNV240" s="11"/>
      <c r="VNW240" s="11"/>
      <c r="VNX240" s="11"/>
      <c r="VNY240" s="11"/>
      <c r="VNZ240" s="11"/>
      <c r="VOA240" s="11"/>
      <c r="VOB240" s="11"/>
      <c r="VOC240" s="10"/>
      <c r="VOD240" s="10"/>
      <c r="VOE240" s="11"/>
      <c r="VOF240" s="11"/>
      <c r="VOG240" s="11"/>
      <c r="VOH240" s="11"/>
      <c r="VOI240" s="11"/>
      <c r="VOJ240" s="11"/>
      <c r="VOK240" s="11"/>
      <c r="VOL240" s="11"/>
      <c r="VOM240" s="11"/>
      <c r="VON240" s="11"/>
      <c r="VOO240" s="11"/>
      <c r="VOP240" s="11"/>
      <c r="VOQ240" s="11"/>
      <c r="VOR240" s="11"/>
      <c r="VOS240" s="10"/>
      <c r="VOT240" s="10"/>
      <c r="VOU240" s="11"/>
      <c r="VOV240" s="11"/>
      <c r="VOW240" s="11"/>
      <c r="VOX240" s="11"/>
      <c r="VOY240" s="11"/>
      <c r="VOZ240" s="11"/>
      <c r="VPA240" s="11"/>
      <c r="VPB240" s="11"/>
      <c r="VPC240" s="11"/>
      <c r="VPD240" s="11"/>
      <c r="VPE240" s="11"/>
      <c r="VPF240" s="11"/>
      <c r="VPG240" s="11"/>
      <c r="VPH240" s="11"/>
      <c r="VPI240" s="10"/>
      <c r="VPJ240" s="10"/>
      <c r="VPK240" s="11"/>
      <c r="VPL240" s="11"/>
      <c r="VPM240" s="11"/>
      <c r="VPN240" s="11"/>
      <c r="VPO240" s="11"/>
      <c r="VPP240" s="11"/>
      <c r="VPQ240" s="11"/>
      <c r="VPR240" s="11"/>
      <c r="VPS240" s="11"/>
      <c r="VPT240" s="11"/>
      <c r="VPU240" s="11"/>
      <c r="VPV240" s="11"/>
      <c r="VPW240" s="11"/>
      <c r="VPX240" s="11"/>
      <c r="VPY240" s="10"/>
      <c r="VPZ240" s="10"/>
      <c r="VQA240" s="11"/>
      <c r="VQB240" s="11"/>
      <c r="VQC240" s="11"/>
      <c r="VQD240" s="11"/>
      <c r="VQE240" s="11"/>
      <c r="VQF240" s="11"/>
      <c r="VQG240" s="11"/>
      <c r="VQH240" s="11"/>
      <c r="VQI240" s="11"/>
      <c r="VQJ240" s="11"/>
      <c r="VQK240" s="11"/>
      <c r="VQL240" s="11"/>
      <c r="VQM240" s="11"/>
      <c r="VQN240" s="11"/>
      <c r="VQO240" s="10"/>
      <c r="VQP240" s="10"/>
      <c r="VQQ240" s="11"/>
      <c r="VQR240" s="11"/>
      <c r="VQS240" s="11"/>
      <c r="VQT240" s="11"/>
      <c r="VQU240" s="11"/>
      <c r="VQV240" s="11"/>
      <c r="VQW240" s="11"/>
      <c r="VQX240" s="11"/>
      <c r="VQY240" s="11"/>
      <c r="VQZ240" s="11"/>
      <c r="VRA240" s="11"/>
      <c r="VRB240" s="11"/>
      <c r="VRC240" s="11"/>
      <c r="VRD240" s="11"/>
      <c r="VRE240" s="10"/>
      <c r="VRF240" s="10"/>
      <c r="VRG240" s="11"/>
      <c r="VRH240" s="11"/>
      <c r="VRI240" s="11"/>
      <c r="VRJ240" s="11"/>
      <c r="VRK240" s="11"/>
      <c r="VRL240" s="11"/>
      <c r="VRM240" s="11"/>
      <c r="VRN240" s="11"/>
      <c r="VRO240" s="11"/>
      <c r="VRP240" s="11"/>
      <c r="VRQ240" s="11"/>
      <c r="VRR240" s="11"/>
      <c r="VRS240" s="11"/>
      <c r="VRT240" s="11"/>
      <c r="VRU240" s="10"/>
      <c r="VRV240" s="10"/>
      <c r="VRW240" s="11"/>
      <c r="VRX240" s="11"/>
      <c r="VRY240" s="11"/>
      <c r="VRZ240" s="11"/>
      <c r="VSA240" s="11"/>
      <c r="VSB240" s="11"/>
      <c r="VSC240" s="11"/>
      <c r="VSD240" s="11"/>
      <c r="VSE240" s="11"/>
      <c r="VSF240" s="11"/>
      <c r="VSG240" s="11"/>
      <c r="VSH240" s="11"/>
      <c r="VSI240" s="11"/>
      <c r="VSJ240" s="11"/>
      <c r="VSK240" s="10"/>
      <c r="VSL240" s="10"/>
      <c r="VSM240" s="11"/>
      <c r="VSN240" s="11"/>
      <c r="VSO240" s="11"/>
      <c r="VSP240" s="11"/>
      <c r="VSQ240" s="11"/>
      <c r="VSR240" s="11"/>
      <c r="VSS240" s="11"/>
      <c r="VST240" s="11"/>
      <c r="VSU240" s="11"/>
      <c r="VSV240" s="11"/>
      <c r="VSW240" s="11"/>
      <c r="VSX240" s="11"/>
      <c r="VSY240" s="11"/>
      <c r="VSZ240" s="11"/>
      <c r="VTA240" s="10"/>
      <c r="VTB240" s="10"/>
      <c r="VTC240" s="11"/>
      <c r="VTD240" s="11"/>
      <c r="VTE240" s="11"/>
      <c r="VTF240" s="11"/>
      <c r="VTG240" s="11"/>
      <c r="VTH240" s="11"/>
      <c r="VTI240" s="11"/>
      <c r="VTJ240" s="11"/>
      <c r="VTK240" s="11"/>
      <c r="VTL240" s="11"/>
      <c r="VTM240" s="11"/>
      <c r="VTN240" s="11"/>
      <c r="VTO240" s="11"/>
      <c r="VTP240" s="11"/>
      <c r="VTQ240" s="10"/>
      <c r="VTR240" s="10"/>
      <c r="VTS240" s="11"/>
      <c r="VTT240" s="11"/>
      <c r="VTU240" s="11"/>
      <c r="VTV240" s="11"/>
      <c r="VTW240" s="11"/>
      <c r="VTX240" s="11"/>
      <c r="VTY240" s="11"/>
      <c r="VTZ240" s="11"/>
      <c r="VUA240" s="11"/>
      <c r="VUB240" s="11"/>
      <c r="VUC240" s="11"/>
      <c r="VUD240" s="11"/>
      <c r="VUE240" s="11"/>
      <c r="VUF240" s="11"/>
      <c r="VUG240" s="10"/>
      <c r="VUH240" s="10"/>
      <c r="VUI240" s="11"/>
      <c r="VUJ240" s="11"/>
      <c r="VUK240" s="11"/>
      <c r="VUL240" s="11"/>
      <c r="VUM240" s="11"/>
      <c r="VUN240" s="11"/>
      <c r="VUO240" s="11"/>
      <c r="VUP240" s="11"/>
      <c r="VUQ240" s="11"/>
      <c r="VUR240" s="11"/>
      <c r="VUS240" s="11"/>
      <c r="VUT240" s="11"/>
      <c r="VUU240" s="11"/>
      <c r="VUV240" s="11"/>
      <c r="VUW240" s="10"/>
      <c r="VUX240" s="10"/>
      <c r="VUY240" s="11"/>
      <c r="VUZ240" s="11"/>
      <c r="VVA240" s="11"/>
      <c r="VVB240" s="11"/>
      <c r="VVC240" s="11"/>
      <c r="VVD240" s="11"/>
      <c r="VVE240" s="11"/>
      <c r="VVF240" s="11"/>
      <c r="VVG240" s="11"/>
      <c r="VVH240" s="11"/>
      <c r="VVI240" s="11"/>
      <c r="VVJ240" s="11"/>
      <c r="VVK240" s="11"/>
      <c r="VVL240" s="11"/>
      <c r="VVM240" s="10"/>
      <c r="VVN240" s="10"/>
      <c r="VVO240" s="11"/>
      <c r="VVP240" s="11"/>
      <c r="VVQ240" s="11"/>
      <c r="VVR240" s="11"/>
      <c r="VVS240" s="11"/>
      <c r="VVT240" s="11"/>
      <c r="VVU240" s="11"/>
      <c r="VVV240" s="11"/>
      <c r="VVW240" s="11"/>
      <c r="VVX240" s="11"/>
      <c r="VVY240" s="11"/>
      <c r="VVZ240" s="11"/>
      <c r="VWA240" s="11"/>
      <c r="VWB240" s="11"/>
      <c r="VWC240" s="10"/>
      <c r="VWD240" s="10"/>
      <c r="VWE240" s="11"/>
      <c r="VWF240" s="11"/>
      <c r="VWG240" s="11"/>
      <c r="VWH240" s="11"/>
      <c r="VWI240" s="11"/>
      <c r="VWJ240" s="11"/>
      <c r="VWK240" s="11"/>
      <c r="VWL240" s="11"/>
      <c r="VWM240" s="11"/>
      <c r="VWN240" s="11"/>
      <c r="VWO240" s="11"/>
      <c r="VWP240" s="11"/>
      <c r="VWQ240" s="11"/>
      <c r="VWR240" s="11"/>
      <c r="VWS240" s="10"/>
      <c r="VWT240" s="10"/>
      <c r="VWU240" s="11"/>
      <c r="VWV240" s="11"/>
      <c r="VWW240" s="11"/>
      <c r="VWX240" s="11"/>
      <c r="VWY240" s="11"/>
      <c r="VWZ240" s="11"/>
      <c r="VXA240" s="11"/>
      <c r="VXB240" s="11"/>
      <c r="VXC240" s="11"/>
      <c r="VXD240" s="11"/>
      <c r="VXE240" s="11"/>
      <c r="VXF240" s="11"/>
      <c r="VXG240" s="11"/>
      <c r="VXH240" s="11"/>
      <c r="VXI240" s="10"/>
      <c r="VXJ240" s="10"/>
      <c r="VXK240" s="11"/>
      <c r="VXL240" s="11"/>
      <c r="VXM240" s="11"/>
      <c r="VXN240" s="11"/>
      <c r="VXO240" s="11"/>
      <c r="VXP240" s="11"/>
      <c r="VXQ240" s="11"/>
      <c r="VXR240" s="11"/>
      <c r="VXS240" s="11"/>
      <c r="VXT240" s="11"/>
      <c r="VXU240" s="11"/>
      <c r="VXV240" s="11"/>
      <c r="VXW240" s="11"/>
      <c r="VXX240" s="11"/>
      <c r="VXY240" s="10"/>
      <c r="VXZ240" s="10"/>
      <c r="VYA240" s="11"/>
      <c r="VYB240" s="11"/>
      <c r="VYC240" s="11"/>
      <c r="VYD240" s="11"/>
      <c r="VYE240" s="11"/>
      <c r="VYF240" s="11"/>
      <c r="VYG240" s="11"/>
      <c r="VYH240" s="11"/>
      <c r="VYI240" s="11"/>
      <c r="VYJ240" s="11"/>
      <c r="VYK240" s="11"/>
      <c r="VYL240" s="11"/>
      <c r="VYM240" s="11"/>
      <c r="VYN240" s="11"/>
      <c r="VYO240" s="10"/>
      <c r="VYP240" s="10"/>
      <c r="VYQ240" s="11"/>
      <c r="VYR240" s="11"/>
      <c r="VYS240" s="11"/>
      <c r="VYT240" s="11"/>
      <c r="VYU240" s="11"/>
      <c r="VYV240" s="11"/>
      <c r="VYW240" s="11"/>
      <c r="VYX240" s="11"/>
      <c r="VYY240" s="11"/>
      <c r="VYZ240" s="11"/>
      <c r="VZA240" s="11"/>
      <c r="VZB240" s="11"/>
      <c r="VZC240" s="11"/>
      <c r="VZD240" s="11"/>
      <c r="VZE240" s="10"/>
      <c r="VZF240" s="10"/>
      <c r="VZG240" s="11"/>
      <c r="VZH240" s="11"/>
      <c r="VZI240" s="11"/>
      <c r="VZJ240" s="11"/>
      <c r="VZK240" s="11"/>
      <c r="VZL240" s="11"/>
      <c r="VZM240" s="11"/>
      <c r="VZN240" s="11"/>
      <c r="VZO240" s="11"/>
      <c r="VZP240" s="11"/>
      <c r="VZQ240" s="11"/>
      <c r="VZR240" s="11"/>
      <c r="VZS240" s="11"/>
      <c r="VZT240" s="11"/>
      <c r="VZU240" s="10"/>
      <c r="VZV240" s="10"/>
      <c r="VZW240" s="11"/>
      <c r="VZX240" s="11"/>
      <c r="VZY240" s="11"/>
      <c r="VZZ240" s="11"/>
      <c r="WAA240" s="11"/>
      <c r="WAB240" s="11"/>
      <c r="WAC240" s="11"/>
      <c r="WAD240" s="11"/>
      <c r="WAE240" s="11"/>
      <c r="WAF240" s="11"/>
      <c r="WAG240" s="11"/>
      <c r="WAH240" s="11"/>
      <c r="WAI240" s="11"/>
      <c r="WAJ240" s="11"/>
      <c r="WAK240" s="10"/>
      <c r="WAL240" s="10"/>
      <c r="WAM240" s="11"/>
      <c r="WAN240" s="11"/>
      <c r="WAO240" s="11"/>
      <c r="WAP240" s="11"/>
      <c r="WAQ240" s="11"/>
      <c r="WAR240" s="11"/>
      <c r="WAS240" s="11"/>
      <c r="WAT240" s="11"/>
      <c r="WAU240" s="11"/>
      <c r="WAV240" s="11"/>
      <c r="WAW240" s="11"/>
      <c r="WAX240" s="11"/>
      <c r="WAY240" s="11"/>
      <c r="WAZ240" s="11"/>
      <c r="WBA240" s="10"/>
      <c r="WBB240" s="10"/>
      <c r="WBC240" s="11"/>
      <c r="WBD240" s="11"/>
      <c r="WBE240" s="11"/>
      <c r="WBF240" s="11"/>
      <c r="WBG240" s="11"/>
      <c r="WBH240" s="11"/>
      <c r="WBI240" s="11"/>
      <c r="WBJ240" s="11"/>
      <c r="WBK240" s="11"/>
      <c r="WBL240" s="11"/>
      <c r="WBM240" s="11"/>
      <c r="WBN240" s="11"/>
      <c r="WBO240" s="11"/>
      <c r="WBP240" s="11"/>
      <c r="WBQ240" s="10"/>
      <c r="WBR240" s="10"/>
      <c r="WBS240" s="11"/>
      <c r="WBT240" s="11"/>
      <c r="WBU240" s="11"/>
      <c r="WBV240" s="11"/>
      <c r="WBW240" s="11"/>
      <c r="WBX240" s="11"/>
      <c r="WBY240" s="11"/>
      <c r="WBZ240" s="11"/>
      <c r="WCA240" s="11"/>
      <c r="WCB240" s="11"/>
      <c r="WCC240" s="11"/>
      <c r="WCD240" s="11"/>
      <c r="WCE240" s="11"/>
      <c r="WCF240" s="11"/>
      <c r="WCG240" s="10"/>
      <c r="WCH240" s="10"/>
      <c r="WCI240" s="11"/>
      <c r="WCJ240" s="11"/>
      <c r="WCK240" s="11"/>
      <c r="WCL240" s="11"/>
      <c r="WCM240" s="11"/>
      <c r="WCN240" s="11"/>
      <c r="WCO240" s="11"/>
      <c r="WCP240" s="11"/>
      <c r="WCQ240" s="11"/>
      <c r="WCR240" s="11"/>
      <c r="WCS240" s="11"/>
      <c r="WCT240" s="11"/>
      <c r="WCU240" s="11"/>
      <c r="WCV240" s="11"/>
      <c r="WCW240" s="10"/>
      <c r="WCX240" s="10"/>
      <c r="WCY240" s="11"/>
      <c r="WCZ240" s="11"/>
      <c r="WDA240" s="11"/>
      <c r="WDB240" s="11"/>
      <c r="WDC240" s="11"/>
      <c r="WDD240" s="11"/>
      <c r="WDE240" s="11"/>
      <c r="WDF240" s="11"/>
      <c r="WDG240" s="11"/>
      <c r="WDH240" s="11"/>
      <c r="WDI240" s="11"/>
      <c r="WDJ240" s="11"/>
      <c r="WDK240" s="11"/>
      <c r="WDL240" s="11"/>
      <c r="WDM240" s="10"/>
      <c r="WDN240" s="10"/>
      <c r="WDO240" s="11"/>
      <c r="WDP240" s="11"/>
      <c r="WDQ240" s="11"/>
      <c r="WDR240" s="11"/>
      <c r="WDS240" s="11"/>
      <c r="WDT240" s="11"/>
      <c r="WDU240" s="11"/>
      <c r="WDV240" s="11"/>
      <c r="WDW240" s="11"/>
      <c r="WDX240" s="11"/>
      <c r="WDY240" s="11"/>
      <c r="WDZ240" s="11"/>
      <c r="WEA240" s="11"/>
      <c r="WEB240" s="11"/>
      <c r="WEC240" s="10"/>
      <c r="WED240" s="10"/>
      <c r="WEE240" s="11"/>
      <c r="WEF240" s="11"/>
      <c r="WEG240" s="11"/>
      <c r="WEH240" s="11"/>
      <c r="WEI240" s="11"/>
      <c r="WEJ240" s="11"/>
      <c r="WEK240" s="11"/>
      <c r="WEL240" s="11"/>
      <c r="WEM240" s="11"/>
      <c r="WEN240" s="11"/>
      <c r="WEO240" s="11"/>
      <c r="WEP240" s="11"/>
      <c r="WEQ240" s="11"/>
      <c r="WER240" s="11"/>
      <c r="WES240" s="10"/>
      <c r="WET240" s="10"/>
      <c r="WEU240" s="11"/>
      <c r="WEV240" s="11"/>
      <c r="WEW240" s="11"/>
      <c r="WEX240" s="11"/>
      <c r="WEY240" s="11"/>
      <c r="WEZ240" s="11"/>
      <c r="WFA240" s="11"/>
      <c r="WFB240" s="11"/>
      <c r="WFC240" s="11"/>
      <c r="WFD240" s="11"/>
      <c r="WFE240" s="11"/>
      <c r="WFF240" s="11"/>
      <c r="WFG240" s="11"/>
      <c r="WFH240" s="11"/>
      <c r="WFI240" s="10"/>
      <c r="WFJ240" s="10"/>
      <c r="WFK240" s="11"/>
      <c r="WFL240" s="11"/>
      <c r="WFM240" s="11"/>
      <c r="WFN240" s="11"/>
      <c r="WFO240" s="11"/>
      <c r="WFP240" s="11"/>
      <c r="WFQ240" s="11"/>
      <c r="WFR240" s="11"/>
      <c r="WFS240" s="11"/>
      <c r="WFT240" s="11"/>
      <c r="WFU240" s="11"/>
      <c r="WFV240" s="11"/>
      <c r="WFW240" s="11"/>
      <c r="WFX240" s="11"/>
      <c r="WFY240" s="10"/>
      <c r="WFZ240" s="10"/>
      <c r="WGA240" s="11"/>
      <c r="WGB240" s="11"/>
      <c r="WGC240" s="11"/>
      <c r="WGD240" s="11"/>
      <c r="WGE240" s="11"/>
      <c r="WGF240" s="11"/>
      <c r="WGG240" s="11"/>
      <c r="WGH240" s="11"/>
      <c r="WGI240" s="11"/>
      <c r="WGJ240" s="11"/>
      <c r="WGK240" s="11"/>
      <c r="WGL240" s="11"/>
      <c r="WGM240" s="11"/>
      <c r="WGN240" s="11"/>
      <c r="WGO240" s="10"/>
      <c r="WGP240" s="10"/>
      <c r="WGQ240" s="11"/>
      <c r="WGR240" s="11"/>
      <c r="WGS240" s="11"/>
      <c r="WGT240" s="11"/>
      <c r="WGU240" s="11"/>
      <c r="WGV240" s="11"/>
      <c r="WGW240" s="11"/>
      <c r="WGX240" s="11"/>
      <c r="WGY240" s="11"/>
      <c r="WGZ240" s="11"/>
      <c r="WHA240" s="11"/>
      <c r="WHB240" s="11"/>
      <c r="WHC240" s="11"/>
      <c r="WHD240" s="11"/>
      <c r="WHE240" s="10"/>
      <c r="WHF240" s="10"/>
      <c r="WHG240" s="11"/>
      <c r="WHH240" s="11"/>
      <c r="WHI240" s="11"/>
      <c r="WHJ240" s="11"/>
      <c r="WHK240" s="11"/>
      <c r="WHL240" s="11"/>
      <c r="WHM240" s="11"/>
      <c r="WHN240" s="11"/>
      <c r="WHO240" s="11"/>
      <c r="WHP240" s="11"/>
      <c r="WHQ240" s="11"/>
      <c r="WHR240" s="11"/>
      <c r="WHS240" s="11"/>
      <c r="WHT240" s="11"/>
      <c r="WHU240" s="10"/>
      <c r="WHV240" s="10"/>
      <c r="WHW240" s="11"/>
      <c r="WHX240" s="11"/>
      <c r="WHY240" s="11"/>
      <c r="WHZ240" s="11"/>
      <c r="WIA240" s="11"/>
      <c r="WIB240" s="11"/>
      <c r="WIC240" s="11"/>
      <c r="WID240" s="11"/>
      <c r="WIE240" s="11"/>
      <c r="WIF240" s="11"/>
      <c r="WIG240" s="11"/>
      <c r="WIH240" s="11"/>
      <c r="WII240" s="11"/>
      <c r="WIJ240" s="11"/>
      <c r="WIK240" s="10"/>
      <c r="WIL240" s="10"/>
      <c r="WIM240" s="11"/>
      <c r="WIN240" s="11"/>
      <c r="WIO240" s="11"/>
      <c r="WIP240" s="11"/>
      <c r="WIQ240" s="11"/>
      <c r="WIR240" s="11"/>
      <c r="WIS240" s="11"/>
      <c r="WIT240" s="11"/>
      <c r="WIU240" s="11"/>
      <c r="WIV240" s="11"/>
      <c r="WIW240" s="11"/>
      <c r="WIX240" s="11"/>
      <c r="WIY240" s="11"/>
      <c r="WIZ240" s="11"/>
      <c r="WJA240" s="10"/>
      <c r="WJB240" s="10"/>
      <c r="WJC240" s="11"/>
      <c r="WJD240" s="11"/>
      <c r="WJE240" s="11"/>
      <c r="WJF240" s="11"/>
      <c r="WJG240" s="11"/>
      <c r="WJH240" s="11"/>
      <c r="WJI240" s="11"/>
      <c r="WJJ240" s="11"/>
      <c r="WJK240" s="11"/>
      <c r="WJL240" s="11"/>
      <c r="WJM240" s="11"/>
      <c r="WJN240" s="11"/>
      <c r="WJO240" s="11"/>
      <c r="WJP240" s="11"/>
      <c r="WJQ240" s="10"/>
      <c r="WJR240" s="10"/>
      <c r="WJS240" s="11"/>
      <c r="WJT240" s="11"/>
      <c r="WJU240" s="11"/>
      <c r="WJV240" s="11"/>
      <c r="WJW240" s="11"/>
      <c r="WJX240" s="11"/>
      <c r="WJY240" s="11"/>
      <c r="WJZ240" s="11"/>
      <c r="WKA240" s="11"/>
      <c r="WKB240" s="11"/>
      <c r="WKC240" s="11"/>
      <c r="WKD240" s="11"/>
      <c r="WKE240" s="11"/>
      <c r="WKF240" s="11"/>
      <c r="WKG240" s="10"/>
      <c r="WKH240" s="10"/>
      <c r="WKI240" s="11"/>
      <c r="WKJ240" s="11"/>
      <c r="WKK240" s="11"/>
      <c r="WKL240" s="11"/>
      <c r="WKM240" s="11"/>
      <c r="WKN240" s="11"/>
      <c r="WKO240" s="11"/>
      <c r="WKP240" s="11"/>
      <c r="WKQ240" s="11"/>
      <c r="WKR240" s="11"/>
      <c r="WKS240" s="11"/>
      <c r="WKT240" s="11"/>
      <c r="WKU240" s="11"/>
      <c r="WKV240" s="11"/>
      <c r="WKW240" s="10"/>
      <c r="WKX240" s="10"/>
      <c r="WKY240" s="11"/>
      <c r="WKZ240" s="11"/>
      <c r="WLA240" s="11"/>
      <c r="WLB240" s="11"/>
      <c r="WLC240" s="11"/>
      <c r="WLD240" s="11"/>
      <c r="WLE240" s="11"/>
      <c r="WLF240" s="11"/>
      <c r="WLG240" s="11"/>
      <c r="WLH240" s="11"/>
      <c r="WLI240" s="11"/>
      <c r="WLJ240" s="11"/>
      <c r="WLK240" s="11"/>
      <c r="WLL240" s="11"/>
      <c r="WLM240" s="10"/>
      <c r="WLN240" s="10"/>
      <c r="WLO240" s="11"/>
      <c r="WLP240" s="11"/>
      <c r="WLQ240" s="11"/>
      <c r="WLR240" s="11"/>
      <c r="WLS240" s="11"/>
      <c r="WLT240" s="11"/>
      <c r="WLU240" s="11"/>
      <c r="WLV240" s="11"/>
      <c r="WLW240" s="11"/>
      <c r="WLX240" s="11"/>
      <c r="WLY240" s="11"/>
      <c r="WLZ240" s="11"/>
      <c r="WMA240" s="11"/>
      <c r="WMB240" s="11"/>
      <c r="WMC240" s="10"/>
      <c r="WMD240" s="10"/>
      <c r="WME240" s="11"/>
      <c r="WMF240" s="11"/>
      <c r="WMG240" s="11"/>
      <c r="WMH240" s="11"/>
      <c r="WMI240" s="11"/>
      <c r="WMJ240" s="11"/>
      <c r="WMK240" s="11"/>
      <c r="WML240" s="11"/>
      <c r="WMM240" s="11"/>
      <c r="WMN240" s="11"/>
      <c r="WMO240" s="11"/>
      <c r="WMP240" s="11"/>
      <c r="WMQ240" s="11"/>
      <c r="WMR240" s="11"/>
      <c r="WMS240" s="10"/>
      <c r="WMT240" s="10"/>
      <c r="WMU240" s="11"/>
      <c r="WMV240" s="11"/>
      <c r="WMW240" s="11"/>
      <c r="WMX240" s="11"/>
      <c r="WMY240" s="11"/>
      <c r="WMZ240" s="11"/>
      <c r="WNA240" s="11"/>
      <c r="WNB240" s="11"/>
      <c r="WNC240" s="11"/>
      <c r="WND240" s="11"/>
      <c r="WNE240" s="11"/>
      <c r="WNF240" s="11"/>
      <c r="WNG240" s="11"/>
      <c r="WNH240" s="11"/>
      <c r="WNI240" s="10"/>
      <c r="WNJ240" s="10"/>
      <c r="WNK240" s="11"/>
      <c r="WNL240" s="11"/>
      <c r="WNM240" s="11"/>
      <c r="WNN240" s="11"/>
      <c r="WNO240" s="11"/>
      <c r="WNP240" s="11"/>
      <c r="WNQ240" s="11"/>
      <c r="WNR240" s="11"/>
      <c r="WNS240" s="11"/>
      <c r="WNT240" s="11"/>
      <c r="WNU240" s="11"/>
      <c r="WNV240" s="11"/>
      <c r="WNW240" s="11"/>
      <c r="WNX240" s="11"/>
      <c r="WNY240" s="10"/>
      <c r="WNZ240" s="10"/>
      <c r="WOA240" s="11"/>
      <c r="WOB240" s="11"/>
      <c r="WOC240" s="11"/>
      <c r="WOD240" s="11"/>
      <c r="WOE240" s="11"/>
      <c r="WOF240" s="11"/>
      <c r="WOG240" s="11"/>
      <c r="WOH240" s="11"/>
      <c r="WOI240" s="11"/>
      <c r="WOJ240" s="11"/>
      <c r="WOK240" s="11"/>
      <c r="WOL240" s="11"/>
      <c r="WOM240" s="11"/>
      <c r="WON240" s="11"/>
      <c r="WOO240" s="10"/>
      <c r="WOP240" s="10"/>
      <c r="WOQ240" s="11"/>
      <c r="WOR240" s="11"/>
      <c r="WOS240" s="11"/>
      <c r="WOT240" s="11"/>
      <c r="WOU240" s="11"/>
      <c r="WOV240" s="11"/>
      <c r="WOW240" s="11"/>
      <c r="WOX240" s="11"/>
      <c r="WOY240" s="11"/>
      <c r="WOZ240" s="11"/>
      <c r="WPA240" s="11"/>
      <c r="WPB240" s="11"/>
      <c r="WPC240" s="11"/>
      <c r="WPD240" s="11"/>
      <c r="WPE240" s="10"/>
      <c r="WPF240" s="10"/>
      <c r="WPG240" s="11"/>
      <c r="WPH240" s="11"/>
      <c r="WPI240" s="11"/>
      <c r="WPJ240" s="11"/>
      <c r="WPK240" s="11"/>
      <c r="WPL240" s="11"/>
      <c r="WPM240" s="11"/>
      <c r="WPN240" s="11"/>
      <c r="WPO240" s="11"/>
      <c r="WPP240" s="11"/>
      <c r="WPQ240" s="11"/>
      <c r="WPR240" s="11"/>
      <c r="WPS240" s="11"/>
      <c r="WPT240" s="11"/>
      <c r="WPU240" s="10"/>
      <c r="WPV240" s="10"/>
      <c r="WPW240" s="11"/>
      <c r="WPX240" s="11"/>
      <c r="WPY240" s="11"/>
      <c r="WPZ240" s="11"/>
      <c r="WQA240" s="11"/>
      <c r="WQB240" s="11"/>
      <c r="WQC240" s="11"/>
      <c r="WQD240" s="11"/>
      <c r="WQE240" s="11"/>
      <c r="WQF240" s="11"/>
      <c r="WQG240" s="11"/>
      <c r="WQH240" s="11"/>
      <c r="WQI240" s="11"/>
      <c r="WQJ240" s="11"/>
      <c r="WQK240" s="10"/>
      <c r="WQL240" s="10"/>
      <c r="WQM240" s="11"/>
      <c r="WQN240" s="11"/>
      <c r="WQO240" s="11"/>
      <c r="WQP240" s="11"/>
      <c r="WQQ240" s="11"/>
      <c r="WQR240" s="11"/>
      <c r="WQS240" s="11"/>
      <c r="WQT240" s="11"/>
      <c r="WQU240" s="11"/>
      <c r="WQV240" s="11"/>
      <c r="WQW240" s="11"/>
      <c r="WQX240" s="11"/>
      <c r="WQY240" s="11"/>
      <c r="WQZ240" s="11"/>
      <c r="WRA240" s="10"/>
      <c r="WRB240" s="10"/>
      <c r="WRC240" s="11"/>
      <c r="WRD240" s="11"/>
      <c r="WRE240" s="11"/>
      <c r="WRF240" s="11"/>
      <c r="WRG240" s="11"/>
      <c r="WRH240" s="11"/>
      <c r="WRI240" s="11"/>
      <c r="WRJ240" s="11"/>
      <c r="WRK240" s="11"/>
      <c r="WRL240" s="11"/>
      <c r="WRM240" s="11"/>
      <c r="WRN240" s="11"/>
      <c r="WRO240" s="11"/>
      <c r="WRP240" s="11"/>
      <c r="WRQ240" s="10"/>
      <c r="WRR240" s="10"/>
      <c r="WRS240" s="11"/>
      <c r="WRT240" s="11"/>
      <c r="WRU240" s="11"/>
      <c r="WRV240" s="11"/>
      <c r="WRW240" s="11"/>
      <c r="WRX240" s="11"/>
      <c r="WRY240" s="11"/>
      <c r="WRZ240" s="11"/>
      <c r="WSA240" s="11"/>
      <c r="WSB240" s="11"/>
      <c r="WSC240" s="11"/>
      <c r="WSD240" s="11"/>
      <c r="WSE240" s="11"/>
      <c r="WSF240" s="11"/>
      <c r="WSG240" s="10"/>
      <c r="WSH240" s="10"/>
      <c r="WSI240" s="11"/>
      <c r="WSJ240" s="11"/>
      <c r="WSK240" s="11"/>
      <c r="WSL240" s="11"/>
      <c r="WSM240" s="11"/>
      <c r="WSN240" s="11"/>
      <c r="WSO240" s="11"/>
      <c r="WSP240" s="11"/>
      <c r="WSQ240" s="11"/>
      <c r="WSR240" s="11"/>
      <c r="WSS240" s="11"/>
      <c r="WST240" s="11"/>
      <c r="WSU240" s="11"/>
      <c r="WSV240" s="11"/>
      <c r="WSW240" s="10"/>
      <c r="WSX240" s="10"/>
      <c r="WSY240" s="11"/>
      <c r="WSZ240" s="11"/>
      <c r="WTA240" s="11"/>
      <c r="WTB240" s="11"/>
      <c r="WTC240" s="11"/>
      <c r="WTD240" s="11"/>
      <c r="WTE240" s="11"/>
      <c r="WTF240" s="11"/>
      <c r="WTG240" s="11"/>
      <c r="WTH240" s="11"/>
      <c r="WTI240" s="11"/>
      <c r="WTJ240" s="11"/>
      <c r="WTK240" s="11"/>
      <c r="WTL240" s="11"/>
      <c r="WTM240" s="10"/>
      <c r="WTN240" s="10"/>
      <c r="WTO240" s="11"/>
      <c r="WTP240" s="11"/>
      <c r="WTQ240" s="11"/>
      <c r="WTR240" s="11"/>
      <c r="WTS240" s="11"/>
      <c r="WTT240" s="11"/>
      <c r="WTU240" s="11"/>
      <c r="WTV240" s="11"/>
      <c r="WTW240" s="11"/>
      <c r="WTX240" s="11"/>
      <c r="WTY240" s="11"/>
      <c r="WTZ240" s="11"/>
      <c r="WUA240" s="11"/>
      <c r="WUB240" s="11"/>
      <c r="WUC240" s="10"/>
      <c r="WUD240" s="10"/>
      <c r="WUE240" s="11"/>
      <c r="WUF240" s="11"/>
      <c r="WUG240" s="11"/>
      <c r="WUH240" s="11"/>
      <c r="WUI240" s="11"/>
      <c r="WUJ240" s="11"/>
      <c r="WUK240" s="11"/>
      <c r="WUL240" s="11"/>
      <c r="WUM240" s="11"/>
      <c r="WUN240" s="11"/>
      <c r="WUO240" s="11"/>
      <c r="WUP240" s="11"/>
      <c r="WUQ240" s="11"/>
      <c r="WUR240" s="11"/>
      <c r="WUS240" s="10"/>
      <c r="WUT240" s="10"/>
      <c r="WUU240" s="11"/>
      <c r="WUV240" s="11"/>
      <c r="WUW240" s="11"/>
      <c r="WUX240" s="11"/>
      <c r="WUY240" s="11"/>
      <c r="WUZ240" s="11"/>
      <c r="WVA240" s="11"/>
      <c r="WVB240" s="11"/>
      <c r="WVC240" s="11"/>
      <c r="WVD240" s="11"/>
      <c r="WVE240" s="11"/>
      <c r="WVF240" s="11"/>
      <c r="WVG240" s="11"/>
      <c r="WVH240" s="11"/>
      <c r="WVI240" s="10"/>
      <c r="WVJ240" s="10"/>
      <c r="WVK240" s="11"/>
      <c r="WVL240" s="11"/>
      <c r="WVM240" s="11"/>
      <c r="WVN240" s="11"/>
      <c r="WVO240" s="11"/>
      <c r="WVP240" s="11"/>
      <c r="WVQ240" s="11"/>
      <c r="WVR240" s="11"/>
      <c r="WVS240" s="11"/>
      <c r="WVT240" s="11"/>
      <c r="WVU240" s="11"/>
      <c r="WVV240" s="11"/>
      <c r="WVW240" s="11"/>
      <c r="WVX240" s="11"/>
      <c r="WVY240" s="10"/>
      <c r="WVZ240" s="10"/>
      <c r="WWA240" s="11"/>
      <c r="WWB240" s="11"/>
      <c r="WWC240" s="11"/>
      <c r="WWD240" s="11"/>
      <c r="WWE240" s="11"/>
      <c r="WWF240" s="11"/>
      <c r="WWG240" s="11"/>
      <c r="WWH240" s="11"/>
      <c r="WWI240" s="11"/>
      <c r="WWJ240" s="11"/>
      <c r="WWK240" s="11"/>
      <c r="WWL240" s="11"/>
      <c r="WWM240" s="11"/>
      <c r="WWN240" s="11"/>
      <c r="WWO240" s="10"/>
      <c r="WWP240" s="10"/>
      <c r="WWQ240" s="11"/>
      <c r="WWR240" s="11"/>
      <c r="WWS240" s="11"/>
      <c r="WWT240" s="11"/>
      <c r="WWU240" s="11"/>
      <c r="WWV240" s="11"/>
      <c r="WWW240" s="11"/>
      <c r="WWX240" s="11"/>
      <c r="WWY240" s="11"/>
      <c r="WWZ240" s="11"/>
      <c r="WXA240" s="11"/>
      <c r="WXB240" s="11"/>
      <c r="WXC240" s="11"/>
      <c r="WXD240" s="11"/>
      <c r="WXE240" s="10"/>
      <c r="WXF240" s="10"/>
      <c r="WXG240" s="11"/>
      <c r="WXH240" s="11"/>
      <c r="WXI240" s="11"/>
      <c r="WXJ240" s="11"/>
      <c r="WXK240" s="11"/>
      <c r="WXL240" s="11"/>
      <c r="WXM240" s="11"/>
      <c r="WXN240" s="11"/>
      <c r="WXO240" s="11"/>
      <c r="WXP240" s="11"/>
      <c r="WXQ240" s="11"/>
      <c r="WXR240" s="11"/>
      <c r="WXS240" s="11"/>
      <c r="WXT240" s="11"/>
      <c r="WXU240" s="10"/>
      <c r="WXV240" s="10"/>
      <c r="WXW240" s="11"/>
      <c r="WXX240" s="11"/>
      <c r="WXY240" s="11"/>
      <c r="WXZ240" s="11"/>
      <c r="WYA240" s="11"/>
      <c r="WYB240" s="11"/>
      <c r="WYC240" s="11"/>
      <c r="WYD240" s="11"/>
      <c r="WYE240" s="11"/>
      <c r="WYF240" s="11"/>
      <c r="WYG240" s="11"/>
      <c r="WYH240" s="11"/>
      <c r="WYI240" s="11"/>
      <c r="WYJ240" s="11"/>
      <c r="WYK240" s="10"/>
      <c r="WYL240" s="10"/>
      <c r="WYM240" s="11"/>
      <c r="WYN240" s="11"/>
      <c r="WYO240" s="11"/>
      <c r="WYP240" s="11"/>
      <c r="WYQ240" s="11"/>
      <c r="WYR240" s="11"/>
      <c r="WYS240" s="11"/>
      <c r="WYT240" s="11"/>
      <c r="WYU240" s="11"/>
      <c r="WYV240" s="11"/>
      <c r="WYW240" s="11"/>
      <c r="WYX240" s="11"/>
      <c r="WYY240" s="11"/>
      <c r="WYZ240" s="11"/>
      <c r="WZA240" s="10"/>
      <c r="WZB240" s="10"/>
      <c r="WZC240" s="11"/>
      <c r="WZD240" s="11"/>
      <c r="WZE240" s="11"/>
      <c r="WZF240" s="11"/>
      <c r="WZG240" s="11"/>
      <c r="WZH240" s="11"/>
      <c r="WZI240" s="11"/>
      <c r="WZJ240" s="11"/>
      <c r="WZK240" s="11"/>
      <c r="WZL240" s="11"/>
      <c r="WZM240" s="11"/>
      <c r="WZN240" s="11"/>
      <c r="WZO240" s="11"/>
      <c r="WZP240" s="11"/>
      <c r="WZQ240" s="10"/>
      <c r="WZR240" s="10"/>
      <c r="WZS240" s="11"/>
      <c r="WZT240" s="11"/>
      <c r="WZU240" s="11"/>
      <c r="WZV240" s="11"/>
      <c r="WZW240" s="11"/>
      <c r="WZX240" s="11"/>
      <c r="WZY240" s="11"/>
      <c r="WZZ240" s="11"/>
      <c r="XAA240" s="11"/>
      <c r="XAB240" s="11"/>
      <c r="XAC240" s="11"/>
      <c r="XAD240" s="11"/>
      <c r="XAE240" s="11"/>
      <c r="XAF240" s="11"/>
      <c r="XAG240" s="10"/>
      <c r="XAH240" s="10"/>
      <c r="XAI240" s="11"/>
      <c r="XAJ240" s="11"/>
      <c r="XAK240" s="11"/>
      <c r="XAL240" s="11"/>
      <c r="XAM240" s="11"/>
      <c r="XAN240" s="11"/>
      <c r="XAO240" s="11"/>
      <c r="XAP240" s="11"/>
      <c r="XAQ240" s="11"/>
      <c r="XAR240" s="11"/>
      <c r="XAS240" s="11"/>
      <c r="XAT240" s="11"/>
      <c r="XAU240" s="11"/>
      <c r="XAV240" s="11"/>
      <c r="XAW240" s="10"/>
      <c r="XAX240" s="10"/>
      <c r="XAY240" s="11"/>
      <c r="XAZ240" s="11"/>
      <c r="XBA240" s="11"/>
      <c r="XBB240" s="11"/>
      <c r="XBC240" s="11"/>
      <c r="XBD240" s="11"/>
      <c r="XBE240" s="11"/>
      <c r="XBF240" s="11"/>
      <c r="XBG240" s="11"/>
      <c r="XBH240" s="11"/>
      <c r="XBI240" s="11"/>
      <c r="XBJ240" s="11"/>
      <c r="XBK240" s="11"/>
      <c r="XBL240" s="11"/>
      <c r="XBM240" s="10"/>
      <c r="XBN240" s="10"/>
      <c r="XBO240" s="11"/>
      <c r="XBP240" s="11"/>
      <c r="XBQ240" s="11"/>
      <c r="XBR240" s="11"/>
      <c r="XBS240" s="11"/>
      <c r="XBT240" s="11"/>
      <c r="XBU240" s="11"/>
      <c r="XBV240" s="11"/>
      <c r="XBW240" s="11"/>
      <c r="XBX240" s="11"/>
      <c r="XBY240" s="11"/>
      <c r="XBZ240" s="11"/>
      <c r="XCA240" s="11"/>
      <c r="XCB240" s="11"/>
      <c r="XCC240" s="10"/>
      <c r="XCD240" s="10"/>
      <c r="XCE240" s="11"/>
      <c r="XCF240" s="11"/>
      <c r="XCG240" s="11"/>
      <c r="XCH240" s="11"/>
      <c r="XCI240" s="11"/>
      <c r="XCJ240" s="11"/>
      <c r="XCK240" s="11"/>
      <c r="XCL240" s="11"/>
      <c r="XCM240" s="11"/>
      <c r="XCN240" s="11"/>
      <c r="XCO240" s="11"/>
      <c r="XCP240" s="11"/>
      <c r="XCQ240" s="11"/>
      <c r="XCR240" s="11"/>
      <c r="XCS240" s="10"/>
      <c r="XCT240" s="10"/>
      <c r="XCU240" s="11"/>
      <c r="XCV240" s="11"/>
      <c r="XCW240" s="11"/>
      <c r="XCX240" s="11"/>
      <c r="XCY240" s="11"/>
      <c r="XCZ240" s="11"/>
      <c r="XDA240" s="11"/>
      <c r="XDB240" s="11"/>
      <c r="XDC240" s="11"/>
      <c r="XDD240" s="11"/>
      <c r="XDE240" s="11"/>
      <c r="XDF240" s="11"/>
      <c r="XDG240" s="11"/>
      <c r="XDH240" s="11"/>
      <c r="XDI240" s="10"/>
      <c r="XDJ240" s="10"/>
      <c r="XDK240" s="11"/>
      <c r="XDL240" s="11"/>
      <c r="XDM240" s="11"/>
      <c r="XDN240" s="11"/>
      <c r="XDO240" s="11"/>
      <c r="XDP240" s="11"/>
      <c r="XDQ240" s="11"/>
      <c r="XDR240" s="11"/>
      <c r="XDS240" s="11"/>
      <c r="XDT240" s="11"/>
      <c r="XDU240" s="11"/>
      <c r="XDV240" s="11"/>
      <c r="XDW240" s="11"/>
      <c r="XDX240" s="11"/>
      <c r="XDY240" s="10"/>
      <c r="XDZ240" s="10"/>
      <c r="XEA240" s="11"/>
      <c r="XEB240" s="11"/>
      <c r="XEC240" s="11"/>
      <c r="XED240" s="11"/>
      <c r="XEE240" s="11"/>
      <c r="XEF240" s="11"/>
      <c r="XEG240" s="11"/>
      <c r="XEH240" s="11"/>
      <c r="XEI240" s="11"/>
      <c r="XEJ240" s="11"/>
      <c r="XEK240" s="11"/>
      <c r="XEL240" s="11"/>
      <c r="XEM240" s="11"/>
      <c r="XEN240" s="11"/>
      <c r="XEO240" s="10"/>
      <c r="XEP240" s="10"/>
      <c r="XEQ240" s="11"/>
      <c r="XER240" s="11"/>
      <c r="XES240" s="11"/>
      <c r="XET240" s="11"/>
      <c r="XEU240" s="11"/>
      <c r="XEV240" s="11"/>
      <c r="XEW240" s="11"/>
      <c r="XEX240" s="11"/>
      <c r="XEY240" s="11"/>
      <c r="XEZ240" s="11"/>
      <c r="XFA240" s="11"/>
      <c r="XFB240" s="11"/>
      <c r="XFC240" s="11"/>
      <c r="XFD240" s="11"/>
    </row>
    <row r="241" spans="1:16384" s="17" customFormat="1" ht="15.75" customHeight="1" x14ac:dyDescent="0.25">
      <c r="A241" s="9" t="s">
        <v>133</v>
      </c>
      <c r="B241" s="10"/>
      <c r="C241" s="36"/>
      <c r="D241" s="36"/>
      <c r="E241" s="36"/>
      <c r="F241" s="36"/>
      <c r="G241" s="36"/>
      <c r="H241" s="36"/>
      <c r="I241" s="36"/>
      <c r="J241" s="36"/>
      <c r="K241" s="37">
        <v>1</v>
      </c>
      <c r="L241" s="34"/>
      <c r="M241" s="34"/>
      <c r="N241" s="34"/>
      <c r="O241" s="34"/>
      <c r="P241" s="35"/>
      <c r="Q241" s="9"/>
      <c r="R241" s="1">
        <f>SUM(K241)</f>
        <v>1</v>
      </c>
      <c r="S241" s="2" t="s">
        <v>198</v>
      </c>
      <c r="T241" s="2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0"/>
      <c r="AH241" s="10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0"/>
      <c r="AX241" s="10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0"/>
      <c r="BN241" s="10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0"/>
      <c r="CD241" s="10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0"/>
      <c r="CT241" s="10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0"/>
      <c r="DJ241" s="10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0"/>
      <c r="DZ241" s="10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0"/>
      <c r="EP241" s="10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0"/>
      <c r="FF241" s="10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0"/>
      <c r="FV241" s="10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0"/>
      <c r="GL241" s="10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0"/>
      <c r="HB241" s="10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0"/>
      <c r="HR241" s="10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0"/>
      <c r="IH241" s="10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0"/>
      <c r="IX241" s="10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0"/>
      <c r="JN241" s="10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0"/>
      <c r="KD241" s="10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0"/>
      <c r="KT241" s="10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0"/>
      <c r="LJ241" s="10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0"/>
      <c r="LZ241" s="10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0"/>
      <c r="MP241" s="10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0"/>
      <c r="NF241" s="10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0"/>
      <c r="NV241" s="10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0"/>
      <c r="OL241" s="10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0"/>
      <c r="PB241" s="10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0"/>
      <c r="PR241" s="10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0"/>
      <c r="QH241" s="10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0"/>
      <c r="QX241" s="10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0"/>
      <c r="RN241" s="10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0"/>
      <c r="SD241" s="10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0"/>
      <c r="ST241" s="10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0"/>
      <c r="TJ241" s="10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0"/>
      <c r="TZ241" s="10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0"/>
      <c r="UP241" s="10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0"/>
      <c r="VF241" s="10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0"/>
      <c r="VV241" s="10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0"/>
      <c r="WL241" s="10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0"/>
      <c r="XB241" s="10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0"/>
      <c r="XR241" s="10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0"/>
      <c r="YH241" s="10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0"/>
      <c r="YX241" s="10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0"/>
      <c r="ZN241" s="10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0"/>
      <c r="AAD241" s="10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0"/>
      <c r="AAT241" s="10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0"/>
      <c r="ABJ241" s="10"/>
      <c r="ABK241" s="11"/>
      <c r="ABL241" s="11"/>
      <c r="ABM241" s="11"/>
      <c r="ABN241" s="11"/>
      <c r="ABO241" s="11"/>
      <c r="ABP241" s="11"/>
      <c r="ABQ241" s="11"/>
      <c r="ABR241" s="11"/>
      <c r="ABS241" s="11"/>
      <c r="ABT241" s="11"/>
      <c r="ABU241" s="11"/>
      <c r="ABV241" s="11"/>
      <c r="ABW241" s="11"/>
      <c r="ABX241" s="11"/>
      <c r="ABY241" s="10"/>
      <c r="ABZ241" s="10"/>
      <c r="ACA241" s="11"/>
      <c r="ACB241" s="11"/>
      <c r="ACC241" s="11"/>
      <c r="ACD241" s="11"/>
      <c r="ACE241" s="11"/>
      <c r="ACF241" s="11"/>
      <c r="ACG241" s="11"/>
      <c r="ACH241" s="11"/>
      <c r="ACI241" s="11"/>
      <c r="ACJ241" s="11"/>
      <c r="ACK241" s="11"/>
      <c r="ACL241" s="11"/>
      <c r="ACM241" s="11"/>
      <c r="ACN241" s="11"/>
      <c r="ACO241" s="10"/>
      <c r="ACP241" s="10"/>
      <c r="ACQ241" s="11"/>
      <c r="ACR241" s="11"/>
      <c r="ACS241" s="11"/>
      <c r="ACT241" s="11"/>
      <c r="ACU241" s="11"/>
      <c r="ACV241" s="11"/>
      <c r="ACW241" s="11"/>
      <c r="ACX241" s="11"/>
      <c r="ACY241" s="11"/>
      <c r="ACZ241" s="11"/>
      <c r="ADA241" s="11"/>
      <c r="ADB241" s="11"/>
      <c r="ADC241" s="11"/>
      <c r="ADD241" s="11"/>
      <c r="ADE241" s="10"/>
      <c r="ADF241" s="10"/>
      <c r="ADG241" s="11"/>
      <c r="ADH241" s="11"/>
      <c r="ADI241" s="11"/>
      <c r="ADJ241" s="11"/>
      <c r="ADK241" s="11"/>
      <c r="ADL241" s="11"/>
      <c r="ADM241" s="11"/>
      <c r="ADN241" s="11"/>
      <c r="ADO241" s="11"/>
      <c r="ADP241" s="11"/>
      <c r="ADQ241" s="11"/>
      <c r="ADR241" s="11"/>
      <c r="ADS241" s="11"/>
      <c r="ADT241" s="11"/>
      <c r="ADU241" s="10"/>
      <c r="ADV241" s="10"/>
      <c r="ADW241" s="11"/>
      <c r="ADX241" s="11"/>
      <c r="ADY241" s="11"/>
      <c r="ADZ241" s="11"/>
      <c r="AEA241" s="11"/>
      <c r="AEB241" s="11"/>
      <c r="AEC241" s="11"/>
      <c r="AED241" s="11"/>
      <c r="AEE241" s="11"/>
      <c r="AEF241" s="11"/>
      <c r="AEG241" s="11"/>
      <c r="AEH241" s="11"/>
      <c r="AEI241" s="11"/>
      <c r="AEJ241" s="11"/>
      <c r="AEK241" s="10"/>
      <c r="AEL241" s="10"/>
      <c r="AEM241" s="11"/>
      <c r="AEN241" s="11"/>
      <c r="AEO241" s="11"/>
      <c r="AEP241" s="11"/>
      <c r="AEQ241" s="11"/>
      <c r="AER241" s="11"/>
      <c r="AES241" s="11"/>
      <c r="AET241" s="11"/>
      <c r="AEU241" s="11"/>
      <c r="AEV241" s="11"/>
      <c r="AEW241" s="11"/>
      <c r="AEX241" s="11"/>
      <c r="AEY241" s="11"/>
      <c r="AEZ241" s="11"/>
      <c r="AFA241" s="10"/>
      <c r="AFB241" s="10"/>
      <c r="AFC241" s="11"/>
      <c r="AFD241" s="11"/>
      <c r="AFE241" s="11"/>
      <c r="AFF241" s="11"/>
      <c r="AFG241" s="11"/>
      <c r="AFH241" s="11"/>
      <c r="AFI241" s="11"/>
      <c r="AFJ241" s="11"/>
      <c r="AFK241" s="11"/>
      <c r="AFL241" s="11"/>
      <c r="AFM241" s="11"/>
      <c r="AFN241" s="11"/>
      <c r="AFO241" s="11"/>
      <c r="AFP241" s="11"/>
      <c r="AFQ241" s="10"/>
      <c r="AFR241" s="10"/>
      <c r="AFS241" s="11"/>
      <c r="AFT241" s="11"/>
      <c r="AFU241" s="11"/>
      <c r="AFV241" s="11"/>
      <c r="AFW241" s="11"/>
      <c r="AFX241" s="11"/>
      <c r="AFY241" s="11"/>
      <c r="AFZ241" s="11"/>
      <c r="AGA241" s="11"/>
      <c r="AGB241" s="11"/>
      <c r="AGC241" s="11"/>
      <c r="AGD241" s="11"/>
      <c r="AGE241" s="11"/>
      <c r="AGF241" s="11"/>
      <c r="AGG241" s="10"/>
      <c r="AGH241" s="10"/>
      <c r="AGI241" s="11"/>
      <c r="AGJ241" s="11"/>
      <c r="AGK241" s="11"/>
      <c r="AGL241" s="11"/>
      <c r="AGM241" s="11"/>
      <c r="AGN241" s="11"/>
      <c r="AGO241" s="11"/>
      <c r="AGP241" s="11"/>
      <c r="AGQ241" s="11"/>
      <c r="AGR241" s="11"/>
      <c r="AGS241" s="11"/>
      <c r="AGT241" s="11"/>
      <c r="AGU241" s="11"/>
      <c r="AGV241" s="11"/>
      <c r="AGW241" s="10"/>
      <c r="AGX241" s="10"/>
      <c r="AGY241" s="11"/>
      <c r="AGZ241" s="11"/>
      <c r="AHA241" s="11"/>
      <c r="AHB241" s="11"/>
      <c r="AHC241" s="11"/>
      <c r="AHD241" s="11"/>
      <c r="AHE241" s="11"/>
      <c r="AHF241" s="11"/>
      <c r="AHG241" s="11"/>
      <c r="AHH241" s="11"/>
      <c r="AHI241" s="11"/>
      <c r="AHJ241" s="11"/>
      <c r="AHK241" s="11"/>
      <c r="AHL241" s="11"/>
      <c r="AHM241" s="10"/>
      <c r="AHN241" s="10"/>
      <c r="AHO241" s="11"/>
      <c r="AHP241" s="11"/>
      <c r="AHQ241" s="11"/>
      <c r="AHR241" s="11"/>
      <c r="AHS241" s="11"/>
      <c r="AHT241" s="11"/>
      <c r="AHU241" s="11"/>
      <c r="AHV241" s="11"/>
      <c r="AHW241" s="11"/>
      <c r="AHX241" s="11"/>
      <c r="AHY241" s="11"/>
      <c r="AHZ241" s="11"/>
      <c r="AIA241" s="11"/>
      <c r="AIB241" s="11"/>
      <c r="AIC241" s="10"/>
      <c r="AID241" s="10"/>
      <c r="AIE241" s="11"/>
      <c r="AIF241" s="11"/>
      <c r="AIG241" s="11"/>
      <c r="AIH241" s="11"/>
      <c r="AII241" s="11"/>
      <c r="AIJ241" s="11"/>
      <c r="AIK241" s="11"/>
      <c r="AIL241" s="11"/>
      <c r="AIM241" s="11"/>
      <c r="AIN241" s="11"/>
      <c r="AIO241" s="11"/>
      <c r="AIP241" s="11"/>
      <c r="AIQ241" s="11"/>
      <c r="AIR241" s="11"/>
      <c r="AIS241" s="10"/>
      <c r="AIT241" s="10"/>
      <c r="AIU241" s="11"/>
      <c r="AIV241" s="11"/>
      <c r="AIW241" s="11"/>
      <c r="AIX241" s="11"/>
      <c r="AIY241" s="11"/>
      <c r="AIZ241" s="11"/>
      <c r="AJA241" s="11"/>
      <c r="AJB241" s="11"/>
      <c r="AJC241" s="11"/>
      <c r="AJD241" s="11"/>
      <c r="AJE241" s="11"/>
      <c r="AJF241" s="11"/>
      <c r="AJG241" s="11"/>
      <c r="AJH241" s="11"/>
      <c r="AJI241" s="10"/>
      <c r="AJJ241" s="10"/>
      <c r="AJK241" s="11"/>
      <c r="AJL241" s="11"/>
      <c r="AJM241" s="11"/>
      <c r="AJN241" s="11"/>
      <c r="AJO241" s="11"/>
      <c r="AJP241" s="11"/>
      <c r="AJQ241" s="11"/>
      <c r="AJR241" s="11"/>
      <c r="AJS241" s="11"/>
      <c r="AJT241" s="11"/>
      <c r="AJU241" s="11"/>
      <c r="AJV241" s="11"/>
      <c r="AJW241" s="11"/>
      <c r="AJX241" s="11"/>
      <c r="AJY241" s="10"/>
      <c r="AJZ241" s="10"/>
      <c r="AKA241" s="11"/>
      <c r="AKB241" s="11"/>
      <c r="AKC241" s="11"/>
      <c r="AKD241" s="11"/>
      <c r="AKE241" s="11"/>
      <c r="AKF241" s="11"/>
      <c r="AKG241" s="11"/>
      <c r="AKH241" s="11"/>
      <c r="AKI241" s="11"/>
      <c r="AKJ241" s="11"/>
      <c r="AKK241" s="11"/>
      <c r="AKL241" s="11"/>
      <c r="AKM241" s="11"/>
      <c r="AKN241" s="11"/>
      <c r="AKO241" s="10"/>
      <c r="AKP241" s="10"/>
      <c r="AKQ241" s="11"/>
      <c r="AKR241" s="11"/>
      <c r="AKS241" s="11"/>
      <c r="AKT241" s="11"/>
      <c r="AKU241" s="11"/>
      <c r="AKV241" s="11"/>
      <c r="AKW241" s="11"/>
      <c r="AKX241" s="11"/>
      <c r="AKY241" s="11"/>
      <c r="AKZ241" s="11"/>
      <c r="ALA241" s="11"/>
      <c r="ALB241" s="11"/>
      <c r="ALC241" s="11"/>
      <c r="ALD241" s="11"/>
      <c r="ALE241" s="10"/>
      <c r="ALF241" s="10"/>
      <c r="ALG241" s="11"/>
      <c r="ALH241" s="11"/>
      <c r="ALI241" s="11"/>
      <c r="ALJ241" s="11"/>
      <c r="ALK241" s="11"/>
      <c r="ALL241" s="11"/>
      <c r="ALM241" s="11"/>
      <c r="ALN241" s="11"/>
      <c r="ALO241" s="11"/>
      <c r="ALP241" s="11"/>
      <c r="ALQ241" s="11"/>
      <c r="ALR241" s="11"/>
      <c r="ALS241" s="11"/>
      <c r="ALT241" s="11"/>
      <c r="ALU241" s="10"/>
      <c r="ALV241" s="10"/>
      <c r="ALW241" s="11"/>
      <c r="ALX241" s="11"/>
      <c r="ALY241" s="11"/>
      <c r="ALZ241" s="11"/>
      <c r="AMA241" s="11"/>
      <c r="AMB241" s="11"/>
      <c r="AMC241" s="11"/>
      <c r="AMD241" s="11"/>
      <c r="AME241" s="11"/>
      <c r="AMF241" s="11"/>
      <c r="AMG241" s="11"/>
      <c r="AMH241" s="11"/>
      <c r="AMI241" s="11"/>
      <c r="AMJ241" s="11"/>
      <c r="AMK241" s="10"/>
      <c r="AML241" s="10"/>
      <c r="AMM241" s="11"/>
      <c r="AMN241" s="11"/>
      <c r="AMO241" s="11"/>
      <c r="AMP241" s="11"/>
      <c r="AMQ241" s="11"/>
      <c r="AMR241" s="11"/>
      <c r="AMS241" s="11"/>
      <c r="AMT241" s="11"/>
      <c r="AMU241" s="11"/>
      <c r="AMV241" s="11"/>
      <c r="AMW241" s="11"/>
      <c r="AMX241" s="11"/>
      <c r="AMY241" s="11"/>
      <c r="AMZ241" s="11"/>
      <c r="ANA241" s="10"/>
      <c r="ANB241" s="10"/>
      <c r="ANC241" s="11"/>
      <c r="AND241" s="11"/>
      <c r="ANE241" s="11"/>
      <c r="ANF241" s="11"/>
      <c r="ANG241" s="11"/>
      <c r="ANH241" s="11"/>
      <c r="ANI241" s="11"/>
      <c r="ANJ241" s="11"/>
      <c r="ANK241" s="11"/>
      <c r="ANL241" s="11"/>
      <c r="ANM241" s="11"/>
      <c r="ANN241" s="11"/>
      <c r="ANO241" s="11"/>
      <c r="ANP241" s="11"/>
      <c r="ANQ241" s="10"/>
      <c r="ANR241" s="10"/>
      <c r="ANS241" s="11"/>
      <c r="ANT241" s="11"/>
      <c r="ANU241" s="11"/>
      <c r="ANV241" s="11"/>
      <c r="ANW241" s="11"/>
      <c r="ANX241" s="11"/>
      <c r="ANY241" s="11"/>
      <c r="ANZ241" s="11"/>
      <c r="AOA241" s="11"/>
      <c r="AOB241" s="11"/>
      <c r="AOC241" s="11"/>
      <c r="AOD241" s="11"/>
      <c r="AOE241" s="11"/>
      <c r="AOF241" s="11"/>
      <c r="AOG241" s="10"/>
      <c r="AOH241" s="10"/>
      <c r="AOI241" s="11"/>
      <c r="AOJ241" s="11"/>
      <c r="AOK241" s="11"/>
      <c r="AOL241" s="11"/>
      <c r="AOM241" s="11"/>
      <c r="AON241" s="11"/>
      <c r="AOO241" s="11"/>
      <c r="AOP241" s="11"/>
      <c r="AOQ241" s="11"/>
      <c r="AOR241" s="11"/>
      <c r="AOS241" s="11"/>
      <c r="AOT241" s="11"/>
      <c r="AOU241" s="11"/>
      <c r="AOV241" s="11"/>
      <c r="AOW241" s="10"/>
      <c r="AOX241" s="10"/>
      <c r="AOY241" s="11"/>
      <c r="AOZ241" s="11"/>
      <c r="APA241" s="11"/>
      <c r="APB241" s="11"/>
      <c r="APC241" s="11"/>
      <c r="APD241" s="11"/>
      <c r="APE241" s="11"/>
      <c r="APF241" s="11"/>
      <c r="APG241" s="11"/>
      <c r="APH241" s="11"/>
      <c r="API241" s="11"/>
      <c r="APJ241" s="11"/>
      <c r="APK241" s="11"/>
      <c r="APL241" s="11"/>
      <c r="APM241" s="10"/>
      <c r="APN241" s="10"/>
      <c r="APO241" s="11"/>
      <c r="APP241" s="11"/>
      <c r="APQ241" s="11"/>
      <c r="APR241" s="11"/>
      <c r="APS241" s="11"/>
      <c r="APT241" s="11"/>
      <c r="APU241" s="11"/>
      <c r="APV241" s="11"/>
      <c r="APW241" s="11"/>
      <c r="APX241" s="11"/>
      <c r="APY241" s="11"/>
      <c r="APZ241" s="11"/>
      <c r="AQA241" s="11"/>
      <c r="AQB241" s="11"/>
      <c r="AQC241" s="10"/>
      <c r="AQD241" s="10"/>
      <c r="AQE241" s="11"/>
      <c r="AQF241" s="11"/>
      <c r="AQG241" s="11"/>
      <c r="AQH241" s="11"/>
      <c r="AQI241" s="11"/>
      <c r="AQJ241" s="11"/>
      <c r="AQK241" s="11"/>
      <c r="AQL241" s="11"/>
      <c r="AQM241" s="11"/>
      <c r="AQN241" s="11"/>
      <c r="AQO241" s="11"/>
      <c r="AQP241" s="11"/>
      <c r="AQQ241" s="11"/>
      <c r="AQR241" s="11"/>
      <c r="AQS241" s="10"/>
      <c r="AQT241" s="10"/>
      <c r="AQU241" s="11"/>
      <c r="AQV241" s="11"/>
      <c r="AQW241" s="11"/>
      <c r="AQX241" s="11"/>
      <c r="AQY241" s="11"/>
      <c r="AQZ241" s="11"/>
      <c r="ARA241" s="11"/>
      <c r="ARB241" s="11"/>
      <c r="ARC241" s="11"/>
      <c r="ARD241" s="11"/>
      <c r="ARE241" s="11"/>
      <c r="ARF241" s="11"/>
      <c r="ARG241" s="11"/>
      <c r="ARH241" s="11"/>
      <c r="ARI241" s="10"/>
      <c r="ARJ241" s="10"/>
      <c r="ARK241" s="11"/>
      <c r="ARL241" s="11"/>
      <c r="ARM241" s="11"/>
      <c r="ARN241" s="11"/>
      <c r="ARO241" s="11"/>
      <c r="ARP241" s="11"/>
      <c r="ARQ241" s="11"/>
      <c r="ARR241" s="11"/>
      <c r="ARS241" s="11"/>
      <c r="ART241" s="11"/>
      <c r="ARU241" s="11"/>
      <c r="ARV241" s="11"/>
      <c r="ARW241" s="11"/>
      <c r="ARX241" s="11"/>
      <c r="ARY241" s="10"/>
      <c r="ARZ241" s="10"/>
      <c r="ASA241" s="11"/>
      <c r="ASB241" s="11"/>
      <c r="ASC241" s="11"/>
      <c r="ASD241" s="11"/>
      <c r="ASE241" s="11"/>
      <c r="ASF241" s="11"/>
      <c r="ASG241" s="11"/>
      <c r="ASH241" s="11"/>
      <c r="ASI241" s="11"/>
      <c r="ASJ241" s="11"/>
      <c r="ASK241" s="11"/>
      <c r="ASL241" s="11"/>
      <c r="ASM241" s="11"/>
      <c r="ASN241" s="11"/>
      <c r="ASO241" s="10"/>
      <c r="ASP241" s="10"/>
      <c r="ASQ241" s="11"/>
      <c r="ASR241" s="11"/>
      <c r="ASS241" s="11"/>
      <c r="AST241" s="11"/>
      <c r="ASU241" s="11"/>
      <c r="ASV241" s="11"/>
      <c r="ASW241" s="11"/>
      <c r="ASX241" s="11"/>
      <c r="ASY241" s="11"/>
      <c r="ASZ241" s="11"/>
      <c r="ATA241" s="11"/>
      <c r="ATB241" s="11"/>
      <c r="ATC241" s="11"/>
      <c r="ATD241" s="11"/>
      <c r="ATE241" s="10"/>
      <c r="ATF241" s="10"/>
      <c r="ATG241" s="11"/>
      <c r="ATH241" s="11"/>
      <c r="ATI241" s="11"/>
      <c r="ATJ241" s="11"/>
      <c r="ATK241" s="11"/>
      <c r="ATL241" s="11"/>
      <c r="ATM241" s="11"/>
      <c r="ATN241" s="11"/>
      <c r="ATO241" s="11"/>
      <c r="ATP241" s="11"/>
      <c r="ATQ241" s="11"/>
      <c r="ATR241" s="11"/>
      <c r="ATS241" s="11"/>
      <c r="ATT241" s="11"/>
      <c r="ATU241" s="10"/>
      <c r="ATV241" s="10"/>
      <c r="ATW241" s="11"/>
      <c r="ATX241" s="11"/>
      <c r="ATY241" s="11"/>
      <c r="ATZ241" s="11"/>
      <c r="AUA241" s="11"/>
      <c r="AUB241" s="11"/>
      <c r="AUC241" s="11"/>
      <c r="AUD241" s="11"/>
      <c r="AUE241" s="11"/>
      <c r="AUF241" s="11"/>
      <c r="AUG241" s="11"/>
      <c r="AUH241" s="11"/>
      <c r="AUI241" s="11"/>
      <c r="AUJ241" s="11"/>
      <c r="AUK241" s="10"/>
      <c r="AUL241" s="10"/>
      <c r="AUM241" s="11"/>
      <c r="AUN241" s="11"/>
      <c r="AUO241" s="11"/>
      <c r="AUP241" s="11"/>
      <c r="AUQ241" s="11"/>
      <c r="AUR241" s="11"/>
      <c r="AUS241" s="11"/>
      <c r="AUT241" s="11"/>
      <c r="AUU241" s="11"/>
      <c r="AUV241" s="11"/>
      <c r="AUW241" s="11"/>
      <c r="AUX241" s="11"/>
      <c r="AUY241" s="11"/>
      <c r="AUZ241" s="11"/>
      <c r="AVA241" s="10"/>
      <c r="AVB241" s="10"/>
      <c r="AVC241" s="11"/>
      <c r="AVD241" s="11"/>
      <c r="AVE241" s="11"/>
      <c r="AVF241" s="11"/>
      <c r="AVG241" s="11"/>
      <c r="AVH241" s="11"/>
      <c r="AVI241" s="11"/>
      <c r="AVJ241" s="11"/>
      <c r="AVK241" s="11"/>
      <c r="AVL241" s="11"/>
      <c r="AVM241" s="11"/>
      <c r="AVN241" s="11"/>
      <c r="AVO241" s="11"/>
      <c r="AVP241" s="11"/>
      <c r="AVQ241" s="10"/>
      <c r="AVR241" s="10"/>
      <c r="AVS241" s="11"/>
      <c r="AVT241" s="11"/>
      <c r="AVU241" s="11"/>
      <c r="AVV241" s="11"/>
      <c r="AVW241" s="11"/>
      <c r="AVX241" s="11"/>
      <c r="AVY241" s="11"/>
      <c r="AVZ241" s="11"/>
      <c r="AWA241" s="11"/>
      <c r="AWB241" s="11"/>
      <c r="AWC241" s="11"/>
      <c r="AWD241" s="11"/>
      <c r="AWE241" s="11"/>
      <c r="AWF241" s="11"/>
      <c r="AWG241" s="10"/>
      <c r="AWH241" s="10"/>
      <c r="AWI241" s="11"/>
      <c r="AWJ241" s="11"/>
      <c r="AWK241" s="11"/>
      <c r="AWL241" s="11"/>
      <c r="AWM241" s="11"/>
      <c r="AWN241" s="11"/>
      <c r="AWO241" s="11"/>
      <c r="AWP241" s="11"/>
      <c r="AWQ241" s="11"/>
      <c r="AWR241" s="11"/>
      <c r="AWS241" s="11"/>
      <c r="AWT241" s="11"/>
      <c r="AWU241" s="11"/>
      <c r="AWV241" s="11"/>
      <c r="AWW241" s="10"/>
      <c r="AWX241" s="10"/>
      <c r="AWY241" s="11"/>
      <c r="AWZ241" s="11"/>
      <c r="AXA241" s="11"/>
      <c r="AXB241" s="11"/>
      <c r="AXC241" s="11"/>
      <c r="AXD241" s="11"/>
      <c r="AXE241" s="11"/>
      <c r="AXF241" s="11"/>
      <c r="AXG241" s="11"/>
      <c r="AXH241" s="11"/>
      <c r="AXI241" s="11"/>
      <c r="AXJ241" s="11"/>
      <c r="AXK241" s="11"/>
      <c r="AXL241" s="11"/>
      <c r="AXM241" s="10"/>
      <c r="AXN241" s="10"/>
      <c r="AXO241" s="11"/>
      <c r="AXP241" s="11"/>
      <c r="AXQ241" s="11"/>
      <c r="AXR241" s="11"/>
      <c r="AXS241" s="11"/>
      <c r="AXT241" s="11"/>
      <c r="AXU241" s="11"/>
      <c r="AXV241" s="11"/>
      <c r="AXW241" s="11"/>
      <c r="AXX241" s="11"/>
      <c r="AXY241" s="11"/>
      <c r="AXZ241" s="11"/>
      <c r="AYA241" s="11"/>
      <c r="AYB241" s="11"/>
      <c r="AYC241" s="10"/>
      <c r="AYD241" s="10"/>
      <c r="AYE241" s="11"/>
      <c r="AYF241" s="11"/>
      <c r="AYG241" s="11"/>
      <c r="AYH241" s="11"/>
      <c r="AYI241" s="11"/>
      <c r="AYJ241" s="11"/>
      <c r="AYK241" s="11"/>
      <c r="AYL241" s="11"/>
      <c r="AYM241" s="11"/>
      <c r="AYN241" s="11"/>
      <c r="AYO241" s="11"/>
      <c r="AYP241" s="11"/>
      <c r="AYQ241" s="11"/>
      <c r="AYR241" s="11"/>
      <c r="AYS241" s="10"/>
      <c r="AYT241" s="10"/>
      <c r="AYU241" s="11"/>
      <c r="AYV241" s="11"/>
      <c r="AYW241" s="11"/>
      <c r="AYX241" s="11"/>
      <c r="AYY241" s="11"/>
      <c r="AYZ241" s="11"/>
      <c r="AZA241" s="11"/>
      <c r="AZB241" s="11"/>
      <c r="AZC241" s="11"/>
      <c r="AZD241" s="11"/>
      <c r="AZE241" s="11"/>
      <c r="AZF241" s="11"/>
      <c r="AZG241" s="11"/>
      <c r="AZH241" s="11"/>
      <c r="AZI241" s="10"/>
      <c r="AZJ241" s="10"/>
      <c r="AZK241" s="11"/>
      <c r="AZL241" s="11"/>
      <c r="AZM241" s="11"/>
      <c r="AZN241" s="11"/>
      <c r="AZO241" s="11"/>
      <c r="AZP241" s="11"/>
      <c r="AZQ241" s="11"/>
      <c r="AZR241" s="11"/>
      <c r="AZS241" s="11"/>
      <c r="AZT241" s="11"/>
      <c r="AZU241" s="11"/>
      <c r="AZV241" s="11"/>
      <c r="AZW241" s="11"/>
      <c r="AZX241" s="11"/>
      <c r="AZY241" s="10"/>
      <c r="AZZ241" s="10"/>
      <c r="BAA241" s="11"/>
      <c r="BAB241" s="11"/>
      <c r="BAC241" s="11"/>
      <c r="BAD241" s="11"/>
      <c r="BAE241" s="11"/>
      <c r="BAF241" s="11"/>
      <c r="BAG241" s="11"/>
      <c r="BAH241" s="11"/>
      <c r="BAI241" s="11"/>
      <c r="BAJ241" s="11"/>
      <c r="BAK241" s="11"/>
      <c r="BAL241" s="11"/>
      <c r="BAM241" s="11"/>
      <c r="BAN241" s="11"/>
      <c r="BAO241" s="10"/>
      <c r="BAP241" s="10"/>
      <c r="BAQ241" s="11"/>
      <c r="BAR241" s="11"/>
      <c r="BAS241" s="11"/>
      <c r="BAT241" s="11"/>
      <c r="BAU241" s="11"/>
      <c r="BAV241" s="11"/>
      <c r="BAW241" s="11"/>
      <c r="BAX241" s="11"/>
      <c r="BAY241" s="11"/>
      <c r="BAZ241" s="11"/>
      <c r="BBA241" s="11"/>
      <c r="BBB241" s="11"/>
      <c r="BBC241" s="11"/>
      <c r="BBD241" s="11"/>
      <c r="BBE241" s="10"/>
      <c r="BBF241" s="10"/>
      <c r="BBG241" s="11"/>
      <c r="BBH241" s="11"/>
      <c r="BBI241" s="11"/>
      <c r="BBJ241" s="11"/>
      <c r="BBK241" s="11"/>
      <c r="BBL241" s="11"/>
      <c r="BBM241" s="11"/>
      <c r="BBN241" s="11"/>
      <c r="BBO241" s="11"/>
      <c r="BBP241" s="11"/>
      <c r="BBQ241" s="11"/>
      <c r="BBR241" s="11"/>
      <c r="BBS241" s="11"/>
      <c r="BBT241" s="11"/>
      <c r="BBU241" s="10"/>
      <c r="BBV241" s="10"/>
      <c r="BBW241" s="11"/>
      <c r="BBX241" s="11"/>
      <c r="BBY241" s="11"/>
      <c r="BBZ241" s="11"/>
      <c r="BCA241" s="11"/>
      <c r="BCB241" s="11"/>
      <c r="BCC241" s="11"/>
      <c r="BCD241" s="11"/>
      <c r="BCE241" s="11"/>
      <c r="BCF241" s="11"/>
      <c r="BCG241" s="11"/>
      <c r="BCH241" s="11"/>
      <c r="BCI241" s="11"/>
      <c r="BCJ241" s="11"/>
      <c r="BCK241" s="10"/>
      <c r="BCL241" s="10"/>
      <c r="BCM241" s="11"/>
      <c r="BCN241" s="11"/>
      <c r="BCO241" s="11"/>
      <c r="BCP241" s="11"/>
      <c r="BCQ241" s="11"/>
      <c r="BCR241" s="11"/>
      <c r="BCS241" s="11"/>
      <c r="BCT241" s="11"/>
      <c r="BCU241" s="11"/>
      <c r="BCV241" s="11"/>
      <c r="BCW241" s="11"/>
      <c r="BCX241" s="11"/>
      <c r="BCY241" s="11"/>
      <c r="BCZ241" s="11"/>
      <c r="BDA241" s="10"/>
      <c r="BDB241" s="10"/>
      <c r="BDC241" s="11"/>
      <c r="BDD241" s="11"/>
      <c r="BDE241" s="11"/>
      <c r="BDF241" s="11"/>
      <c r="BDG241" s="11"/>
      <c r="BDH241" s="11"/>
      <c r="BDI241" s="11"/>
      <c r="BDJ241" s="11"/>
      <c r="BDK241" s="11"/>
      <c r="BDL241" s="11"/>
      <c r="BDM241" s="11"/>
      <c r="BDN241" s="11"/>
      <c r="BDO241" s="11"/>
      <c r="BDP241" s="11"/>
      <c r="BDQ241" s="10"/>
      <c r="BDR241" s="10"/>
      <c r="BDS241" s="11"/>
      <c r="BDT241" s="11"/>
      <c r="BDU241" s="11"/>
      <c r="BDV241" s="11"/>
      <c r="BDW241" s="11"/>
      <c r="BDX241" s="11"/>
      <c r="BDY241" s="11"/>
      <c r="BDZ241" s="11"/>
      <c r="BEA241" s="11"/>
      <c r="BEB241" s="11"/>
      <c r="BEC241" s="11"/>
      <c r="BED241" s="11"/>
      <c r="BEE241" s="11"/>
      <c r="BEF241" s="11"/>
      <c r="BEG241" s="10"/>
      <c r="BEH241" s="10"/>
      <c r="BEI241" s="11"/>
      <c r="BEJ241" s="11"/>
      <c r="BEK241" s="11"/>
      <c r="BEL241" s="11"/>
      <c r="BEM241" s="11"/>
      <c r="BEN241" s="11"/>
      <c r="BEO241" s="11"/>
      <c r="BEP241" s="11"/>
      <c r="BEQ241" s="11"/>
      <c r="BER241" s="11"/>
      <c r="BES241" s="11"/>
      <c r="BET241" s="11"/>
      <c r="BEU241" s="11"/>
      <c r="BEV241" s="11"/>
      <c r="BEW241" s="10"/>
      <c r="BEX241" s="10"/>
      <c r="BEY241" s="11"/>
      <c r="BEZ241" s="11"/>
      <c r="BFA241" s="11"/>
      <c r="BFB241" s="11"/>
      <c r="BFC241" s="11"/>
      <c r="BFD241" s="11"/>
      <c r="BFE241" s="11"/>
      <c r="BFF241" s="11"/>
      <c r="BFG241" s="11"/>
      <c r="BFH241" s="11"/>
      <c r="BFI241" s="11"/>
      <c r="BFJ241" s="11"/>
      <c r="BFK241" s="11"/>
      <c r="BFL241" s="11"/>
      <c r="BFM241" s="10"/>
      <c r="BFN241" s="10"/>
      <c r="BFO241" s="11"/>
      <c r="BFP241" s="11"/>
      <c r="BFQ241" s="11"/>
      <c r="BFR241" s="11"/>
      <c r="BFS241" s="11"/>
      <c r="BFT241" s="11"/>
      <c r="BFU241" s="11"/>
      <c r="BFV241" s="11"/>
      <c r="BFW241" s="11"/>
      <c r="BFX241" s="11"/>
      <c r="BFY241" s="11"/>
      <c r="BFZ241" s="11"/>
      <c r="BGA241" s="11"/>
      <c r="BGB241" s="11"/>
      <c r="BGC241" s="10"/>
      <c r="BGD241" s="10"/>
      <c r="BGE241" s="11"/>
      <c r="BGF241" s="11"/>
      <c r="BGG241" s="11"/>
      <c r="BGH241" s="11"/>
      <c r="BGI241" s="11"/>
      <c r="BGJ241" s="11"/>
      <c r="BGK241" s="11"/>
      <c r="BGL241" s="11"/>
      <c r="BGM241" s="11"/>
      <c r="BGN241" s="11"/>
      <c r="BGO241" s="11"/>
      <c r="BGP241" s="11"/>
      <c r="BGQ241" s="11"/>
      <c r="BGR241" s="11"/>
      <c r="BGS241" s="10"/>
      <c r="BGT241" s="10"/>
      <c r="BGU241" s="11"/>
      <c r="BGV241" s="11"/>
      <c r="BGW241" s="11"/>
      <c r="BGX241" s="11"/>
      <c r="BGY241" s="11"/>
      <c r="BGZ241" s="11"/>
      <c r="BHA241" s="11"/>
      <c r="BHB241" s="11"/>
      <c r="BHC241" s="11"/>
      <c r="BHD241" s="11"/>
      <c r="BHE241" s="11"/>
      <c r="BHF241" s="11"/>
      <c r="BHG241" s="11"/>
      <c r="BHH241" s="11"/>
      <c r="BHI241" s="10"/>
      <c r="BHJ241" s="10"/>
      <c r="BHK241" s="11"/>
      <c r="BHL241" s="11"/>
      <c r="BHM241" s="11"/>
      <c r="BHN241" s="11"/>
      <c r="BHO241" s="11"/>
      <c r="BHP241" s="11"/>
      <c r="BHQ241" s="11"/>
      <c r="BHR241" s="11"/>
      <c r="BHS241" s="11"/>
      <c r="BHT241" s="11"/>
      <c r="BHU241" s="11"/>
      <c r="BHV241" s="11"/>
      <c r="BHW241" s="11"/>
      <c r="BHX241" s="11"/>
      <c r="BHY241" s="10"/>
      <c r="BHZ241" s="10"/>
      <c r="BIA241" s="11"/>
      <c r="BIB241" s="11"/>
      <c r="BIC241" s="11"/>
      <c r="BID241" s="11"/>
      <c r="BIE241" s="11"/>
      <c r="BIF241" s="11"/>
      <c r="BIG241" s="11"/>
      <c r="BIH241" s="11"/>
      <c r="BII241" s="11"/>
      <c r="BIJ241" s="11"/>
      <c r="BIK241" s="11"/>
      <c r="BIL241" s="11"/>
      <c r="BIM241" s="11"/>
      <c r="BIN241" s="11"/>
      <c r="BIO241" s="10"/>
      <c r="BIP241" s="10"/>
      <c r="BIQ241" s="11"/>
      <c r="BIR241" s="11"/>
      <c r="BIS241" s="11"/>
      <c r="BIT241" s="11"/>
      <c r="BIU241" s="11"/>
      <c r="BIV241" s="11"/>
      <c r="BIW241" s="11"/>
      <c r="BIX241" s="11"/>
      <c r="BIY241" s="11"/>
      <c r="BIZ241" s="11"/>
      <c r="BJA241" s="11"/>
      <c r="BJB241" s="11"/>
      <c r="BJC241" s="11"/>
      <c r="BJD241" s="11"/>
      <c r="BJE241" s="10"/>
      <c r="BJF241" s="10"/>
      <c r="BJG241" s="11"/>
      <c r="BJH241" s="11"/>
      <c r="BJI241" s="11"/>
      <c r="BJJ241" s="11"/>
      <c r="BJK241" s="11"/>
      <c r="BJL241" s="11"/>
      <c r="BJM241" s="11"/>
      <c r="BJN241" s="11"/>
      <c r="BJO241" s="11"/>
      <c r="BJP241" s="11"/>
      <c r="BJQ241" s="11"/>
      <c r="BJR241" s="11"/>
      <c r="BJS241" s="11"/>
      <c r="BJT241" s="11"/>
      <c r="BJU241" s="10"/>
      <c r="BJV241" s="10"/>
      <c r="BJW241" s="11"/>
      <c r="BJX241" s="11"/>
      <c r="BJY241" s="11"/>
      <c r="BJZ241" s="11"/>
      <c r="BKA241" s="11"/>
      <c r="BKB241" s="11"/>
      <c r="BKC241" s="11"/>
      <c r="BKD241" s="11"/>
      <c r="BKE241" s="11"/>
      <c r="BKF241" s="11"/>
      <c r="BKG241" s="11"/>
      <c r="BKH241" s="11"/>
      <c r="BKI241" s="11"/>
      <c r="BKJ241" s="11"/>
      <c r="BKK241" s="10"/>
      <c r="BKL241" s="10"/>
      <c r="BKM241" s="11"/>
      <c r="BKN241" s="11"/>
      <c r="BKO241" s="11"/>
      <c r="BKP241" s="11"/>
      <c r="BKQ241" s="11"/>
      <c r="BKR241" s="11"/>
      <c r="BKS241" s="11"/>
      <c r="BKT241" s="11"/>
      <c r="BKU241" s="11"/>
      <c r="BKV241" s="11"/>
      <c r="BKW241" s="11"/>
      <c r="BKX241" s="11"/>
      <c r="BKY241" s="11"/>
      <c r="BKZ241" s="11"/>
      <c r="BLA241" s="10"/>
      <c r="BLB241" s="10"/>
      <c r="BLC241" s="11"/>
      <c r="BLD241" s="11"/>
      <c r="BLE241" s="11"/>
      <c r="BLF241" s="11"/>
      <c r="BLG241" s="11"/>
      <c r="BLH241" s="11"/>
      <c r="BLI241" s="11"/>
      <c r="BLJ241" s="11"/>
      <c r="BLK241" s="11"/>
      <c r="BLL241" s="11"/>
      <c r="BLM241" s="11"/>
      <c r="BLN241" s="11"/>
      <c r="BLO241" s="11"/>
      <c r="BLP241" s="11"/>
      <c r="BLQ241" s="10"/>
      <c r="BLR241" s="10"/>
      <c r="BLS241" s="11"/>
      <c r="BLT241" s="11"/>
      <c r="BLU241" s="11"/>
      <c r="BLV241" s="11"/>
      <c r="BLW241" s="11"/>
      <c r="BLX241" s="11"/>
      <c r="BLY241" s="11"/>
      <c r="BLZ241" s="11"/>
      <c r="BMA241" s="11"/>
      <c r="BMB241" s="11"/>
      <c r="BMC241" s="11"/>
      <c r="BMD241" s="11"/>
      <c r="BME241" s="11"/>
      <c r="BMF241" s="11"/>
      <c r="BMG241" s="10"/>
      <c r="BMH241" s="10"/>
      <c r="BMI241" s="11"/>
      <c r="BMJ241" s="11"/>
      <c r="BMK241" s="11"/>
      <c r="BML241" s="11"/>
      <c r="BMM241" s="11"/>
      <c r="BMN241" s="11"/>
      <c r="BMO241" s="11"/>
      <c r="BMP241" s="11"/>
      <c r="BMQ241" s="11"/>
      <c r="BMR241" s="11"/>
      <c r="BMS241" s="11"/>
      <c r="BMT241" s="11"/>
      <c r="BMU241" s="11"/>
      <c r="BMV241" s="11"/>
      <c r="BMW241" s="10"/>
      <c r="BMX241" s="10"/>
      <c r="BMY241" s="11"/>
      <c r="BMZ241" s="11"/>
      <c r="BNA241" s="11"/>
      <c r="BNB241" s="11"/>
      <c r="BNC241" s="11"/>
      <c r="BND241" s="11"/>
      <c r="BNE241" s="11"/>
      <c r="BNF241" s="11"/>
      <c r="BNG241" s="11"/>
      <c r="BNH241" s="11"/>
      <c r="BNI241" s="11"/>
      <c r="BNJ241" s="11"/>
      <c r="BNK241" s="11"/>
      <c r="BNL241" s="11"/>
      <c r="BNM241" s="10"/>
      <c r="BNN241" s="10"/>
      <c r="BNO241" s="11"/>
      <c r="BNP241" s="11"/>
      <c r="BNQ241" s="11"/>
      <c r="BNR241" s="11"/>
      <c r="BNS241" s="11"/>
      <c r="BNT241" s="11"/>
      <c r="BNU241" s="11"/>
      <c r="BNV241" s="11"/>
      <c r="BNW241" s="11"/>
      <c r="BNX241" s="11"/>
      <c r="BNY241" s="11"/>
      <c r="BNZ241" s="11"/>
      <c r="BOA241" s="11"/>
      <c r="BOB241" s="11"/>
      <c r="BOC241" s="10"/>
      <c r="BOD241" s="10"/>
      <c r="BOE241" s="11"/>
      <c r="BOF241" s="11"/>
      <c r="BOG241" s="11"/>
      <c r="BOH241" s="11"/>
      <c r="BOI241" s="11"/>
      <c r="BOJ241" s="11"/>
      <c r="BOK241" s="11"/>
      <c r="BOL241" s="11"/>
      <c r="BOM241" s="11"/>
      <c r="BON241" s="11"/>
      <c r="BOO241" s="11"/>
      <c r="BOP241" s="11"/>
      <c r="BOQ241" s="11"/>
      <c r="BOR241" s="11"/>
      <c r="BOS241" s="10"/>
      <c r="BOT241" s="10"/>
      <c r="BOU241" s="11"/>
      <c r="BOV241" s="11"/>
      <c r="BOW241" s="11"/>
      <c r="BOX241" s="11"/>
      <c r="BOY241" s="11"/>
      <c r="BOZ241" s="11"/>
      <c r="BPA241" s="11"/>
      <c r="BPB241" s="11"/>
      <c r="BPC241" s="11"/>
      <c r="BPD241" s="11"/>
      <c r="BPE241" s="11"/>
      <c r="BPF241" s="11"/>
      <c r="BPG241" s="11"/>
      <c r="BPH241" s="11"/>
      <c r="BPI241" s="10"/>
      <c r="BPJ241" s="10"/>
      <c r="BPK241" s="11"/>
      <c r="BPL241" s="11"/>
      <c r="BPM241" s="11"/>
      <c r="BPN241" s="11"/>
      <c r="BPO241" s="11"/>
      <c r="BPP241" s="11"/>
      <c r="BPQ241" s="11"/>
      <c r="BPR241" s="11"/>
      <c r="BPS241" s="11"/>
      <c r="BPT241" s="11"/>
      <c r="BPU241" s="11"/>
      <c r="BPV241" s="11"/>
      <c r="BPW241" s="11"/>
      <c r="BPX241" s="11"/>
      <c r="BPY241" s="10"/>
      <c r="BPZ241" s="10"/>
      <c r="BQA241" s="11"/>
      <c r="BQB241" s="11"/>
      <c r="BQC241" s="11"/>
      <c r="BQD241" s="11"/>
      <c r="BQE241" s="11"/>
      <c r="BQF241" s="11"/>
      <c r="BQG241" s="11"/>
      <c r="BQH241" s="11"/>
      <c r="BQI241" s="11"/>
      <c r="BQJ241" s="11"/>
      <c r="BQK241" s="11"/>
      <c r="BQL241" s="11"/>
      <c r="BQM241" s="11"/>
      <c r="BQN241" s="11"/>
      <c r="BQO241" s="10"/>
      <c r="BQP241" s="10"/>
      <c r="BQQ241" s="11"/>
      <c r="BQR241" s="11"/>
      <c r="BQS241" s="11"/>
      <c r="BQT241" s="11"/>
      <c r="BQU241" s="11"/>
      <c r="BQV241" s="11"/>
      <c r="BQW241" s="11"/>
      <c r="BQX241" s="11"/>
      <c r="BQY241" s="11"/>
      <c r="BQZ241" s="11"/>
      <c r="BRA241" s="11"/>
      <c r="BRB241" s="11"/>
      <c r="BRC241" s="11"/>
      <c r="BRD241" s="11"/>
      <c r="BRE241" s="10"/>
      <c r="BRF241" s="10"/>
      <c r="BRG241" s="11"/>
      <c r="BRH241" s="11"/>
      <c r="BRI241" s="11"/>
      <c r="BRJ241" s="11"/>
      <c r="BRK241" s="11"/>
      <c r="BRL241" s="11"/>
      <c r="BRM241" s="11"/>
      <c r="BRN241" s="11"/>
      <c r="BRO241" s="11"/>
      <c r="BRP241" s="11"/>
      <c r="BRQ241" s="11"/>
      <c r="BRR241" s="11"/>
      <c r="BRS241" s="11"/>
      <c r="BRT241" s="11"/>
      <c r="BRU241" s="10"/>
      <c r="BRV241" s="10"/>
      <c r="BRW241" s="11"/>
      <c r="BRX241" s="11"/>
      <c r="BRY241" s="11"/>
      <c r="BRZ241" s="11"/>
      <c r="BSA241" s="11"/>
      <c r="BSB241" s="11"/>
      <c r="BSC241" s="11"/>
      <c r="BSD241" s="11"/>
      <c r="BSE241" s="11"/>
      <c r="BSF241" s="11"/>
      <c r="BSG241" s="11"/>
      <c r="BSH241" s="11"/>
      <c r="BSI241" s="11"/>
      <c r="BSJ241" s="11"/>
      <c r="BSK241" s="10"/>
      <c r="BSL241" s="10"/>
      <c r="BSM241" s="11"/>
      <c r="BSN241" s="11"/>
      <c r="BSO241" s="11"/>
      <c r="BSP241" s="11"/>
      <c r="BSQ241" s="11"/>
      <c r="BSR241" s="11"/>
      <c r="BSS241" s="11"/>
      <c r="BST241" s="11"/>
      <c r="BSU241" s="11"/>
      <c r="BSV241" s="11"/>
      <c r="BSW241" s="11"/>
      <c r="BSX241" s="11"/>
      <c r="BSY241" s="11"/>
      <c r="BSZ241" s="11"/>
      <c r="BTA241" s="10"/>
      <c r="BTB241" s="10"/>
      <c r="BTC241" s="11"/>
      <c r="BTD241" s="11"/>
      <c r="BTE241" s="11"/>
      <c r="BTF241" s="11"/>
      <c r="BTG241" s="11"/>
      <c r="BTH241" s="11"/>
      <c r="BTI241" s="11"/>
      <c r="BTJ241" s="11"/>
      <c r="BTK241" s="11"/>
      <c r="BTL241" s="11"/>
      <c r="BTM241" s="11"/>
      <c r="BTN241" s="11"/>
      <c r="BTO241" s="11"/>
      <c r="BTP241" s="11"/>
      <c r="BTQ241" s="10"/>
      <c r="BTR241" s="10"/>
      <c r="BTS241" s="11"/>
      <c r="BTT241" s="11"/>
      <c r="BTU241" s="11"/>
      <c r="BTV241" s="11"/>
      <c r="BTW241" s="11"/>
      <c r="BTX241" s="11"/>
      <c r="BTY241" s="11"/>
      <c r="BTZ241" s="11"/>
      <c r="BUA241" s="11"/>
      <c r="BUB241" s="11"/>
      <c r="BUC241" s="11"/>
      <c r="BUD241" s="11"/>
      <c r="BUE241" s="11"/>
      <c r="BUF241" s="11"/>
      <c r="BUG241" s="10"/>
      <c r="BUH241" s="10"/>
      <c r="BUI241" s="11"/>
      <c r="BUJ241" s="11"/>
      <c r="BUK241" s="11"/>
      <c r="BUL241" s="11"/>
      <c r="BUM241" s="11"/>
      <c r="BUN241" s="11"/>
      <c r="BUO241" s="11"/>
      <c r="BUP241" s="11"/>
      <c r="BUQ241" s="11"/>
      <c r="BUR241" s="11"/>
      <c r="BUS241" s="11"/>
      <c r="BUT241" s="11"/>
      <c r="BUU241" s="11"/>
      <c r="BUV241" s="11"/>
      <c r="BUW241" s="10"/>
      <c r="BUX241" s="10"/>
      <c r="BUY241" s="11"/>
      <c r="BUZ241" s="11"/>
      <c r="BVA241" s="11"/>
      <c r="BVB241" s="11"/>
      <c r="BVC241" s="11"/>
      <c r="BVD241" s="11"/>
      <c r="BVE241" s="11"/>
      <c r="BVF241" s="11"/>
      <c r="BVG241" s="11"/>
      <c r="BVH241" s="11"/>
      <c r="BVI241" s="11"/>
      <c r="BVJ241" s="11"/>
      <c r="BVK241" s="11"/>
      <c r="BVL241" s="11"/>
      <c r="BVM241" s="10"/>
      <c r="BVN241" s="10"/>
      <c r="BVO241" s="11"/>
      <c r="BVP241" s="11"/>
      <c r="BVQ241" s="11"/>
      <c r="BVR241" s="11"/>
      <c r="BVS241" s="11"/>
      <c r="BVT241" s="11"/>
      <c r="BVU241" s="11"/>
      <c r="BVV241" s="11"/>
      <c r="BVW241" s="11"/>
      <c r="BVX241" s="11"/>
      <c r="BVY241" s="11"/>
      <c r="BVZ241" s="11"/>
      <c r="BWA241" s="11"/>
      <c r="BWB241" s="11"/>
      <c r="BWC241" s="10"/>
      <c r="BWD241" s="10"/>
      <c r="BWE241" s="11"/>
      <c r="BWF241" s="11"/>
      <c r="BWG241" s="11"/>
      <c r="BWH241" s="11"/>
      <c r="BWI241" s="11"/>
      <c r="BWJ241" s="11"/>
      <c r="BWK241" s="11"/>
      <c r="BWL241" s="11"/>
      <c r="BWM241" s="11"/>
      <c r="BWN241" s="11"/>
      <c r="BWO241" s="11"/>
      <c r="BWP241" s="11"/>
      <c r="BWQ241" s="11"/>
      <c r="BWR241" s="11"/>
      <c r="BWS241" s="10"/>
      <c r="BWT241" s="10"/>
      <c r="BWU241" s="11"/>
      <c r="BWV241" s="11"/>
      <c r="BWW241" s="11"/>
      <c r="BWX241" s="11"/>
      <c r="BWY241" s="11"/>
      <c r="BWZ241" s="11"/>
      <c r="BXA241" s="11"/>
      <c r="BXB241" s="11"/>
      <c r="BXC241" s="11"/>
      <c r="BXD241" s="11"/>
      <c r="BXE241" s="11"/>
      <c r="BXF241" s="11"/>
      <c r="BXG241" s="11"/>
      <c r="BXH241" s="11"/>
      <c r="BXI241" s="10"/>
      <c r="BXJ241" s="10"/>
      <c r="BXK241" s="11"/>
      <c r="BXL241" s="11"/>
      <c r="BXM241" s="11"/>
      <c r="BXN241" s="11"/>
      <c r="BXO241" s="11"/>
      <c r="BXP241" s="11"/>
      <c r="BXQ241" s="11"/>
      <c r="BXR241" s="11"/>
      <c r="BXS241" s="11"/>
      <c r="BXT241" s="11"/>
      <c r="BXU241" s="11"/>
      <c r="BXV241" s="11"/>
      <c r="BXW241" s="11"/>
      <c r="BXX241" s="11"/>
      <c r="BXY241" s="10"/>
      <c r="BXZ241" s="10"/>
      <c r="BYA241" s="11"/>
      <c r="BYB241" s="11"/>
      <c r="BYC241" s="11"/>
      <c r="BYD241" s="11"/>
      <c r="BYE241" s="11"/>
      <c r="BYF241" s="11"/>
      <c r="BYG241" s="11"/>
      <c r="BYH241" s="11"/>
      <c r="BYI241" s="11"/>
      <c r="BYJ241" s="11"/>
      <c r="BYK241" s="11"/>
      <c r="BYL241" s="11"/>
      <c r="BYM241" s="11"/>
      <c r="BYN241" s="11"/>
      <c r="BYO241" s="10"/>
      <c r="BYP241" s="10"/>
      <c r="BYQ241" s="11"/>
      <c r="BYR241" s="11"/>
      <c r="BYS241" s="11"/>
      <c r="BYT241" s="11"/>
      <c r="BYU241" s="11"/>
      <c r="BYV241" s="11"/>
      <c r="BYW241" s="11"/>
      <c r="BYX241" s="11"/>
      <c r="BYY241" s="11"/>
      <c r="BYZ241" s="11"/>
      <c r="BZA241" s="11"/>
      <c r="BZB241" s="11"/>
      <c r="BZC241" s="11"/>
      <c r="BZD241" s="11"/>
      <c r="BZE241" s="10"/>
      <c r="BZF241" s="10"/>
      <c r="BZG241" s="11"/>
      <c r="BZH241" s="11"/>
      <c r="BZI241" s="11"/>
      <c r="BZJ241" s="11"/>
      <c r="BZK241" s="11"/>
      <c r="BZL241" s="11"/>
      <c r="BZM241" s="11"/>
      <c r="BZN241" s="11"/>
      <c r="BZO241" s="11"/>
      <c r="BZP241" s="11"/>
      <c r="BZQ241" s="11"/>
      <c r="BZR241" s="11"/>
      <c r="BZS241" s="11"/>
      <c r="BZT241" s="11"/>
      <c r="BZU241" s="10"/>
      <c r="BZV241" s="10"/>
      <c r="BZW241" s="11"/>
      <c r="BZX241" s="11"/>
      <c r="BZY241" s="11"/>
      <c r="BZZ241" s="11"/>
      <c r="CAA241" s="11"/>
      <c r="CAB241" s="11"/>
      <c r="CAC241" s="11"/>
      <c r="CAD241" s="11"/>
      <c r="CAE241" s="11"/>
      <c r="CAF241" s="11"/>
      <c r="CAG241" s="11"/>
      <c r="CAH241" s="11"/>
      <c r="CAI241" s="11"/>
      <c r="CAJ241" s="11"/>
      <c r="CAK241" s="10"/>
      <c r="CAL241" s="10"/>
      <c r="CAM241" s="11"/>
      <c r="CAN241" s="11"/>
      <c r="CAO241" s="11"/>
      <c r="CAP241" s="11"/>
      <c r="CAQ241" s="11"/>
      <c r="CAR241" s="11"/>
      <c r="CAS241" s="11"/>
      <c r="CAT241" s="11"/>
      <c r="CAU241" s="11"/>
      <c r="CAV241" s="11"/>
      <c r="CAW241" s="11"/>
      <c r="CAX241" s="11"/>
      <c r="CAY241" s="11"/>
      <c r="CAZ241" s="11"/>
      <c r="CBA241" s="10"/>
      <c r="CBB241" s="10"/>
      <c r="CBC241" s="11"/>
      <c r="CBD241" s="11"/>
      <c r="CBE241" s="11"/>
      <c r="CBF241" s="11"/>
      <c r="CBG241" s="11"/>
      <c r="CBH241" s="11"/>
      <c r="CBI241" s="11"/>
      <c r="CBJ241" s="11"/>
      <c r="CBK241" s="11"/>
      <c r="CBL241" s="11"/>
      <c r="CBM241" s="11"/>
      <c r="CBN241" s="11"/>
      <c r="CBO241" s="11"/>
      <c r="CBP241" s="11"/>
      <c r="CBQ241" s="10"/>
      <c r="CBR241" s="10"/>
      <c r="CBS241" s="11"/>
      <c r="CBT241" s="11"/>
      <c r="CBU241" s="11"/>
      <c r="CBV241" s="11"/>
      <c r="CBW241" s="11"/>
      <c r="CBX241" s="11"/>
      <c r="CBY241" s="11"/>
      <c r="CBZ241" s="11"/>
      <c r="CCA241" s="11"/>
      <c r="CCB241" s="11"/>
      <c r="CCC241" s="11"/>
      <c r="CCD241" s="11"/>
      <c r="CCE241" s="11"/>
      <c r="CCF241" s="11"/>
      <c r="CCG241" s="10"/>
      <c r="CCH241" s="10"/>
      <c r="CCI241" s="11"/>
      <c r="CCJ241" s="11"/>
      <c r="CCK241" s="11"/>
      <c r="CCL241" s="11"/>
      <c r="CCM241" s="11"/>
      <c r="CCN241" s="11"/>
      <c r="CCO241" s="11"/>
      <c r="CCP241" s="11"/>
      <c r="CCQ241" s="11"/>
      <c r="CCR241" s="11"/>
      <c r="CCS241" s="11"/>
      <c r="CCT241" s="11"/>
      <c r="CCU241" s="11"/>
      <c r="CCV241" s="11"/>
      <c r="CCW241" s="10"/>
      <c r="CCX241" s="10"/>
      <c r="CCY241" s="11"/>
      <c r="CCZ241" s="11"/>
      <c r="CDA241" s="11"/>
      <c r="CDB241" s="11"/>
      <c r="CDC241" s="11"/>
      <c r="CDD241" s="11"/>
      <c r="CDE241" s="11"/>
      <c r="CDF241" s="11"/>
      <c r="CDG241" s="11"/>
      <c r="CDH241" s="11"/>
      <c r="CDI241" s="11"/>
      <c r="CDJ241" s="11"/>
      <c r="CDK241" s="11"/>
      <c r="CDL241" s="11"/>
      <c r="CDM241" s="10"/>
      <c r="CDN241" s="10"/>
      <c r="CDO241" s="11"/>
      <c r="CDP241" s="11"/>
      <c r="CDQ241" s="11"/>
      <c r="CDR241" s="11"/>
      <c r="CDS241" s="11"/>
      <c r="CDT241" s="11"/>
      <c r="CDU241" s="11"/>
      <c r="CDV241" s="11"/>
      <c r="CDW241" s="11"/>
      <c r="CDX241" s="11"/>
      <c r="CDY241" s="11"/>
      <c r="CDZ241" s="11"/>
      <c r="CEA241" s="11"/>
      <c r="CEB241" s="11"/>
      <c r="CEC241" s="10"/>
      <c r="CED241" s="10"/>
      <c r="CEE241" s="11"/>
      <c r="CEF241" s="11"/>
      <c r="CEG241" s="11"/>
      <c r="CEH241" s="11"/>
      <c r="CEI241" s="11"/>
      <c r="CEJ241" s="11"/>
      <c r="CEK241" s="11"/>
      <c r="CEL241" s="11"/>
      <c r="CEM241" s="11"/>
      <c r="CEN241" s="11"/>
      <c r="CEO241" s="11"/>
      <c r="CEP241" s="11"/>
      <c r="CEQ241" s="11"/>
      <c r="CER241" s="11"/>
      <c r="CES241" s="10"/>
      <c r="CET241" s="10"/>
      <c r="CEU241" s="11"/>
      <c r="CEV241" s="11"/>
      <c r="CEW241" s="11"/>
      <c r="CEX241" s="11"/>
      <c r="CEY241" s="11"/>
      <c r="CEZ241" s="11"/>
      <c r="CFA241" s="11"/>
      <c r="CFB241" s="11"/>
      <c r="CFC241" s="11"/>
      <c r="CFD241" s="11"/>
      <c r="CFE241" s="11"/>
      <c r="CFF241" s="11"/>
      <c r="CFG241" s="11"/>
      <c r="CFH241" s="11"/>
      <c r="CFI241" s="10"/>
      <c r="CFJ241" s="10"/>
      <c r="CFK241" s="11"/>
      <c r="CFL241" s="11"/>
      <c r="CFM241" s="11"/>
      <c r="CFN241" s="11"/>
      <c r="CFO241" s="11"/>
      <c r="CFP241" s="11"/>
      <c r="CFQ241" s="11"/>
      <c r="CFR241" s="11"/>
      <c r="CFS241" s="11"/>
      <c r="CFT241" s="11"/>
      <c r="CFU241" s="11"/>
      <c r="CFV241" s="11"/>
      <c r="CFW241" s="11"/>
      <c r="CFX241" s="11"/>
      <c r="CFY241" s="10"/>
      <c r="CFZ241" s="10"/>
      <c r="CGA241" s="11"/>
      <c r="CGB241" s="11"/>
      <c r="CGC241" s="11"/>
      <c r="CGD241" s="11"/>
      <c r="CGE241" s="11"/>
      <c r="CGF241" s="11"/>
      <c r="CGG241" s="11"/>
      <c r="CGH241" s="11"/>
      <c r="CGI241" s="11"/>
      <c r="CGJ241" s="11"/>
      <c r="CGK241" s="11"/>
      <c r="CGL241" s="11"/>
      <c r="CGM241" s="11"/>
      <c r="CGN241" s="11"/>
      <c r="CGO241" s="10"/>
      <c r="CGP241" s="10"/>
      <c r="CGQ241" s="11"/>
      <c r="CGR241" s="11"/>
      <c r="CGS241" s="11"/>
      <c r="CGT241" s="11"/>
      <c r="CGU241" s="11"/>
      <c r="CGV241" s="11"/>
      <c r="CGW241" s="11"/>
      <c r="CGX241" s="11"/>
      <c r="CGY241" s="11"/>
      <c r="CGZ241" s="11"/>
      <c r="CHA241" s="11"/>
      <c r="CHB241" s="11"/>
      <c r="CHC241" s="11"/>
      <c r="CHD241" s="11"/>
      <c r="CHE241" s="10"/>
      <c r="CHF241" s="10"/>
      <c r="CHG241" s="11"/>
      <c r="CHH241" s="11"/>
      <c r="CHI241" s="11"/>
      <c r="CHJ241" s="11"/>
      <c r="CHK241" s="11"/>
      <c r="CHL241" s="11"/>
      <c r="CHM241" s="11"/>
      <c r="CHN241" s="11"/>
      <c r="CHO241" s="11"/>
      <c r="CHP241" s="11"/>
      <c r="CHQ241" s="11"/>
      <c r="CHR241" s="11"/>
      <c r="CHS241" s="11"/>
      <c r="CHT241" s="11"/>
      <c r="CHU241" s="10"/>
      <c r="CHV241" s="10"/>
      <c r="CHW241" s="11"/>
      <c r="CHX241" s="11"/>
      <c r="CHY241" s="11"/>
      <c r="CHZ241" s="11"/>
      <c r="CIA241" s="11"/>
      <c r="CIB241" s="11"/>
      <c r="CIC241" s="11"/>
      <c r="CID241" s="11"/>
      <c r="CIE241" s="11"/>
      <c r="CIF241" s="11"/>
      <c r="CIG241" s="11"/>
      <c r="CIH241" s="11"/>
      <c r="CII241" s="11"/>
      <c r="CIJ241" s="11"/>
      <c r="CIK241" s="10"/>
      <c r="CIL241" s="10"/>
      <c r="CIM241" s="11"/>
      <c r="CIN241" s="11"/>
      <c r="CIO241" s="11"/>
      <c r="CIP241" s="11"/>
      <c r="CIQ241" s="11"/>
      <c r="CIR241" s="11"/>
      <c r="CIS241" s="11"/>
      <c r="CIT241" s="11"/>
      <c r="CIU241" s="11"/>
      <c r="CIV241" s="11"/>
      <c r="CIW241" s="11"/>
      <c r="CIX241" s="11"/>
      <c r="CIY241" s="11"/>
      <c r="CIZ241" s="11"/>
      <c r="CJA241" s="10"/>
      <c r="CJB241" s="10"/>
      <c r="CJC241" s="11"/>
      <c r="CJD241" s="11"/>
      <c r="CJE241" s="11"/>
      <c r="CJF241" s="11"/>
      <c r="CJG241" s="11"/>
      <c r="CJH241" s="11"/>
      <c r="CJI241" s="11"/>
      <c r="CJJ241" s="11"/>
      <c r="CJK241" s="11"/>
      <c r="CJL241" s="11"/>
      <c r="CJM241" s="11"/>
      <c r="CJN241" s="11"/>
      <c r="CJO241" s="11"/>
      <c r="CJP241" s="11"/>
      <c r="CJQ241" s="10"/>
      <c r="CJR241" s="10"/>
      <c r="CJS241" s="11"/>
      <c r="CJT241" s="11"/>
      <c r="CJU241" s="11"/>
      <c r="CJV241" s="11"/>
      <c r="CJW241" s="11"/>
      <c r="CJX241" s="11"/>
      <c r="CJY241" s="11"/>
      <c r="CJZ241" s="11"/>
      <c r="CKA241" s="11"/>
      <c r="CKB241" s="11"/>
      <c r="CKC241" s="11"/>
      <c r="CKD241" s="11"/>
      <c r="CKE241" s="11"/>
      <c r="CKF241" s="11"/>
      <c r="CKG241" s="10"/>
      <c r="CKH241" s="10"/>
      <c r="CKI241" s="11"/>
      <c r="CKJ241" s="11"/>
      <c r="CKK241" s="11"/>
      <c r="CKL241" s="11"/>
      <c r="CKM241" s="11"/>
      <c r="CKN241" s="11"/>
      <c r="CKO241" s="11"/>
      <c r="CKP241" s="11"/>
      <c r="CKQ241" s="11"/>
      <c r="CKR241" s="11"/>
      <c r="CKS241" s="11"/>
      <c r="CKT241" s="11"/>
      <c r="CKU241" s="11"/>
      <c r="CKV241" s="11"/>
      <c r="CKW241" s="10"/>
      <c r="CKX241" s="10"/>
      <c r="CKY241" s="11"/>
      <c r="CKZ241" s="11"/>
      <c r="CLA241" s="11"/>
      <c r="CLB241" s="11"/>
      <c r="CLC241" s="11"/>
      <c r="CLD241" s="11"/>
      <c r="CLE241" s="11"/>
      <c r="CLF241" s="11"/>
      <c r="CLG241" s="11"/>
      <c r="CLH241" s="11"/>
      <c r="CLI241" s="11"/>
      <c r="CLJ241" s="11"/>
      <c r="CLK241" s="11"/>
      <c r="CLL241" s="11"/>
      <c r="CLM241" s="10"/>
      <c r="CLN241" s="10"/>
      <c r="CLO241" s="11"/>
      <c r="CLP241" s="11"/>
      <c r="CLQ241" s="11"/>
      <c r="CLR241" s="11"/>
      <c r="CLS241" s="11"/>
      <c r="CLT241" s="11"/>
      <c r="CLU241" s="11"/>
      <c r="CLV241" s="11"/>
      <c r="CLW241" s="11"/>
      <c r="CLX241" s="11"/>
      <c r="CLY241" s="11"/>
      <c r="CLZ241" s="11"/>
      <c r="CMA241" s="11"/>
      <c r="CMB241" s="11"/>
      <c r="CMC241" s="10"/>
      <c r="CMD241" s="10"/>
      <c r="CME241" s="11"/>
      <c r="CMF241" s="11"/>
      <c r="CMG241" s="11"/>
      <c r="CMH241" s="11"/>
      <c r="CMI241" s="11"/>
      <c r="CMJ241" s="11"/>
      <c r="CMK241" s="11"/>
      <c r="CML241" s="11"/>
      <c r="CMM241" s="11"/>
      <c r="CMN241" s="11"/>
      <c r="CMO241" s="11"/>
      <c r="CMP241" s="11"/>
      <c r="CMQ241" s="11"/>
      <c r="CMR241" s="11"/>
      <c r="CMS241" s="10"/>
      <c r="CMT241" s="10"/>
      <c r="CMU241" s="11"/>
      <c r="CMV241" s="11"/>
      <c r="CMW241" s="11"/>
      <c r="CMX241" s="11"/>
      <c r="CMY241" s="11"/>
      <c r="CMZ241" s="11"/>
      <c r="CNA241" s="11"/>
      <c r="CNB241" s="11"/>
      <c r="CNC241" s="11"/>
      <c r="CND241" s="11"/>
      <c r="CNE241" s="11"/>
      <c r="CNF241" s="11"/>
      <c r="CNG241" s="11"/>
      <c r="CNH241" s="11"/>
      <c r="CNI241" s="10"/>
      <c r="CNJ241" s="10"/>
      <c r="CNK241" s="11"/>
      <c r="CNL241" s="11"/>
      <c r="CNM241" s="11"/>
      <c r="CNN241" s="11"/>
      <c r="CNO241" s="11"/>
      <c r="CNP241" s="11"/>
      <c r="CNQ241" s="11"/>
      <c r="CNR241" s="11"/>
      <c r="CNS241" s="11"/>
      <c r="CNT241" s="11"/>
      <c r="CNU241" s="11"/>
      <c r="CNV241" s="11"/>
      <c r="CNW241" s="11"/>
      <c r="CNX241" s="11"/>
      <c r="CNY241" s="10"/>
      <c r="CNZ241" s="10"/>
      <c r="COA241" s="11"/>
      <c r="COB241" s="11"/>
      <c r="COC241" s="11"/>
      <c r="COD241" s="11"/>
      <c r="COE241" s="11"/>
      <c r="COF241" s="11"/>
      <c r="COG241" s="11"/>
      <c r="COH241" s="11"/>
      <c r="COI241" s="11"/>
      <c r="COJ241" s="11"/>
      <c r="COK241" s="11"/>
      <c r="COL241" s="11"/>
      <c r="COM241" s="11"/>
      <c r="CON241" s="11"/>
      <c r="COO241" s="10"/>
      <c r="COP241" s="10"/>
      <c r="COQ241" s="11"/>
      <c r="COR241" s="11"/>
      <c r="COS241" s="11"/>
      <c r="COT241" s="11"/>
      <c r="COU241" s="11"/>
      <c r="COV241" s="11"/>
      <c r="COW241" s="11"/>
      <c r="COX241" s="11"/>
      <c r="COY241" s="11"/>
      <c r="COZ241" s="11"/>
      <c r="CPA241" s="11"/>
      <c r="CPB241" s="11"/>
      <c r="CPC241" s="11"/>
      <c r="CPD241" s="11"/>
      <c r="CPE241" s="10"/>
      <c r="CPF241" s="10"/>
      <c r="CPG241" s="11"/>
      <c r="CPH241" s="11"/>
      <c r="CPI241" s="11"/>
      <c r="CPJ241" s="11"/>
      <c r="CPK241" s="11"/>
      <c r="CPL241" s="11"/>
      <c r="CPM241" s="11"/>
      <c r="CPN241" s="11"/>
      <c r="CPO241" s="11"/>
      <c r="CPP241" s="11"/>
      <c r="CPQ241" s="11"/>
      <c r="CPR241" s="11"/>
      <c r="CPS241" s="11"/>
      <c r="CPT241" s="11"/>
      <c r="CPU241" s="10"/>
      <c r="CPV241" s="10"/>
      <c r="CPW241" s="11"/>
      <c r="CPX241" s="11"/>
      <c r="CPY241" s="11"/>
      <c r="CPZ241" s="11"/>
      <c r="CQA241" s="11"/>
      <c r="CQB241" s="11"/>
      <c r="CQC241" s="11"/>
      <c r="CQD241" s="11"/>
      <c r="CQE241" s="11"/>
      <c r="CQF241" s="11"/>
      <c r="CQG241" s="11"/>
      <c r="CQH241" s="11"/>
      <c r="CQI241" s="11"/>
      <c r="CQJ241" s="11"/>
      <c r="CQK241" s="10"/>
      <c r="CQL241" s="10"/>
      <c r="CQM241" s="11"/>
      <c r="CQN241" s="11"/>
      <c r="CQO241" s="11"/>
      <c r="CQP241" s="11"/>
      <c r="CQQ241" s="11"/>
      <c r="CQR241" s="11"/>
      <c r="CQS241" s="11"/>
      <c r="CQT241" s="11"/>
      <c r="CQU241" s="11"/>
      <c r="CQV241" s="11"/>
      <c r="CQW241" s="11"/>
      <c r="CQX241" s="11"/>
      <c r="CQY241" s="11"/>
      <c r="CQZ241" s="11"/>
      <c r="CRA241" s="10"/>
      <c r="CRB241" s="10"/>
      <c r="CRC241" s="11"/>
      <c r="CRD241" s="11"/>
      <c r="CRE241" s="11"/>
      <c r="CRF241" s="11"/>
      <c r="CRG241" s="11"/>
      <c r="CRH241" s="11"/>
      <c r="CRI241" s="11"/>
      <c r="CRJ241" s="11"/>
      <c r="CRK241" s="11"/>
      <c r="CRL241" s="11"/>
      <c r="CRM241" s="11"/>
      <c r="CRN241" s="11"/>
      <c r="CRO241" s="11"/>
      <c r="CRP241" s="11"/>
      <c r="CRQ241" s="10"/>
      <c r="CRR241" s="10"/>
      <c r="CRS241" s="11"/>
      <c r="CRT241" s="11"/>
      <c r="CRU241" s="11"/>
      <c r="CRV241" s="11"/>
      <c r="CRW241" s="11"/>
      <c r="CRX241" s="11"/>
      <c r="CRY241" s="11"/>
      <c r="CRZ241" s="11"/>
      <c r="CSA241" s="11"/>
      <c r="CSB241" s="11"/>
      <c r="CSC241" s="11"/>
      <c r="CSD241" s="11"/>
      <c r="CSE241" s="11"/>
      <c r="CSF241" s="11"/>
      <c r="CSG241" s="10"/>
      <c r="CSH241" s="10"/>
      <c r="CSI241" s="11"/>
      <c r="CSJ241" s="11"/>
      <c r="CSK241" s="11"/>
      <c r="CSL241" s="11"/>
      <c r="CSM241" s="11"/>
      <c r="CSN241" s="11"/>
      <c r="CSO241" s="11"/>
      <c r="CSP241" s="11"/>
      <c r="CSQ241" s="11"/>
      <c r="CSR241" s="11"/>
      <c r="CSS241" s="11"/>
      <c r="CST241" s="11"/>
      <c r="CSU241" s="11"/>
      <c r="CSV241" s="11"/>
      <c r="CSW241" s="10"/>
      <c r="CSX241" s="10"/>
      <c r="CSY241" s="11"/>
      <c r="CSZ241" s="11"/>
      <c r="CTA241" s="11"/>
      <c r="CTB241" s="11"/>
      <c r="CTC241" s="11"/>
      <c r="CTD241" s="11"/>
      <c r="CTE241" s="11"/>
      <c r="CTF241" s="11"/>
      <c r="CTG241" s="11"/>
      <c r="CTH241" s="11"/>
      <c r="CTI241" s="11"/>
      <c r="CTJ241" s="11"/>
      <c r="CTK241" s="11"/>
      <c r="CTL241" s="11"/>
      <c r="CTM241" s="10"/>
      <c r="CTN241" s="10"/>
      <c r="CTO241" s="11"/>
      <c r="CTP241" s="11"/>
      <c r="CTQ241" s="11"/>
      <c r="CTR241" s="11"/>
      <c r="CTS241" s="11"/>
      <c r="CTT241" s="11"/>
      <c r="CTU241" s="11"/>
      <c r="CTV241" s="11"/>
      <c r="CTW241" s="11"/>
      <c r="CTX241" s="11"/>
      <c r="CTY241" s="11"/>
      <c r="CTZ241" s="11"/>
      <c r="CUA241" s="11"/>
      <c r="CUB241" s="11"/>
      <c r="CUC241" s="10"/>
      <c r="CUD241" s="10"/>
      <c r="CUE241" s="11"/>
      <c r="CUF241" s="11"/>
      <c r="CUG241" s="11"/>
      <c r="CUH241" s="11"/>
      <c r="CUI241" s="11"/>
      <c r="CUJ241" s="11"/>
      <c r="CUK241" s="11"/>
      <c r="CUL241" s="11"/>
      <c r="CUM241" s="11"/>
      <c r="CUN241" s="11"/>
      <c r="CUO241" s="11"/>
      <c r="CUP241" s="11"/>
      <c r="CUQ241" s="11"/>
      <c r="CUR241" s="11"/>
      <c r="CUS241" s="10"/>
      <c r="CUT241" s="10"/>
      <c r="CUU241" s="11"/>
      <c r="CUV241" s="11"/>
      <c r="CUW241" s="11"/>
      <c r="CUX241" s="11"/>
      <c r="CUY241" s="11"/>
      <c r="CUZ241" s="11"/>
      <c r="CVA241" s="11"/>
      <c r="CVB241" s="11"/>
      <c r="CVC241" s="11"/>
      <c r="CVD241" s="11"/>
      <c r="CVE241" s="11"/>
      <c r="CVF241" s="11"/>
      <c r="CVG241" s="11"/>
      <c r="CVH241" s="11"/>
      <c r="CVI241" s="10"/>
      <c r="CVJ241" s="10"/>
      <c r="CVK241" s="11"/>
      <c r="CVL241" s="11"/>
      <c r="CVM241" s="11"/>
      <c r="CVN241" s="11"/>
      <c r="CVO241" s="11"/>
      <c r="CVP241" s="11"/>
      <c r="CVQ241" s="11"/>
      <c r="CVR241" s="11"/>
      <c r="CVS241" s="11"/>
      <c r="CVT241" s="11"/>
      <c r="CVU241" s="11"/>
      <c r="CVV241" s="11"/>
      <c r="CVW241" s="11"/>
      <c r="CVX241" s="11"/>
      <c r="CVY241" s="10"/>
      <c r="CVZ241" s="10"/>
      <c r="CWA241" s="11"/>
      <c r="CWB241" s="11"/>
      <c r="CWC241" s="11"/>
      <c r="CWD241" s="11"/>
      <c r="CWE241" s="11"/>
      <c r="CWF241" s="11"/>
      <c r="CWG241" s="11"/>
      <c r="CWH241" s="11"/>
      <c r="CWI241" s="11"/>
      <c r="CWJ241" s="11"/>
      <c r="CWK241" s="11"/>
      <c r="CWL241" s="11"/>
      <c r="CWM241" s="11"/>
      <c r="CWN241" s="11"/>
      <c r="CWO241" s="10"/>
      <c r="CWP241" s="10"/>
      <c r="CWQ241" s="11"/>
      <c r="CWR241" s="11"/>
      <c r="CWS241" s="11"/>
      <c r="CWT241" s="11"/>
      <c r="CWU241" s="11"/>
      <c r="CWV241" s="11"/>
      <c r="CWW241" s="11"/>
      <c r="CWX241" s="11"/>
      <c r="CWY241" s="11"/>
      <c r="CWZ241" s="11"/>
      <c r="CXA241" s="11"/>
      <c r="CXB241" s="11"/>
      <c r="CXC241" s="11"/>
      <c r="CXD241" s="11"/>
      <c r="CXE241" s="10"/>
      <c r="CXF241" s="10"/>
      <c r="CXG241" s="11"/>
      <c r="CXH241" s="11"/>
      <c r="CXI241" s="11"/>
      <c r="CXJ241" s="11"/>
      <c r="CXK241" s="11"/>
      <c r="CXL241" s="11"/>
      <c r="CXM241" s="11"/>
      <c r="CXN241" s="11"/>
      <c r="CXO241" s="11"/>
      <c r="CXP241" s="11"/>
      <c r="CXQ241" s="11"/>
      <c r="CXR241" s="11"/>
      <c r="CXS241" s="11"/>
      <c r="CXT241" s="11"/>
      <c r="CXU241" s="10"/>
      <c r="CXV241" s="10"/>
      <c r="CXW241" s="11"/>
      <c r="CXX241" s="11"/>
      <c r="CXY241" s="11"/>
      <c r="CXZ241" s="11"/>
      <c r="CYA241" s="11"/>
      <c r="CYB241" s="11"/>
      <c r="CYC241" s="11"/>
      <c r="CYD241" s="11"/>
      <c r="CYE241" s="11"/>
      <c r="CYF241" s="11"/>
      <c r="CYG241" s="11"/>
      <c r="CYH241" s="11"/>
      <c r="CYI241" s="11"/>
      <c r="CYJ241" s="11"/>
      <c r="CYK241" s="10"/>
      <c r="CYL241" s="10"/>
      <c r="CYM241" s="11"/>
      <c r="CYN241" s="11"/>
      <c r="CYO241" s="11"/>
      <c r="CYP241" s="11"/>
      <c r="CYQ241" s="11"/>
      <c r="CYR241" s="11"/>
      <c r="CYS241" s="11"/>
      <c r="CYT241" s="11"/>
      <c r="CYU241" s="11"/>
      <c r="CYV241" s="11"/>
      <c r="CYW241" s="11"/>
      <c r="CYX241" s="11"/>
      <c r="CYY241" s="11"/>
      <c r="CYZ241" s="11"/>
      <c r="CZA241" s="10"/>
      <c r="CZB241" s="10"/>
      <c r="CZC241" s="11"/>
      <c r="CZD241" s="11"/>
      <c r="CZE241" s="11"/>
      <c r="CZF241" s="11"/>
      <c r="CZG241" s="11"/>
      <c r="CZH241" s="11"/>
      <c r="CZI241" s="11"/>
      <c r="CZJ241" s="11"/>
      <c r="CZK241" s="11"/>
      <c r="CZL241" s="11"/>
      <c r="CZM241" s="11"/>
      <c r="CZN241" s="11"/>
      <c r="CZO241" s="11"/>
      <c r="CZP241" s="11"/>
      <c r="CZQ241" s="10"/>
      <c r="CZR241" s="10"/>
      <c r="CZS241" s="11"/>
      <c r="CZT241" s="11"/>
      <c r="CZU241" s="11"/>
      <c r="CZV241" s="11"/>
      <c r="CZW241" s="11"/>
      <c r="CZX241" s="11"/>
      <c r="CZY241" s="11"/>
      <c r="CZZ241" s="11"/>
      <c r="DAA241" s="11"/>
      <c r="DAB241" s="11"/>
      <c r="DAC241" s="11"/>
      <c r="DAD241" s="11"/>
      <c r="DAE241" s="11"/>
      <c r="DAF241" s="11"/>
      <c r="DAG241" s="10"/>
      <c r="DAH241" s="10"/>
      <c r="DAI241" s="11"/>
      <c r="DAJ241" s="11"/>
      <c r="DAK241" s="11"/>
      <c r="DAL241" s="11"/>
      <c r="DAM241" s="11"/>
      <c r="DAN241" s="11"/>
      <c r="DAO241" s="11"/>
      <c r="DAP241" s="11"/>
      <c r="DAQ241" s="11"/>
      <c r="DAR241" s="11"/>
      <c r="DAS241" s="11"/>
      <c r="DAT241" s="11"/>
      <c r="DAU241" s="11"/>
      <c r="DAV241" s="11"/>
      <c r="DAW241" s="10"/>
      <c r="DAX241" s="10"/>
      <c r="DAY241" s="11"/>
      <c r="DAZ241" s="11"/>
      <c r="DBA241" s="11"/>
      <c r="DBB241" s="11"/>
      <c r="DBC241" s="11"/>
      <c r="DBD241" s="11"/>
      <c r="DBE241" s="11"/>
      <c r="DBF241" s="11"/>
      <c r="DBG241" s="11"/>
      <c r="DBH241" s="11"/>
      <c r="DBI241" s="11"/>
      <c r="DBJ241" s="11"/>
      <c r="DBK241" s="11"/>
      <c r="DBL241" s="11"/>
      <c r="DBM241" s="10"/>
      <c r="DBN241" s="10"/>
      <c r="DBO241" s="11"/>
      <c r="DBP241" s="11"/>
      <c r="DBQ241" s="11"/>
      <c r="DBR241" s="11"/>
      <c r="DBS241" s="11"/>
      <c r="DBT241" s="11"/>
      <c r="DBU241" s="11"/>
      <c r="DBV241" s="11"/>
      <c r="DBW241" s="11"/>
      <c r="DBX241" s="11"/>
      <c r="DBY241" s="11"/>
      <c r="DBZ241" s="11"/>
      <c r="DCA241" s="11"/>
      <c r="DCB241" s="11"/>
      <c r="DCC241" s="10"/>
      <c r="DCD241" s="10"/>
      <c r="DCE241" s="11"/>
      <c r="DCF241" s="11"/>
      <c r="DCG241" s="11"/>
      <c r="DCH241" s="11"/>
      <c r="DCI241" s="11"/>
      <c r="DCJ241" s="11"/>
      <c r="DCK241" s="11"/>
      <c r="DCL241" s="11"/>
      <c r="DCM241" s="11"/>
      <c r="DCN241" s="11"/>
      <c r="DCO241" s="11"/>
      <c r="DCP241" s="11"/>
      <c r="DCQ241" s="11"/>
      <c r="DCR241" s="11"/>
      <c r="DCS241" s="10"/>
      <c r="DCT241" s="10"/>
      <c r="DCU241" s="11"/>
      <c r="DCV241" s="11"/>
      <c r="DCW241" s="11"/>
      <c r="DCX241" s="11"/>
      <c r="DCY241" s="11"/>
      <c r="DCZ241" s="11"/>
      <c r="DDA241" s="11"/>
      <c r="DDB241" s="11"/>
      <c r="DDC241" s="11"/>
      <c r="DDD241" s="11"/>
      <c r="DDE241" s="11"/>
      <c r="DDF241" s="11"/>
      <c r="DDG241" s="11"/>
      <c r="DDH241" s="11"/>
      <c r="DDI241" s="10"/>
      <c r="DDJ241" s="10"/>
      <c r="DDK241" s="11"/>
      <c r="DDL241" s="11"/>
      <c r="DDM241" s="11"/>
      <c r="DDN241" s="11"/>
      <c r="DDO241" s="11"/>
      <c r="DDP241" s="11"/>
      <c r="DDQ241" s="11"/>
      <c r="DDR241" s="11"/>
      <c r="DDS241" s="11"/>
      <c r="DDT241" s="11"/>
      <c r="DDU241" s="11"/>
      <c r="DDV241" s="11"/>
      <c r="DDW241" s="11"/>
      <c r="DDX241" s="11"/>
      <c r="DDY241" s="10"/>
      <c r="DDZ241" s="10"/>
      <c r="DEA241" s="11"/>
      <c r="DEB241" s="11"/>
      <c r="DEC241" s="11"/>
      <c r="DED241" s="11"/>
      <c r="DEE241" s="11"/>
      <c r="DEF241" s="11"/>
      <c r="DEG241" s="11"/>
      <c r="DEH241" s="11"/>
      <c r="DEI241" s="11"/>
      <c r="DEJ241" s="11"/>
      <c r="DEK241" s="11"/>
      <c r="DEL241" s="11"/>
      <c r="DEM241" s="11"/>
      <c r="DEN241" s="11"/>
      <c r="DEO241" s="10"/>
      <c r="DEP241" s="10"/>
      <c r="DEQ241" s="11"/>
      <c r="DER241" s="11"/>
      <c r="DES241" s="11"/>
      <c r="DET241" s="11"/>
      <c r="DEU241" s="11"/>
      <c r="DEV241" s="11"/>
      <c r="DEW241" s="11"/>
      <c r="DEX241" s="11"/>
      <c r="DEY241" s="11"/>
      <c r="DEZ241" s="11"/>
      <c r="DFA241" s="11"/>
      <c r="DFB241" s="11"/>
      <c r="DFC241" s="11"/>
      <c r="DFD241" s="11"/>
      <c r="DFE241" s="10"/>
      <c r="DFF241" s="10"/>
      <c r="DFG241" s="11"/>
      <c r="DFH241" s="11"/>
      <c r="DFI241" s="11"/>
      <c r="DFJ241" s="11"/>
      <c r="DFK241" s="11"/>
      <c r="DFL241" s="11"/>
      <c r="DFM241" s="11"/>
      <c r="DFN241" s="11"/>
      <c r="DFO241" s="11"/>
      <c r="DFP241" s="11"/>
      <c r="DFQ241" s="11"/>
      <c r="DFR241" s="11"/>
      <c r="DFS241" s="11"/>
      <c r="DFT241" s="11"/>
      <c r="DFU241" s="10"/>
      <c r="DFV241" s="10"/>
      <c r="DFW241" s="11"/>
      <c r="DFX241" s="11"/>
      <c r="DFY241" s="11"/>
      <c r="DFZ241" s="11"/>
      <c r="DGA241" s="11"/>
      <c r="DGB241" s="11"/>
      <c r="DGC241" s="11"/>
      <c r="DGD241" s="11"/>
      <c r="DGE241" s="11"/>
      <c r="DGF241" s="11"/>
      <c r="DGG241" s="11"/>
      <c r="DGH241" s="11"/>
      <c r="DGI241" s="11"/>
      <c r="DGJ241" s="11"/>
      <c r="DGK241" s="10"/>
      <c r="DGL241" s="10"/>
      <c r="DGM241" s="11"/>
      <c r="DGN241" s="11"/>
      <c r="DGO241" s="11"/>
      <c r="DGP241" s="11"/>
      <c r="DGQ241" s="11"/>
      <c r="DGR241" s="11"/>
      <c r="DGS241" s="11"/>
      <c r="DGT241" s="11"/>
      <c r="DGU241" s="11"/>
      <c r="DGV241" s="11"/>
      <c r="DGW241" s="11"/>
      <c r="DGX241" s="11"/>
      <c r="DGY241" s="11"/>
      <c r="DGZ241" s="11"/>
      <c r="DHA241" s="10"/>
      <c r="DHB241" s="10"/>
      <c r="DHC241" s="11"/>
      <c r="DHD241" s="11"/>
      <c r="DHE241" s="11"/>
      <c r="DHF241" s="11"/>
      <c r="DHG241" s="11"/>
      <c r="DHH241" s="11"/>
      <c r="DHI241" s="11"/>
      <c r="DHJ241" s="11"/>
      <c r="DHK241" s="11"/>
      <c r="DHL241" s="11"/>
      <c r="DHM241" s="11"/>
      <c r="DHN241" s="11"/>
      <c r="DHO241" s="11"/>
      <c r="DHP241" s="11"/>
      <c r="DHQ241" s="10"/>
      <c r="DHR241" s="10"/>
      <c r="DHS241" s="11"/>
      <c r="DHT241" s="11"/>
      <c r="DHU241" s="11"/>
      <c r="DHV241" s="11"/>
      <c r="DHW241" s="11"/>
      <c r="DHX241" s="11"/>
      <c r="DHY241" s="11"/>
      <c r="DHZ241" s="11"/>
      <c r="DIA241" s="11"/>
      <c r="DIB241" s="11"/>
      <c r="DIC241" s="11"/>
      <c r="DID241" s="11"/>
      <c r="DIE241" s="11"/>
      <c r="DIF241" s="11"/>
      <c r="DIG241" s="10"/>
      <c r="DIH241" s="10"/>
      <c r="DII241" s="11"/>
      <c r="DIJ241" s="11"/>
      <c r="DIK241" s="11"/>
      <c r="DIL241" s="11"/>
      <c r="DIM241" s="11"/>
      <c r="DIN241" s="11"/>
      <c r="DIO241" s="11"/>
      <c r="DIP241" s="11"/>
      <c r="DIQ241" s="11"/>
      <c r="DIR241" s="11"/>
      <c r="DIS241" s="11"/>
      <c r="DIT241" s="11"/>
      <c r="DIU241" s="11"/>
      <c r="DIV241" s="11"/>
      <c r="DIW241" s="10"/>
      <c r="DIX241" s="10"/>
      <c r="DIY241" s="11"/>
      <c r="DIZ241" s="11"/>
      <c r="DJA241" s="11"/>
      <c r="DJB241" s="11"/>
      <c r="DJC241" s="11"/>
      <c r="DJD241" s="11"/>
      <c r="DJE241" s="11"/>
      <c r="DJF241" s="11"/>
      <c r="DJG241" s="11"/>
      <c r="DJH241" s="11"/>
      <c r="DJI241" s="11"/>
      <c r="DJJ241" s="11"/>
      <c r="DJK241" s="11"/>
      <c r="DJL241" s="11"/>
      <c r="DJM241" s="10"/>
      <c r="DJN241" s="10"/>
      <c r="DJO241" s="11"/>
      <c r="DJP241" s="11"/>
      <c r="DJQ241" s="11"/>
      <c r="DJR241" s="11"/>
      <c r="DJS241" s="11"/>
      <c r="DJT241" s="11"/>
      <c r="DJU241" s="11"/>
      <c r="DJV241" s="11"/>
      <c r="DJW241" s="11"/>
      <c r="DJX241" s="11"/>
      <c r="DJY241" s="11"/>
      <c r="DJZ241" s="11"/>
      <c r="DKA241" s="11"/>
      <c r="DKB241" s="11"/>
      <c r="DKC241" s="10"/>
      <c r="DKD241" s="10"/>
      <c r="DKE241" s="11"/>
      <c r="DKF241" s="11"/>
      <c r="DKG241" s="11"/>
      <c r="DKH241" s="11"/>
      <c r="DKI241" s="11"/>
      <c r="DKJ241" s="11"/>
      <c r="DKK241" s="11"/>
      <c r="DKL241" s="11"/>
      <c r="DKM241" s="11"/>
      <c r="DKN241" s="11"/>
      <c r="DKO241" s="11"/>
      <c r="DKP241" s="11"/>
      <c r="DKQ241" s="11"/>
      <c r="DKR241" s="11"/>
      <c r="DKS241" s="10"/>
      <c r="DKT241" s="10"/>
      <c r="DKU241" s="11"/>
      <c r="DKV241" s="11"/>
      <c r="DKW241" s="11"/>
      <c r="DKX241" s="11"/>
      <c r="DKY241" s="11"/>
      <c r="DKZ241" s="11"/>
      <c r="DLA241" s="11"/>
      <c r="DLB241" s="11"/>
      <c r="DLC241" s="11"/>
      <c r="DLD241" s="11"/>
      <c r="DLE241" s="11"/>
      <c r="DLF241" s="11"/>
      <c r="DLG241" s="11"/>
      <c r="DLH241" s="11"/>
      <c r="DLI241" s="10"/>
      <c r="DLJ241" s="10"/>
      <c r="DLK241" s="11"/>
      <c r="DLL241" s="11"/>
      <c r="DLM241" s="11"/>
      <c r="DLN241" s="11"/>
      <c r="DLO241" s="11"/>
      <c r="DLP241" s="11"/>
      <c r="DLQ241" s="11"/>
      <c r="DLR241" s="11"/>
      <c r="DLS241" s="11"/>
      <c r="DLT241" s="11"/>
      <c r="DLU241" s="11"/>
      <c r="DLV241" s="11"/>
      <c r="DLW241" s="11"/>
      <c r="DLX241" s="11"/>
      <c r="DLY241" s="10"/>
      <c r="DLZ241" s="10"/>
      <c r="DMA241" s="11"/>
      <c r="DMB241" s="11"/>
      <c r="DMC241" s="11"/>
      <c r="DMD241" s="11"/>
      <c r="DME241" s="11"/>
      <c r="DMF241" s="11"/>
      <c r="DMG241" s="11"/>
      <c r="DMH241" s="11"/>
      <c r="DMI241" s="11"/>
      <c r="DMJ241" s="11"/>
      <c r="DMK241" s="11"/>
      <c r="DML241" s="11"/>
      <c r="DMM241" s="11"/>
      <c r="DMN241" s="11"/>
      <c r="DMO241" s="10"/>
      <c r="DMP241" s="10"/>
      <c r="DMQ241" s="11"/>
      <c r="DMR241" s="11"/>
      <c r="DMS241" s="11"/>
      <c r="DMT241" s="11"/>
      <c r="DMU241" s="11"/>
      <c r="DMV241" s="11"/>
      <c r="DMW241" s="11"/>
      <c r="DMX241" s="11"/>
      <c r="DMY241" s="11"/>
      <c r="DMZ241" s="11"/>
      <c r="DNA241" s="11"/>
      <c r="DNB241" s="11"/>
      <c r="DNC241" s="11"/>
      <c r="DND241" s="11"/>
      <c r="DNE241" s="10"/>
      <c r="DNF241" s="10"/>
      <c r="DNG241" s="11"/>
      <c r="DNH241" s="11"/>
      <c r="DNI241" s="11"/>
      <c r="DNJ241" s="11"/>
      <c r="DNK241" s="11"/>
      <c r="DNL241" s="11"/>
      <c r="DNM241" s="11"/>
      <c r="DNN241" s="11"/>
      <c r="DNO241" s="11"/>
      <c r="DNP241" s="11"/>
      <c r="DNQ241" s="11"/>
      <c r="DNR241" s="11"/>
      <c r="DNS241" s="11"/>
      <c r="DNT241" s="11"/>
      <c r="DNU241" s="10"/>
      <c r="DNV241" s="10"/>
      <c r="DNW241" s="11"/>
      <c r="DNX241" s="11"/>
      <c r="DNY241" s="11"/>
      <c r="DNZ241" s="11"/>
      <c r="DOA241" s="11"/>
      <c r="DOB241" s="11"/>
      <c r="DOC241" s="11"/>
      <c r="DOD241" s="11"/>
      <c r="DOE241" s="11"/>
      <c r="DOF241" s="11"/>
      <c r="DOG241" s="11"/>
      <c r="DOH241" s="11"/>
      <c r="DOI241" s="11"/>
      <c r="DOJ241" s="11"/>
      <c r="DOK241" s="10"/>
      <c r="DOL241" s="10"/>
      <c r="DOM241" s="11"/>
      <c r="DON241" s="11"/>
      <c r="DOO241" s="11"/>
      <c r="DOP241" s="11"/>
      <c r="DOQ241" s="11"/>
      <c r="DOR241" s="11"/>
      <c r="DOS241" s="11"/>
      <c r="DOT241" s="11"/>
      <c r="DOU241" s="11"/>
      <c r="DOV241" s="11"/>
      <c r="DOW241" s="11"/>
      <c r="DOX241" s="11"/>
      <c r="DOY241" s="11"/>
      <c r="DOZ241" s="11"/>
      <c r="DPA241" s="10"/>
      <c r="DPB241" s="10"/>
      <c r="DPC241" s="11"/>
      <c r="DPD241" s="11"/>
      <c r="DPE241" s="11"/>
      <c r="DPF241" s="11"/>
      <c r="DPG241" s="11"/>
      <c r="DPH241" s="11"/>
      <c r="DPI241" s="11"/>
      <c r="DPJ241" s="11"/>
      <c r="DPK241" s="11"/>
      <c r="DPL241" s="11"/>
      <c r="DPM241" s="11"/>
      <c r="DPN241" s="11"/>
      <c r="DPO241" s="11"/>
      <c r="DPP241" s="11"/>
      <c r="DPQ241" s="10"/>
      <c r="DPR241" s="10"/>
      <c r="DPS241" s="11"/>
      <c r="DPT241" s="11"/>
      <c r="DPU241" s="11"/>
      <c r="DPV241" s="11"/>
      <c r="DPW241" s="11"/>
      <c r="DPX241" s="11"/>
      <c r="DPY241" s="11"/>
      <c r="DPZ241" s="11"/>
      <c r="DQA241" s="11"/>
      <c r="DQB241" s="11"/>
      <c r="DQC241" s="11"/>
      <c r="DQD241" s="11"/>
      <c r="DQE241" s="11"/>
      <c r="DQF241" s="11"/>
      <c r="DQG241" s="10"/>
      <c r="DQH241" s="10"/>
      <c r="DQI241" s="11"/>
      <c r="DQJ241" s="11"/>
      <c r="DQK241" s="11"/>
      <c r="DQL241" s="11"/>
      <c r="DQM241" s="11"/>
      <c r="DQN241" s="11"/>
      <c r="DQO241" s="11"/>
      <c r="DQP241" s="11"/>
      <c r="DQQ241" s="11"/>
      <c r="DQR241" s="11"/>
      <c r="DQS241" s="11"/>
      <c r="DQT241" s="11"/>
      <c r="DQU241" s="11"/>
      <c r="DQV241" s="11"/>
      <c r="DQW241" s="10"/>
      <c r="DQX241" s="10"/>
      <c r="DQY241" s="11"/>
      <c r="DQZ241" s="11"/>
      <c r="DRA241" s="11"/>
      <c r="DRB241" s="11"/>
      <c r="DRC241" s="11"/>
      <c r="DRD241" s="11"/>
      <c r="DRE241" s="11"/>
      <c r="DRF241" s="11"/>
      <c r="DRG241" s="11"/>
      <c r="DRH241" s="11"/>
      <c r="DRI241" s="11"/>
      <c r="DRJ241" s="11"/>
      <c r="DRK241" s="11"/>
      <c r="DRL241" s="11"/>
      <c r="DRM241" s="10"/>
      <c r="DRN241" s="10"/>
      <c r="DRO241" s="11"/>
      <c r="DRP241" s="11"/>
      <c r="DRQ241" s="11"/>
      <c r="DRR241" s="11"/>
      <c r="DRS241" s="11"/>
      <c r="DRT241" s="11"/>
      <c r="DRU241" s="11"/>
      <c r="DRV241" s="11"/>
      <c r="DRW241" s="11"/>
      <c r="DRX241" s="11"/>
      <c r="DRY241" s="11"/>
      <c r="DRZ241" s="11"/>
      <c r="DSA241" s="11"/>
      <c r="DSB241" s="11"/>
      <c r="DSC241" s="10"/>
      <c r="DSD241" s="10"/>
      <c r="DSE241" s="11"/>
      <c r="DSF241" s="11"/>
      <c r="DSG241" s="11"/>
      <c r="DSH241" s="11"/>
      <c r="DSI241" s="11"/>
      <c r="DSJ241" s="11"/>
      <c r="DSK241" s="11"/>
      <c r="DSL241" s="11"/>
      <c r="DSM241" s="11"/>
      <c r="DSN241" s="11"/>
      <c r="DSO241" s="11"/>
      <c r="DSP241" s="11"/>
      <c r="DSQ241" s="11"/>
      <c r="DSR241" s="11"/>
      <c r="DSS241" s="10"/>
      <c r="DST241" s="10"/>
      <c r="DSU241" s="11"/>
      <c r="DSV241" s="11"/>
      <c r="DSW241" s="11"/>
      <c r="DSX241" s="11"/>
      <c r="DSY241" s="11"/>
      <c r="DSZ241" s="11"/>
      <c r="DTA241" s="11"/>
      <c r="DTB241" s="11"/>
      <c r="DTC241" s="11"/>
      <c r="DTD241" s="11"/>
      <c r="DTE241" s="11"/>
      <c r="DTF241" s="11"/>
      <c r="DTG241" s="11"/>
      <c r="DTH241" s="11"/>
      <c r="DTI241" s="10"/>
      <c r="DTJ241" s="10"/>
      <c r="DTK241" s="11"/>
      <c r="DTL241" s="11"/>
      <c r="DTM241" s="11"/>
      <c r="DTN241" s="11"/>
      <c r="DTO241" s="11"/>
      <c r="DTP241" s="11"/>
      <c r="DTQ241" s="11"/>
      <c r="DTR241" s="11"/>
      <c r="DTS241" s="11"/>
      <c r="DTT241" s="11"/>
      <c r="DTU241" s="11"/>
      <c r="DTV241" s="11"/>
      <c r="DTW241" s="11"/>
      <c r="DTX241" s="11"/>
      <c r="DTY241" s="10"/>
      <c r="DTZ241" s="10"/>
      <c r="DUA241" s="11"/>
      <c r="DUB241" s="11"/>
      <c r="DUC241" s="11"/>
      <c r="DUD241" s="11"/>
      <c r="DUE241" s="11"/>
      <c r="DUF241" s="11"/>
      <c r="DUG241" s="11"/>
      <c r="DUH241" s="11"/>
      <c r="DUI241" s="11"/>
      <c r="DUJ241" s="11"/>
      <c r="DUK241" s="11"/>
      <c r="DUL241" s="11"/>
      <c r="DUM241" s="11"/>
      <c r="DUN241" s="11"/>
      <c r="DUO241" s="10"/>
      <c r="DUP241" s="10"/>
      <c r="DUQ241" s="11"/>
      <c r="DUR241" s="11"/>
      <c r="DUS241" s="11"/>
      <c r="DUT241" s="11"/>
      <c r="DUU241" s="11"/>
      <c r="DUV241" s="11"/>
      <c r="DUW241" s="11"/>
      <c r="DUX241" s="11"/>
      <c r="DUY241" s="11"/>
      <c r="DUZ241" s="11"/>
      <c r="DVA241" s="11"/>
      <c r="DVB241" s="11"/>
      <c r="DVC241" s="11"/>
      <c r="DVD241" s="11"/>
      <c r="DVE241" s="10"/>
      <c r="DVF241" s="10"/>
      <c r="DVG241" s="11"/>
      <c r="DVH241" s="11"/>
      <c r="DVI241" s="11"/>
      <c r="DVJ241" s="11"/>
      <c r="DVK241" s="11"/>
      <c r="DVL241" s="11"/>
      <c r="DVM241" s="11"/>
      <c r="DVN241" s="11"/>
      <c r="DVO241" s="11"/>
      <c r="DVP241" s="11"/>
      <c r="DVQ241" s="11"/>
      <c r="DVR241" s="11"/>
      <c r="DVS241" s="11"/>
      <c r="DVT241" s="11"/>
      <c r="DVU241" s="10"/>
      <c r="DVV241" s="10"/>
      <c r="DVW241" s="11"/>
      <c r="DVX241" s="11"/>
      <c r="DVY241" s="11"/>
      <c r="DVZ241" s="11"/>
      <c r="DWA241" s="11"/>
      <c r="DWB241" s="11"/>
      <c r="DWC241" s="11"/>
      <c r="DWD241" s="11"/>
      <c r="DWE241" s="11"/>
      <c r="DWF241" s="11"/>
      <c r="DWG241" s="11"/>
      <c r="DWH241" s="11"/>
      <c r="DWI241" s="11"/>
      <c r="DWJ241" s="11"/>
      <c r="DWK241" s="10"/>
      <c r="DWL241" s="10"/>
      <c r="DWM241" s="11"/>
      <c r="DWN241" s="11"/>
      <c r="DWO241" s="11"/>
      <c r="DWP241" s="11"/>
      <c r="DWQ241" s="11"/>
      <c r="DWR241" s="11"/>
      <c r="DWS241" s="11"/>
      <c r="DWT241" s="11"/>
      <c r="DWU241" s="11"/>
      <c r="DWV241" s="11"/>
      <c r="DWW241" s="11"/>
      <c r="DWX241" s="11"/>
      <c r="DWY241" s="11"/>
      <c r="DWZ241" s="11"/>
      <c r="DXA241" s="10"/>
      <c r="DXB241" s="10"/>
      <c r="DXC241" s="11"/>
      <c r="DXD241" s="11"/>
      <c r="DXE241" s="11"/>
      <c r="DXF241" s="11"/>
      <c r="DXG241" s="11"/>
      <c r="DXH241" s="11"/>
      <c r="DXI241" s="11"/>
      <c r="DXJ241" s="11"/>
      <c r="DXK241" s="11"/>
      <c r="DXL241" s="11"/>
      <c r="DXM241" s="11"/>
      <c r="DXN241" s="11"/>
      <c r="DXO241" s="11"/>
      <c r="DXP241" s="11"/>
      <c r="DXQ241" s="10"/>
      <c r="DXR241" s="10"/>
      <c r="DXS241" s="11"/>
      <c r="DXT241" s="11"/>
      <c r="DXU241" s="11"/>
      <c r="DXV241" s="11"/>
      <c r="DXW241" s="11"/>
      <c r="DXX241" s="11"/>
      <c r="DXY241" s="11"/>
      <c r="DXZ241" s="11"/>
      <c r="DYA241" s="11"/>
      <c r="DYB241" s="11"/>
      <c r="DYC241" s="11"/>
      <c r="DYD241" s="11"/>
      <c r="DYE241" s="11"/>
      <c r="DYF241" s="11"/>
      <c r="DYG241" s="10"/>
      <c r="DYH241" s="10"/>
      <c r="DYI241" s="11"/>
      <c r="DYJ241" s="11"/>
      <c r="DYK241" s="11"/>
      <c r="DYL241" s="11"/>
      <c r="DYM241" s="11"/>
      <c r="DYN241" s="11"/>
      <c r="DYO241" s="11"/>
      <c r="DYP241" s="11"/>
      <c r="DYQ241" s="11"/>
      <c r="DYR241" s="11"/>
      <c r="DYS241" s="11"/>
      <c r="DYT241" s="11"/>
      <c r="DYU241" s="11"/>
      <c r="DYV241" s="11"/>
      <c r="DYW241" s="10"/>
      <c r="DYX241" s="10"/>
      <c r="DYY241" s="11"/>
      <c r="DYZ241" s="11"/>
      <c r="DZA241" s="11"/>
      <c r="DZB241" s="11"/>
      <c r="DZC241" s="11"/>
      <c r="DZD241" s="11"/>
      <c r="DZE241" s="11"/>
      <c r="DZF241" s="11"/>
      <c r="DZG241" s="11"/>
      <c r="DZH241" s="11"/>
      <c r="DZI241" s="11"/>
      <c r="DZJ241" s="11"/>
      <c r="DZK241" s="11"/>
      <c r="DZL241" s="11"/>
      <c r="DZM241" s="10"/>
      <c r="DZN241" s="10"/>
      <c r="DZO241" s="11"/>
      <c r="DZP241" s="11"/>
      <c r="DZQ241" s="11"/>
      <c r="DZR241" s="11"/>
      <c r="DZS241" s="11"/>
      <c r="DZT241" s="11"/>
      <c r="DZU241" s="11"/>
      <c r="DZV241" s="11"/>
      <c r="DZW241" s="11"/>
      <c r="DZX241" s="11"/>
      <c r="DZY241" s="11"/>
      <c r="DZZ241" s="11"/>
      <c r="EAA241" s="11"/>
      <c r="EAB241" s="11"/>
      <c r="EAC241" s="10"/>
      <c r="EAD241" s="10"/>
      <c r="EAE241" s="11"/>
      <c r="EAF241" s="11"/>
      <c r="EAG241" s="11"/>
      <c r="EAH241" s="11"/>
      <c r="EAI241" s="11"/>
      <c r="EAJ241" s="11"/>
      <c r="EAK241" s="11"/>
      <c r="EAL241" s="11"/>
      <c r="EAM241" s="11"/>
      <c r="EAN241" s="11"/>
      <c r="EAO241" s="11"/>
      <c r="EAP241" s="11"/>
      <c r="EAQ241" s="11"/>
      <c r="EAR241" s="11"/>
      <c r="EAS241" s="10"/>
      <c r="EAT241" s="10"/>
      <c r="EAU241" s="11"/>
      <c r="EAV241" s="11"/>
      <c r="EAW241" s="11"/>
      <c r="EAX241" s="11"/>
      <c r="EAY241" s="11"/>
      <c r="EAZ241" s="11"/>
      <c r="EBA241" s="11"/>
      <c r="EBB241" s="11"/>
      <c r="EBC241" s="11"/>
      <c r="EBD241" s="11"/>
      <c r="EBE241" s="11"/>
      <c r="EBF241" s="11"/>
      <c r="EBG241" s="11"/>
      <c r="EBH241" s="11"/>
      <c r="EBI241" s="10"/>
      <c r="EBJ241" s="10"/>
      <c r="EBK241" s="11"/>
      <c r="EBL241" s="11"/>
      <c r="EBM241" s="11"/>
      <c r="EBN241" s="11"/>
      <c r="EBO241" s="11"/>
      <c r="EBP241" s="11"/>
      <c r="EBQ241" s="11"/>
      <c r="EBR241" s="11"/>
      <c r="EBS241" s="11"/>
      <c r="EBT241" s="11"/>
      <c r="EBU241" s="11"/>
      <c r="EBV241" s="11"/>
      <c r="EBW241" s="11"/>
      <c r="EBX241" s="11"/>
      <c r="EBY241" s="10"/>
      <c r="EBZ241" s="10"/>
      <c r="ECA241" s="11"/>
      <c r="ECB241" s="11"/>
      <c r="ECC241" s="11"/>
      <c r="ECD241" s="11"/>
      <c r="ECE241" s="11"/>
      <c r="ECF241" s="11"/>
      <c r="ECG241" s="11"/>
      <c r="ECH241" s="11"/>
      <c r="ECI241" s="11"/>
      <c r="ECJ241" s="11"/>
      <c r="ECK241" s="11"/>
      <c r="ECL241" s="11"/>
      <c r="ECM241" s="11"/>
      <c r="ECN241" s="11"/>
      <c r="ECO241" s="10"/>
      <c r="ECP241" s="10"/>
      <c r="ECQ241" s="11"/>
      <c r="ECR241" s="11"/>
      <c r="ECS241" s="11"/>
      <c r="ECT241" s="11"/>
      <c r="ECU241" s="11"/>
      <c r="ECV241" s="11"/>
      <c r="ECW241" s="11"/>
      <c r="ECX241" s="11"/>
      <c r="ECY241" s="11"/>
      <c r="ECZ241" s="11"/>
      <c r="EDA241" s="11"/>
      <c r="EDB241" s="11"/>
      <c r="EDC241" s="11"/>
      <c r="EDD241" s="11"/>
      <c r="EDE241" s="10"/>
      <c r="EDF241" s="10"/>
      <c r="EDG241" s="11"/>
      <c r="EDH241" s="11"/>
      <c r="EDI241" s="11"/>
      <c r="EDJ241" s="11"/>
      <c r="EDK241" s="11"/>
      <c r="EDL241" s="11"/>
      <c r="EDM241" s="11"/>
      <c r="EDN241" s="11"/>
      <c r="EDO241" s="11"/>
      <c r="EDP241" s="11"/>
      <c r="EDQ241" s="11"/>
      <c r="EDR241" s="11"/>
      <c r="EDS241" s="11"/>
      <c r="EDT241" s="11"/>
      <c r="EDU241" s="10"/>
      <c r="EDV241" s="10"/>
      <c r="EDW241" s="11"/>
      <c r="EDX241" s="11"/>
      <c r="EDY241" s="11"/>
      <c r="EDZ241" s="11"/>
      <c r="EEA241" s="11"/>
      <c r="EEB241" s="11"/>
      <c r="EEC241" s="11"/>
      <c r="EED241" s="11"/>
      <c r="EEE241" s="11"/>
      <c r="EEF241" s="11"/>
      <c r="EEG241" s="11"/>
      <c r="EEH241" s="11"/>
      <c r="EEI241" s="11"/>
      <c r="EEJ241" s="11"/>
      <c r="EEK241" s="10"/>
      <c r="EEL241" s="10"/>
      <c r="EEM241" s="11"/>
      <c r="EEN241" s="11"/>
      <c r="EEO241" s="11"/>
      <c r="EEP241" s="11"/>
      <c r="EEQ241" s="11"/>
      <c r="EER241" s="11"/>
      <c r="EES241" s="11"/>
      <c r="EET241" s="11"/>
      <c r="EEU241" s="11"/>
      <c r="EEV241" s="11"/>
      <c r="EEW241" s="11"/>
      <c r="EEX241" s="11"/>
      <c r="EEY241" s="11"/>
      <c r="EEZ241" s="11"/>
      <c r="EFA241" s="10"/>
      <c r="EFB241" s="10"/>
      <c r="EFC241" s="11"/>
      <c r="EFD241" s="11"/>
      <c r="EFE241" s="11"/>
      <c r="EFF241" s="11"/>
      <c r="EFG241" s="11"/>
      <c r="EFH241" s="11"/>
      <c r="EFI241" s="11"/>
      <c r="EFJ241" s="11"/>
      <c r="EFK241" s="11"/>
      <c r="EFL241" s="11"/>
      <c r="EFM241" s="11"/>
      <c r="EFN241" s="11"/>
      <c r="EFO241" s="11"/>
      <c r="EFP241" s="11"/>
      <c r="EFQ241" s="10"/>
      <c r="EFR241" s="10"/>
      <c r="EFS241" s="11"/>
      <c r="EFT241" s="11"/>
      <c r="EFU241" s="11"/>
      <c r="EFV241" s="11"/>
      <c r="EFW241" s="11"/>
      <c r="EFX241" s="11"/>
      <c r="EFY241" s="11"/>
      <c r="EFZ241" s="11"/>
      <c r="EGA241" s="11"/>
      <c r="EGB241" s="11"/>
      <c r="EGC241" s="11"/>
      <c r="EGD241" s="11"/>
      <c r="EGE241" s="11"/>
      <c r="EGF241" s="11"/>
      <c r="EGG241" s="10"/>
      <c r="EGH241" s="10"/>
      <c r="EGI241" s="11"/>
      <c r="EGJ241" s="11"/>
      <c r="EGK241" s="11"/>
      <c r="EGL241" s="11"/>
      <c r="EGM241" s="11"/>
      <c r="EGN241" s="11"/>
      <c r="EGO241" s="11"/>
      <c r="EGP241" s="11"/>
      <c r="EGQ241" s="11"/>
      <c r="EGR241" s="11"/>
      <c r="EGS241" s="11"/>
      <c r="EGT241" s="11"/>
      <c r="EGU241" s="11"/>
      <c r="EGV241" s="11"/>
      <c r="EGW241" s="10"/>
      <c r="EGX241" s="10"/>
      <c r="EGY241" s="11"/>
      <c r="EGZ241" s="11"/>
      <c r="EHA241" s="11"/>
      <c r="EHB241" s="11"/>
      <c r="EHC241" s="11"/>
      <c r="EHD241" s="11"/>
      <c r="EHE241" s="11"/>
      <c r="EHF241" s="11"/>
      <c r="EHG241" s="11"/>
      <c r="EHH241" s="11"/>
      <c r="EHI241" s="11"/>
      <c r="EHJ241" s="11"/>
      <c r="EHK241" s="11"/>
      <c r="EHL241" s="11"/>
      <c r="EHM241" s="10"/>
      <c r="EHN241" s="10"/>
      <c r="EHO241" s="11"/>
      <c r="EHP241" s="11"/>
      <c r="EHQ241" s="11"/>
      <c r="EHR241" s="11"/>
      <c r="EHS241" s="11"/>
      <c r="EHT241" s="11"/>
      <c r="EHU241" s="11"/>
      <c r="EHV241" s="11"/>
      <c r="EHW241" s="11"/>
      <c r="EHX241" s="11"/>
      <c r="EHY241" s="11"/>
      <c r="EHZ241" s="11"/>
      <c r="EIA241" s="11"/>
      <c r="EIB241" s="11"/>
      <c r="EIC241" s="10"/>
      <c r="EID241" s="10"/>
      <c r="EIE241" s="11"/>
      <c r="EIF241" s="11"/>
      <c r="EIG241" s="11"/>
      <c r="EIH241" s="11"/>
      <c r="EII241" s="11"/>
      <c r="EIJ241" s="11"/>
      <c r="EIK241" s="11"/>
      <c r="EIL241" s="11"/>
      <c r="EIM241" s="11"/>
      <c r="EIN241" s="11"/>
      <c r="EIO241" s="11"/>
      <c r="EIP241" s="11"/>
      <c r="EIQ241" s="11"/>
      <c r="EIR241" s="11"/>
      <c r="EIS241" s="10"/>
      <c r="EIT241" s="10"/>
      <c r="EIU241" s="11"/>
      <c r="EIV241" s="11"/>
      <c r="EIW241" s="11"/>
      <c r="EIX241" s="11"/>
      <c r="EIY241" s="11"/>
      <c r="EIZ241" s="11"/>
      <c r="EJA241" s="11"/>
      <c r="EJB241" s="11"/>
      <c r="EJC241" s="11"/>
      <c r="EJD241" s="11"/>
      <c r="EJE241" s="11"/>
      <c r="EJF241" s="11"/>
      <c r="EJG241" s="11"/>
      <c r="EJH241" s="11"/>
      <c r="EJI241" s="10"/>
      <c r="EJJ241" s="10"/>
      <c r="EJK241" s="11"/>
      <c r="EJL241" s="11"/>
      <c r="EJM241" s="11"/>
      <c r="EJN241" s="11"/>
      <c r="EJO241" s="11"/>
      <c r="EJP241" s="11"/>
      <c r="EJQ241" s="11"/>
      <c r="EJR241" s="11"/>
      <c r="EJS241" s="11"/>
      <c r="EJT241" s="11"/>
      <c r="EJU241" s="11"/>
      <c r="EJV241" s="11"/>
      <c r="EJW241" s="11"/>
      <c r="EJX241" s="11"/>
      <c r="EJY241" s="10"/>
      <c r="EJZ241" s="10"/>
      <c r="EKA241" s="11"/>
      <c r="EKB241" s="11"/>
      <c r="EKC241" s="11"/>
      <c r="EKD241" s="11"/>
      <c r="EKE241" s="11"/>
      <c r="EKF241" s="11"/>
      <c r="EKG241" s="11"/>
      <c r="EKH241" s="11"/>
      <c r="EKI241" s="11"/>
      <c r="EKJ241" s="11"/>
      <c r="EKK241" s="11"/>
      <c r="EKL241" s="11"/>
      <c r="EKM241" s="11"/>
      <c r="EKN241" s="11"/>
      <c r="EKO241" s="10"/>
      <c r="EKP241" s="10"/>
      <c r="EKQ241" s="11"/>
      <c r="EKR241" s="11"/>
      <c r="EKS241" s="11"/>
      <c r="EKT241" s="11"/>
      <c r="EKU241" s="11"/>
      <c r="EKV241" s="11"/>
      <c r="EKW241" s="11"/>
      <c r="EKX241" s="11"/>
      <c r="EKY241" s="11"/>
      <c r="EKZ241" s="11"/>
      <c r="ELA241" s="11"/>
      <c r="ELB241" s="11"/>
      <c r="ELC241" s="11"/>
      <c r="ELD241" s="11"/>
      <c r="ELE241" s="10"/>
      <c r="ELF241" s="10"/>
      <c r="ELG241" s="11"/>
      <c r="ELH241" s="11"/>
      <c r="ELI241" s="11"/>
      <c r="ELJ241" s="11"/>
      <c r="ELK241" s="11"/>
      <c r="ELL241" s="11"/>
      <c r="ELM241" s="11"/>
      <c r="ELN241" s="11"/>
      <c r="ELO241" s="11"/>
      <c r="ELP241" s="11"/>
      <c r="ELQ241" s="11"/>
      <c r="ELR241" s="11"/>
      <c r="ELS241" s="11"/>
      <c r="ELT241" s="11"/>
      <c r="ELU241" s="10"/>
      <c r="ELV241" s="10"/>
      <c r="ELW241" s="11"/>
      <c r="ELX241" s="11"/>
      <c r="ELY241" s="11"/>
      <c r="ELZ241" s="11"/>
      <c r="EMA241" s="11"/>
      <c r="EMB241" s="11"/>
      <c r="EMC241" s="11"/>
      <c r="EMD241" s="11"/>
      <c r="EME241" s="11"/>
      <c r="EMF241" s="11"/>
      <c r="EMG241" s="11"/>
      <c r="EMH241" s="11"/>
      <c r="EMI241" s="11"/>
      <c r="EMJ241" s="11"/>
      <c r="EMK241" s="10"/>
      <c r="EML241" s="10"/>
      <c r="EMM241" s="11"/>
      <c r="EMN241" s="11"/>
      <c r="EMO241" s="11"/>
      <c r="EMP241" s="11"/>
      <c r="EMQ241" s="11"/>
      <c r="EMR241" s="11"/>
      <c r="EMS241" s="11"/>
      <c r="EMT241" s="11"/>
      <c r="EMU241" s="11"/>
      <c r="EMV241" s="11"/>
      <c r="EMW241" s="11"/>
      <c r="EMX241" s="11"/>
      <c r="EMY241" s="11"/>
      <c r="EMZ241" s="11"/>
      <c r="ENA241" s="10"/>
      <c r="ENB241" s="10"/>
      <c r="ENC241" s="11"/>
      <c r="END241" s="11"/>
      <c r="ENE241" s="11"/>
      <c r="ENF241" s="11"/>
      <c r="ENG241" s="11"/>
      <c r="ENH241" s="11"/>
      <c r="ENI241" s="11"/>
      <c r="ENJ241" s="11"/>
      <c r="ENK241" s="11"/>
      <c r="ENL241" s="11"/>
      <c r="ENM241" s="11"/>
      <c r="ENN241" s="11"/>
      <c r="ENO241" s="11"/>
      <c r="ENP241" s="11"/>
      <c r="ENQ241" s="10"/>
      <c r="ENR241" s="10"/>
      <c r="ENS241" s="11"/>
      <c r="ENT241" s="11"/>
      <c r="ENU241" s="11"/>
      <c r="ENV241" s="11"/>
      <c r="ENW241" s="11"/>
      <c r="ENX241" s="11"/>
      <c r="ENY241" s="11"/>
      <c r="ENZ241" s="11"/>
      <c r="EOA241" s="11"/>
      <c r="EOB241" s="11"/>
      <c r="EOC241" s="11"/>
      <c r="EOD241" s="11"/>
      <c r="EOE241" s="11"/>
      <c r="EOF241" s="11"/>
      <c r="EOG241" s="10"/>
      <c r="EOH241" s="10"/>
      <c r="EOI241" s="11"/>
      <c r="EOJ241" s="11"/>
      <c r="EOK241" s="11"/>
      <c r="EOL241" s="11"/>
      <c r="EOM241" s="11"/>
      <c r="EON241" s="11"/>
      <c r="EOO241" s="11"/>
      <c r="EOP241" s="11"/>
      <c r="EOQ241" s="11"/>
      <c r="EOR241" s="11"/>
      <c r="EOS241" s="11"/>
      <c r="EOT241" s="11"/>
      <c r="EOU241" s="11"/>
      <c r="EOV241" s="11"/>
      <c r="EOW241" s="10"/>
      <c r="EOX241" s="10"/>
      <c r="EOY241" s="11"/>
      <c r="EOZ241" s="11"/>
      <c r="EPA241" s="11"/>
      <c r="EPB241" s="11"/>
      <c r="EPC241" s="11"/>
      <c r="EPD241" s="11"/>
      <c r="EPE241" s="11"/>
      <c r="EPF241" s="11"/>
      <c r="EPG241" s="11"/>
      <c r="EPH241" s="11"/>
      <c r="EPI241" s="11"/>
      <c r="EPJ241" s="11"/>
      <c r="EPK241" s="11"/>
      <c r="EPL241" s="11"/>
      <c r="EPM241" s="10"/>
      <c r="EPN241" s="10"/>
      <c r="EPO241" s="11"/>
      <c r="EPP241" s="11"/>
      <c r="EPQ241" s="11"/>
      <c r="EPR241" s="11"/>
      <c r="EPS241" s="11"/>
      <c r="EPT241" s="11"/>
      <c r="EPU241" s="11"/>
      <c r="EPV241" s="11"/>
      <c r="EPW241" s="11"/>
      <c r="EPX241" s="11"/>
      <c r="EPY241" s="11"/>
      <c r="EPZ241" s="11"/>
      <c r="EQA241" s="11"/>
      <c r="EQB241" s="11"/>
      <c r="EQC241" s="10"/>
      <c r="EQD241" s="10"/>
      <c r="EQE241" s="11"/>
      <c r="EQF241" s="11"/>
      <c r="EQG241" s="11"/>
      <c r="EQH241" s="11"/>
      <c r="EQI241" s="11"/>
      <c r="EQJ241" s="11"/>
      <c r="EQK241" s="11"/>
      <c r="EQL241" s="11"/>
      <c r="EQM241" s="11"/>
      <c r="EQN241" s="11"/>
      <c r="EQO241" s="11"/>
      <c r="EQP241" s="11"/>
      <c r="EQQ241" s="11"/>
      <c r="EQR241" s="11"/>
      <c r="EQS241" s="10"/>
      <c r="EQT241" s="10"/>
      <c r="EQU241" s="11"/>
      <c r="EQV241" s="11"/>
      <c r="EQW241" s="11"/>
      <c r="EQX241" s="11"/>
      <c r="EQY241" s="11"/>
      <c r="EQZ241" s="11"/>
      <c r="ERA241" s="11"/>
      <c r="ERB241" s="11"/>
      <c r="ERC241" s="11"/>
      <c r="ERD241" s="11"/>
      <c r="ERE241" s="11"/>
      <c r="ERF241" s="11"/>
      <c r="ERG241" s="11"/>
      <c r="ERH241" s="11"/>
      <c r="ERI241" s="10"/>
      <c r="ERJ241" s="10"/>
      <c r="ERK241" s="11"/>
      <c r="ERL241" s="11"/>
      <c r="ERM241" s="11"/>
      <c r="ERN241" s="11"/>
      <c r="ERO241" s="11"/>
      <c r="ERP241" s="11"/>
      <c r="ERQ241" s="11"/>
      <c r="ERR241" s="11"/>
      <c r="ERS241" s="11"/>
      <c r="ERT241" s="11"/>
      <c r="ERU241" s="11"/>
      <c r="ERV241" s="11"/>
      <c r="ERW241" s="11"/>
      <c r="ERX241" s="11"/>
      <c r="ERY241" s="10"/>
      <c r="ERZ241" s="10"/>
      <c r="ESA241" s="11"/>
      <c r="ESB241" s="11"/>
      <c r="ESC241" s="11"/>
      <c r="ESD241" s="11"/>
      <c r="ESE241" s="11"/>
      <c r="ESF241" s="11"/>
      <c r="ESG241" s="11"/>
      <c r="ESH241" s="11"/>
      <c r="ESI241" s="11"/>
      <c r="ESJ241" s="11"/>
      <c r="ESK241" s="11"/>
      <c r="ESL241" s="11"/>
      <c r="ESM241" s="11"/>
      <c r="ESN241" s="11"/>
      <c r="ESO241" s="10"/>
      <c r="ESP241" s="10"/>
      <c r="ESQ241" s="11"/>
      <c r="ESR241" s="11"/>
      <c r="ESS241" s="11"/>
      <c r="EST241" s="11"/>
      <c r="ESU241" s="11"/>
      <c r="ESV241" s="11"/>
      <c r="ESW241" s="11"/>
      <c r="ESX241" s="11"/>
      <c r="ESY241" s="11"/>
      <c r="ESZ241" s="11"/>
      <c r="ETA241" s="11"/>
      <c r="ETB241" s="11"/>
      <c r="ETC241" s="11"/>
      <c r="ETD241" s="11"/>
      <c r="ETE241" s="10"/>
      <c r="ETF241" s="10"/>
      <c r="ETG241" s="11"/>
      <c r="ETH241" s="11"/>
      <c r="ETI241" s="11"/>
      <c r="ETJ241" s="11"/>
      <c r="ETK241" s="11"/>
      <c r="ETL241" s="11"/>
      <c r="ETM241" s="11"/>
      <c r="ETN241" s="11"/>
      <c r="ETO241" s="11"/>
      <c r="ETP241" s="11"/>
      <c r="ETQ241" s="11"/>
      <c r="ETR241" s="11"/>
      <c r="ETS241" s="11"/>
      <c r="ETT241" s="11"/>
      <c r="ETU241" s="10"/>
      <c r="ETV241" s="10"/>
      <c r="ETW241" s="11"/>
      <c r="ETX241" s="11"/>
      <c r="ETY241" s="11"/>
      <c r="ETZ241" s="11"/>
      <c r="EUA241" s="11"/>
      <c r="EUB241" s="11"/>
      <c r="EUC241" s="11"/>
      <c r="EUD241" s="11"/>
      <c r="EUE241" s="11"/>
      <c r="EUF241" s="11"/>
      <c r="EUG241" s="11"/>
      <c r="EUH241" s="11"/>
      <c r="EUI241" s="11"/>
      <c r="EUJ241" s="11"/>
      <c r="EUK241" s="10"/>
      <c r="EUL241" s="10"/>
      <c r="EUM241" s="11"/>
      <c r="EUN241" s="11"/>
      <c r="EUO241" s="11"/>
      <c r="EUP241" s="11"/>
      <c r="EUQ241" s="11"/>
      <c r="EUR241" s="11"/>
      <c r="EUS241" s="11"/>
      <c r="EUT241" s="11"/>
      <c r="EUU241" s="11"/>
      <c r="EUV241" s="11"/>
      <c r="EUW241" s="11"/>
      <c r="EUX241" s="11"/>
      <c r="EUY241" s="11"/>
      <c r="EUZ241" s="11"/>
      <c r="EVA241" s="10"/>
      <c r="EVB241" s="10"/>
      <c r="EVC241" s="11"/>
      <c r="EVD241" s="11"/>
      <c r="EVE241" s="11"/>
      <c r="EVF241" s="11"/>
      <c r="EVG241" s="11"/>
      <c r="EVH241" s="11"/>
      <c r="EVI241" s="11"/>
      <c r="EVJ241" s="11"/>
      <c r="EVK241" s="11"/>
      <c r="EVL241" s="11"/>
      <c r="EVM241" s="11"/>
      <c r="EVN241" s="11"/>
      <c r="EVO241" s="11"/>
      <c r="EVP241" s="11"/>
      <c r="EVQ241" s="10"/>
      <c r="EVR241" s="10"/>
      <c r="EVS241" s="11"/>
      <c r="EVT241" s="11"/>
      <c r="EVU241" s="11"/>
      <c r="EVV241" s="11"/>
      <c r="EVW241" s="11"/>
      <c r="EVX241" s="11"/>
      <c r="EVY241" s="11"/>
      <c r="EVZ241" s="11"/>
      <c r="EWA241" s="11"/>
      <c r="EWB241" s="11"/>
      <c r="EWC241" s="11"/>
      <c r="EWD241" s="11"/>
      <c r="EWE241" s="11"/>
      <c r="EWF241" s="11"/>
      <c r="EWG241" s="10"/>
      <c r="EWH241" s="10"/>
      <c r="EWI241" s="11"/>
      <c r="EWJ241" s="11"/>
      <c r="EWK241" s="11"/>
      <c r="EWL241" s="11"/>
      <c r="EWM241" s="11"/>
      <c r="EWN241" s="11"/>
      <c r="EWO241" s="11"/>
      <c r="EWP241" s="11"/>
      <c r="EWQ241" s="11"/>
      <c r="EWR241" s="11"/>
      <c r="EWS241" s="11"/>
      <c r="EWT241" s="11"/>
      <c r="EWU241" s="11"/>
      <c r="EWV241" s="11"/>
      <c r="EWW241" s="10"/>
      <c r="EWX241" s="10"/>
      <c r="EWY241" s="11"/>
      <c r="EWZ241" s="11"/>
      <c r="EXA241" s="11"/>
      <c r="EXB241" s="11"/>
      <c r="EXC241" s="11"/>
      <c r="EXD241" s="11"/>
      <c r="EXE241" s="11"/>
      <c r="EXF241" s="11"/>
      <c r="EXG241" s="11"/>
      <c r="EXH241" s="11"/>
      <c r="EXI241" s="11"/>
      <c r="EXJ241" s="11"/>
      <c r="EXK241" s="11"/>
      <c r="EXL241" s="11"/>
      <c r="EXM241" s="10"/>
      <c r="EXN241" s="10"/>
      <c r="EXO241" s="11"/>
      <c r="EXP241" s="11"/>
      <c r="EXQ241" s="11"/>
      <c r="EXR241" s="11"/>
      <c r="EXS241" s="11"/>
      <c r="EXT241" s="11"/>
      <c r="EXU241" s="11"/>
      <c r="EXV241" s="11"/>
      <c r="EXW241" s="11"/>
      <c r="EXX241" s="11"/>
      <c r="EXY241" s="11"/>
      <c r="EXZ241" s="11"/>
      <c r="EYA241" s="11"/>
      <c r="EYB241" s="11"/>
      <c r="EYC241" s="10"/>
      <c r="EYD241" s="10"/>
      <c r="EYE241" s="11"/>
      <c r="EYF241" s="11"/>
      <c r="EYG241" s="11"/>
      <c r="EYH241" s="11"/>
      <c r="EYI241" s="11"/>
      <c r="EYJ241" s="11"/>
      <c r="EYK241" s="11"/>
      <c r="EYL241" s="11"/>
      <c r="EYM241" s="11"/>
      <c r="EYN241" s="11"/>
      <c r="EYO241" s="11"/>
      <c r="EYP241" s="11"/>
      <c r="EYQ241" s="11"/>
      <c r="EYR241" s="11"/>
      <c r="EYS241" s="10"/>
      <c r="EYT241" s="10"/>
      <c r="EYU241" s="11"/>
      <c r="EYV241" s="11"/>
      <c r="EYW241" s="11"/>
      <c r="EYX241" s="11"/>
      <c r="EYY241" s="11"/>
      <c r="EYZ241" s="11"/>
      <c r="EZA241" s="11"/>
      <c r="EZB241" s="11"/>
      <c r="EZC241" s="11"/>
      <c r="EZD241" s="11"/>
      <c r="EZE241" s="11"/>
      <c r="EZF241" s="11"/>
      <c r="EZG241" s="11"/>
      <c r="EZH241" s="11"/>
      <c r="EZI241" s="10"/>
      <c r="EZJ241" s="10"/>
      <c r="EZK241" s="11"/>
      <c r="EZL241" s="11"/>
      <c r="EZM241" s="11"/>
      <c r="EZN241" s="11"/>
      <c r="EZO241" s="11"/>
      <c r="EZP241" s="11"/>
      <c r="EZQ241" s="11"/>
      <c r="EZR241" s="11"/>
      <c r="EZS241" s="11"/>
      <c r="EZT241" s="11"/>
      <c r="EZU241" s="11"/>
      <c r="EZV241" s="11"/>
      <c r="EZW241" s="11"/>
      <c r="EZX241" s="11"/>
      <c r="EZY241" s="10"/>
      <c r="EZZ241" s="10"/>
      <c r="FAA241" s="11"/>
      <c r="FAB241" s="11"/>
      <c r="FAC241" s="11"/>
      <c r="FAD241" s="11"/>
      <c r="FAE241" s="11"/>
      <c r="FAF241" s="11"/>
      <c r="FAG241" s="11"/>
      <c r="FAH241" s="11"/>
      <c r="FAI241" s="11"/>
      <c r="FAJ241" s="11"/>
      <c r="FAK241" s="11"/>
      <c r="FAL241" s="11"/>
      <c r="FAM241" s="11"/>
      <c r="FAN241" s="11"/>
      <c r="FAO241" s="10"/>
      <c r="FAP241" s="10"/>
      <c r="FAQ241" s="11"/>
      <c r="FAR241" s="11"/>
      <c r="FAS241" s="11"/>
      <c r="FAT241" s="11"/>
      <c r="FAU241" s="11"/>
      <c r="FAV241" s="11"/>
      <c r="FAW241" s="11"/>
      <c r="FAX241" s="11"/>
      <c r="FAY241" s="11"/>
      <c r="FAZ241" s="11"/>
      <c r="FBA241" s="11"/>
      <c r="FBB241" s="11"/>
      <c r="FBC241" s="11"/>
      <c r="FBD241" s="11"/>
      <c r="FBE241" s="10"/>
      <c r="FBF241" s="10"/>
      <c r="FBG241" s="11"/>
      <c r="FBH241" s="11"/>
      <c r="FBI241" s="11"/>
      <c r="FBJ241" s="11"/>
      <c r="FBK241" s="11"/>
      <c r="FBL241" s="11"/>
      <c r="FBM241" s="11"/>
      <c r="FBN241" s="11"/>
      <c r="FBO241" s="11"/>
      <c r="FBP241" s="11"/>
      <c r="FBQ241" s="11"/>
      <c r="FBR241" s="11"/>
      <c r="FBS241" s="11"/>
      <c r="FBT241" s="11"/>
      <c r="FBU241" s="10"/>
      <c r="FBV241" s="10"/>
      <c r="FBW241" s="11"/>
      <c r="FBX241" s="11"/>
      <c r="FBY241" s="11"/>
      <c r="FBZ241" s="11"/>
      <c r="FCA241" s="11"/>
      <c r="FCB241" s="11"/>
      <c r="FCC241" s="11"/>
      <c r="FCD241" s="11"/>
      <c r="FCE241" s="11"/>
      <c r="FCF241" s="11"/>
      <c r="FCG241" s="11"/>
      <c r="FCH241" s="11"/>
      <c r="FCI241" s="11"/>
      <c r="FCJ241" s="11"/>
      <c r="FCK241" s="10"/>
      <c r="FCL241" s="10"/>
      <c r="FCM241" s="11"/>
      <c r="FCN241" s="11"/>
      <c r="FCO241" s="11"/>
      <c r="FCP241" s="11"/>
      <c r="FCQ241" s="11"/>
      <c r="FCR241" s="11"/>
      <c r="FCS241" s="11"/>
      <c r="FCT241" s="11"/>
      <c r="FCU241" s="11"/>
      <c r="FCV241" s="11"/>
      <c r="FCW241" s="11"/>
      <c r="FCX241" s="11"/>
      <c r="FCY241" s="11"/>
      <c r="FCZ241" s="11"/>
      <c r="FDA241" s="10"/>
      <c r="FDB241" s="10"/>
      <c r="FDC241" s="11"/>
      <c r="FDD241" s="11"/>
      <c r="FDE241" s="11"/>
      <c r="FDF241" s="11"/>
      <c r="FDG241" s="11"/>
      <c r="FDH241" s="11"/>
      <c r="FDI241" s="11"/>
      <c r="FDJ241" s="11"/>
      <c r="FDK241" s="11"/>
      <c r="FDL241" s="11"/>
      <c r="FDM241" s="11"/>
      <c r="FDN241" s="11"/>
      <c r="FDO241" s="11"/>
      <c r="FDP241" s="11"/>
      <c r="FDQ241" s="10"/>
      <c r="FDR241" s="10"/>
      <c r="FDS241" s="11"/>
      <c r="FDT241" s="11"/>
      <c r="FDU241" s="11"/>
      <c r="FDV241" s="11"/>
      <c r="FDW241" s="11"/>
      <c r="FDX241" s="11"/>
      <c r="FDY241" s="11"/>
      <c r="FDZ241" s="11"/>
      <c r="FEA241" s="11"/>
      <c r="FEB241" s="11"/>
      <c r="FEC241" s="11"/>
      <c r="FED241" s="11"/>
      <c r="FEE241" s="11"/>
      <c r="FEF241" s="11"/>
      <c r="FEG241" s="10"/>
      <c r="FEH241" s="10"/>
      <c r="FEI241" s="11"/>
      <c r="FEJ241" s="11"/>
      <c r="FEK241" s="11"/>
      <c r="FEL241" s="11"/>
      <c r="FEM241" s="11"/>
      <c r="FEN241" s="11"/>
      <c r="FEO241" s="11"/>
      <c r="FEP241" s="11"/>
      <c r="FEQ241" s="11"/>
      <c r="FER241" s="11"/>
      <c r="FES241" s="11"/>
      <c r="FET241" s="11"/>
      <c r="FEU241" s="11"/>
      <c r="FEV241" s="11"/>
      <c r="FEW241" s="10"/>
      <c r="FEX241" s="10"/>
      <c r="FEY241" s="11"/>
      <c r="FEZ241" s="11"/>
      <c r="FFA241" s="11"/>
      <c r="FFB241" s="11"/>
      <c r="FFC241" s="11"/>
      <c r="FFD241" s="11"/>
      <c r="FFE241" s="11"/>
      <c r="FFF241" s="11"/>
      <c r="FFG241" s="11"/>
      <c r="FFH241" s="11"/>
      <c r="FFI241" s="11"/>
      <c r="FFJ241" s="11"/>
      <c r="FFK241" s="11"/>
      <c r="FFL241" s="11"/>
      <c r="FFM241" s="10"/>
      <c r="FFN241" s="10"/>
      <c r="FFO241" s="11"/>
      <c r="FFP241" s="11"/>
      <c r="FFQ241" s="11"/>
      <c r="FFR241" s="11"/>
      <c r="FFS241" s="11"/>
      <c r="FFT241" s="11"/>
      <c r="FFU241" s="11"/>
      <c r="FFV241" s="11"/>
      <c r="FFW241" s="11"/>
      <c r="FFX241" s="11"/>
      <c r="FFY241" s="11"/>
      <c r="FFZ241" s="11"/>
      <c r="FGA241" s="11"/>
      <c r="FGB241" s="11"/>
      <c r="FGC241" s="10"/>
      <c r="FGD241" s="10"/>
      <c r="FGE241" s="11"/>
      <c r="FGF241" s="11"/>
      <c r="FGG241" s="11"/>
      <c r="FGH241" s="11"/>
      <c r="FGI241" s="11"/>
      <c r="FGJ241" s="11"/>
      <c r="FGK241" s="11"/>
      <c r="FGL241" s="11"/>
      <c r="FGM241" s="11"/>
      <c r="FGN241" s="11"/>
      <c r="FGO241" s="11"/>
      <c r="FGP241" s="11"/>
      <c r="FGQ241" s="11"/>
      <c r="FGR241" s="11"/>
      <c r="FGS241" s="10"/>
      <c r="FGT241" s="10"/>
      <c r="FGU241" s="11"/>
      <c r="FGV241" s="11"/>
      <c r="FGW241" s="11"/>
      <c r="FGX241" s="11"/>
      <c r="FGY241" s="11"/>
      <c r="FGZ241" s="11"/>
      <c r="FHA241" s="11"/>
      <c r="FHB241" s="11"/>
      <c r="FHC241" s="11"/>
      <c r="FHD241" s="11"/>
      <c r="FHE241" s="11"/>
      <c r="FHF241" s="11"/>
      <c r="FHG241" s="11"/>
      <c r="FHH241" s="11"/>
      <c r="FHI241" s="10"/>
      <c r="FHJ241" s="10"/>
      <c r="FHK241" s="11"/>
      <c r="FHL241" s="11"/>
      <c r="FHM241" s="11"/>
      <c r="FHN241" s="11"/>
      <c r="FHO241" s="11"/>
      <c r="FHP241" s="11"/>
      <c r="FHQ241" s="11"/>
      <c r="FHR241" s="11"/>
      <c r="FHS241" s="11"/>
      <c r="FHT241" s="11"/>
      <c r="FHU241" s="11"/>
      <c r="FHV241" s="11"/>
      <c r="FHW241" s="11"/>
      <c r="FHX241" s="11"/>
      <c r="FHY241" s="10"/>
      <c r="FHZ241" s="10"/>
      <c r="FIA241" s="11"/>
      <c r="FIB241" s="11"/>
      <c r="FIC241" s="11"/>
      <c r="FID241" s="11"/>
      <c r="FIE241" s="11"/>
      <c r="FIF241" s="11"/>
      <c r="FIG241" s="11"/>
      <c r="FIH241" s="11"/>
      <c r="FII241" s="11"/>
      <c r="FIJ241" s="11"/>
      <c r="FIK241" s="11"/>
      <c r="FIL241" s="11"/>
      <c r="FIM241" s="11"/>
      <c r="FIN241" s="11"/>
      <c r="FIO241" s="10"/>
      <c r="FIP241" s="10"/>
      <c r="FIQ241" s="11"/>
      <c r="FIR241" s="11"/>
      <c r="FIS241" s="11"/>
      <c r="FIT241" s="11"/>
      <c r="FIU241" s="11"/>
      <c r="FIV241" s="11"/>
      <c r="FIW241" s="11"/>
      <c r="FIX241" s="11"/>
      <c r="FIY241" s="11"/>
      <c r="FIZ241" s="11"/>
      <c r="FJA241" s="11"/>
      <c r="FJB241" s="11"/>
      <c r="FJC241" s="11"/>
      <c r="FJD241" s="11"/>
      <c r="FJE241" s="10"/>
      <c r="FJF241" s="10"/>
      <c r="FJG241" s="11"/>
      <c r="FJH241" s="11"/>
      <c r="FJI241" s="11"/>
      <c r="FJJ241" s="11"/>
      <c r="FJK241" s="11"/>
      <c r="FJL241" s="11"/>
      <c r="FJM241" s="11"/>
      <c r="FJN241" s="11"/>
      <c r="FJO241" s="11"/>
      <c r="FJP241" s="11"/>
      <c r="FJQ241" s="11"/>
      <c r="FJR241" s="11"/>
      <c r="FJS241" s="11"/>
      <c r="FJT241" s="11"/>
      <c r="FJU241" s="10"/>
      <c r="FJV241" s="10"/>
      <c r="FJW241" s="11"/>
      <c r="FJX241" s="11"/>
      <c r="FJY241" s="11"/>
      <c r="FJZ241" s="11"/>
      <c r="FKA241" s="11"/>
      <c r="FKB241" s="11"/>
      <c r="FKC241" s="11"/>
      <c r="FKD241" s="11"/>
      <c r="FKE241" s="11"/>
      <c r="FKF241" s="11"/>
      <c r="FKG241" s="11"/>
      <c r="FKH241" s="11"/>
      <c r="FKI241" s="11"/>
      <c r="FKJ241" s="11"/>
      <c r="FKK241" s="10"/>
      <c r="FKL241" s="10"/>
      <c r="FKM241" s="11"/>
      <c r="FKN241" s="11"/>
      <c r="FKO241" s="11"/>
      <c r="FKP241" s="11"/>
      <c r="FKQ241" s="11"/>
      <c r="FKR241" s="11"/>
      <c r="FKS241" s="11"/>
      <c r="FKT241" s="11"/>
      <c r="FKU241" s="11"/>
      <c r="FKV241" s="11"/>
      <c r="FKW241" s="11"/>
      <c r="FKX241" s="11"/>
      <c r="FKY241" s="11"/>
      <c r="FKZ241" s="11"/>
      <c r="FLA241" s="10"/>
      <c r="FLB241" s="10"/>
      <c r="FLC241" s="11"/>
      <c r="FLD241" s="11"/>
      <c r="FLE241" s="11"/>
      <c r="FLF241" s="11"/>
      <c r="FLG241" s="11"/>
      <c r="FLH241" s="11"/>
      <c r="FLI241" s="11"/>
      <c r="FLJ241" s="11"/>
      <c r="FLK241" s="11"/>
      <c r="FLL241" s="11"/>
      <c r="FLM241" s="11"/>
      <c r="FLN241" s="11"/>
      <c r="FLO241" s="11"/>
      <c r="FLP241" s="11"/>
      <c r="FLQ241" s="10"/>
      <c r="FLR241" s="10"/>
      <c r="FLS241" s="11"/>
      <c r="FLT241" s="11"/>
      <c r="FLU241" s="11"/>
      <c r="FLV241" s="11"/>
      <c r="FLW241" s="11"/>
      <c r="FLX241" s="11"/>
      <c r="FLY241" s="11"/>
      <c r="FLZ241" s="11"/>
      <c r="FMA241" s="11"/>
      <c r="FMB241" s="11"/>
      <c r="FMC241" s="11"/>
      <c r="FMD241" s="11"/>
      <c r="FME241" s="11"/>
      <c r="FMF241" s="11"/>
      <c r="FMG241" s="10"/>
      <c r="FMH241" s="10"/>
      <c r="FMI241" s="11"/>
      <c r="FMJ241" s="11"/>
      <c r="FMK241" s="11"/>
      <c r="FML241" s="11"/>
      <c r="FMM241" s="11"/>
      <c r="FMN241" s="11"/>
      <c r="FMO241" s="11"/>
      <c r="FMP241" s="11"/>
      <c r="FMQ241" s="11"/>
      <c r="FMR241" s="11"/>
      <c r="FMS241" s="11"/>
      <c r="FMT241" s="11"/>
      <c r="FMU241" s="11"/>
      <c r="FMV241" s="11"/>
      <c r="FMW241" s="10"/>
      <c r="FMX241" s="10"/>
      <c r="FMY241" s="11"/>
      <c r="FMZ241" s="11"/>
      <c r="FNA241" s="11"/>
      <c r="FNB241" s="11"/>
      <c r="FNC241" s="11"/>
      <c r="FND241" s="11"/>
      <c r="FNE241" s="11"/>
      <c r="FNF241" s="11"/>
      <c r="FNG241" s="11"/>
      <c r="FNH241" s="11"/>
      <c r="FNI241" s="11"/>
      <c r="FNJ241" s="11"/>
      <c r="FNK241" s="11"/>
      <c r="FNL241" s="11"/>
      <c r="FNM241" s="10"/>
      <c r="FNN241" s="10"/>
      <c r="FNO241" s="11"/>
      <c r="FNP241" s="11"/>
      <c r="FNQ241" s="11"/>
      <c r="FNR241" s="11"/>
      <c r="FNS241" s="11"/>
      <c r="FNT241" s="11"/>
      <c r="FNU241" s="11"/>
      <c r="FNV241" s="11"/>
      <c r="FNW241" s="11"/>
      <c r="FNX241" s="11"/>
      <c r="FNY241" s="11"/>
      <c r="FNZ241" s="11"/>
      <c r="FOA241" s="11"/>
      <c r="FOB241" s="11"/>
      <c r="FOC241" s="10"/>
      <c r="FOD241" s="10"/>
      <c r="FOE241" s="11"/>
      <c r="FOF241" s="11"/>
      <c r="FOG241" s="11"/>
      <c r="FOH241" s="11"/>
      <c r="FOI241" s="11"/>
      <c r="FOJ241" s="11"/>
      <c r="FOK241" s="11"/>
      <c r="FOL241" s="11"/>
      <c r="FOM241" s="11"/>
      <c r="FON241" s="11"/>
      <c r="FOO241" s="11"/>
      <c r="FOP241" s="11"/>
      <c r="FOQ241" s="11"/>
      <c r="FOR241" s="11"/>
      <c r="FOS241" s="10"/>
      <c r="FOT241" s="10"/>
      <c r="FOU241" s="11"/>
      <c r="FOV241" s="11"/>
      <c r="FOW241" s="11"/>
      <c r="FOX241" s="11"/>
      <c r="FOY241" s="11"/>
      <c r="FOZ241" s="11"/>
      <c r="FPA241" s="11"/>
      <c r="FPB241" s="11"/>
      <c r="FPC241" s="11"/>
      <c r="FPD241" s="11"/>
      <c r="FPE241" s="11"/>
      <c r="FPF241" s="11"/>
      <c r="FPG241" s="11"/>
      <c r="FPH241" s="11"/>
      <c r="FPI241" s="10"/>
      <c r="FPJ241" s="10"/>
      <c r="FPK241" s="11"/>
      <c r="FPL241" s="11"/>
      <c r="FPM241" s="11"/>
      <c r="FPN241" s="11"/>
      <c r="FPO241" s="11"/>
      <c r="FPP241" s="11"/>
      <c r="FPQ241" s="11"/>
      <c r="FPR241" s="11"/>
      <c r="FPS241" s="11"/>
      <c r="FPT241" s="11"/>
      <c r="FPU241" s="11"/>
      <c r="FPV241" s="11"/>
      <c r="FPW241" s="11"/>
      <c r="FPX241" s="11"/>
      <c r="FPY241" s="10"/>
      <c r="FPZ241" s="10"/>
      <c r="FQA241" s="11"/>
      <c r="FQB241" s="11"/>
      <c r="FQC241" s="11"/>
      <c r="FQD241" s="11"/>
      <c r="FQE241" s="11"/>
      <c r="FQF241" s="11"/>
      <c r="FQG241" s="11"/>
      <c r="FQH241" s="11"/>
      <c r="FQI241" s="11"/>
      <c r="FQJ241" s="11"/>
      <c r="FQK241" s="11"/>
      <c r="FQL241" s="11"/>
      <c r="FQM241" s="11"/>
      <c r="FQN241" s="11"/>
      <c r="FQO241" s="10"/>
      <c r="FQP241" s="10"/>
      <c r="FQQ241" s="11"/>
      <c r="FQR241" s="11"/>
      <c r="FQS241" s="11"/>
      <c r="FQT241" s="11"/>
      <c r="FQU241" s="11"/>
      <c r="FQV241" s="11"/>
      <c r="FQW241" s="11"/>
      <c r="FQX241" s="11"/>
      <c r="FQY241" s="11"/>
      <c r="FQZ241" s="11"/>
      <c r="FRA241" s="11"/>
      <c r="FRB241" s="11"/>
      <c r="FRC241" s="11"/>
      <c r="FRD241" s="11"/>
      <c r="FRE241" s="10"/>
      <c r="FRF241" s="10"/>
      <c r="FRG241" s="11"/>
      <c r="FRH241" s="11"/>
      <c r="FRI241" s="11"/>
      <c r="FRJ241" s="11"/>
      <c r="FRK241" s="11"/>
      <c r="FRL241" s="11"/>
      <c r="FRM241" s="11"/>
      <c r="FRN241" s="11"/>
      <c r="FRO241" s="11"/>
      <c r="FRP241" s="11"/>
      <c r="FRQ241" s="11"/>
      <c r="FRR241" s="11"/>
      <c r="FRS241" s="11"/>
      <c r="FRT241" s="11"/>
      <c r="FRU241" s="10"/>
      <c r="FRV241" s="10"/>
      <c r="FRW241" s="11"/>
      <c r="FRX241" s="11"/>
      <c r="FRY241" s="11"/>
      <c r="FRZ241" s="11"/>
      <c r="FSA241" s="11"/>
      <c r="FSB241" s="11"/>
      <c r="FSC241" s="11"/>
      <c r="FSD241" s="11"/>
      <c r="FSE241" s="11"/>
      <c r="FSF241" s="11"/>
      <c r="FSG241" s="11"/>
      <c r="FSH241" s="11"/>
      <c r="FSI241" s="11"/>
      <c r="FSJ241" s="11"/>
      <c r="FSK241" s="10"/>
      <c r="FSL241" s="10"/>
      <c r="FSM241" s="11"/>
      <c r="FSN241" s="11"/>
      <c r="FSO241" s="11"/>
      <c r="FSP241" s="11"/>
      <c r="FSQ241" s="11"/>
      <c r="FSR241" s="11"/>
      <c r="FSS241" s="11"/>
      <c r="FST241" s="11"/>
      <c r="FSU241" s="11"/>
      <c r="FSV241" s="11"/>
      <c r="FSW241" s="11"/>
      <c r="FSX241" s="11"/>
      <c r="FSY241" s="11"/>
      <c r="FSZ241" s="11"/>
      <c r="FTA241" s="10"/>
      <c r="FTB241" s="10"/>
      <c r="FTC241" s="11"/>
      <c r="FTD241" s="11"/>
      <c r="FTE241" s="11"/>
      <c r="FTF241" s="11"/>
      <c r="FTG241" s="11"/>
      <c r="FTH241" s="11"/>
      <c r="FTI241" s="11"/>
      <c r="FTJ241" s="11"/>
      <c r="FTK241" s="11"/>
      <c r="FTL241" s="11"/>
      <c r="FTM241" s="11"/>
      <c r="FTN241" s="11"/>
      <c r="FTO241" s="11"/>
      <c r="FTP241" s="11"/>
      <c r="FTQ241" s="10"/>
      <c r="FTR241" s="10"/>
      <c r="FTS241" s="11"/>
      <c r="FTT241" s="11"/>
      <c r="FTU241" s="11"/>
      <c r="FTV241" s="11"/>
      <c r="FTW241" s="11"/>
      <c r="FTX241" s="11"/>
      <c r="FTY241" s="11"/>
      <c r="FTZ241" s="11"/>
      <c r="FUA241" s="11"/>
      <c r="FUB241" s="11"/>
      <c r="FUC241" s="11"/>
      <c r="FUD241" s="11"/>
      <c r="FUE241" s="11"/>
      <c r="FUF241" s="11"/>
      <c r="FUG241" s="10"/>
      <c r="FUH241" s="10"/>
      <c r="FUI241" s="11"/>
      <c r="FUJ241" s="11"/>
      <c r="FUK241" s="11"/>
      <c r="FUL241" s="11"/>
      <c r="FUM241" s="11"/>
      <c r="FUN241" s="11"/>
      <c r="FUO241" s="11"/>
      <c r="FUP241" s="11"/>
      <c r="FUQ241" s="11"/>
      <c r="FUR241" s="11"/>
      <c r="FUS241" s="11"/>
      <c r="FUT241" s="11"/>
      <c r="FUU241" s="11"/>
      <c r="FUV241" s="11"/>
      <c r="FUW241" s="10"/>
      <c r="FUX241" s="10"/>
      <c r="FUY241" s="11"/>
      <c r="FUZ241" s="11"/>
      <c r="FVA241" s="11"/>
      <c r="FVB241" s="11"/>
      <c r="FVC241" s="11"/>
      <c r="FVD241" s="11"/>
      <c r="FVE241" s="11"/>
      <c r="FVF241" s="11"/>
      <c r="FVG241" s="11"/>
      <c r="FVH241" s="11"/>
      <c r="FVI241" s="11"/>
      <c r="FVJ241" s="11"/>
      <c r="FVK241" s="11"/>
      <c r="FVL241" s="11"/>
      <c r="FVM241" s="10"/>
      <c r="FVN241" s="10"/>
      <c r="FVO241" s="11"/>
      <c r="FVP241" s="11"/>
      <c r="FVQ241" s="11"/>
      <c r="FVR241" s="11"/>
      <c r="FVS241" s="11"/>
      <c r="FVT241" s="11"/>
      <c r="FVU241" s="11"/>
      <c r="FVV241" s="11"/>
      <c r="FVW241" s="11"/>
      <c r="FVX241" s="11"/>
      <c r="FVY241" s="11"/>
      <c r="FVZ241" s="11"/>
      <c r="FWA241" s="11"/>
      <c r="FWB241" s="11"/>
      <c r="FWC241" s="10"/>
      <c r="FWD241" s="10"/>
      <c r="FWE241" s="11"/>
      <c r="FWF241" s="11"/>
      <c r="FWG241" s="11"/>
      <c r="FWH241" s="11"/>
      <c r="FWI241" s="11"/>
      <c r="FWJ241" s="11"/>
      <c r="FWK241" s="11"/>
      <c r="FWL241" s="11"/>
      <c r="FWM241" s="11"/>
      <c r="FWN241" s="11"/>
      <c r="FWO241" s="11"/>
      <c r="FWP241" s="11"/>
      <c r="FWQ241" s="11"/>
      <c r="FWR241" s="11"/>
      <c r="FWS241" s="10"/>
      <c r="FWT241" s="10"/>
      <c r="FWU241" s="11"/>
      <c r="FWV241" s="11"/>
      <c r="FWW241" s="11"/>
      <c r="FWX241" s="11"/>
      <c r="FWY241" s="11"/>
      <c r="FWZ241" s="11"/>
      <c r="FXA241" s="11"/>
      <c r="FXB241" s="11"/>
      <c r="FXC241" s="11"/>
      <c r="FXD241" s="11"/>
      <c r="FXE241" s="11"/>
      <c r="FXF241" s="11"/>
      <c r="FXG241" s="11"/>
      <c r="FXH241" s="11"/>
      <c r="FXI241" s="10"/>
      <c r="FXJ241" s="10"/>
      <c r="FXK241" s="11"/>
      <c r="FXL241" s="11"/>
      <c r="FXM241" s="11"/>
      <c r="FXN241" s="11"/>
      <c r="FXO241" s="11"/>
      <c r="FXP241" s="11"/>
      <c r="FXQ241" s="11"/>
      <c r="FXR241" s="11"/>
      <c r="FXS241" s="11"/>
      <c r="FXT241" s="11"/>
      <c r="FXU241" s="11"/>
      <c r="FXV241" s="11"/>
      <c r="FXW241" s="11"/>
      <c r="FXX241" s="11"/>
      <c r="FXY241" s="10"/>
      <c r="FXZ241" s="10"/>
      <c r="FYA241" s="11"/>
      <c r="FYB241" s="11"/>
      <c r="FYC241" s="11"/>
      <c r="FYD241" s="11"/>
      <c r="FYE241" s="11"/>
      <c r="FYF241" s="11"/>
      <c r="FYG241" s="11"/>
      <c r="FYH241" s="11"/>
      <c r="FYI241" s="11"/>
      <c r="FYJ241" s="11"/>
      <c r="FYK241" s="11"/>
      <c r="FYL241" s="11"/>
      <c r="FYM241" s="11"/>
      <c r="FYN241" s="11"/>
      <c r="FYO241" s="10"/>
      <c r="FYP241" s="10"/>
      <c r="FYQ241" s="11"/>
      <c r="FYR241" s="11"/>
      <c r="FYS241" s="11"/>
      <c r="FYT241" s="11"/>
      <c r="FYU241" s="11"/>
      <c r="FYV241" s="11"/>
      <c r="FYW241" s="11"/>
      <c r="FYX241" s="11"/>
      <c r="FYY241" s="11"/>
      <c r="FYZ241" s="11"/>
      <c r="FZA241" s="11"/>
      <c r="FZB241" s="11"/>
      <c r="FZC241" s="11"/>
      <c r="FZD241" s="11"/>
      <c r="FZE241" s="10"/>
      <c r="FZF241" s="10"/>
      <c r="FZG241" s="11"/>
      <c r="FZH241" s="11"/>
      <c r="FZI241" s="11"/>
      <c r="FZJ241" s="11"/>
      <c r="FZK241" s="11"/>
      <c r="FZL241" s="11"/>
      <c r="FZM241" s="11"/>
      <c r="FZN241" s="11"/>
      <c r="FZO241" s="11"/>
      <c r="FZP241" s="11"/>
      <c r="FZQ241" s="11"/>
      <c r="FZR241" s="11"/>
      <c r="FZS241" s="11"/>
      <c r="FZT241" s="11"/>
      <c r="FZU241" s="10"/>
      <c r="FZV241" s="10"/>
      <c r="FZW241" s="11"/>
      <c r="FZX241" s="11"/>
      <c r="FZY241" s="11"/>
      <c r="FZZ241" s="11"/>
      <c r="GAA241" s="11"/>
      <c r="GAB241" s="11"/>
      <c r="GAC241" s="11"/>
      <c r="GAD241" s="11"/>
      <c r="GAE241" s="11"/>
      <c r="GAF241" s="11"/>
      <c r="GAG241" s="11"/>
      <c r="GAH241" s="11"/>
      <c r="GAI241" s="11"/>
      <c r="GAJ241" s="11"/>
      <c r="GAK241" s="10"/>
      <c r="GAL241" s="10"/>
      <c r="GAM241" s="11"/>
      <c r="GAN241" s="11"/>
      <c r="GAO241" s="11"/>
      <c r="GAP241" s="11"/>
      <c r="GAQ241" s="11"/>
      <c r="GAR241" s="11"/>
      <c r="GAS241" s="11"/>
      <c r="GAT241" s="11"/>
      <c r="GAU241" s="11"/>
      <c r="GAV241" s="11"/>
      <c r="GAW241" s="11"/>
      <c r="GAX241" s="11"/>
      <c r="GAY241" s="11"/>
      <c r="GAZ241" s="11"/>
      <c r="GBA241" s="10"/>
      <c r="GBB241" s="10"/>
      <c r="GBC241" s="11"/>
      <c r="GBD241" s="11"/>
      <c r="GBE241" s="11"/>
      <c r="GBF241" s="11"/>
      <c r="GBG241" s="11"/>
      <c r="GBH241" s="11"/>
      <c r="GBI241" s="11"/>
      <c r="GBJ241" s="11"/>
      <c r="GBK241" s="11"/>
      <c r="GBL241" s="11"/>
      <c r="GBM241" s="11"/>
      <c r="GBN241" s="11"/>
      <c r="GBO241" s="11"/>
      <c r="GBP241" s="11"/>
      <c r="GBQ241" s="10"/>
      <c r="GBR241" s="10"/>
      <c r="GBS241" s="11"/>
      <c r="GBT241" s="11"/>
      <c r="GBU241" s="11"/>
      <c r="GBV241" s="11"/>
      <c r="GBW241" s="11"/>
      <c r="GBX241" s="11"/>
      <c r="GBY241" s="11"/>
      <c r="GBZ241" s="11"/>
      <c r="GCA241" s="11"/>
      <c r="GCB241" s="11"/>
      <c r="GCC241" s="11"/>
      <c r="GCD241" s="11"/>
      <c r="GCE241" s="11"/>
      <c r="GCF241" s="11"/>
      <c r="GCG241" s="10"/>
      <c r="GCH241" s="10"/>
      <c r="GCI241" s="11"/>
      <c r="GCJ241" s="11"/>
      <c r="GCK241" s="11"/>
      <c r="GCL241" s="11"/>
      <c r="GCM241" s="11"/>
      <c r="GCN241" s="11"/>
      <c r="GCO241" s="11"/>
      <c r="GCP241" s="11"/>
      <c r="GCQ241" s="11"/>
      <c r="GCR241" s="11"/>
      <c r="GCS241" s="11"/>
      <c r="GCT241" s="11"/>
      <c r="GCU241" s="11"/>
      <c r="GCV241" s="11"/>
      <c r="GCW241" s="10"/>
      <c r="GCX241" s="10"/>
      <c r="GCY241" s="11"/>
      <c r="GCZ241" s="11"/>
      <c r="GDA241" s="11"/>
      <c r="GDB241" s="11"/>
      <c r="GDC241" s="11"/>
      <c r="GDD241" s="11"/>
      <c r="GDE241" s="11"/>
      <c r="GDF241" s="11"/>
      <c r="GDG241" s="11"/>
      <c r="GDH241" s="11"/>
      <c r="GDI241" s="11"/>
      <c r="GDJ241" s="11"/>
      <c r="GDK241" s="11"/>
      <c r="GDL241" s="11"/>
      <c r="GDM241" s="10"/>
      <c r="GDN241" s="10"/>
      <c r="GDO241" s="11"/>
      <c r="GDP241" s="11"/>
      <c r="GDQ241" s="11"/>
      <c r="GDR241" s="11"/>
      <c r="GDS241" s="11"/>
      <c r="GDT241" s="11"/>
      <c r="GDU241" s="11"/>
      <c r="GDV241" s="11"/>
      <c r="GDW241" s="11"/>
      <c r="GDX241" s="11"/>
      <c r="GDY241" s="11"/>
      <c r="GDZ241" s="11"/>
      <c r="GEA241" s="11"/>
      <c r="GEB241" s="11"/>
      <c r="GEC241" s="10"/>
      <c r="GED241" s="10"/>
      <c r="GEE241" s="11"/>
      <c r="GEF241" s="11"/>
      <c r="GEG241" s="11"/>
      <c r="GEH241" s="11"/>
      <c r="GEI241" s="11"/>
      <c r="GEJ241" s="11"/>
      <c r="GEK241" s="11"/>
      <c r="GEL241" s="11"/>
      <c r="GEM241" s="11"/>
      <c r="GEN241" s="11"/>
      <c r="GEO241" s="11"/>
      <c r="GEP241" s="11"/>
      <c r="GEQ241" s="11"/>
      <c r="GER241" s="11"/>
      <c r="GES241" s="10"/>
      <c r="GET241" s="10"/>
      <c r="GEU241" s="11"/>
      <c r="GEV241" s="11"/>
      <c r="GEW241" s="11"/>
      <c r="GEX241" s="11"/>
      <c r="GEY241" s="11"/>
      <c r="GEZ241" s="11"/>
      <c r="GFA241" s="11"/>
      <c r="GFB241" s="11"/>
      <c r="GFC241" s="11"/>
      <c r="GFD241" s="11"/>
      <c r="GFE241" s="11"/>
      <c r="GFF241" s="11"/>
      <c r="GFG241" s="11"/>
      <c r="GFH241" s="11"/>
      <c r="GFI241" s="10"/>
      <c r="GFJ241" s="10"/>
      <c r="GFK241" s="11"/>
      <c r="GFL241" s="11"/>
      <c r="GFM241" s="11"/>
      <c r="GFN241" s="11"/>
      <c r="GFO241" s="11"/>
      <c r="GFP241" s="11"/>
      <c r="GFQ241" s="11"/>
      <c r="GFR241" s="11"/>
      <c r="GFS241" s="11"/>
      <c r="GFT241" s="11"/>
      <c r="GFU241" s="11"/>
      <c r="GFV241" s="11"/>
      <c r="GFW241" s="11"/>
      <c r="GFX241" s="11"/>
      <c r="GFY241" s="10"/>
      <c r="GFZ241" s="10"/>
      <c r="GGA241" s="11"/>
      <c r="GGB241" s="11"/>
      <c r="GGC241" s="11"/>
      <c r="GGD241" s="11"/>
      <c r="GGE241" s="11"/>
      <c r="GGF241" s="11"/>
      <c r="GGG241" s="11"/>
      <c r="GGH241" s="11"/>
      <c r="GGI241" s="11"/>
      <c r="GGJ241" s="11"/>
      <c r="GGK241" s="11"/>
      <c r="GGL241" s="11"/>
      <c r="GGM241" s="11"/>
      <c r="GGN241" s="11"/>
      <c r="GGO241" s="10"/>
      <c r="GGP241" s="10"/>
      <c r="GGQ241" s="11"/>
      <c r="GGR241" s="11"/>
      <c r="GGS241" s="11"/>
      <c r="GGT241" s="11"/>
      <c r="GGU241" s="11"/>
      <c r="GGV241" s="11"/>
      <c r="GGW241" s="11"/>
      <c r="GGX241" s="11"/>
      <c r="GGY241" s="11"/>
      <c r="GGZ241" s="11"/>
      <c r="GHA241" s="11"/>
      <c r="GHB241" s="11"/>
      <c r="GHC241" s="11"/>
      <c r="GHD241" s="11"/>
      <c r="GHE241" s="10"/>
      <c r="GHF241" s="10"/>
      <c r="GHG241" s="11"/>
      <c r="GHH241" s="11"/>
      <c r="GHI241" s="11"/>
      <c r="GHJ241" s="11"/>
      <c r="GHK241" s="11"/>
      <c r="GHL241" s="11"/>
      <c r="GHM241" s="11"/>
      <c r="GHN241" s="11"/>
      <c r="GHO241" s="11"/>
      <c r="GHP241" s="11"/>
      <c r="GHQ241" s="11"/>
      <c r="GHR241" s="11"/>
      <c r="GHS241" s="11"/>
      <c r="GHT241" s="11"/>
      <c r="GHU241" s="10"/>
      <c r="GHV241" s="10"/>
      <c r="GHW241" s="11"/>
      <c r="GHX241" s="11"/>
      <c r="GHY241" s="11"/>
      <c r="GHZ241" s="11"/>
      <c r="GIA241" s="11"/>
      <c r="GIB241" s="11"/>
      <c r="GIC241" s="11"/>
      <c r="GID241" s="11"/>
      <c r="GIE241" s="11"/>
      <c r="GIF241" s="11"/>
      <c r="GIG241" s="11"/>
      <c r="GIH241" s="11"/>
      <c r="GII241" s="11"/>
      <c r="GIJ241" s="11"/>
      <c r="GIK241" s="10"/>
      <c r="GIL241" s="10"/>
      <c r="GIM241" s="11"/>
      <c r="GIN241" s="11"/>
      <c r="GIO241" s="11"/>
      <c r="GIP241" s="11"/>
      <c r="GIQ241" s="11"/>
      <c r="GIR241" s="11"/>
      <c r="GIS241" s="11"/>
      <c r="GIT241" s="11"/>
      <c r="GIU241" s="11"/>
      <c r="GIV241" s="11"/>
      <c r="GIW241" s="11"/>
      <c r="GIX241" s="11"/>
      <c r="GIY241" s="11"/>
      <c r="GIZ241" s="11"/>
      <c r="GJA241" s="10"/>
      <c r="GJB241" s="10"/>
      <c r="GJC241" s="11"/>
      <c r="GJD241" s="11"/>
      <c r="GJE241" s="11"/>
      <c r="GJF241" s="11"/>
      <c r="GJG241" s="11"/>
      <c r="GJH241" s="11"/>
      <c r="GJI241" s="11"/>
      <c r="GJJ241" s="11"/>
      <c r="GJK241" s="11"/>
      <c r="GJL241" s="11"/>
      <c r="GJM241" s="11"/>
      <c r="GJN241" s="11"/>
      <c r="GJO241" s="11"/>
      <c r="GJP241" s="11"/>
      <c r="GJQ241" s="10"/>
      <c r="GJR241" s="10"/>
      <c r="GJS241" s="11"/>
      <c r="GJT241" s="11"/>
      <c r="GJU241" s="11"/>
      <c r="GJV241" s="11"/>
      <c r="GJW241" s="11"/>
      <c r="GJX241" s="11"/>
      <c r="GJY241" s="11"/>
      <c r="GJZ241" s="11"/>
      <c r="GKA241" s="11"/>
      <c r="GKB241" s="11"/>
      <c r="GKC241" s="11"/>
      <c r="GKD241" s="11"/>
      <c r="GKE241" s="11"/>
      <c r="GKF241" s="11"/>
      <c r="GKG241" s="10"/>
      <c r="GKH241" s="10"/>
      <c r="GKI241" s="11"/>
      <c r="GKJ241" s="11"/>
      <c r="GKK241" s="11"/>
      <c r="GKL241" s="11"/>
      <c r="GKM241" s="11"/>
      <c r="GKN241" s="11"/>
      <c r="GKO241" s="11"/>
      <c r="GKP241" s="11"/>
      <c r="GKQ241" s="11"/>
      <c r="GKR241" s="11"/>
      <c r="GKS241" s="11"/>
      <c r="GKT241" s="11"/>
      <c r="GKU241" s="11"/>
      <c r="GKV241" s="11"/>
      <c r="GKW241" s="10"/>
      <c r="GKX241" s="10"/>
      <c r="GKY241" s="11"/>
      <c r="GKZ241" s="11"/>
      <c r="GLA241" s="11"/>
      <c r="GLB241" s="11"/>
      <c r="GLC241" s="11"/>
      <c r="GLD241" s="11"/>
      <c r="GLE241" s="11"/>
      <c r="GLF241" s="11"/>
      <c r="GLG241" s="11"/>
      <c r="GLH241" s="11"/>
      <c r="GLI241" s="11"/>
      <c r="GLJ241" s="11"/>
      <c r="GLK241" s="11"/>
      <c r="GLL241" s="11"/>
      <c r="GLM241" s="10"/>
      <c r="GLN241" s="10"/>
      <c r="GLO241" s="11"/>
      <c r="GLP241" s="11"/>
      <c r="GLQ241" s="11"/>
      <c r="GLR241" s="11"/>
      <c r="GLS241" s="11"/>
      <c r="GLT241" s="11"/>
      <c r="GLU241" s="11"/>
      <c r="GLV241" s="11"/>
      <c r="GLW241" s="11"/>
      <c r="GLX241" s="11"/>
      <c r="GLY241" s="11"/>
      <c r="GLZ241" s="11"/>
      <c r="GMA241" s="11"/>
      <c r="GMB241" s="11"/>
      <c r="GMC241" s="10"/>
      <c r="GMD241" s="10"/>
      <c r="GME241" s="11"/>
      <c r="GMF241" s="11"/>
      <c r="GMG241" s="11"/>
      <c r="GMH241" s="11"/>
      <c r="GMI241" s="11"/>
      <c r="GMJ241" s="11"/>
      <c r="GMK241" s="11"/>
      <c r="GML241" s="11"/>
      <c r="GMM241" s="11"/>
      <c r="GMN241" s="11"/>
      <c r="GMO241" s="11"/>
      <c r="GMP241" s="11"/>
      <c r="GMQ241" s="11"/>
      <c r="GMR241" s="11"/>
      <c r="GMS241" s="10"/>
      <c r="GMT241" s="10"/>
      <c r="GMU241" s="11"/>
      <c r="GMV241" s="11"/>
      <c r="GMW241" s="11"/>
      <c r="GMX241" s="11"/>
      <c r="GMY241" s="11"/>
      <c r="GMZ241" s="11"/>
      <c r="GNA241" s="11"/>
      <c r="GNB241" s="11"/>
      <c r="GNC241" s="11"/>
      <c r="GND241" s="11"/>
      <c r="GNE241" s="11"/>
      <c r="GNF241" s="11"/>
      <c r="GNG241" s="11"/>
      <c r="GNH241" s="11"/>
      <c r="GNI241" s="10"/>
      <c r="GNJ241" s="10"/>
      <c r="GNK241" s="11"/>
      <c r="GNL241" s="11"/>
      <c r="GNM241" s="11"/>
      <c r="GNN241" s="11"/>
      <c r="GNO241" s="11"/>
      <c r="GNP241" s="11"/>
      <c r="GNQ241" s="11"/>
      <c r="GNR241" s="11"/>
      <c r="GNS241" s="11"/>
      <c r="GNT241" s="11"/>
      <c r="GNU241" s="11"/>
      <c r="GNV241" s="11"/>
      <c r="GNW241" s="11"/>
      <c r="GNX241" s="11"/>
      <c r="GNY241" s="10"/>
      <c r="GNZ241" s="10"/>
      <c r="GOA241" s="11"/>
      <c r="GOB241" s="11"/>
      <c r="GOC241" s="11"/>
      <c r="GOD241" s="11"/>
      <c r="GOE241" s="11"/>
      <c r="GOF241" s="11"/>
      <c r="GOG241" s="11"/>
      <c r="GOH241" s="11"/>
      <c r="GOI241" s="11"/>
      <c r="GOJ241" s="11"/>
      <c r="GOK241" s="11"/>
      <c r="GOL241" s="11"/>
      <c r="GOM241" s="11"/>
      <c r="GON241" s="11"/>
      <c r="GOO241" s="10"/>
      <c r="GOP241" s="10"/>
      <c r="GOQ241" s="11"/>
      <c r="GOR241" s="11"/>
      <c r="GOS241" s="11"/>
      <c r="GOT241" s="11"/>
      <c r="GOU241" s="11"/>
      <c r="GOV241" s="11"/>
      <c r="GOW241" s="11"/>
      <c r="GOX241" s="11"/>
      <c r="GOY241" s="11"/>
      <c r="GOZ241" s="11"/>
      <c r="GPA241" s="11"/>
      <c r="GPB241" s="11"/>
      <c r="GPC241" s="11"/>
      <c r="GPD241" s="11"/>
      <c r="GPE241" s="10"/>
      <c r="GPF241" s="10"/>
      <c r="GPG241" s="11"/>
      <c r="GPH241" s="11"/>
      <c r="GPI241" s="11"/>
      <c r="GPJ241" s="11"/>
      <c r="GPK241" s="11"/>
      <c r="GPL241" s="11"/>
      <c r="GPM241" s="11"/>
      <c r="GPN241" s="11"/>
      <c r="GPO241" s="11"/>
      <c r="GPP241" s="11"/>
      <c r="GPQ241" s="11"/>
      <c r="GPR241" s="11"/>
      <c r="GPS241" s="11"/>
      <c r="GPT241" s="11"/>
      <c r="GPU241" s="10"/>
      <c r="GPV241" s="10"/>
      <c r="GPW241" s="11"/>
      <c r="GPX241" s="11"/>
      <c r="GPY241" s="11"/>
      <c r="GPZ241" s="11"/>
      <c r="GQA241" s="11"/>
      <c r="GQB241" s="11"/>
      <c r="GQC241" s="11"/>
      <c r="GQD241" s="11"/>
      <c r="GQE241" s="11"/>
      <c r="GQF241" s="11"/>
      <c r="GQG241" s="11"/>
      <c r="GQH241" s="11"/>
      <c r="GQI241" s="11"/>
      <c r="GQJ241" s="11"/>
      <c r="GQK241" s="10"/>
      <c r="GQL241" s="10"/>
      <c r="GQM241" s="11"/>
      <c r="GQN241" s="11"/>
      <c r="GQO241" s="11"/>
      <c r="GQP241" s="11"/>
      <c r="GQQ241" s="11"/>
      <c r="GQR241" s="11"/>
      <c r="GQS241" s="11"/>
      <c r="GQT241" s="11"/>
      <c r="GQU241" s="11"/>
      <c r="GQV241" s="11"/>
      <c r="GQW241" s="11"/>
      <c r="GQX241" s="11"/>
      <c r="GQY241" s="11"/>
      <c r="GQZ241" s="11"/>
      <c r="GRA241" s="10"/>
      <c r="GRB241" s="10"/>
      <c r="GRC241" s="11"/>
      <c r="GRD241" s="11"/>
      <c r="GRE241" s="11"/>
      <c r="GRF241" s="11"/>
      <c r="GRG241" s="11"/>
      <c r="GRH241" s="11"/>
      <c r="GRI241" s="11"/>
      <c r="GRJ241" s="11"/>
      <c r="GRK241" s="11"/>
      <c r="GRL241" s="11"/>
      <c r="GRM241" s="11"/>
      <c r="GRN241" s="11"/>
      <c r="GRO241" s="11"/>
      <c r="GRP241" s="11"/>
      <c r="GRQ241" s="10"/>
      <c r="GRR241" s="10"/>
      <c r="GRS241" s="11"/>
      <c r="GRT241" s="11"/>
      <c r="GRU241" s="11"/>
      <c r="GRV241" s="11"/>
      <c r="GRW241" s="11"/>
      <c r="GRX241" s="11"/>
      <c r="GRY241" s="11"/>
      <c r="GRZ241" s="11"/>
      <c r="GSA241" s="11"/>
      <c r="GSB241" s="11"/>
      <c r="GSC241" s="11"/>
      <c r="GSD241" s="11"/>
      <c r="GSE241" s="11"/>
      <c r="GSF241" s="11"/>
      <c r="GSG241" s="10"/>
      <c r="GSH241" s="10"/>
      <c r="GSI241" s="11"/>
      <c r="GSJ241" s="11"/>
      <c r="GSK241" s="11"/>
      <c r="GSL241" s="11"/>
      <c r="GSM241" s="11"/>
      <c r="GSN241" s="11"/>
      <c r="GSO241" s="11"/>
      <c r="GSP241" s="11"/>
      <c r="GSQ241" s="11"/>
      <c r="GSR241" s="11"/>
      <c r="GSS241" s="11"/>
      <c r="GST241" s="11"/>
      <c r="GSU241" s="11"/>
      <c r="GSV241" s="11"/>
      <c r="GSW241" s="10"/>
      <c r="GSX241" s="10"/>
      <c r="GSY241" s="11"/>
      <c r="GSZ241" s="11"/>
      <c r="GTA241" s="11"/>
      <c r="GTB241" s="11"/>
      <c r="GTC241" s="11"/>
      <c r="GTD241" s="11"/>
      <c r="GTE241" s="11"/>
      <c r="GTF241" s="11"/>
      <c r="GTG241" s="11"/>
      <c r="GTH241" s="11"/>
      <c r="GTI241" s="11"/>
      <c r="GTJ241" s="11"/>
      <c r="GTK241" s="11"/>
      <c r="GTL241" s="11"/>
      <c r="GTM241" s="10"/>
      <c r="GTN241" s="10"/>
      <c r="GTO241" s="11"/>
      <c r="GTP241" s="11"/>
      <c r="GTQ241" s="11"/>
      <c r="GTR241" s="11"/>
      <c r="GTS241" s="11"/>
      <c r="GTT241" s="11"/>
      <c r="GTU241" s="11"/>
      <c r="GTV241" s="11"/>
      <c r="GTW241" s="11"/>
      <c r="GTX241" s="11"/>
      <c r="GTY241" s="11"/>
      <c r="GTZ241" s="11"/>
      <c r="GUA241" s="11"/>
      <c r="GUB241" s="11"/>
      <c r="GUC241" s="10"/>
      <c r="GUD241" s="10"/>
      <c r="GUE241" s="11"/>
      <c r="GUF241" s="11"/>
      <c r="GUG241" s="11"/>
      <c r="GUH241" s="11"/>
      <c r="GUI241" s="11"/>
      <c r="GUJ241" s="11"/>
      <c r="GUK241" s="11"/>
      <c r="GUL241" s="11"/>
      <c r="GUM241" s="11"/>
      <c r="GUN241" s="11"/>
      <c r="GUO241" s="11"/>
      <c r="GUP241" s="11"/>
      <c r="GUQ241" s="11"/>
      <c r="GUR241" s="11"/>
      <c r="GUS241" s="10"/>
      <c r="GUT241" s="10"/>
      <c r="GUU241" s="11"/>
      <c r="GUV241" s="11"/>
      <c r="GUW241" s="11"/>
      <c r="GUX241" s="11"/>
      <c r="GUY241" s="11"/>
      <c r="GUZ241" s="11"/>
      <c r="GVA241" s="11"/>
      <c r="GVB241" s="11"/>
      <c r="GVC241" s="11"/>
      <c r="GVD241" s="11"/>
      <c r="GVE241" s="11"/>
      <c r="GVF241" s="11"/>
      <c r="GVG241" s="11"/>
      <c r="GVH241" s="11"/>
      <c r="GVI241" s="10"/>
      <c r="GVJ241" s="10"/>
      <c r="GVK241" s="11"/>
      <c r="GVL241" s="11"/>
      <c r="GVM241" s="11"/>
      <c r="GVN241" s="11"/>
      <c r="GVO241" s="11"/>
      <c r="GVP241" s="11"/>
      <c r="GVQ241" s="11"/>
      <c r="GVR241" s="11"/>
      <c r="GVS241" s="11"/>
      <c r="GVT241" s="11"/>
      <c r="GVU241" s="11"/>
      <c r="GVV241" s="11"/>
      <c r="GVW241" s="11"/>
      <c r="GVX241" s="11"/>
      <c r="GVY241" s="10"/>
      <c r="GVZ241" s="10"/>
      <c r="GWA241" s="11"/>
      <c r="GWB241" s="11"/>
      <c r="GWC241" s="11"/>
      <c r="GWD241" s="11"/>
      <c r="GWE241" s="11"/>
      <c r="GWF241" s="11"/>
      <c r="GWG241" s="11"/>
      <c r="GWH241" s="11"/>
      <c r="GWI241" s="11"/>
      <c r="GWJ241" s="11"/>
      <c r="GWK241" s="11"/>
      <c r="GWL241" s="11"/>
      <c r="GWM241" s="11"/>
      <c r="GWN241" s="11"/>
      <c r="GWO241" s="10"/>
      <c r="GWP241" s="10"/>
      <c r="GWQ241" s="11"/>
      <c r="GWR241" s="11"/>
      <c r="GWS241" s="11"/>
      <c r="GWT241" s="11"/>
      <c r="GWU241" s="11"/>
      <c r="GWV241" s="11"/>
      <c r="GWW241" s="11"/>
      <c r="GWX241" s="11"/>
      <c r="GWY241" s="11"/>
      <c r="GWZ241" s="11"/>
      <c r="GXA241" s="11"/>
      <c r="GXB241" s="11"/>
      <c r="GXC241" s="11"/>
      <c r="GXD241" s="11"/>
      <c r="GXE241" s="10"/>
      <c r="GXF241" s="10"/>
      <c r="GXG241" s="11"/>
      <c r="GXH241" s="11"/>
      <c r="GXI241" s="11"/>
      <c r="GXJ241" s="11"/>
      <c r="GXK241" s="11"/>
      <c r="GXL241" s="11"/>
      <c r="GXM241" s="11"/>
      <c r="GXN241" s="11"/>
      <c r="GXO241" s="11"/>
      <c r="GXP241" s="11"/>
      <c r="GXQ241" s="11"/>
      <c r="GXR241" s="11"/>
      <c r="GXS241" s="11"/>
      <c r="GXT241" s="11"/>
      <c r="GXU241" s="10"/>
      <c r="GXV241" s="10"/>
      <c r="GXW241" s="11"/>
      <c r="GXX241" s="11"/>
      <c r="GXY241" s="11"/>
      <c r="GXZ241" s="11"/>
      <c r="GYA241" s="11"/>
      <c r="GYB241" s="11"/>
      <c r="GYC241" s="11"/>
      <c r="GYD241" s="11"/>
      <c r="GYE241" s="11"/>
      <c r="GYF241" s="11"/>
      <c r="GYG241" s="11"/>
      <c r="GYH241" s="11"/>
      <c r="GYI241" s="11"/>
      <c r="GYJ241" s="11"/>
      <c r="GYK241" s="10"/>
      <c r="GYL241" s="10"/>
      <c r="GYM241" s="11"/>
      <c r="GYN241" s="11"/>
      <c r="GYO241" s="11"/>
      <c r="GYP241" s="11"/>
      <c r="GYQ241" s="11"/>
      <c r="GYR241" s="11"/>
      <c r="GYS241" s="11"/>
      <c r="GYT241" s="11"/>
      <c r="GYU241" s="11"/>
      <c r="GYV241" s="11"/>
      <c r="GYW241" s="11"/>
      <c r="GYX241" s="11"/>
      <c r="GYY241" s="11"/>
      <c r="GYZ241" s="11"/>
      <c r="GZA241" s="10"/>
      <c r="GZB241" s="10"/>
      <c r="GZC241" s="11"/>
      <c r="GZD241" s="11"/>
      <c r="GZE241" s="11"/>
      <c r="GZF241" s="11"/>
      <c r="GZG241" s="11"/>
      <c r="GZH241" s="11"/>
      <c r="GZI241" s="11"/>
      <c r="GZJ241" s="11"/>
      <c r="GZK241" s="11"/>
      <c r="GZL241" s="11"/>
      <c r="GZM241" s="11"/>
      <c r="GZN241" s="11"/>
      <c r="GZO241" s="11"/>
      <c r="GZP241" s="11"/>
      <c r="GZQ241" s="10"/>
      <c r="GZR241" s="10"/>
      <c r="GZS241" s="11"/>
      <c r="GZT241" s="11"/>
      <c r="GZU241" s="11"/>
      <c r="GZV241" s="11"/>
      <c r="GZW241" s="11"/>
      <c r="GZX241" s="11"/>
      <c r="GZY241" s="11"/>
      <c r="GZZ241" s="11"/>
      <c r="HAA241" s="11"/>
      <c r="HAB241" s="11"/>
      <c r="HAC241" s="11"/>
      <c r="HAD241" s="11"/>
      <c r="HAE241" s="11"/>
      <c r="HAF241" s="11"/>
      <c r="HAG241" s="10"/>
      <c r="HAH241" s="10"/>
      <c r="HAI241" s="11"/>
      <c r="HAJ241" s="11"/>
      <c r="HAK241" s="11"/>
      <c r="HAL241" s="11"/>
      <c r="HAM241" s="11"/>
      <c r="HAN241" s="11"/>
      <c r="HAO241" s="11"/>
      <c r="HAP241" s="11"/>
      <c r="HAQ241" s="11"/>
      <c r="HAR241" s="11"/>
      <c r="HAS241" s="11"/>
      <c r="HAT241" s="11"/>
      <c r="HAU241" s="11"/>
      <c r="HAV241" s="11"/>
      <c r="HAW241" s="10"/>
      <c r="HAX241" s="10"/>
      <c r="HAY241" s="11"/>
      <c r="HAZ241" s="11"/>
      <c r="HBA241" s="11"/>
      <c r="HBB241" s="11"/>
      <c r="HBC241" s="11"/>
      <c r="HBD241" s="11"/>
      <c r="HBE241" s="11"/>
      <c r="HBF241" s="11"/>
      <c r="HBG241" s="11"/>
      <c r="HBH241" s="11"/>
      <c r="HBI241" s="11"/>
      <c r="HBJ241" s="11"/>
      <c r="HBK241" s="11"/>
      <c r="HBL241" s="11"/>
      <c r="HBM241" s="10"/>
      <c r="HBN241" s="10"/>
      <c r="HBO241" s="11"/>
      <c r="HBP241" s="11"/>
      <c r="HBQ241" s="11"/>
      <c r="HBR241" s="11"/>
      <c r="HBS241" s="11"/>
      <c r="HBT241" s="11"/>
      <c r="HBU241" s="11"/>
      <c r="HBV241" s="11"/>
      <c r="HBW241" s="11"/>
      <c r="HBX241" s="11"/>
      <c r="HBY241" s="11"/>
      <c r="HBZ241" s="11"/>
      <c r="HCA241" s="11"/>
      <c r="HCB241" s="11"/>
      <c r="HCC241" s="10"/>
      <c r="HCD241" s="10"/>
      <c r="HCE241" s="11"/>
      <c r="HCF241" s="11"/>
      <c r="HCG241" s="11"/>
      <c r="HCH241" s="11"/>
      <c r="HCI241" s="11"/>
      <c r="HCJ241" s="11"/>
      <c r="HCK241" s="11"/>
      <c r="HCL241" s="11"/>
      <c r="HCM241" s="11"/>
      <c r="HCN241" s="11"/>
      <c r="HCO241" s="11"/>
      <c r="HCP241" s="11"/>
      <c r="HCQ241" s="11"/>
      <c r="HCR241" s="11"/>
      <c r="HCS241" s="10"/>
      <c r="HCT241" s="10"/>
      <c r="HCU241" s="11"/>
      <c r="HCV241" s="11"/>
      <c r="HCW241" s="11"/>
      <c r="HCX241" s="11"/>
      <c r="HCY241" s="11"/>
      <c r="HCZ241" s="11"/>
      <c r="HDA241" s="11"/>
      <c r="HDB241" s="11"/>
      <c r="HDC241" s="11"/>
      <c r="HDD241" s="11"/>
      <c r="HDE241" s="11"/>
      <c r="HDF241" s="11"/>
      <c r="HDG241" s="11"/>
      <c r="HDH241" s="11"/>
      <c r="HDI241" s="10"/>
      <c r="HDJ241" s="10"/>
      <c r="HDK241" s="11"/>
      <c r="HDL241" s="11"/>
      <c r="HDM241" s="11"/>
      <c r="HDN241" s="11"/>
      <c r="HDO241" s="11"/>
      <c r="HDP241" s="11"/>
      <c r="HDQ241" s="11"/>
      <c r="HDR241" s="11"/>
      <c r="HDS241" s="11"/>
      <c r="HDT241" s="11"/>
      <c r="HDU241" s="11"/>
      <c r="HDV241" s="11"/>
      <c r="HDW241" s="11"/>
      <c r="HDX241" s="11"/>
      <c r="HDY241" s="10"/>
      <c r="HDZ241" s="10"/>
      <c r="HEA241" s="11"/>
      <c r="HEB241" s="11"/>
      <c r="HEC241" s="11"/>
      <c r="HED241" s="11"/>
      <c r="HEE241" s="11"/>
      <c r="HEF241" s="11"/>
      <c r="HEG241" s="11"/>
      <c r="HEH241" s="11"/>
      <c r="HEI241" s="11"/>
      <c r="HEJ241" s="11"/>
      <c r="HEK241" s="11"/>
      <c r="HEL241" s="11"/>
      <c r="HEM241" s="11"/>
      <c r="HEN241" s="11"/>
      <c r="HEO241" s="10"/>
      <c r="HEP241" s="10"/>
      <c r="HEQ241" s="11"/>
      <c r="HER241" s="11"/>
      <c r="HES241" s="11"/>
      <c r="HET241" s="11"/>
      <c r="HEU241" s="11"/>
      <c r="HEV241" s="11"/>
      <c r="HEW241" s="11"/>
      <c r="HEX241" s="11"/>
      <c r="HEY241" s="11"/>
      <c r="HEZ241" s="11"/>
      <c r="HFA241" s="11"/>
      <c r="HFB241" s="11"/>
      <c r="HFC241" s="11"/>
      <c r="HFD241" s="11"/>
      <c r="HFE241" s="10"/>
      <c r="HFF241" s="10"/>
      <c r="HFG241" s="11"/>
      <c r="HFH241" s="11"/>
      <c r="HFI241" s="11"/>
      <c r="HFJ241" s="11"/>
      <c r="HFK241" s="11"/>
      <c r="HFL241" s="11"/>
      <c r="HFM241" s="11"/>
      <c r="HFN241" s="11"/>
      <c r="HFO241" s="11"/>
      <c r="HFP241" s="11"/>
      <c r="HFQ241" s="11"/>
      <c r="HFR241" s="11"/>
      <c r="HFS241" s="11"/>
      <c r="HFT241" s="11"/>
      <c r="HFU241" s="10"/>
      <c r="HFV241" s="10"/>
      <c r="HFW241" s="11"/>
      <c r="HFX241" s="11"/>
      <c r="HFY241" s="11"/>
      <c r="HFZ241" s="11"/>
      <c r="HGA241" s="11"/>
      <c r="HGB241" s="11"/>
      <c r="HGC241" s="11"/>
      <c r="HGD241" s="11"/>
      <c r="HGE241" s="11"/>
      <c r="HGF241" s="11"/>
      <c r="HGG241" s="11"/>
      <c r="HGH241" s="11"/>
      <c r="HGI241" s="11"/>
      <c r="HGJ241" s="11"/>
      <c r="HGK241" s="10"/>
      <c r="HGL241" s="10"/>
      <c r="HGM241" s="11"/>
      <c r="HGN241" s="11"/>
      <c r="HGO241" s="11"/>
      <c r="HGP241" s="11"/>
      <c r="HGQ241" s="11"/>
      <c r="HGR241" s="11"/>
      <c r="HGS241" s="11"/>
      <c r="HGT241" s="11"/>
      <c r="HGU241" s="11"/>
      <c r="HGV241" s="11"/>
      <c r="HGW241" s="11"/>
      <c r="HGX241" s="11"/>
      <c r="HGY241" s="11"/>
      <c r="HGZ241" s="11"/>
      <c r="HHA241" s="10"/>
      <c r="HHB241" s="10"/>
      <c r="HHC241" s="11"/>
      <c r="HHD241" s="11"/>
      <c r="HHE241" s="11"/>
      <c r="HHF241" s="11"/>
      <c r="HHG241" s="11"/>
      <c r="HHH241" s="11"/>
      <c r="HHI241" s="11"/>
      <c r="HHJ241" s="11"/>
      <c r="HHK241" s="11"/>
      <c r="HHL241" s="11"/>
      <c r="HHM241" s="11"/>
      <c r="HHN241" s="11"/>
      <c r="HHO241" s="11"/>
      <c r="HHP241" s="11"/>
      <c r="HHQ241" s="10"/>
      <c r="HHR241" s="10"/>
      <c r="HHS241" s="11"/>
      <c r="HHT241" s="11"/>
      <c r="HHU241" s="11"/>
      <c r="HHV241" s="11"/>
      <c r="HHW241" s="11"/>
      <c r="HHX241" s="11"/>
      <c r="HHY241" s="11"/>
      <c r="HHZ241" s="11"/>
      <c r="HIA241" s="11"/>
      <c r="HIB241" s="11"/>
      <c r="HIC241" s="11"/>
      <c r="HID241" s="11"/>
      <c r="HIE241" s="11"/>
      <c r="HIF241" s="11"/>
      <c r="HIG241" s="10"/>
      <c r="HIH241" s="10"/>
      <c r="HII241" s="11"/>
      <c r="HIJ241" s="11"/>
      <c r="HIK241" s="11"/>
      <c r="HIL241" s="11"/>
      <c r="HIM241" s="11"/>
      <c r="HIN241" s="11"/>
      <c r="HIO241" s="11"/>
      <c r="HIP241" s="11"/>
      <c r="HIQ241" s="11"/>
      <c r="HIR241" s="11"/>
      <c r="HIS241" s="11"/>
      <c r="HIT241" s="11"/>
      <c r="HIU241" s="11"/>
      <c r="HIV241" s="11"/>
      <c r="HIW241" s="10"/>
      <c r="HIX241" s="10"/>
      <c r="HIY241" s="11"/>
      <c r="HIZ241" s="11"/>
      <c r="HJA241" s="11"/>
      <c r="HJB241" s="11"/>
      <c r="HJC241" s="11"/>
      <c r="HJD241" s="11"/>
      <c r="HJE241" s="11"/>
      <c r="HJF241" s="11"/>
      <c r="HJG241" s="11"/>
      <c r="HJH241" s="11"/>
      <c r="HJI241" s="11"/>
      <c r="HJJ241" s="11"/>
      <c r="HJK241" s="11"/>
      <c r="HJL241" s="11"/>
      <c r="HJM241" s="10"/>
      <c r="HJN241" s="10"/>
      <c r="HJO241" s="11"/>
      <c r="HJP241" s="11"/>
      <c r="HJQ241" s="11"/>
      <c r="HJR241" s="11"/>
      <c r="HJS241" s="11"/>
      <c r="HJT241" s="11"/>
      <c r="HJU241" s="11"/>
      <c r="HJV241" s="11"/>
      <c r="HJW241" s="11"/>
      <c r="HJX241" s="11"/>
      <c r="HJY241" s="11"/>
      <c r="HJZ241" s="11"/>
      <c r="HKA241" s="11"/>
      <c r="HKB241" s="11"/>
      <c r="HKC241" s="10"/>
      <c r="HKD241" s="10"/>
      <c r="HKE241" s="11"/>
      <c r="HKF241" s="11"/>
      <c r="HKG241" s="11"/>
      <c r="HKH241" s="11"/>
      <c r="HKI241" s="11"/>
      <c r="HKJ241" s="11"/>
      <c r="HKK241" s="11"/>
      <c r="HKL241" s="11"/>
      <c r="HKM241" s="11"/>
      <c r="HKN241" s="11"/>
      <c r="HKO241" s="11"/>
      <c r="HKP241" s="11"/>
      <c r="HKQ241" s="11"/>
      <c r="HKR241" s="11"/>
      <c r="HKS241" s="10"/>
      <c r="HKT241" s="10"/>
      <c r="HKU241" s="11"/>
      <c r="HKV241" s="11"/>
      <c r="HKW241" s="11"/>
      <c r="HKX241" s="11"/>
      <c r="HKY241" s="11"/>
      <c r="HKZ241" s="11"/>
      <c r="HLA241" s="11"/>
      <c r="HLB241" s="11"/>
      <c r="HLC241" s="11"/>
      <c r="HLD241" s="11"/>
      <c r="HLE241" s="11"/>
      <c r="HLF241" s="11"/>
      <c r="HLG241" s="11"/>
      <c r="HLH241" s="11"/>
      <c r="HLI241" s="10"/>
      <c r="HLJ241" s="10"/>
      <c r="HLK241" s="11"/>
      <c r="HLL241" s="11"/>
      <c r="HLM241" s="11"/>
      <c r="HLN241" s="11"/>
      <c r="HLO241" s="11"/>
      <c r="HLP241" s="11"/>
      <c r="HLQ241" s="11"/>
      <c r="HLR241" s="11"/>
      <c r="HLS241" s="11"/>
      <c r="HLT241" s="11"/>
      <c r="HLU241" s="11"/>
      <c r="HLV241" s="11"/>
      <c r="HLW241" s="11"/>
      <c r="HLX241" s="11"/>
      <c r="HLY241" s="10"/>
      <c r="HLZ241" s="10"/>
      <c r="HMA241" s="11"/>
      <c r="HMB241" s="11"/>
      <c r="HMC241" s="11"/>
      <c r="HMD241" s="11"/>
      <c r="HME241" s="11"/>
      <c r="HMF241" s="11"/>
      <c r="HMG241" s="11"/>
      <c r="HMH241" s="11"/>
      <c r="HMI241" s="11"/>
      <c r="HMJ241" s="11"/>
      <c r="HMK241" s="11"/>
      <c r="HML241" s="11"/>
      <c r="HMM241" s="11"/>
      <c r="HMN241" s="11"/>
      <c r="HMO241" s="10"/>
      <c r="HMP241" s="10"/>
      <c r="HMQ241" s="11"/>
      <c r="HMR241" s="11"/>
      <c r="HMS241" s="11"/>
      <c r="HMT241" s="11"/>
      <c r="HMU241" s="11"/>
      <c r="HMV241" s="11"/>
      <c r="HMW241" s="11"/>
      <c r="HMX241" s="11"/>
      <c r="HMY241" s="11"/>
      <c r="HMZ241" s="11"/>
      <c r="HNA241" s="11"/>
      <c r="HNB241" s="11"/>
      <c r="HNC241" s="11"/>
      <c r="HND241" s="11"/>
      <c r="HNE241" s="10"/>
      <c r="HNF241" s="10"/>
      <c r="HNG241" s="11"/>
      <c r="HNH241" s="11"/>
      <c r="HNI241" s="11"/>
      <c r="HNJ241" s="11"/>
      <c r="HNK241" s="11"/>
      <c r="HNL241" s="11"/>
      <c r="HNM241" s="11"/>
      <c r="HNN241" s="11"/>
      <c r="HNO241" s="11"/>
      <c r="HNP241" s="11"/>
      <c r="HNQ241" s="11"/>
      <c r="HNR241" s="11"/>
      <c r="HNS241" s="11"/>
      <c r="HNT241" s="11"/>
      <c r="HNU241" s="10"/>
      <c r="HNV241" s="10"/>
      <c r="HNW241" s="11"/>
      <c r="HNX241" s="11"/>
      <c r="HNY241" s="11"/>
      <c r="HNZ241" s="11"/>
      <c r="HOA241" s="11"/>
      <c r="HOB241" s="11"/>
      <c r="HOC241" s="11"/>
      <c r="HOD241" s="11"/>
      <c r="HOE241" s="11"/>
      <c r="HOF241" s="11"/>
      <c r="HOG241" s="11"/>
      <c r="HOH241" s="11"/>
      <c r="HOI241" s="11"/>
      <c r="HOJ241" s="11"/>
      <c r="HOK241" s="10"/>
      <c r="HOL241" s="10"/>
      <c r="HOM241" s="11"/>
      <c r="HON241" s="11"/>
      <c r="HOO241" s="11"/>
      <c r="HOP241" s="11"/>
      <c r="HOQ241" s="11"/>
      <c r="HOR241" s="11"/>
      <c r="HOS241" s="11"/>
      <c r="HOT241" s="11"/>
      <c r="HOU241" s="11"/>
      <c r="HOV241" s="11"/>
      <c r="HOW241" s="11"/>
      <c r="HOX241" s="11"/>
      <c r="HOY241" s="11"/>
      <c r="HOZ241" s="11"/>
      <c r="HPA241" s="10"/>
      <c r="HPB241" s="10"/>
      <c r="HPC241" s="11"/>
      <c r="HPD241" s="11"/>
      <c r="HPE241" s="11"/>
      <c r="HPF241" s="11"/>
      <c r="HPG241" s="11"/>
      <c r="HPH241" s="11"/>
      <c r="HPI241" s="11"/>
      <c r="HPJ241" s="11"/>
      <c r="HPK241" s="11"/>
      <c r="HPL241" s="11"/>
      <c r="HPM241" s="11"/>
      <c r="HPN241" s="11"/>
      <c r="HPO241" s="11"/>
      <c r="HPP241" s="11"/>
      <c r="HPQ241" s="10"/>
      <c r="HPR241" s="10"/>
      <c r="HPS241" s="11"/>
      <c r="HPT241" s="11"/>
      <c r="HPU241" s="11"/>
      <c r="HPV241" s="11"/>
      <c r="HPW241" s="11"/>
      <c r="HPX241" s="11"/>
      <c r="HPY241" s="11"/>
      <c r="HPZ241" s="11"/>
      <c r="HQA241" s="11"/>
      <c r="HQB241" s="11"/>
      <c r="HQC241" s="11"/>
      <c r="HQD241" s="11"/>
      <c r="HQE241" s="11"/>
      <c r="HQF241" s="11"/>
      <c r="HQG241" s="10"/>
      <c r="HQH241" s="10"/>
      <c r="HQI241" s="11"/>
      <c r="HQJ241" s="11"/>
      <c r="HQK241" s="11"/>
      <c r="HQL241" s="11"/>
      <c r="HQM241" s="11"/>
      <c r="HQN241" s="11"/>
      <c r="HQO241" s="11"/>
      <c r="HQP241" s="11"/>
      <c r="HQQ241" s="11"/>
      <c r="HQR241" s="11"/>
      <c r="HQS241" s="11"/>
      <c r="HQT241" s="11"/>
      <c r="HQU241" s="11"/>
      <c r="HQV241" s="11"/>
      <c r="HQW241" s="10"/>
      <c r="HQX241" s="10"/>
      <c r="HQY241" s="11"/>
      <c r="HQZ241" s="11"/>
      <c r="HRA241" s="11"/>
      <c r="HRB241" s="11"/>
      <c r="HRC241" s="11"/>
      <c r="HRD241" s="11"/>
      <c r="HRE241" s="11"/>
      <c r="HRF241" s="11"/>
      <c r="HRG241" s="11"/>
      <c r="HRH241" s="11"/>
      <c r="HRI241" s="11"/>
      <c r="HRJ241" s="11"/>
      <c r="HRK241" s="11"/>
      <c r="HRL241" s="11"/>
      <c r="HRM241" s="10"/>
      <c r="HRN241" s="10"/>
      <c r="HRO241" s="11"/>
      <c r="HRP241" s="11"/>
      <c r="HRQ241" s="11"/>
      <c r="HRR241" s="11"/>
      <c r="HRS241" s="11"/>
      <c r="HRT241" s="11"/>
      <c r="HRU241" s="11"/>
      <c r="HRV241" s="11"/>
      <c r="HRW241" s="11"/>
      <c r="HRX241" s="11"/>
      <c r="HRY241" s="11"/>
      <c r="HRZ241" s="11"/>
      <c r="HSA241" s="11"/>
      <c r="HSB241" s="11"/>
      <c r="HSC241" s="10"/>
      <c r="HSD241" s="10"/>
      <c r="HSE241" s="11"/>
      <c r="HSF241" s="11"/>
      <c r="HSG241" s="11"/>
      <c r="HSH241" s="11"/>
      <c r="HSI241" s="11"/>
      <c r="HSJ241" s="11"/>
      <c r="HSK241" s="11"/>
      <c r="HSL241" s="11"/>
      <c r="HSM241" s="11"/>
      <c r="HSN241" s="11"/>
      <c r="HSO241" s="11"/>
      <c r="HSP241" s="11"/>
      <c r="HSQ241" s="11"/>
      <c r="HSR241" s="11"/>
      <c r="HSS241" s="10"/>
      <c r="HST241" s="10"/>
      <c r="HSU241" s="11"/>
      <c r="HSV241" s="11"/>
      <c r="HSW241" s="11"/>
      <c r="HSX241" s="11"/>
      <c r="HSY241" s="11"/>
      <c r="HSZ241" s="11"/>
      <c r="HTA241" s="11"/>
      <c r="HTB241" s="11"/>
      <c r="HTC241" s="11"/>
      <c r="HTD241" s="11"/>
      <c r="HTE241" s="11"/>
      <c r="HTF241" s="11"/>
      <c r="HTG241" s="11"/>
      <c r="HTH241" s="11"/>
      <c r="HTI241" s="10"/>
      <c r="HTJ241" s="10"/>
      <c r="HTK241" s="11"/>
      <c r="HTL241" s="11"/>
      <c r="HTM241" s="11"/>
      <c r="HTN241" s="11"/>
      <c r="HTO241" s="11"/>
      <c r="HTP241" s="11"/>
      <c r="HTQ241" s="11"/>
      <c r="HTR241" s="11"/>
      <c r="HTS241" s="11"/>
      <c r="HTT241" s="11"/>
      <c r="HTU241" s="11"/>
      <c r="HTV241" s="11"/>
      <c r="HTW241" s="11"/>
      <c r="HTX241" s="11"/>
      <c r="HTY241" s="10"/>
      <c r="HTZ241" s="10"/>
      <c r="HUA241" s="11"/>
      <c r="HUB241" s="11"/>
      <c r="HUC241" s="11"/>
      <c r="HUD241" s="11"/>
      <c r="HUE241" s="11"/>
      <c r="HUF241" s="11"/>
      <c r="HUG241" s="11"/>
      <c r="HUH241" s="11"/>
      <c r="HUI241" s="11"/>
      <c r="HUJ241" s="11"/>
      <c r="HUK241" s="11"/>
      <c r="HUL241" s="11"/>
      <c r="HUM241" s="11"/>
      <c r="HUN241" s="11"/>
      <c r="HUO241" s="10"/>
      <c r="HUP241" s="10"/>
      <c r="HUQ241" s="11"/>
      <c r="HUR241" s="11"/>
      <c r="HUS241" s="11"/>
      <c r="HUT241" s="11"/>
      <c r="HUU241" s="11"/>
      <c r="HUV241" s="11"/>
      <c r="HUW241" s="11"/>
      <c r="HUX241" s="11"/>
      <c r="HUY241" s="11"/>
      <c r="HUZ241" s="11"/>
      <c r="HVA241" s="11"/>
      <c r="HVB241" s="11"/>
      <c r="HVC241" s="11"/>
      <c r="HVD241" s="11"/>
      <c r="HVE241" s="10"/>
      <c r="HVF241" s="10"/>
      <c r="HVG241" s="11"/>
      <c r="HVH241" s="11"/>
      <c r="HVI241" s="11"/>
      <c r="HVJ241" s="11"/>
      <c r="HVK241" s="11"/>
      <c r="HVL241" s="11"/>
      <c r="HVM241" s="11"/>
      <c r="HVN241" s="11"/>
      <c r="HVO241" s="11"/>
      <c r="HVP241" s="11"/>
      <c r="HVQ241" s="11"/>
      <c r="HVR241" s="11"/>
      <c r="HVS241" s="11"/>
      <c r="HVT241" s="11"/>
      <c r="HVU241" s="10"/>
      <c r="HVV241" s="10"/>
      <c r="HVW241" s="11"/>
      <c r="HVX241" s="11"/>
      <c r="HVY241" s="11"/>
      <c r="HVZ241" s="11"/>
      <c r="HWA241" s="11"/>
      <c r="HWB241" s="11"/>
      <c r="HWC241" s="11"/>
      <c r="HWD241" s="11"/>
      <c r="HWE241" s="11"/>
      <c r="HWF241" s="11"/>
      <c r="HWG241" s="11"/>
      <c r="HWH241" s="11"/>
      <c r="HWI241" s="11"/>
      <c r="HWJ241" s="11"/>
      <c r="HWK241" s="10"/>
      <c r="HWL241" s="10"/>
      <c r="HWM241" s="11"/>
      <c r="HWN241" s="11"/>
      <c r="HWO241" s="11"/>
      <c r="HWP241" s="11"/>
      <c r="HWQ241" s="11"/>
      <c r="HWR241" s="11"/>
      <c r="HWS241" s="11"/>
      <c r="HWT241" s="11"/>
      <c r="HWU241" s="11"/>
      <c r="HWV241" s="11"/>
      <c r="HWW241" s="11"/>
      <c r="HWX241" s="11"/>
      <c r="HWY241" s="11"/>
      <c r="HWZ241" s="11"/>
      <c r="HXA241" s="10"/>
      <c r="HXB241" s="10"/>
      <c r="HXC241" s="11"/>
      <c r="HXD241" s="11"/>
      <c r="HXE241" s="11"/>
      <c r="HXF241" s="11"/>
      <c r="HXG241" s="11"/>
      <c r="HXH241" s="11"/>
      <c r="HXI241" s="11"/>
      <c r="HXJ241" s="11"/>
      <c r="HXK241" s="11"/>
      <c r="HXL241" s="11"/>
      <c r="HXM241" s="11"/>
      <c r="HXN241" s="11"/>
      <c r="HXO241" s="11"/>
      <c r="HXP241" s="11"/>
      <c r="HXQ241" s="10"/>
      <c r="HXR241" s="10"/>
      <c r="HXS241" s="11"/>
      <c r="HXT241" s="11"/>
      <c r="HXU241" s="11"/>
      <c r="HXV241" s="11"/>
      <c r="HXW241" s="11"/>
      <c r="HXX241" s="11"/>
      <c r="HXY241" s="11"/>
      <c r="HXZ241" s="11"/>
      <c r="HYA241" s="11"/>
      <c r="HYB241" s="11"/>
      <c r="HYC241" s="11"/>
      <c r="HYD241" s="11"/>
      <c r="HYE241" s="11"/>
      <c r="HYF241" s="11"/>
      <c r="HYG241" s="10"/>
      <c r="HYH241" s="10"/>
      <c r="HYI241" s="11"/>
      <c r="HYJ241" s="11"/>
      <c r="HYK241" s="11"/>
      <c r="HYL241" s="11"/>
      <c r="HYM241" s="11"/>
      <c r="HYN241" s="11"/>
      <c r="HYO241" s="11"/>
      <c r="HYP241" s="11"/>
      <c r="HYQ241" s="11"/>
      <c r="HYR241" s="11"/>
      <c r="HYS241" s="11"/>
      <c r="HYT241" s="11"/>
      <c r="HYU241" s="11"/>
      <c r="HYV241" s="11"/>
      <c r="HYW241" s="10"/>
      <c r="HYX241" s="10"/>
      <c r="HYY241" s="11"/>
      <c r="HYZ241" s="11"/>
      <c r="HZA241" s="11"/>
      <c r="HZB241" s="11"/>
      <c r="HZC241" s="11"/>
      <c r="HZD241" s="11"/>
      <c r="HZE241" s="11"/>
      <c r="HZF241" s="11"/>
      <c r="HZG241" s="11"/>
      <c r="HZH241" s="11"/>
      <c r="HZI241" s="11"/>
      <c r="HZJ241" s="11"/>
      <c r="HZK241" s="11"/>
      <c r="HZL241" s="11"/>
      <c r="HZM241" s="10"/>
      <c r="HZN241" s="10"/>
      <c r="HZO241" s="11"/>
      <c r="HZP241" s="11"/>
      <c r="HZQ241" s="11"/>
      <c r="HZR241" s="11"/>
      <c r="HZS241" s="11"/>
      <c r="HZT241" s="11"/>
      <c r="HZU241" s="11"/>
      <c r="HZV241" s="11"/>
      <c r="HZW241" s="11"/>
      <c r="HZX241" s="11"/>
      <c r="HZY241" s="11"/>
      <c r="HZZ241" s="11"/>
      <c r="IAA241" s="11"/>
      <c r="IAB241" s="11"/>
      <c r="IAC241" s="10"/>
      <c r="IAD241" s="10"/>
      <c r="IAE241" s="11"/>
      <c r="IAF241" s="11"/>
      <c r="IAG241" s="11"/>
      <c r="IAH241" s="11"/>
      <c r="IAI241" s="11"/>
      <c r="IAJ241" s="11"/>
      <c r="IAK241" s="11"/>
      <c r="IAL241" s="11"/>
      <c r="IAM241" s="11"/>
      <c r="IAN241" s="11"/>
      <c r="IAO241" s="11"/>
      <c r="IAP241" s="11"/>
      <c r="IAQ241" s="11"/>
      <c r="IAR241" s="11"/>
      <c r="IAS241" s="10"/>
      <c r="IAT241" s="10"/>
      <c r="IAU241" s="11"/>
      <c r="IAV241" s="11"/>
      <c r="IAW241" s="11"/>
      <c r="IAX241" s="11"/>
      <c r="IAY241" s="11"/>
      <c r="IAZ241" s="11"/>
      <c r="IBA241" s="11"/>
      <c r="IBB241" s="11"/>
      <c r="IBC241" s="11"/>
      <c r="IBD241" s="11"/>
      <c r="IBE241" s="11"/>
      <c r="IBF241" s="11"/>
      <c r="IBG241" s="11"/>
      <c r="IBH241" s="11"/>
      <c r="IBI241" s="10"/>
      <c r="IBJ241" s="10"/>
      <c r="IBK241" s="11"/>
      <c r="IBL241" s="11"/>
      <c r="IBM241" s="11"/>
      <c r="IBN241" s="11"/>
      <c r="IBO241" s="11"/>
      <c r="IBP241" s="11"/>
      <c r="IBQ241" s="11"/>
      <c r="IBR241" s="11"/>
      <c r="IBS241" s="11"/>
      <c r="IBT241" s="11"/>
      <c r="IBU241" s="11"/>
      <c r="IBV241" s="11"/>
      <c r="IBW241" s="11"/>
      <c r="IBX241" s="11"/>
      <c r="IBY241" s="10"/>
      <c r="IBZ241" s="10"/>
      <c r="ICA241" s="11"/>
      <c r="ICB241" s="11"/>
      <c r="ICC241" s="11"/>
      <c r="ICD241" s="11"/>
      <c r="ICE241" s="11"/>
      <c r="ICF241" s="11"/>
      <c r="ICG241" s="11"/>
      <c r="ICH241" s="11"/>
      <c r="ICI241" s="11"/>
      <c r="ICJ241" s="11"/>
      <c r="ICK241" s="11"/>
      <c r="ICL241" s="11"/>
      <c r="ICM241" s="11"/>
      <c r="ICN241" s="11"/>
      <c r="ICO241" s="10"/>
      <c r="ICP241" s="10"/>
      <c r="ICQ241" s="11"/>
      <c r="ICR241" s="11"/>
      <c r="ICS241" s="11"/>
      <c r="ICT241" s="11"/>
      <c r="ICU241" s="11"/>
      <c r="ICV241" s="11"/>
      <c r="ICW241" s="11"/>
      <c r="ICX241" s="11"/>
      <c r="ICY241" s="11"/>
      <c r="ICZ241" s="11"/>
      <c r="IDA241" s="11"/>
      <c r="IDB241" s="11"/>
      <c r="IDC241" s="11"/>
      <c r="IDD241" s="11"/>
      <c r="IDE241" s="10"/>
      <c r="IDF241" s="10"/>
      <c r="IDG241" s="11"/>
      <c r="IDH241" s="11"/>
      <c r="IDI241" s="11"/>
      <c r="IDJ241" s="11"/>
      <c r="IDK241" s="11"/>
      <c r="IDL241" s="11"/>
      <c r="IDM241" s="11"/>
      <c r="IDN241" s="11"/>
      <c r="IDO241" s="11"/>
      <c r="IDP241" s="11"/>
      <c r="IDQ241" s="11"/>
      <c r="IDR241" s="11"/>
      <c r="IDS241" s="11"/>
      <c r="IDT241" s="11"/>
      <c r="IDU241" s="10"/>
      <c r="IDV241" s="10"/>
      <c r="IDW241" s="11"/>
      <c r="IDX241" s="11"/>
      <c r="IDY241" s="11"/>
      <c r="IDZ241" s="11"/>
      <c r="IEA241" s="11"/>
      <c r="IEB241" s="11"/>
      <c r="IEC241" s="11"/>
      <c r="IED241" s="11"/>
      <c r="IEE241" s="11"/>
      <c r="IEF241" s="11"/>
      <c r="IEG241" s="11"/>
      <c r="IEH241" s="11"/>
      <c r="IEI241" s="11"/>
      <c r="IEJ241" s="11"/>
      <c r="IEK241" s="10"/>
      <c r="IEL241" s="10"/>
      <c r="IEM241" s="11"/>
      <c r="IEN241" s="11"/>
      <c r="IEO241" s="11"/>
      <c r="IEP241" s="11"/>
      <c r="IEQ241" s="11"/>
      <c r="IER241" s="11"/>
      <c r="IES241" s="11"/>
      <c r="IET241" s="11"/>
      <c r="IEU241" s="11"/>
      <c r="IEV241" s="11"/>
      <c r="IEW241" s="11"/>
      <c r="IEX241" s="11"/>
      <c r="IEY241" s="11"/>
      <c r="IEZ241" s="11"/>
      <c r="IFA241" s="10"/>
      <c r="IFB241" s="10"/>
      <c r="IFC241" s="11"/>
      <c r="IFD241" s="11"/>
      <c r="IFE241" s="11"/>
      <c r="IFF241" s="11"/>
      <c r="IFG241" s="11"/>
      <c r="IFH241" s="11"/>
      <c r="IFI241" s="11"/>
      <c r="IFJ241" s="11"/>
      <c r="IFK241" s="11"/>
      <c r="IFL241" s="11"/>
      <c r="IFM241" s="11"/>
      <c r="IFN241" s="11"/>
      <c r="IFO241" s="11"/>
      <c r="IFP241" s="11"/>
      <c r="IFQ241" s="10"/>
      <c r="IFR241" s="10"/>
      <c r="IFS241" s="11"/>
      <c r="IFT241" s="11"/>
      <c r="IFU241" s="11"/>
      <c r="IFV241" s="11"/>
      <c r="IFW241" s="11"/>
      <c r="IFX241" s="11"/>
      <c r="IFY241" s="11"/>
      <c r="IFZ241" s="11"/>
      <c r="IGA241" s="11"/>
      <c r="IGB241" s="11"/>
      <c r="IGC241" s="11"/>
      <c r="IGD241" s="11"/>
      <c r="IGE241" s="11"/>
      <c r="IGF241" s="11"/>
      <c r="IGG241" s="10"/>
      <c r="IGH241" s="10"/>
      <c r="IGI241" s="11"/>
      <c r="IGJ241" s="11"/>
      <c r="IGK241" s="11"/>
      <c r="IGL241" s="11"/>
      <c r="IGM241" s="11"/>
      <c r="IGN241" s="11"/>
      <c r="IGO241" s="11"/>
      <c r="IGP241" s="11"/>
      <c r="IGQ241" s="11"/>
      <c r="IGR241" s="11"/>
      <c r="IGS241" s="11"/>
      <c r="IGT241" s="11"/>
      <c r="IGU241" s="11"/>
      <c r="IGV241" s="11"/>
      <c r="IGW241" s="10"/>
      <c r="IGX241" s="10"/>
      <c r="IGY241" s="11"/>
      <c r="IGZ241" s="11"/>
      <c r="IHA241" s="11"/>
      <c r="IHB241" s="11"/>
      <c r="IHC241" s="11"/>
      <c r="IHD241" s="11"/>
      <c r="IHE241" s="11"/>
      <c r="IHF241" s="11"/>
      <c r="IHG241" s="11"/>
      <c r="IHH241" s="11"/>
      <c r="IHI241" s="11"/>
      <c r="IHJ241" s="11"/>
      <c r="IHK241" s="11"/>
      <c r="IHL241" s="11"/>
      <c r="IHM241" s="10"/>
      <c r="IHN241" s="10"/>
      <c r="IHO241" s="11"/>
      <c r="IHP241" s="11"/>
      <c r="IHQ241" s="11"/>
      <c r="IHR241" s="11"/>
      <c r="IHS241" s="11"/>
      <c r="IHT241" s="11"/>
      <c r="IHU241" s="11"/>
      <c r="IHV241" s="11"/>
      <c r="IHW241" s="11"/>
      <c r="IHX241" s="11"/>
      <c r="IHY241" s="11"/>
      <c r="IHZ241" s="11"/>
      <c r="IIA241" s="11"/>
      <c r="IIB241" s="11"/>
      <c r="IIC241" s="10"/>
      <c r="IID241" s="10"/>
      <c r="IIE241" s="11"/>
      <c r="IIF241" s="11"/>
      <c r="IIG241" s="11"/>
      <c r="IIH241" s="11"/>
      <c r="III241" s="11"/>
      <c r="IIJ241" s="11"/>
      <c r="IIK241" s="11"/>
      <c r="IIL241" s="11"/>
      <c r="IIM241" s="11"/>
      <c r="IIN241" s="11"/>
      <c r="IIO241" s="11"/>
      <c r="IIP241" s="11"/>
      <c r="IIQ241" s="11"/>
      <c r="IIR241" s="11"/>
      <c r="IIS241" s="10"/>
      <c r="IIT241" s="10"/>
      <c r="IIU241" s="11"/>
      <c r="IIV241" s="11"/>
      <c r="IIW241" s="11"/>
      <c r="IIX241" s="11"/>
      <c r="IIY241" s="11"/>
      <c r="IIZ241" s="11"/>
      <c r="IJA241" s="11"/>
      <c r="IJB241" s="11"/>
      <c r="IJC241" s="11"/>
      <c r="IJD241" s="11"/>
      <c r="IJE241" s="11"/>
      <c r="IJF241" s="11"/>
      <c r="IJG241" s="11"/>
      <c r="IJH241" s="11"/>
      <c r="IJI241" s="10"/>
      <c r="IJJ241" s="10"/>
      <c r="IJK241" s="11"/>
      <c r="IJL241" s="11"/>
      <c r="IJM241" s="11"/>
      <c r="IJN241" s="11"/>
      <c r="IJO241" s="11"/>
      <c r="IJP241" s="11"/>
      <c r="IJQ241" s="11"/>
      <c r="IJR241" s="11"/>
      <c r="IJS241" s="11"/>
      <c r="IJT241" s="11"/>
      <c r="IJU241" s="11"/>
      <c r="IJV241" s="11"/>
      <c r="IJW241" s="11"/>
      <c r="IJX241" s="11"/>
      <c r="IJY241" s="10"/>
      <c r="IJZ241" s="10"/>
      <c r="IKA241" s="11"/>
      <c r="IKB241" s="11"/>
      <c r="IKC241" s="11"/>
      <c r="IKD241" s="11"/>
      <c r="IKE241" s="11"/>
      <c r="IKF241" s="11"/>
      <c r="IKG241" s="11"/>
      <c r="IKH241" s="11"/>
      <c r="IKI241" s="11"/>
      <c r="IKJ241" s="11"/>
      <c r="IKK241" s="11"/>
      <c r="IKL241" s="11"/>
      <c r="IKM241" s="11"/>
      <c r="IKN241" s="11"/>
      <c r="IKO241" s="10"/>
      <c r="IKP241" s="10"/>
      <c r="IKQ241" s="11"/>
      <c r="IKR241" s="11"/>
      <c r="IKS241" s="11"/>
      <c r="IKT241" s="11"/>
      <c r="IKU241" s="11"/>
      <c r="IKV241" s="11"/>
      <c r="IKW241" s="11"/>
      <c r="IKX241" s="11"/>
      <c r="IKY241" s="11"/>
      <c r="IKZ241" s="11"/>
      <c r="ILA241" s="11"/>
      <c r="ILB241" s="11"/>
      <c r="ILC241" s="11"/>
      <c r="ILD241" s="11"/>
      <c r="ILE241" s="10"/>
      <c r="ILF241" s="10"/>
      <c r="ILG241" s="11"/>
      <c r="ILH241" s="11"/>
      <c r="ILI241" s="11"/>
      <c r="ILJ241" s="11"/>
      <c r="ILK241" s="11"/>
      <c r="ILL241" s="11"/>
      <c r="ILM241" s="11"/>
      <c r="ILN241" s="11"/>
      <c r="ILO241" s="11"/>
      <c r="ILP241" s="11"/>
      <c r="ILQ241" s="11"/>
      <c r="ILR241" s="11"/>
      <c r="ILS241" s="11"/>
      <c r="ILT241" s="11"/>
      <c r="ILU241" s="10"/>
      <c r="ILV241" s="10"/>
      <c r="ILW241" s="11"/>
      <c r="ILX241" s="11"/>
      <c r="ILY241" s="11"/>
      <c r="ILZ241" s="11"/>
      <c r="IMA241" s="11"/>
      <c r="IMB241" s="11"/>
      <c r="IMC241" s="11"/>
      <c r="IMD241" s="11"/>
      <c r="IME241" s="11"/>
      <c r="IMF241" s="11"/>
      <c r="IMG241" s="11"/>
      <c r="IMH241" s="11"/>
      <c r="IMI241" s="11"/>
      <c r="IMJ241" s="11"/>
      <c r="IMK241" s="10"/>
      <c r="IML241" s="10"/>
      <c r="IMM241" s="11"/>
      <c r="IMN241" s="11"/>
      <c r="IMO241" s="11"/>
      <c r="IMP241" s="11"/>
      <c r="IMQ241" s="11"/>
      <c r="IMR241" s="11"/>
      <c r="IMS241" s="11"/>
      <c r="IMT241" s="11"/>
      <c r="IMU241" s="11"/>
      <c r="IMV241" s="11"/>
      <c r="IMW241" s="11"/>
      <c r="IMX241" s="11"/>
      <c r="IMY241" s="11"/>
      <c r="IMZ241" s="11"/>
      <c r="INA241" s="10"/>
      <c r="INB241" s="10"/>
      <c r="INC241" s="11"/>
      <c r="IND241" s="11"/>
      <c r="INE241" s="11"/>
      <c r="INF241" s="11"/>
      <c r="ING241" s="11"/>
      <c r="INH241" s="11"/>
      <c r="INI241" s="11"/>
      <c r="INJ241" s="11"/>
      <c r="INK241" s="11"/>
      <c r="INL241" s="11"/>
      <c r="INM241" s="11"/>
      <c r="INN241" s="11"/>
      <c r="INO241" s="11"/>
      <c r="INP241" s="11"/>
      <c r="INQ241" s="10"/>
      <c r="INR241" s="10"/>
      <c r="INS241" s="11"/>
      <c r="INT241" s="11"/>
      <c r="INU241" s="11"/>
      <c r="INV241" s="11"/>
      <c r="INW241" s="11"/>
      <c r="INX241" s="11"/>
      <c r="INY241" s="11"/>
      <c r="INZ241" s="11"/>
      <c r="IOA241" s="11"/>
      <c r="IOB241" s="11"/>
      <c r="IOC241" s="11"/>
      <c r="IOD241" s="11"/>
      <c r="IOE241" s="11"/>
      <c r="IOF241" s="11"/>
      <c r="IOG241" s="10"/>
      <c r="IOH241" s="10"/>
      <c r="IOI241" s="11"/>
      <c r="IOJ241" s="11"/>
      <c r="IOK241" s="11"/>
      <c r="IOL241" s="11"/>
      <c r="IOM241" s="11"/>
      <c r="ION241" s="11"/>
      <c r="IOO241" s="11"/>
      <c r="IOP241" s="11"/>
      <c r="IOQ241" s="11"/>
      <c r="IOR241" s="11"/>
      <c r="IOS241" s="11"/>
      <c r="IOT241" s="11"/>
      <c r="IOU241" s="11"/>
      <c r="IOV241" s="11"/>
      <c r="IOW241" s="10"/>
      <c r="IOX241" s="10"/>
      <c r="IOY241" s="11"/>
      <c r="IOZ241" s="11"/>
      <c r="IPA241" s="11"/>
      <c r="IPB241" s="11"/>
      <c r="IPC241" s="11"/>
      <c r="IPD241" s="11"/>
      <c r="IPE241" s="11"/>
      <c r="IPF241" s="11"/>
      <c r="IPG241" s="11"/>
      <c r="IPH241" s="11"/>
      <c r="IPI241" s="11"/>
      <c r="IPJ241" s="11"/>
      <c r="IPK241" s="11"/>
      <c r="IPL241" s="11"/>
      <c r="IPM241" s="10"/>
      <c r="IPN241" s="10"/>
      <c r="IPO241" s="11"/>
      <c r="IPP241" s="11"/>
      <c r="IPQ241" s="11"/>
      <c r="IPR241" s="11"/>
      <c r="IPS241" s="11"/>
      <c r="IPT241" s="11"/>
      <c r="IPU241" s="11"/>
      <c r="IPV241" s="11"/>
      <c r="IPW241" s="11"/>
      <c r="IPX241" s="11"/>
      <c r="IPY241" s="11"/>
      <c r="IPZ241" s="11"/>
      <c r="IQA241" s="11"/>
      <c r="IQB241" s="11"/>
      <c r="IQC241" s="10"/>
      <c r="IQD241" s="10"/>
      <c r="IQE241" s="11"/>
      <c r="IQF241" s="11"/>
      <c r="IQG241" s="11"/>
      <c r="IQH241" s="11"/>
      <c r="IQI241" s="11"/>
      <c r="IQJ241" s="11"/>
      <c r="IQK241" s="11"/>
      <c r="IQL241" s="11"/>
      <c r="IQM241" s="11"/>
      <c r="IQN241" s="11"/>
      <c r="IQO241" s="11"/>
      <c r="IQP241" s="11"/>
      <c r="IQQ241" s="11"/>
      <c r="IQR241" s="11"/>
      <c r="IQS241" s="10"/>
      <c r="IQT241" s="10"/>
      <c r="IQU241" s="11"/>
      <c r="IQV241" s="11"/>
      <c r="IQW241" s="11"/>
      <c r="IQX241" s="11"/>
      <c r="IQY241" s="11"/>
      <c r="IQZ241" s="11"/>
      <c r="IRA241" s="11"/>
      <c r="IRB241" s="11"/>
      <c r="IRC241" s="11"/>
      <c r="IRD241" s="11"/>
      <c r="IRE241" s="11"/>
      <c r="IRF241" s="11"/>
      <c r="IRG241" s="11"/>
      <c r="IRH241" s="11"/>
      <c r="IRI241" s="10"/>
      <c r="IRJ241" s="10"/>
      <c r="IRK241" s="11"/>
      <c r="IRL241" s="11"/>
      <c r="IRM241" s="11"/>
      <c r="IRN241" s="11"/>
      <c r="IRO241" s="11"/>
      <c r="IRP241" s="11"/>
      <c r="IRQ241" s="11"/>
      <c r="IRR241" s="11"/>
      <c r="IRS241" s="11"/>
      <c r="IRT241" s="11"/>
      <c r="IRU241" s="11"/>
      <c r="IRV241" s="11"/>
      <c r="IRW241" s="11"/>
      <c r="IRX241" s="11"/>
      <c r="IRY241" s="10"/>
      <c r="IRZ241" s="10"/>
      <c r="ISA241" s="11"/>
      <c r="ISB241" s="11"/>
      <c r="ISC241" s="11"/>
      <c r="ISD241" s="11"/>
      <c r="ISE241" s="11"/>
      <c r="ISF241" s="11"/>
      <c r="ISG241" s="11"/>
      <c r="ISH241" s="11"/>
      <c r="ISI241" s="11"/>
      <c r="ISJ241" s="11"/>
      <c r="ISK241" s="11"/>
      <c r="ISL241" s="11"/>
      <c r="ISM241" s="11"/>
      <c r="ISN241" s="11"/>
      <c r="ISO241" s="10"/>
      <c r="ISP241" s="10"/>
      <c r="ISQ241" s="11"/>
      <c r="ISR241" s="11"/>
      <c r="ISS241" s="11"/>
      <c r="IST241" s="11"/>
      <c r="ISU241" s="11"/>
      <c r="ISV241" s="11"/>
      <c r="ISW241" s="11"/>
      <c r="ISX241" s="11"/>
      <c r="ISY241" s="11"/>
      <c r="ISZ241" s="11"/>
      <c r="ITA241" s="11"/>
      <c r="ITB241" s="11"/>
      <c r="ITC241" s="11"/>
      <c r="ITD241" s="11"/>
      <c r="ITE241" s="10"/>
      <c r="ITF241" s="10"/>
      <c r="ITG241" s="11"/>
      <c r="ITH241" s="11"/>
      <c r="ITI241" s="11"/>
      <c r="ITJ241" s="11"/>
      <c r="ITK241" s="11"/>
      <c r="ITL241" s="11"/>
      <c r="ITM241" s="11"/>
      <c r="ITN241" s="11"/>
      <c r="ITO241" s="11"/>
      <c r="ITP241" s="11"/>
      <c r="ITQ241" s="11"/>
      <c r="ITR241" s="11"/>
      <c r="ITS241" s="11"/>
      <c r="ITT241" s="11"/>
      <c r="ITU241" s="10"/>
      <c r="ITV241" s="10"/>
      <c r="ITW241" s="11"/>
      <c r="ITX241" s="11"/>
      <c r="ITY241" s="11"/>
      <c r="ITZ241" s="11"/>
      <c r="IUA241" s="11"/>
      <c r="IUB241" s="11"/>
      <c r="IUC241" s="11"/>
      <c r="IUD241" s="11"/>
      <c r="IUE241" s="11"/>
      <c r="IUF241" s="11"/>
      <c r="IUG241" s="11"/>
      <c r="IUH241" s="11"/>
      <c r="IUI241" s="11"/>
      <c r="IUJ241" s="11"/>
      <c r="IUK241" s="10"/>
      <c r="IUL241" s="10"/>
      <c r="IUM241" s="11"/>
      <c r="IUN241" s="11"/>
      <c r="IUO241" s="11"/>
      <c r="IUP241" s="11"/>
      <c r="IUQ241" s="11"/>
      <c r="IUR241" s="11"/>
      <c r="IUS241" s="11"/>
      <c r="IUT241" s="11"/>
      <c r="IUU241" s="11"/>
      <c r="IUV241" s="11"/>
      <c r="IUW241" s="11"/>
      <c r="IUX241" s="11"/>
      <c r="IUY241" s="11"/>
      <c r="IUZ241" s="11"/>
      <c r="IVA241" s="10"/>
      <c r="IVB241" s="10"/>
      <c r="IVC241" s="11"/>
      <c r="IVD241" s="11"/>
      <c r="IVE241" s="11"/>
      <c r="IVF241" s="11"/>
      <c r="IVG241" s="11"/>
      <c r="IVH241" s="11"/>
      <c r="IVI241" s="11"/>
      <c r="IVJ241" s="11"/>
      <c r="IVK241" s="11"/>
      <c r="IVL241" s="11"/>
      <c r="IVM241" s="11"/>
      <c r="IVN241" s="11"/>
      <c r="IVO241" s="11"/>
      <c r="IVP241" s="11"/>
      <c r="IVQ241" s="10"/>
      <c r="IVR241" s="10"/>
      <c r="IVS241" s="11"/>
      <c r="IVT241" s="11"/>
      <c r="IVU241" s="11"/>
      <c r="IVV241" s="11"/>
      <c r="IVW241" s="11"/>
      <c r="IVX241" s="11"/>
      <c r="IVY241" s="11"/>
      <c r="IVZ241" s="11"/>
      <c r="IWA241" s="11"/>
      <c r="IWB241" s="11"/>
      <c r="IWC241" s="11"/>
      <c r="IWD241" s="11"/>
      <c r="IWE241" s="11"/>
      <c r="IWF241" s="11"/>
      <c r="IWG241" s="10"/>
      <c r="IWH241" s="10"/>
      <c r="IWI241" s="11"/>
      <c r="IWJ241" s="11"/>
      <c r="IWK241" s="11"/>
      <c r="IWL241" s="11"/>
      <c r="IWM241" s="11"/>
      <c r="IWN241" s="11"/>
      <c r="IWO241" s="11"/>
      <c r="IWP241" s="11"/>
      <c r="IWQ241" s="11"/>
      <c r="IWR241" s="11"/>
      <c r="IWS241" s="11"/>
      <c r="IWT241" s="11"/>
      <c r="IWU241" s="11"/>
      <c r="IWV241" s="11"/>
      <c r="IWW241" s="10"/>
      <c r="IWX241" s="10"/>
      <c r="IWY241" s="11"/>
      <c r="IWZ241" s="11"/>
      <c r="IXA241" s="11"/>
      <c r="IXB241" s="11"/>
      <c r="IXC241" s="11"/>
      <c r="IXD241" s="11"/>
      <c r="IXE241" s="11"/>
      <c r="IXF241" s="11"/>
      <c r="IXG241" s="11"/>
      <c r="IXH241" s="11"/>
      <c r="IXI241" s="11"/>
      <c r="IXJ241" s="11"/>
      <c r="IXK241" s="11"/>
      <c r="IXL241" s="11"/>
      <c r="IXM241" s="10"/>
      <c r="IXN241" s="10"/>
      <c r="IXO241" s="11"/>
      <c r="IXP241" s="11"/>
      <c r="IXQ241" s="11"/>
      <c r="IXR241" s="11"/>
      <c r="IXS241" s="11"/>
      <c r="IXT241" s="11"/>
      <c r="IXU241" s="11"/>
      <c r="IXV241" s="11"/>
      <c r="IXW241" s="11"/>
      <c r="IXX241" s="11"/>
      <c r="IXY241" s="11"/>
      <c r="IXZ241" s="11"/>
      <c r="IYA241" s="11"/>
      <c r="IYB241" s="11"/>
      <c r="IYC241" s="10"/>
      <c r="IYD241" s="10"/>
      <c r="IYE241" s="11"/>
      <c r="IYF241" s="11"/>
      <c r="IYG241" s="11"/>
      <c r="IYH241" s="11"/>
      <c r="IYI241" s="11"/>
      <c r="IYJ241" s="11"/>
      <c r="IYK241" s="11"/>
      <c r="IYL241" s="11"/>
      <c r="IYM241" s="11"/>
      <c r="IYN241" s="11"/>
      <c r="IYO241" s="11"/>
      <c r="IYP241" s="11"/>
      <c r="IYQ241" s="11"/>
      <c r="IYR241" s="11"/>
      <c r="IYS241" s="10"/>
      <c r="IYT241" s="10"/>
      <c r="IYU241" s="11"/>
      <c r="IYV241" s="11"/>
      <c r="IYW241" s="11"/>
      <c r="IYX241" s="11"/>
      <c r="IYY241" s="11"/>
      <c r="IYZ241" s="11"/>
      <c r="IZA241" s="11"/>
      <c r="IZB241" s="11"/>
      <c r="IZC241" s="11"/>
      <c r="IZD241" s="11"/>
      <c r="IZE241" s="11"/>
      <c r="IZF241" s="11"/>
      <c r="IZG241" s="11"/>
      <c r="IZH241" s="11"/>
      <c r="IZI241" s="10"/>
      <c r="IZJ241" s="10"/>
      <c r="IZK241" s="11"/>
      <c r="IZL241" s="11"/>
      <c r="IZM241" s="11"/>
      <c r="IZN241" s="11"/>
      <c r="IZO241" s="11"/>
      <c r="IZP241" s="11"/>
      <c r="IZQ241" s="11"/>
      <c r="IZR241" s="11"/>
      <c r="IZS241" s="11"/>
      <c r="IZT241" s="11"/>
      <c r="IZU241" s="11"/>
      <c r="IZV241" s="11"/>
      <c r="IZW241" s="11"/>
      <c r="IZX241" s="11"/>
      <c r="IZY241" s="10"/>
      <c r="IZZ241" s="10"/>
      <c r="JAA241" s="11"/>
      <c r="JAB241" s="11"/>
      <c r="JAC241" s="11"/>
      <c r="JAD241" s="11"/>
      <c r="JAE241" s="11"/>
      <c r="JAF241" s="11"/>
      <c r="JAG241" s="11"/>
      <c r="JAH241" s="11"/>
      <c r="JAI241" s="11"/>
      <c r="JAJ241" s="11"/>
      <c r="JAK241" s="11"/>
      <c r="JAL241" s="11"/>
      <c r="JAM241" s="11"/>
      <c r="JAN241" s="11"/>
      <c r="JAO241" s="10"/>
      <c r="JAP241" s="10"/>
      <c r="JAQ241" s="11"/>
      <c r="JAR241" s="11"/>
      <c r="JAS241" s="11"/>
      <c r="JAT241" s="11"/>
      <c r="JAU241" s="11"/>
      <c r="JAV241" s="11"/>
      <c r="JAW241" s="11"/>
      <c r="JAX241" s="11"/>
      <c r="JAY241" s="11"/>
      <c r="JAZ241" s="11"/>
      <c r="JBA241" s="11"/>
      <c r="JBB241" s="11"/>
      <c r="JBC241" s="11"/>
      <c r="JBD241" s="11"/>
      <c r="JBE241" s="10"/>
      <c r="JBF241" s="10"/>
      <c r="JBG241" s="11"/>
      <c r="JBH241" s="11"/>
      <c r="JBI241" s="11"/>
      <c r="JBJ241" s="11"/>
      <c r="JBK241" s="11"/>
      <c r="JBL241" s="11"/>
      <c r="JBM241" s="11"/>
      <c r="JBN241" s="11"/>
      <c r="JBO241" s="11"/>
      <c r="JBP241" s="11"/>
      <c r="JBQ241" s="11"/>
      <c r="JBR241" s="11"/>
      <c r="JBS241" s="11"/>
      <c r="JBT241" s="11"/>
      <c r="JBU241" s="10"/>
      <c r="JBV241" s="10"/>
      <c r="JBW241" s="11"/>
      <c r="JBX241" s="11"/>
      <c r="JBY241" s="11"/>
      <c r="JBZ241" s="11"/>
      <c r="JCA241" s="11"/>
      <c r="JCB241" s="11"/>
      <c r="JCC241" s="11"/>
      <c r="JCD241" s="11"/>
      <c r="JCE241" s="11"/>
      <c r="JCF241" s="11"/>
      <c r="JCG241" s="11"/>
      <c r="JCH241" s="11"/>
      <c r="JCI241" s="11"/>
      <c r="JCJ241" s="11"/>
      <c r="JCK241" s="10"/>
      <c r="JCL241" s="10"/>
      <c r="JCM241" s="11"/>
      <c r="JCN241" s="11"/>
      <c r="JCO241" s="11"/>
      <c r="JCP241" s="11"/>
      <c r="JCQ241" s="11"/>
      <c r="JCR241" s="11"/>
      <c r="JCS241" s="11"/>
      <c r="JCT241" s="11"/>
      <c r="JCU241" s="11"/>
      <c r="JCV241" s="11"/>
      <c r="JCW241" s="11"/>
      <c r="JCX241" s="11"/>
      <c r="JCY241" s="11"/>
      <c r="JCZ241" s="11"/>
      <c r="JDA241" s="10"/>
      <c r="JDB241" s="10"/>
      <c r="JDC241" s="11"/>
      <c r="JDD241" s="11"/>
      <c r="JDE241" s="11"/>
      <c r="JDF241" s="11"/>
      <c r="JDG241" s="11"/>
      <c r="JDH241" s="11"/>
      <c r="JDI241" s="11"/>
      <c r="JDJ241" s="11"/>
      <c r="JDK241" s="11"/>
      <c r="JDL241" s="11"/>
      <c r="JDM241" s="11"/>
      <c r="JDN241" s="11"/>
      <c r="JDO241" s="11"/>
      <c r="JDP241" s="11"/>
      <c r="JDQ241" s="10"/>
      <c r="JDR241" s="10"/>
      <c r="JDS241" s="11"/>
      <c r="JDT241" s="11"/>
      <c r="JDU241" s="11"/>
      <c r="JDV241" s="11"/>
      <c r="JDW241" s="11"/>
      <c r="JDX241" s="11"/>
      <c r="JDY241" s="11"/>
      <c r="JDZ241" s="11"/>
      <c r="JEA241" s="11"/>
      <c r="JEB241" s="11"/>
      <c r="JEC241" s="11"/>
      <c r="JED241" s="11"/>
      <c r="JEE241" s="11"/>
      <c r="JEF241" s="11"/>
      <c r="JEG241" s="10"/>
      <c r="JEH241" s="10"/>
      <c r="JEI241" s="11"/>
      <c r="JEJ241" s="11"/>
      <c r="JEK241" s="11"/>
      <c r="JEL241" s="11"/>
      <c r="JEM241" s="11"/>
      <c r="JEN241" s="11"/>
      <c r="JEO241" s="11"/>
      <c r="JEP241" s="11"/>
      <c r="JEQ241" s="11"/>
      <c r="JER241" s="11"/>
      <c r="JES241" s="11"/>
      <c r="JET241" s="11"/>
      <c r="JEU241" s="11"/>
      <c r="JEV241" s="11"/>
      <c r="JEW241" s="10"/>
      <c r="JEX241" s="10"/>
      <c r="JEY241" s="11"/>
      <c r="JEZ241" s="11"/>
      <c r="JFA241" s="11"/>
      <c r="JFB241" s="11"/>
      <c r="JFC241" s="11"/>
      <c r="JFD241" s="11"/>
      <c r="JFE241" s="11"/>
      <c r="JFF241" s="11"/>
      <c r="JFG241" s="11"/>
      <c r="JFH241" s="11"/>
      <c r="JFI241" s="11"/>
      <c r="JFJ241" s="11"/>
      <c r="JFK241" s="11"/>
      <c r="JFL241" s="11"/>
      <c r="JFM241" s="10"/>
      <c r="JFN241" s="10"/>
      <c r="JFO241" s="11"/>
      <c r="JFP241" s="11"/>
      <c r="JFQ241" s="11"/>
      <c r="JFR241" s="11"/>
      <c r="JFS241" s="11"/>
      <c r="JFT241" s="11"/>
      <c r="JFU241" s="11"/>
      <c r="JFV241" s="11"/>
      <c r="JFW241" s="11"/>
      <c r="JFX241" s="11"/>
      <c r="JFY241" s="11"/>
      <c r="JFZ241" s="11"/>
      <c r="JGA241" s="11"/>
      <c r="JGB241" s="11"/>
      <c r="JGC241" s="10"/>
      <c r="JGD241" s="10"/>
      <c r="JGE241" s="11"/>
      <c r="JGF241" s="11"/>
      <c r="JGG241" s="11"/>
      <c r="JGH241" s="11"/>
      <c r="JGI241" s="11"/>
      <c r="JGJ241" s="11"/>
      <c r="JGK241" s="11"/>
      <c r="JGL241" s="11"/>
      <c r="JGM241" s="11"/>
      <c r="JGN241" s="11"/>
      <c r="JGO241" s="11"/>
      <c r="JGP241" s="11"/>
      <c r="JGQ241" s="11"/>
      <c r="JGR241" s="11"/>
      <c r="JGS241" s="10"/>
      <c r="JGT241" s="10"/>
      <c r="JGU241" s="11"/>
      <c r="JGV241" s="11"/>
      <c r="JGW241" s="11"/>
      <c r="JGX241" s="11"/>
      <c r="JGY241" s="11"/>
      <c r="JGZ241" s="11"/>
      <c r="JHA241" s="11"/>
      <c r="JHB241" s="11"/>
      <c r="JHC241" s="11"/>
      <c r="JHD241" s="11"/>
      <c r="JHE241" s="11"/>
      <c r="JHF241" s="11"/>
      <c r="JHG241" s="11"/>
      <c r="JHH241" s="11"/>
      <c r="JHI241" s="10"/>
      <c r="JHJ241" s="10"/>
      <c r="JHK241" s="11"/>
      <c r="JHL241" s="11"/>
      <c r="JHM241" s="11"/>
      <c r="JHN241" s="11"/>
      <c r="JHO241" s="11"/>
      <c r="JHP241" s="11"/>
      <c r="JHQ241" s="11"/>
      <c r="JHR241" s="11"/>
      <c r="JHS241" s="11"/>
      <c r="JHT241" s="11"/>
      <c r="JHU241" s="11"/>
      <c r="JHV241" s="11"/>
      <c r="JHW241" s="11"/>
      <c r="JHX241" s="11"/>
      <c r="JHY241" s="10"/>
      <c r="JHZ241" s="10"/>
      <c r="JIA241" s="11"/>
      <c r="JIB241" s="11"/>
      <c r="JIC241" s="11"/>
      <c r="JID241" s="11"/>
      <c r="JIE241" s="11"/>
      <c r="JIF241" s="11"/>
      <c r="JIG241" s="11"/>
      <c r="JIH241" s="11"/>
      <c r="JII241" s="11"/>
      <c r="JIJ241" s="11"/>
      <c r="JIK241" s="11"/>
      <c r="JIL241" s="11"/>
      <c r="JIM241" s="11"/>
      <c r="JIN241" s="11"/>
      <c r="JIO241" s="10"/>
      <c r="JIP241" s="10"/>
      <c r="JIQ241" s="11"/>
      <c r="JIR241" s="11"/>
      <c r="JIS241" s="11"/>
      <c r="JIT241" s="11"/>
      <c r="JIU241" s="11"/>
      <c r="JIV241" s="11"/>
      <c r="JIW241" s="11"/>
      <c r="JIX241" s="11"/>
      <c r="JIY241" s="11"/>
      <c r="JIZ241" s="11"/>
      <c r="JJA241" s="11"/>
      <c r="JJB241" s="11"/>
      <c r="JJC241" s="11"/>
      <c r="JJD241" s="11"/>
      <c r="JJE241" s="10"/>
      <c r="JJF241" s="10"/>
      <c r="JJG241" s="11"/>
      <c r="JJH241" s="11"/>
      <c r="JJI241" s="11"/>
      <c r="JJJ241" s="11"/>
      <c r="JJK241" s="11"/>
      <c r="JJL241" s="11"/>
      <c r="JJM241" s="11"/>
      <c r="JJN241" s="11"/>
      <c r="JJO241" s="11"/>
      <c r="JJP241" s="11"/>
      <c r="JJQ241" s="11"/>
      <c r="JJR241" s="11"/>
      <c r="JJS241" s="11"/>
      <c r="JJT241" s="11"/>
      <c r="JJU241" s="10"/>
      <c r="JJV241" s="10"/>
      <c r="JJW241" s="11"/>
      <c r="JJX241" s="11"/>
      <c r="JJY241" s="11"/>
      <c r="JJZ241" s="11"/>
      <c r="JKA241" s="11"/>
      <c r="JKB241" s="11"/>
      <c r="JKC241" s="11"/>
      <c r="JKD241" s="11"/>
      <c r="JKE241" s="11"/>
      <c r="JKF241" s="11"/>
      <c r="JKG241" s="11"/>
      <c r="JKH241" s="11"/>
      <c r="JKI241" s="11"/>
      <c r="JKJ241" s="11"/>
      <c r="JKK241" s="10"/>
      <c r="JKL241" s="10"/>
      <c r="JKM241" s="11"/>
      <c r="JKN241" s="11"/>
      <c r="JKO241" s="11"/>
      <c r="JKP241" s="11"/>
      <c r="JKQ241" s="11"/>
      <c r="JKR241" s="11"/>
      <c r="JKS241" s="11"/>
      <c r="JKT241" s="11"/>
      <c r="JKU241" s="11"/>
      <c r="JKV241" s="11"/>
      <c r="JKW241" s="11"/>
      <c r="JKX241" s="11"/>
      <c r="JKY241" s="11"/>
      <c r="JKZ241" s="11"/>
      <c r="JLA241" s="10"/>
      <c r="JLB241" s="10"/>
      <c r="JLC241" s="11"/>
      <c r="JLD241" s="11"/>
      <c r="JLE241" s="11"/>
      <c r="JLF241" s="11"/>
      <c r="JLG241" s="11"/>
      <c r="JLH241" s="11"/>
      <c r="JLI241" s="11"/>
      <c r="JLJ241" s="11"/>
      <c r="JLK241" s="11"/>
      <c r="JLL241" s="11"/>
      <c r="JLM241" s="11"/>
      <c r="JLN241" s="11"/>
      <c r="JLO241" s="11"/>
      <c r="JLP241" s="11"/>
      <c r="JLQ241" s="10"/>
      <c r="JLR241" s="10"/>
      <c r="JLS241" s="11"/>
      <c r="JLT241" s="11"/>
      <c r="JLU241" s="11"/>
      <c r="JLV241" s="11"/>
      <c r="JLW241" s="11"/>
      <c r="JLX241" s="11"/>
      <c r="JLY241" s="11"/>
      <c r="JLZ241" s="11"/>
      <c r="JMA241" s="11"/>
      <c r="JMB241" s="11"/>
      <c r="JMC241" s="11"/>
      <c r="JMD241" s="11"/>
      <c r="JME241" s="11"/>
      <c r="JMF241" s="11"/>
      <c r="JMG241" s="10"/>
      <c r="JMH241" s="10"/>
      <c r="JMI241" s="11"/>
      <c r="JMJ241" s="11"/>
      <c r="JMK241" s="11"/>
      <c r="JML241" s="11"/>
      <c r="JMM241" s="11"/>
      <c r="JMN241" s="11"/>
      <c r="JMO241" s="11"/>
      <c r="JMP241" s="11"/>
      <c r="JMQ241" s="11"/>
      <c r="JMR241" s="11"/>
      <c r="JMS241" s="11"/>
      <c r="JMT241" s="11"/>
      <c r="JMU241" s="11"/>
      <c r="JMV241" s="11"/>
      <c r="JMW241" s="10"/>
      <c r="JMX241" s="10"/>
      <c r="JMY241" s="11"/>
      <c r="JMZ241" s="11"/>
      <c r="JNA241" s="11"/>
      <c r="JNB241" s="11"/>
      <c r="JNC241" s="11"/>
      <c r="JND241" s="11"/>
      <c r="JNE241" s="11"/>
      <c r="JNF241" s="11"/>
      <c r="JNG241" s="11"/>
      <c r="JNH241" s="11"/>
      <c r="JNI241" s="11"/>
      <c r="JNJ241" s="11"/>
      <c r="JNK241" s="11"/>
      <c r="JNL241" s="11"/>
      <c r="JNM241" s="10"/>
      <c r="JNN241" s="10"/>
      <c r="JNO241" s="11"/>
      <c r="JNP241" s="11"/>
      <c r="JNQ241" s="11"/>
      <c r="JNR241" s="11"/>
      <c r="JNS241" s="11"/>
      <c r="JNT241" s="11"/>
      <c r="JNU241" s="11"/>
      <c r="JNV241" s="11"/>
      <c r="JNW241" s="11"/>
      <c r="JNX241" s="11"/>
      <c r="JNY241" s="11"/>
      <c r="JNZ241" s="11"/>
      <c r="JOA241" s="11"/>
      <c r="JOB241" s="11"/>
      <c r="JOC241" s="10"/>
      <c r="JOD241" s="10"/>
      <c r="JOE241" s="11"/>
      <c r="JOF241" s="11"/>
      <c r="JOG241" s="11"/>
      <c r="JOH241" s="11"/>
      <c r="JOI241" s="11"/>
      <c r="JOJ241" s="11"/>
      <c r="JOK241" s="11"/>
      <c r="JOL241" s="11"/>
      <c r="JOM241" s="11"/>
      <c r="JON241" s="11"/>
      <c r="JOO241" s="11"/>
      <c r="JOP241" s="11"/>
      <c r="JOQ241" s="11"/>
      <c r="JOR241" s="11"/>
      <c r="JOS241" s="10"/>
      <c r="JOT241" s="10"/>
      <c r="JOU241" s="11"/>
      <c r="JOV241" s="11"/>
      <c r="JOW241" s="11"/>
      <c r="JOX241" s="11"/>
      <c r="JOY241" s="11"/>
      <c r="JOZ241" s="11"/>
      <c r="JPA241" s="11"/>
      <c r="JPB241" s="11"/>
      <c r="JPC241" s="11"/>
      <c r="JPD241" s="11"/>
      <c r="JPE241" s="11"/>
      <c r="JPF241" s="11"/>
      <c r="JPG241" s="11"/>
      <c r="JPH241" s="11"/>
      <c r="JPI241" s="10"/>
      <c r="JPJ241" s="10"/>
      <c r="JPK241" s="11"/>
      <c r="JPL241" s="11"/>
      <c r="JPM241" s="11"/>
      <c r="JPN241" s="11"/>
      <c r="JPO241" s="11"/>
      <c r="JPP241" s="11"/>
      <c r="JPQ241" s="11"/>
      <c r="JPR241" s="11"/>
      <c r="JPS241" s="11"/>
      <c r="JPT241" s="11"/>
      <c r="JPU241" s="11"/>
      <c r="JPV241" s="11"/>
      <c r="JPW241" s="11"/>
      <c r="JPX241" s="11"/>
      <c r="JPY241" s="10"/>
      <c r="JPZ241" s="10"/>
      <c r="JQA241" s="11"/>
      <c r="JQB241" s="11"/>
      <c r="JQC241" s="11"/>
      <c r="JQD241" s="11"/>
      <c r="JQE241" s="11"/>
      <c r="JQF241" s="11"/>
      <c r="JQG241" s="11"/>
      <c r="JQH241" s="11"/>
      <c r="JQI241" s="11"/>
      <c r="JQJ241" s="11"/>
      <c r="JQK241" s="11"/>
      <c r="JQL241" s="11"/>
      <c r="JQM241" s="11"/>
      <c r="JQN241" s="11"/>
      <c r="JQO241" s="10"/>
      <c r="JQP241" s="10"/>
      <c r="JQQ241" s="11"/>
      <c r="JQR241" s="11"/>
      <c r="JQS241" s="11"/>
      <c r="JQT241" s="11"/>
      <c r="JQU241" s="11"/>
      <c r="JQV241" s="11"/>
      <c r="JQW241" s="11"/>
      <c r="JQX241" s="11"/>
      <c r="JQY241" s="11"/>
      <c r="JQZ241" s="11"/>
      <c r="JRA241" s="11"/>
      <c r="JRB241" s="11"/>
      <c r="JRC241" s="11"/>
      <c r="JRD241" s="11"/>
      <c r="JRE241" s="10"/>
      <c r="JRF241" s="10"/>
      <c r="JRG241" s="11"/>
      <c r="JRH241" s="11"/>
      <c r="JRI241" s="11"/>
      <c r="JRJ241" s="11"/>
      <c r="JRK241" s="11"/>
      <c r="JRL241" s="11"/>
      <c r="JRM241" s="11"/>
      <c r="JRN241" s="11"/>
      <c r="JRO241" s="11"/>
      <c r="JRP241" s="11"/>
      <c r="JRQ241" s="11"/>
      <c r="JRR241" s="11"/>
      <c r="JRS241" s="11"/>
      <c r="JRT241" s="11"/>
      <c r="JRU241" s="10"/>
      <c r="JRV241" s="10"/>
      <c r="JRW241" s="11"/>
      <c r="JRX241" s="11"/>
      <c r="JRY241" s="11"/>
      <c r="JRZ241" s="11"/>
      <c r="JSA241" s="11"/>
      <c r="JSB241" s="11"/>
      <c r="JSC241" s="11"/>
      <c r="JSD241" s="11"/>
      <c r="JSE241" s="11"/>
      <c r="JSF241" s="11"/>
      <c r="JSG241" s="11"/>
      <c r="JSH241" s="11"/>
      <c r="JSI241" s="11"/>
      <c r="JSJ241" s="11"/>
      <c r="JSK241" s="10"/>
      <c r="JSL241" s="10"/>
      <c r="JSM241" s="11"/>
      <c r="JSN241" s="11"/>
      <c r="JSO241" s="11"/>
      <c r="JSP241" s="11"/>
      <c r="JSQ241" s="11"/>
      <c r="JSR241" s="11"/>
      <c r="JSS241" s="11"/>
      <c r="JST241" s="11"/>
      <c r="JSU241" s="11"/>
      <c r="JSV241" s="11"/>
      <c r="JSW241" s="11"/>
      <c r="JSX241" s="11"/>
      <c r="JSY241" s="11"/>
      <c r="JSZ241" s="11"/>
      <c r="JTA241" s="10"/>
      <c r="JTB241" s="10"/>
      <c r="JTC241" s="11"/>
      <c r="JTD241" s="11"/>
      <c r="JTE241" s="11"/>
      <c r="JTF241" s="11"/>
      <c r="JTG241" s="11"/>
      <c r="JTH241" s="11"/>
      <c r="JTI241" s="11"/>
      <c r="JTJ241" s="11"/>
      <c r="JTK241" s="11"/>
      <c r="JTL241" s="11"/>
      <c r="JTM241" s="11"/>
      <c r="JTN241" s="11"/>
      <c r="JTO241" s="11"/>
      <c r="JTP241" s="11"/>
      <c r="JTQ241" s="10"/>
      <c r="JTR241" s="10"/>
      <c r="JTS241" s="11"/>
      <c r="JTT241" s="11"/>
      <c r="JTU241" s="11"/>
      <c r="JTV241" s="11"/>
      <c r="JTW241" s="11"/>
      <c r="JTX241" s="11"/>
      <c r="JTY241" s="11"/>
      <c r="JTZ241" s="11"/>
      <c r="JUA241" s="11"/>
      <c r="JUB241" s="11"/>
      <c r="JUC241" s="11"/>
      <c r="JUD241" s="11"/>
      <c r="JUE241" s="11"/>
      <c r="JUF241" s="11"/>
      <c r="JUG241" s="10"/>
      <c r="JUH241" s="10"/>
      <c r="JUI241" s="11"/>
      <c r="JUJ241" s="11"/>
      <c r="JUK241" s="11"/>
      <c r="JUL241" s="11"/>
      <c r="JUM241" s="11"/>
      <c r="JUN241" s="11"/>
      <c r="JUO241" s="11"/>
      <c r="JUP241" s="11"/>
      <c r="JUQ241" s="11"/>
      <c r="JUR241" s="11"/>
      <c r="JUS241" s="11"/>
      <c r="JUT241" s="11"/>
      <c r="JUU241" s="11"/>
      <c r="JUV241" s="11"/>
      <c r="JUW241" s="10"/>
      <c r="JUX241" s="10"/>
      <c r="JUY241" s="11"/>
      <c r="JUZ241" s="11"/>
      <c r="JVA241" s="11"/>
      <c r="JVB241" s="11"/>
      <c r="JVC241" s="11"/>
      <c r="JVD241" s="11"/>
      <c r="JVE241" s="11"/>
      <c r="JVF241" s="11"/>
      <c r="JVG241" s="11"/>
      <c r="JVH241" s="11"/>
      <c r="JVI241" s="11"/>
      <c r="JVJ241" s="11"/>
      <c r="JVK241" s="11"/>
      <c r="JVL241" s="11"/>
      <c r="JVM241" s="10"/>
      <c r="JVN241" s="10"/>
      <c r="JVO241" s="11"/>
      <c r="JVP241" s="11"/>
      <c r="JVQ241" s="11"/>
      <c r="JVR241" s="11"/>
      <c r="JVS241" s="11"/>
      <c r="JVT241" s="11"/>
      <c r="JVU241" s="11"/>
      <c r="JVV241" s="11"/>
      <c r="JVW241" s="11"/>
      <c r="JVX241" s="11"/>
      <c r="JVY241" s="11"/>
      <c r="JVZ241" s="11"/>
      <c r="JWA241" s="11"/>
      <c r="JWB241" s="11"/>
      <c r="JWC241" s="10"/>
      <c r="JWD241" s="10"/>
      <c r="JWE241" s="11"/>
      <c r="JWF241" s="11"/>
      <c r="JWG241" s="11"/>
      <c r="JWH241" s="11"/>
      <c r="JWI241" s="11"/>
      <c r="JWJ241" s="11"/>
      <c r="JWK241" s="11"/>
      <c r="JWL241" s="11"/>
      <c r="JWM241" s="11"/>
      <c r="JWN241" s="11"/>
      <c r="JWO241" s="11"/>
      <c r="JWP241" s="11"/>
      <c r="JWQ241" s="11"/>
      <c r="JWR241" s="11"/>
      <c r="JWS241" s="10"/>
      <c r="JWT241" s="10"/>
      <c r="JWU241" s="11"/>
      <c r="JWV241" s="11"/>
      <c r="JWW241" s="11"/>
      <c r="JWX241" s="11"/>
      <c r="JWY241" s="11"/>
      <c r="JWZ241" s="11"/>
      <c r="JXA241" s="11"/>
      <c r="JXB241" s="11"/>
      <c r="JXC241" s="11"/>
      <c r="JXD241" s="11"/>
      <c r="JXE241" s="11"/>
      <c r="JXF241" s="11"/>
      <c r="JXG241" s="11"/>
      <c r="JXH241" s="11"/>
      <c r="JXI241" s="10"/>
      <c r="JXJ241" s="10"/>
      <c r="JXK241" s="11"/>
      <c r="JXL241" s="11"/>
      <c r="JXM241" s="11"/>
      <c r="JXN241" s="11"/>
      <c r="JXO241" s="11"/>
      <c r="JXP241" s="11"/>
      <c r="JXQ241" s="11"/>
      <c r="JXR241" s="11"/>
      <c r="JXS241" s="11"/>
      <c r="JXT241" s="11"/>
      <c r="JXU241" s="11"/>
      <c r="JXV241" s="11"/>
      <c r="JXW241" s="11"/>
      <c r="JXX241" s="11"/>
      <c r="JXY241" s="10"/>
      <c r="JXZ241" s="10"/>
      <c r="JYA241" s="11"/>
      <c r="JYB241" s="11"/>
      <c r="JYC241" s="11"/>
      <c r="JYD241" s="11"/>
      <c r="JYE241" s="11"/>
      <c r="JYF241" s="11"/>
      <c r="JYG241" s="11"/>
      <c r="JYH241" s="11"/>
      <c r="JYI241" s="11"/>
      <c r="JYJ241" s="11"/>
      <c r="JYK241" s="11"/>
      <c r="JYL241" s="11"/>
      <c r="JYM241" s="11"/>
      <c r="JYN241" s="11"/>
      <c r="JYO241" s="10"/>
      <c r="JYP241" s="10"/>
      <c r="JYQ241" s="11"/>
      <c r="JYR241" s="11"/>
      <c r="JYS241" s="11"/>
      <c r="JYT241" s="11"/>
      <c r="JYU241" s="11"/>
      <c r="JYV241" s="11"/>
      <c r="JYW241" s="11"/>
      <c r="JYX241" s="11"/>
      <c r="JYY241" s="11"/>
      <c r="JYZ241" s="11"/>
      <c r="JZA241" s="11"/>
      <c r="JZB241" s="11"/>
      <c r="JZC241" s="11"/>
      <c r="JZD241" s="11"/>
      <c r="JZE241" s="10"/>
      <c r="JZF241" s="10"/>
      <c r="JZG241" s="11"/>
      <c r="JZH241" s="11"/>
      <c r="JZI241" s="11"/>
      <c r="JZJ241" s="11"/>
      <c r="JZK241" s="11"/>
      <c r="JZL241" s="11"/>
      <c r="JZM241" s="11"/>
      <c r="JZN241" s="11"/>
      <c r="JZO241" s="11"/>
      <c r="JZP241" s="11"/>
      <c r="JZQ241" s="11"/>
      <c r="JZR241" s="11"/>
      <c r="JZS241" s="11"/>
      <c r="JZT241" s="11"/>
      <c r="JZU241" s="10"/>
      <c r="JZV241" s="10"/>
      <c r="JZW241" s="11"/>
      <c r="JZX241" s="11"/>
      <c r="JZY241" s="11"/>
      <c r="JZZ241" s="11"/>
      <c r="KAA241" s="11"/>
      <c r="KAB241" s="11"/>
      <c r="KAC241" s="11"/>
      <c r="KAD241" s="11"/>
      <c r="KAE241" s="11"/>
      <c r="KAF241" s="11"/>
      <c r="KAG241" s="11"/>
      <c r="KAH241" s="11"/>
      <c r="KAI241" s="11"/>
      <c r="KAJ241" s="11"/>
      <c r="KAK241" s="10"/>
      <c r="KAL241" s="10"/>
      <c r="KAM241" s="11"/>
      <c r="KAN241" s="11"/>
      <c r="KAO241" s="11"/>
      <c r="KAP241" s="11"/>
      <c r="KAQ241" s="11"/>
      <c r="KAR241" s="11"/>
      <c r="KAS241" s="11"/>
      <c r="KAT241" s="11"/>
      <c r="KAU241" s="11"/>
      <c r="KAV241" s="11"/>
      <c r="KAW241" s="11"/>
      <c r="KAX241" s="11"/>
      <c r="KAY241" s="11"/>
      <c r="KAZ241" s="11"/>
      <c r="KBA241" s="10"/>
      <c r="KBB241" s="10"/>
      <c r="KBC241" s="11"/>
      <c r="KBD241" s="11"/>
      <c r="KBE241" s="11"/>
      <c r="KBF241" s="11"/>
      <c r="KBG241" s="11"/>
      <c r="KBH241" s="11"/>
      <c r="KBI241" s="11"/>
      <c r="KBJ241" s="11"/>
      <c r="KBK241" s="11"/>
      <c r="KBL241" s="11"/>
      <c r="KBM241" s="11"/>
      <c r="KBN241" s="11"/>
      <c r="KBO241" s="11"/>
      <c r="KBP241" s="11"/>
      <c r="KBQ241" s="10"/>
      <c r="KBR241" s="10"/>
      <c r="KBS241" s="11"/>
      <c r="KBT241" s="11"/>
      <c r="KBU241" s="11"/>
      <c r="KBV241" s="11"/>
      <c r="KBW241" s="11"/>
      <c r="KBX241" s="11"/>
      <c r="KBY241" s="11"/>
      <c r="KBZ241" s="11"/>
      <c r="KCA241" s="11"/>
      <c r="KCB241" s="11"/>
      <c r="KCC241" s="11"/>
      <c r="KCD241" s="11"/>
      <c r="KCE241" s="11"/>
      <c r="KCF241" s="11"/>
      <c r="KCG241" s="10"/>
      <c r="KCH241" s="10"/>
      <c r="KCI241" s="11"/>
      <c r="KCJ241" s="11"/>
      <c r="KCK241" s="11"/>
      <c r="KCL241" s="11"/>
      <c r="KCM241" s="11"/>
      <c r="KCN241" s="11"/>
      <c r="KCO241" s="11"/>
      <c r="KCP241" s="11"/>
      <c r="KCQ241" s="11"/>
      <c r="KCR241" s="11"/>
      <c r="KCS241" s="11"/>
      <c r="KCT241" s="11"/>
      <c r="KCU241" s="11"/>
      <c r="KCV241" s="11"/>
      <c r="KCW241" s="10"/>
      <c r="KCX241" s="10"/>
      <c r="KCY241" s="11"/>
      <c r="KCZ241" s="11"/>
      <c r="KDA241" s="11"/>
      <c r="KDB241" s="11"/>
      <c r="KDC241" s="11"/>
      <c r="KDD241" s="11"/>
      <c r="KDE241" s="11"/>
      <c r="KDF241" s="11"/>
      <c r="KDG241" s="11"/>
      <c r="KDH241" s="11"/>
      <c r="KDI241" s="11"/>
      <c r="KDJ241" s="11"/>
      <c r="KDK241" s="11"/>
      <c r="KDL241" s="11"/>
      <c r="KDM241" s="10"/>
      <c r="KDN241" s="10"/>
      <c r="KDO241" s="11"/>
      <c r="KDP241" s="11"/>
      <c r="KDQ241" s="11"/>
      <c r="KDR241" s="11"/>
      <c r="KDS241" s="11"/>
      <c r="KDT241" s="11"/>
      <c r="KDU241" s="11"/>
      <c r="KDV241" s="11"/>
      <c r="KDW241" s="11"/>
      <c r="KDX241" s="11"/>
      <c r="KDY241" s="11"/>
      <c r="KDZ241" s="11"/>
      <c r="KEA241" s="11"/>
      <c r="KEB241" s="11"/>
      <c r="KEC241" s="10"/>
      <c r="KED241" s="10"/>
      <c r="KEE241" s="11"/>
      <c r="KEF241" s="11"/>
      <c r="KEG241" s="11"/>
      <c r="KEH241" s="11"/>
      <c r="KEI241" s="11"/>
      <c r="KEJ241" s="11"/>
      <c r="KEK241" s="11"/>
      <c r="KEL241" s="11"/>
      <c r="KEM241" s="11"/>
      <c r="KEN241" s="11"/>
      <c r="KEO241" s="11"/>
      <c r="KEP241" s="11"/>
      <c r="KEQ241" s="11"/>
      <c r="KER241" s="11"/>
      <c r="KES241" s="10"/>
      <c r="KET241" s="10"/>
      <c r="KEU241" s="11"/>
      <c r="KEV241" s="11"/>
      <c r="KEW241" s="11"/>
      <c r="KEX241" s="11"/>
      <c r="KEY241" s="11"/>
      <c r="KEZ241" s="11"/>
      <c r="KFA241" s="11"/>
      <c r="KFB241" s="11"/>
      <c r="KFC241" s="11"/>
      <c r="KFD241" s="11"/>
      <c r="KFE241" s="11"/>
      <c r="KFF241" s="11"/>
      <c r="KFG241" s="11"/>
      <c r="KFH241" s="11"/>
      <c r="KFI241" s="10"/>
      <c r="KFJ241" s="10"/>
      <c r="KFK241" s="11"/>
      <c r="KFL241" s="11"/>
      <c r="KFM241" s="11"/>
      <c r="KFN241" s="11"/>
      <c r="KFO241" s="11"/>
      <c r="KFP241" s="11"/>
      <c r="KFQ241" s="11"/>
      <c r="KFR241" s="11"/>
      <c r="KFS241" s="11"/>
      <c r="KFT241" s="11"/>
      <c r="KFU241" s="11"/>
      <c r="KFV241" s="11"/>
      <c r="KFW241" s="11"/>
      <c r="KFX241" s="11"/>
      <c r="KFY241" s="10"/>
      <c r="KFZ241" s="10"/>
      <c r="KGA241" s="11"/>
      <c r="KGB241" s="11"/>
      <c r="KGC241" s="11"/>
      <c r="KGD241" s="11"/>
      <c r="KGE241" s="11"/>
      <c r="KGF241" s="11"/>
      <c r="KGG241" s="11"/>
      <c r="KGH241" s="11"/>
      <c r="KGI241" s="11"/>
      <c r="KGJ241" s="11"/>
      <c r="KGK241" s="11"/>
      <c r="KGL241" s="11"/>
      <c r="KGM241" s="11"/>
      <c r="KGN241" s="11"/>
      <c r="KGO241" s="10"/>
      <c r="KGP241" s="10"/>
      <c r="KGQ241" s="11"/>
      <c r="KGR241" s="11"/>
      <c r="KGS241" s="11"/>
      <c r="KGT241" s="11"/>
      <c r="KGU241" s="11"/>
      <c r="KGV241" s="11"/>
      <c r="KGW241" s="11"/>
      <c r="KGX241" s="11"/>
      <c r="KGY241" s="11"/>
      <c r="KGZ241" s="11"/>
      <c r="KHA241" s="11"/>
      <c r="KHB241" s="11"/>
      <c r="KHC241" s="11"/>
      <c r="KHD241" s="11"/>
      <c r="KHE241" s="10"/>
      <c r="KHF241" s="10"/>
      <c r="KHG241" s="11"/>
      <c r="KHH241" s="11"/>
      <c r="KHI241" s="11"/>
      <c r="KHJ241" s="11"/>
      <c r="KHK241" s="11"/>
      <c r="KHL241" s="11"/>
      <c r="KHM241" s="11"/>
      <c r="KHN241" s="11"/>
      <c r="KHO241" s="11"/>
      <c r="KHP241" s="11"/>
      <c r="KHQ241" s="11"/>
      <c r="KHR241" s="11"/>
      <c r="KHS241" s="11"/>
      <c r="KHT241" s="11"/>
      <c r="KHU241" s="10"/>
      <c r="KHV241" s="10"/>
      <c r="KHW241" s="11"/>
      <c r="KHX241" s="11"/>
      <c r="KHY241" s="11"/>
      <c r="KHZ241" s="11"/>
      <c r="KIA241" s="11"/>
      <c r="KIB241" s="11"/>
      <c r="KIC241" s="11"/>
      <c r="KID241" s="11"/>
      <c r="KIE241" s="11"/>
      <c r="KIF241" s="11"/>
      <c r="KIG241" s="11"/>
      <c r="KIH241" s="11"/>
      <c r="KII241" s="11"/>
      <c r="KIJ241" s="11"/>
      <c r="KIK241" s="10"/>
      <c r="KIL241" s="10"/>
      <c r="KIM241" s="11"/>
      <c r="KIN241" s="11"/>
      <c r="KIO241" s="11"/>
      <c r="KIP241" s="11"/>
      <c r="KIQ241" s="11"/>
      <c r="KIR241" s="11"/>
      <c r="KIS241" s="11"/>
      <c r="KIT241" s="11"/>
      <c r="KIU241" s="11"/>
      <c r="KIV241" s="11"/>
      <c r="KIW241" s="11"/>
      <c r="KIX241" s="11"/>
      <c r="KIY241" s="11"/>
      <c r="KIZ241" s="11"/>
      <c r="KJA241" s="10"/>
      <c r="KJB241" s="10"/>
      <c r="KJC241" s="11"/>
      <c r="KJD241" s="11"/>
      <c r="KJE241" s="11"/>
      <c r="KJF241" s="11"/>
      <c r="KJG241" s="11"/>
      <c r="KJH241" s="11"/>
      <c r="KJI241" s="11"/>
      <c r="KJJ241" s="11"/>
      <c r="KJK241" s="11"/>
      <c r="KJL241" s="11"/>
      <c r="KJM241" s="11"/>
      <c r="KJN241" s="11"/>
      <c r="KJO241" s="11"/>
      <c r="KJP241" s="11"/>
      <c r="KJQ241" s="10"/>
      <c r="KJR241" s="10"/>
      <c r="KJS241" s="11"/>
      <c r="KJT241" s="11"/>
      <c r="KJU241" s="11"/>
      <c r="KJV241" s="11"/>
      <c r="KJW241" s="11"/>
      <c r="KJX241" s="11"/>
      <c r="KJY241" s="11"/>
      <c r="KJZ241" s="11"/>
      <c r="KKA241" s="11"/>
      <c r="KKB241" s="11"/>
      <c r="KKC241" s="11"/>
      <c r="KKD241" s="11"/>
      <c r="KKE241" s="11"/>
      <c r="KKF241" s="11"/>
      <c r="KKG241" s="10"/>
      <c r="KKH241" s="10"/>
      <c r="KKI241" s="11"/>
      <c r="KKJ241" s="11"/>
      <c r="KKK241" s="11"/>
      <c r="KKL241" s="11"/>
      <c r="KKM241" s="11"/>
      <c r="KKN241" s="11"/>
      <c r="KKO241" s="11"/>
      <c r="KKP241" s="11"/>
      <c r="KKQ241" s="11"/>
      <c r="KKR241" s="11"/>
      <c r="KKS241" s="11"/>
      <c r="KKT241" s="11"/>
      <c r="KKU241" s="11"/>
      <c r="KKV241" s="11"/>
      <c r="KKW241" s="10"/>
      <c r="KKX241" s="10"/>
      <c r="KKY241" s="11"/>
      <c r="KKZ241" s="11"/>
      <c r="KLA241" s="11"/>
      <c r="KLB241" s="11"/>
      <c r="KLC241" s="11"/>
      <c r="KLD241" s="11"/>
      <c r="KLE241" s="11"/>
      <c r="KLF241" s="11"/>
      <c r="KLG241" s="11"/>
      <c r="KLH241" s="11"/>
      <c r="KLI241" s="11"/>
      <c r="KLJ241" s="11"/>
      <c r="KLK241" s="11"/>
      <c r="KLL241" s="11"/>
      <c r="KLM241" s="10"/>
      <c r="KLN241" s="10"/>
      <c r="KLO241" s="11"/>
      <c r="KLP241" s="11"/>
      <c r="KLQ241" s="11"/>
      <c r="KLR241" s="11"/>
      <c r="KLS241" s="11"/>
      <c r="KLT241" s="11"/>
      <c r="KLU241" s="11"/>
      <c r="KLV241" s="11"/>
      <c r="KLW241" s="11"/>
      <c r="KLX241" s="11"/>
      <c r="KLY241" s="11"/>
      <c r="KLZ241" s="11"/>
      <c r="KMA241" s="11"/>
      <c r="KMB241" s="11"/>
      <c r="KMC241" s="10"/>
      <c r="KMD241" s="10"/>
      <c r="KME241" s="11"/>
      <c r="KMF241" s="11"/>
      <c r="KMG241" s="11"/>
      <c r="KMH241" s="11"/>
      <c r="KMI241" s="11"/>
      <c r="KMJ241" s="11"/>
      <c r="KMK241" s="11"/>
      <c r="KML241" s="11"/>
      <c r="KMM241" s="11"/>
      <c r="KMN241" s="11"/>
      <c r="KMO241" s="11"/>
      <c r="KMP241" s="11"/>
      <c r="KMQ241" s="11"/>
      <c r="KMR241" s="11"/>
      <c r="KMS241" s="10"/>
      <c r="KMT241" s="10"/>
      <c r="KMU241" s="11"/>
      <c r="KMV241" s="11"/>
      <c r="KMW241" s="11"/>
      <c r="KMX241" s="11"/>
      <c r="KMY241" s="11"/>
      <c r="KMZ241" s="11"/>
      <c r="KNA241" s="11"/>
      <c r="KNB241" s="11"/>
      <c r="KNC241" s="11"/>
      <c r="KND241" s="11"/>
      <c r="KNE241" s="11"/>
      <c r="KNF241" s="11"/>
      <c r="KNG241" s="11"/>
      <c r="KNH241" s="11"/>
      <c r="KNI241" s="10"/>
      <c r="KNJ241" s="10"/>
      <c r="KNK241" s="11"/>
      <c r="KNL241" s="11"/>
      <c r="KNM241" s="11"/>
      <c r="KNN241" s="11"/>
      <c r="KNO241" s="11"/>
      <c r="KNP241" s="11"/>
      <c r="KNQ241" s="11"/>
      <c r="KNR241" s="11"/>
      <c r="KNS241" s="11"/>
      <c r="KNT241" s="11"/>
      <c r="KNU241" s="11"/>
      <c r="KNV241" s="11"/>
      <c r="KNW241" s="11"/>
      <c r="KNX241" s="11"/>
      <c r="KNY241" s="10"/>
      <c r="KNZ241" s="10"/>
      <c r="KOA241" s="11"/>
      <c r="KOB241" s="11"/>
      <c r="KOC241" s="11"/>
      <c r="KOD241" s="11"/>
      <c r="KOE241" s="11"/>
      <c r="KOF241" s="11"/>
      <c r="KOG241" s="11"/>
      <c r="KOH241" s="11"/>
      <c r="KOI241" s="11"/>
      <c r="KOJ241" s="11"/>
      <c r="KOK241" s="11"/>
      <c r="KOL241" s="11"/>
      <c r="KOM241" s="11"/>
      <c r="KON241" s="11"/>
      <c r="KOO241" s="10"/>
      <c r="KOP241" s="10"/>
      <c r="KOQ241" s="11"/>
      <c r="KOR241" s="11"/>
      <c r="KOS241" s="11"/>
      <c r="KOT241" s="11"/>
      <c r="KOU241" s="11"/>
      <c r="KOV241" s="11"/>
      <c r="KOW241" s="11"/>
      <c r="KOX241" s="11"/>
      <c r="KOY241" s="11"/>
      <c r="KOZ241" s="11"/>
      <c r="KPA241" s="11"/>
      <c r="KPB241" s="11"/>
      <c r="KPC241" s="11"/>
      <c r="KPD241" s="11"/>
      <c r="KPE241" s="10"/>
      <c r="KPF241" s="10"/>
      <c r="KPG241" s="11"/>
      <c r="KPH241" s="11"/>
      <c r="KPI241" s="11"/>
      <c r="KPJ241" s="11"/>
      <c r="KPK241" s="11"/>
      <c r="KPL241" s="11"/>
      <c r="KPM241" s="11"/>
      <c r="KPN241" s="11"/>
      <c r="KPO241" s="11"/>
      <c r="KPP241" s="11"/>
      <c r="KPQ241" s="11"/>
      <c r="KPR241" s="11"/>
      <c r="KPS241" s="11"/>
      <c r="KPT241" s="11"/>
      <c r="KPU241" s="10"/>
      <c r="KPV241" s="10"/>
      <c r="KPW241" s="11"/>
      <c r="KPX241" s="11"/>
      <c r="KPY241" s="11"/>
      <c r="KPZ241" s="11"/>
      <c r="KQA241" s="11"/>
      <c r="KQB241" s="11"/>
      <c r="KQC241" s="11"/>
      <c r="KQD241" s="11"/>
      <c r="KQE241" s="11"/>
      <c r="KQF241" s="11"/>
      <c r="KQG241" s="11"/>
      <c r="KQH241" s="11"/>
      <c r="KQI241" s="11"/>
      <c r="KQJ241" s="11"/>
      <c r="KQK241" s="10"/>
      <c r="KQL241" s="10"/>
      <c r="KQM241" s="11"/>
      <c r="KQN241" s="11"/>
      <c r="KQO241" s="11"/>
      <c r="KQP241" s="11"/>
      <c r="KQQ241" s="11"/>
      <c r="KQR241" s="11"/>
      <c r="KQS241" s="11"/>
      <c r="KQT241" s="11"/>
      <c r="KQU241" s="11"/>
      <c r="KQV241" s="11"/>
      <c r="KQW241" s="11"/>
      <c r="KQX241" s="11"/>
      <c r="KQY241" s="11"/>
      <c r="KQZ241" s="11"/>
      <c r="KRA241" s="10"/>
      <c r="KRB241" s="10"/>
      <c r="KRC241" s="11"/>
      <c r="KRD241" s="11"/>
      <c r="KRE241" s="11"/>
      <c r="KRF241" s="11"/>
      <c r="KRG241" s="11"/>
      <c r="KRH241" s="11"/>
      <c r="KRI241" s="11"/>
      <c r="KRJ241" s="11"/>
      <c r="KRK241" s="11"/>
      <c r="KRL241" s="11"/>
      <c r="KRM241" s="11"/>
      <c r="KRN241" s="11"/>
      <c r="KRO241" s="11"/>
      <c r="KRP241" s="11"/>
      <c r="KRQ241" s="10"/>
      <c r="KRR241" s="10"/>
      <c r="KRS241" s="11"/>
      <c r="KRT241" s="11"/>
      <c r="KRU241" s="11"/>
      <c r="KRV241" s="11"/>
      <c r="KRW241" s="11"/>
      <c r="KRX241" s="11"/>
      <c r="KRY241" s="11"/>
      <c r="KRZ241" s="11"/>
      <c r="KSA241" s="11"/>
      <c r="KSB241" s="11"/>
      <c r="KSC241" s="11"/>
      <c r="KSD241" s="11"/>
      <c r="KSE241" s="11"/>
      <c r="KSF241" s="11"/>
      <c r="KSG241" s="10"/>
      <c r="KSH241" s="10"/>
      <c r="KSI241" s="11"/>
      <c r="KSJ241" s="11"/>
      <c r="KSK241" s="11"/>
      <c r="KSL241" s="11"/>
      <c r="KSM241" s="11"/>
      <c r="KSN241" s="11"/>
      <c r="KSO241" s="11"/>
      <c r="KSP241" s="11"/>
      <c r="KSQ241" s="11"/>
      <c r="KSR241" s="11"/>
      <c r="KSS241" s="11"/>
      <c r="KST241" s="11"/>
      <c r="KSU241" s="11"/>
      <c r="KSV241" s="11"/>
      <c r="KSW241" s="10"/>
      <c r="KSX241" s="10"/>
      <c r="KSY241" s="11"/>
      <c r="KSZ241" s="11"/>
      <c r="KTA241" s="11"/>
      <c r="KTB241" s="11"/>
      <c r="KTC241" s="11"/>
      <c r="KTD241" s="11"/>
      <c r="KTE241" s="11"/>
      <c r="KTF241" s="11"/>
      <c r="KTG241" s="11"/>
      <c r="KTH241" s="11"/>
      <c r="KTI241" s="11"/>
      <c r="KTJ241" s="11"/>
      <c r="KTK241" s="11"/>
      <c r="KTL241" s="11"/>
      <c r="KTM241" s="10"/>
      <c r="KTN241" s="10"/>
      <c r="KTO241" s="11"/>
      <c r="KTP241" s="11"/>
      <c r="KTQ241" s="11"/>
      <c r="KTR241" s="11"/>
      <c r="KTS241" s="11"/>
      <c r="KTT241" s="11"/>
      <c r="KTU241" s="11"/>
      <c r="KTV241" s="11"/>
      <c r="KTW241" s="11"/>
      <c r="KTX241" s="11"/>
      <c r="KTY241" s="11"/>
      <c r="KTZ241" s="11"/>
      <c r="KUA241" s="11"/>
      <c r="KUB241" s="11"/>
      <c r="KUC241" s="10"/>
      <c r="KUD241" s="10"/>
      <c r="KUE241" s="11"/>
      <c r="KUF241" s="11"/>
      <c r="KUG241" s="11"/>
      <c r="KUH241" s="11"/>
      <c r="KUI241" s="11"/>
      <c r="KUJ241" s="11"/>
      <c r="KUK241" s="11"/>
      <c r="KUL241" s="11"/>
      <c r="KUM241" s="11"/>
      <c r="KUN241" s="11"/>
      <c r="KUO241" s="11"/>
      <c r="KUP241" s="11"/>
      <c r="KUQ241" s="11"/>
      <c r="KUR241" s="11"/>
      <c r="KUS241" s="10"/>
      <c r="KUT241" s="10"/>
      <c r="KUU241" s="11"/>
      <c r="KUV241" s="11"/>
      <c r="KUW241" s="11"/>
      <c r="KUX241" s="11"/>
      <c r="KUY241" s="11"/>
      <c r="KUZ241" s="11"/>
      <c r="KVA241" s="11"/>
      <c r="KVB241" s="11"/>
      <c r="KVC241" s="11"/>
      <c r="KVD241" s="11"/>
      <c r="KVE241" s="11"/>
      <c r="KVF241" s="11"/>
      <c r="KVG241" s="11"/>
      <c r="KVH241" s="11"/>
      <c r="KVI241" s="10"/>
      <c r="KVJ241" s="10"/>
      <c r="KVK241" s="11"/>
      <c r="KVL241" s="11"/>
      <c r="KVM241" s="11"/>
      <c r="KVN241" s="11"/>
      <c r="KVO241" s="11"/>
      <c r="KVP241" s="11"/>
      <c r="KVQ241" s="11"/>
      <c r="KVR241" s="11"/>
      <c r="KVS241" s="11"/>
      <c r="KVT241" s="11"/>
      <c r="KVU241" s="11"/>
      <c r="KVV241" s="11"/>
      <c r="KVW241" s="11"/>
      <c r="KVX241" s="11"/>
      <c r="KVY241" s="10"/>
      <c r="KVZ241" s="10"/>
      <c r="KWA241" s="11"/>
      <c r="KWB241" s="11"/>
      <c r="KWC241" s="11"/>
      <c r="KWD241" s="11"/>
      <c r="KWE241" s="11"/>
      <c r="KWF241" s="11"/>
      <c r="KWG241" s="11"/>
      <c r="KWH241" s="11"/>
      <c r="KWI241" s="11"/>
      <c r="KWJ241" s="11"/>
      <c r="KWK241" s="11"/>
      <c r="KWL241" s="11"/>
      <c r="KWM241" s="11"/>
      <c r="KWN241" s="11"/>
      <c r="KWO241" s="10"/>
      <c r="KWP241" s="10"/>
      <c r="KWQ241" s="11"/>
      <c r="KWR241" s="11"/>
      <c r="KWS241" s="11"/>
      <c r="KWT241" s="11"/>
      <c r="KWU241" s="11"/>
      <c r="KWV241" s="11"/>
      <c r="KWW241" s="11"/>
      <c r="KWX241" s="11"/>
      <c r="KWY241" s="11"/>
      <c r="KWZ241" s="11"/>
      <c r="KXA241" s="11"/>
      <c r="KXB241" s="11"/>
      <c r="KXC241" s="11"/>
      <c r="KXD241" s="11"/>
      <c r="KXE241" s="10"/>
      <c r="KXF241" s="10"/>
      <c r="KXG241" s="11"/>
      <c r="KXH241" s="11"/>
      <c r="KXI241" s="11"/>
      <c r="KXJ241" s="11"/>
      <c r="KXK241" s="11"/>
      <c r="KXL241" s="11"/>
      <c r="KXM241" s="11"/>
      <c r="KXN241" s="11"/>
      <c r="KXO241" s="11"/>
      <c r="KXP241" s="11"/>
      <c r="KXQ241" s="11"/>
      <c r="KXR241" s="11"/>
      <c r="KXS241" s="11"/>
      <c r="KXT241" s="11"/>
      <c r="KXU241" s="10"/>
      <c r="KXV241" s="10"/>
      <c r="KXW241" s="11"/>
      <c r="KXX241" s="11"/>
      <c r="KXY241" s="11"/>
      <c r="KXZ241" s="11"/>
      <c r="KYA241" s="11"/>
      <c r="KYB241" s="11"/>
      <c r="KYC241" s="11"/>
      <c r="KYD241" s="11"/>
      <c r="KYE241" s="11"/>
      <c r="KYF241" s="11"/>
      <c r="KYG241" s="11"/>
      <c r="KYH241" s="11"/>
      <c r="KYI241" s="11"/>
      <c r="KYJ241" s="11"/>
      <c r="KYK241" s="10"/>
      <c r="KYL241" s="10"/>
      <c r="KYM241" s="11"/>
      <c r="KYN241" s="11"/>
      <c r="KYO241" s="11"/>
      <c r="KYP241" s="11"/>
      <c r="KYQ241" s="11"/>
      <c r="KYR241" s="11"/>
      <c r="KYS241" s="11"/>
      <c r="KYT241" s="11"/>
      <c r="KYU241" s="11"/>
      <c r="KYV241" s="11"/>
      <c r="KYW241" s="11"/>
      <c r="KYX241" s="11"/>
      <c r="KYY241" s="11"/>
      <c r="KYZ241" s="11"/>
      <c r="KZA241" s="10"/>
      <c r="KZB241" s="10"/>
      <c r="KZC241" s="11"/>
      <c r="KZD241" s="11"/>
      <c r="KZE241" s="11"/>
      <c r="KZF241" s="11"/>
      <c r="KZG241" s="11"/>
      <c r="KZH241" s="11"/>
      <c r="KZI241" s="11"/>
      <c r="KZJ241" s="11"/>
      <c r="KZK241" s="11"/>
      <c r="KZL241" s="11"/>
      <c r="KZM241" s="11"/>
      <c r="KZN241" s="11"/>
      <c r="KZO241" s="11"/>
      <c r="KZP241" s="11"/>
      <c r="KZQ241" s="10"/>
      <c r="KZR241" s="10"/>
      <c r="KZS241" s="11"/>
      <c r="KZT241" s="11"/>
      <c r="KZU241" s="11"/>
      <c r="KZV241" s="11"/>
      <c r="KZW241" s="11"/>
      <c r="KZX241" s="11"/>
      <c r="KZY241" s="11"/>
      <c r="KZZ241" s="11"/>
      <c r="LAA241" s="11"/>
      <c r="LAB241" s="11"/>
      <c r="LAC241" s="11"/>
      <c r="LAD241" s="11"/>
      <c r="LAE241" s="11"/>
      <c r="LAF241" s="11"/>
      <c r="LAG241" s="10"/>
      <c r="LAH241" s="10"/>
      <c r="LAI241" s="11"/>
      <c r="LAJ241" s="11"/>
      <c r="LAK241" s="11"/>
      <c r="LAL241" s="11"/>
      <c r="LAM241" s="11"/>
      <c r="LAN241" s="11"/>
      <c r="LAO241" s="11"/>
      <c r="LAP241" s="11"/>
      <c r="LAQ241" s="11"/>
      <c r="LAR241" s="11"/>
      <c r="LAS241" s="11"/>
      <c r="LAT241" s="11"/>
      <c r="LAU241" s="11"/>
      <c r="LAV241" s="11"/>
      <c r="LAW241" s="10"/>
      <c r="LAX241" s="10"/>
      <c r="LAY241" s="11"/>
      <c r="LAZ241" s="11"/>
      <c r="LBA241" s="11"/>
      <c r="LBB241" s="11"/>
      <c r="LBC241" s="11"/>
      <c r="LBD241" s="11"/>
      <c r="LBE241" s="11"/>
      <c r="LBF241" s="11"/>
      <c r="LBG241" s="11"/>
      <c r="LBH241" s="11"/>
      <c r="LBI241" s="11"/>
      <c r="LBJ241" s="11"/>
      <c r="LBK241" s="11"/>
      <c r="LBL241" s="11"/>
      <c r="LBM241" s="10"/>
      <c r="LBN241" s="10"/>
      <c r="LBO241" s="11"/>
      <c r="LBP241" s="11"/>
      <c r="LBQ241" s="11"/>
      <c r="LBR241" s="11"/>
      <c r="LBS241" s="11"/>
      <c r="LBT241" s="11"/>
      <c r="LBU241" s="11"/>
      <c r="LBV241" s="11"/>
      <c r="LBW241" s="11"/>
      <c r="LBX241" s="11"/>
      <c r="LBY241" s="11"/>
      <c r="LBZ241" s="11"/>
      <c r="LCA241" s="11"/>
      <c r="LCB241" s="11"/>
      <c r="LCC241" s="10"/>
      <c r="LCD241" s="10"/>
      <c r="LCE241" s="11"/>
      <c r="LCF241" s="11"/>
      <c r="LCG241" s="11"/>
      <c r="LCH241" s="11"/>
      <c r="LCI241" s="11"/>
      <c r="LCJ241" s="11"/>
      <c r="LCK241" s="11"/>
      <c r="LCL241" s="11"/>
      <c r="LCM241" s="11"/>
      <c r="LCN241" s="11"/>
      <c r="LCO241" s="11"/>
      <c r="LCP241" s="11"/>
      <c r="LCQ241" s="11"/>
      <c r="LCR241" s="11"/>
      <c r="LCS241" s="10"/>
      <c r="LCT241" s="10"/>
      <c r="LCU241" s="11"/>
      <c r="LCV241" s="11"/>
      <c r="LCW241" s="11"/>
      <c r="LCX241" s="11"/>
      <c r="LCY241" s="11"/>
      <c r="LCZ241" s="11"/>
      <c r="LDA241" s="11"/>
      <c r="LDB241" s="11"/>
      <c r="LDC241" s="11"/>
      <c r="LDD241" s="11"/>
      <c r="LDE241" s="11"/>
      <c r="LDF241" s="11"/>
      <c r="LDG241" s="11"/>
      <c r="LDH241" s="11"/>
      <c r="LDI241" s="10"/>
      <c r="LDJ241" s="10"/>
      <c r="LDK241" s="11"/>
      <c r="LDL241" s="11"/>
      <c r="LDM241" s="11"/>
      <c r="LDN241" s="11"/>
      <c r="LDO241" s="11"/>
      <c r="LDP241" s="11"/>
      <c r="LDQ241" s="11"/>
      <c r="LDR241" s="11"/>
      <c r="LDS241" s="11"/>
      <c r="LDT241" s="11"/>
      <c r="LDU241" s="11"/>
      <c r="LDV241" s="11"/>
      <c r="LDW241" s="11"/>
      <c r="LDX241" s="11"/>
      <c r="LDY241" s="10"/>
      <c r="LDZ241" s="10"/>
      <c r="LEA241" s="11"/>
      <c r="LEB241" s="11"/>
      <c r="LEC241" s="11"/>
      <c r="LED241" s="11"/>
      <c r="LEE241" s="11"/>
      <c r="LEF241" s="11"/>
      <c r="LEG241" s="11"/>
      <c r="LEH241" s="11"/>
      <c r="LEI241" s="11"/>
      <c r="LEJ241" s="11"/>
      <c r="LEK241" s="11"/>
      <c r="LEL241" s="11"/>
      <c r="LEM241" s="11"/>
      <c r="LEN241" s="11"/>
      <c r="LEO241" s="10"/>
      <c r="LEP241" s="10"/>
      <c r="LEQ241" s="11"/>
      <c r="LER241" s="11"/>
      <c r="LES241" s="11"/>
      <c r="LET241" s="11"/>
      <c r="LEU241" s="11"/>
      <c r="LEV241" s="11"/>
      <c r="LEW241" s="11"/>
      <c r="LEX241" s="11"/>
      <c r="LEY241" s="11"/>
      <c r="LEZ241" s="11"/>
      <c r="LFA241" s="11"/>
      <c r="LFB241" s="11"/>
      <c r="LFC241" s="11"/>
      <c r="LFD241" s="11"/>
      <c r="LFE241" s="10"/>
      <c r="LFF241" s="10"/>
      <c r="LFG241" s="11"/>
      <c r="LFH241" s="11"/>
      <c r="LFI241" s="11"/>
      <c r="LFJ241" s="11"/>
      <c r="LFK241" s="11"/>
      <c r="LFL241" s="11"/>
      <c r="LFM241" s="11"/>
      <c r="LFN241" s="11"/>
      <c r="LFO241" s="11"/>
      <c r="LFP241" s="11"/>
      <c r="LFQ241" s="11"/>
      <c r="LFR241" s="11"/>
      <c r="LFS241" s="11"/>
      <c r="LFT241" s="11"/>
      <c r="LFU241" s="10"/>
      <c r="LFV241" s="10"/>
      <c r="LFW241" s="11"/>
      <c r="LFX241" s="11"/>
      <c r="LFY241" s="11"/>
      <c r="LFZ241" s="11"/>
      <c r="LGA241" s="11"/>
      <c r="LGB241" s="11"/>
      <c r="LGC241" s="11"/>
      <c r="LGD241" s="11"/>
      <c r="LGE241" s="11"/>
      <c r="LGF241" s="11"/>
      <c r="LGG241" s="11"/>
      <c r="LGH241" s="11"/>
      <c r="LGI241" s="11"/>
      <c r="LGJ241" s="11"/>
      <c r="LGK241" s="10"/>
      <c r="LGL241" s="10"/>
      <c r="LGM241" s="11"/>
      <c r="LGN241" s="11"/>
      <c r="LGO241" s="11"/>
      <c r="LGP241" s="11"/>
      <c r="LGQ241" s="11"/>
      <c r="LGR241" s="11"/>
      <c r="LGS241" s="11"/>
      <c r="LGT241" s="11"/>
      <c r="LGU241" s="11"/>
      <c r="LGV241" s="11"/>
      <c r="LGW241" s="11"/>
      <c r="LGX241" s="11"/>
      <c r="LGY241" s="11"/>
      <c r="LGZ241" s="11"/>
      <c r="LHA241" s="10"/>
      <c r="LHB241" s="10"/>
      <c r="LHC241" s="11"/>
      <c r="LHD241" s="11"/>
      <c r="LHE241" s="11"/>
      <c r="LHF241" s="11"/>
      <c r="LHG241" s="11"/>
      <c r="LHH241" s="11"/>
      <c r="LHI241" s="11"/>
      <c r="LHJ241" s="11"/>
      <c r="LHK241" s="11"/>
      <c r="LHL241" s="11"/>
      <c r="LHM241" s="11"/>
      <c r="LHN241" s="11"/>
      <c r="LHO241" s="11"/>
      <c r="LHP241" s="11"/>
      <c r="LHQ241" s="10"/>
      <c r="LHR241" s="10"/>
      <c r="LHS241" s="11"/>
      <c r="LHT241" s="11"/>
      <c r="LHU241" s="11"/>
      <c r="LHV241" s="11"/>
      <c r="LHW241" s="11"/>
      <c r="LHX241" s="11"/>
      <c r="LHY241" s="11"/>
      <c r="LHZ241" s="11"/>
      <c r="LIA241" s="11"/>
      <c r="LIB241" s="11"/>
      <c r="LIC241" s="11"/>
      <c r="LID241" s="11"/>
      <c r="LIE241" s="11"/>
      <c r="LIF241" s="11"/>
      <c r="LIG241" s="10"/>
      <c r="LIH241" s="10"/>
      <c r="LII241" s="11"/>
      <c r="LIJ241" s="11"/>
      <c r="LIK241" s="11"/>
      <c r="LIL241" s="11"/>
      <c r="LIM241" s="11"/>
      <c r="LIN241" s="11"/>
      <c r="LIO241" s="11"/>
      <c r="LIP241" s="11"/>
      <c r="LIQ241" s="11"/>
      <c r="LIR241" s="11"/>
      <c r="LIS241" s="11"/>
      <c r="LIT241" s="11"/>
      <c r="LIU241" s="11"/>
      <c r="LIV241" s="11"/>
      <c r="LIW241" s="10"/>
      <c r="LIX241" s="10"/>
      <c r="LIY241" s="11"/>
      <c r="LIZ241" s="11"/>
      <c r="LJA241" s="11"/>
      <c r="LJB241" s="11"/>
      <c r="LJC241" s="11"/>
      <c r="LJD241" s="11"/>
      <c r="LJE241" s="11"/>
      <c r="LJF241" s="11"/>
      <c r="LJG241" s="11"/>
      <c r="LJH241" s="11"/>
      <c r="LJI241" s="11"/>
      <c r="LJJ241" s="11"/>
      <c r="LJK241" s="11"/>
      <c r="LJL241" s="11"/>
      <c r="LJM241" s="10"/>
      <c r="LJN241" s="10"/>
      <c r="LJO241" s="11"/>
      <c r="LJP241" s="11"/>
      <c r="LJQ241" s="11"/>
      <c r="LJR241" s="11"/>
      <c r="LJS241" s="11"/>
      <c r="LJT241" s="11"/>
      <c r="LJU241" s="11"/>
      <c r="LJV241" s="11"/>
      <c r="LJW241" s="11"/>
      <c r="LJX241" s="11"/>
      <c r="LJY241" s="11"/>
      <c r="LJZ241" s="11"/>
      <c r="LKA241" s="11"/>
      <c r="LKB241" s="11"/>
      <c r="LKC241" s="10"/>
      <c r="LKD241" s="10"/>
      <c r="LKE241" s="11"/>
      <c r="LKF241" s="11"/>
      <c r="LKG241" s="11"/>
      <c r="LKH241" s="11"/>
      <c r="LKI241" s="11"/>
      <c r="LKJ241" s="11"/>
      <c r="LKK241" s="11"/>
      <c r="LKL241" s="11"/>
      <c r="LKM241" s="11"/>
      <c r="LKN241" s="11"/>
      <c r="LKO241" s="11"/>
      <c r="LKP241" s="11"/>
      <c r="LKQ241" s="11"/>
      <c r="LKR241" s="11"/>
      <c r="LKS241" s="10"/>
      <c r="LKT241" s="10"/>
      <c r="LKU241" s="11"/>
      <c r="LKV241" s="11"/>
      <c r="LKW241" s="11"/>
      <c r="LKX241" s="11"/>
      <c r="LKY241" s="11"/>
      <c r="LKZ241" s="11"/>
      <c r="LLA241" s="11"/>
      <c r="LLB241" s="11"/>
      <c r="LLC241" s="11"/>
      <c r="LLD241" s="11"/>
      <c r="LLE241" s="11"/>
      <c r="LLF241" s="11"/>
      <c r="LLG241" s="11"/>
      <c r="LLH241" s="11"/>
      <c r="LLI241" s="10"/>
      <c r="LLJ241" s="10"/>
      <c r="LLK241" s="11"/>
      <c r="LLL241" s="11"/>
      <c r="LLM241" s="11"/>
      <c r="LLN241" s="11"/>
      <c r="LLO241" s="11"/>
      <c r="LLP241" s="11"/>
      <c r="LLQ241" s="11"/>
      <c r="LLR241" s="11"/>
      <c r="LLS241" s="11"/>
      <c r="LLT241" s="11"/>
      <c r="LLU241" s="11"/>
      <c r="LLV241" s="11"/>
      <c r="LLW241" s="11"/>
      <c r="LLX241" s="11"/>
      <c r="LLY241" s="10"/>
      <c r="LLZ241" s="10"/>
      <c r="LMA241" s="11"/>
      <c r="LMB241" s="11"/>
      <c r="LMC241" s="11"/>
      <c r="LMD241" s="11"/>
      <c r="LME241" s="11"/>
      <c r="LMF241" s="11"/>
      <c r="LMG241" s="11"/>
      <c r="LMH241" s="11"/>
      <c r="LMI241" s="11"/>
      <c r="LMJ241" s="11"/>
      <c r="LMK241" s="11"/>
      <c r="LML241" s="11"/>
      <c r="LMM241" s="11"/>
      <c r="LMN241" s="11"/>
      <c r="LMO241" s="10"/>
      <c r="LMP241" s="10"/>
      <c r="LMQ241" s="11"/>
      <c r="LMR241" s="11"/>
      <c r="LMS241" s="11"/>
      <c r="LMT241" s="11"/>
      <c r="LMU241" s="11"/>
      <c r="LMV241" s="11"/>
      <c r="LMW241" s="11"/>
      <c r="LMX241" s="11"/>
      <c r="LMY241" s="11"/>
      <c r="LMZ241" s="11"/>
      <c r="LNA241" s="11"/>
      <c r="LNB241" s="11"/>
      <c r="LNC241" s="11"/>
      <c r="LND241" s="11"/>
      <c r="LNE241" s="10"/>
      <c r="LNF241" s="10"/>
      <c r="LNG241" s="11"/>
      <c r="LNH241" s="11"/>
      <c r="LNI241" s="11"/>
      <c r="LNJ241" s="11"/>
      <c r="LNK241" s="11"/>
      <c r="LNL241" s="11"/>
      <c r="LNM241" s="11"/>
      <c r="LNN241" s="11"/>
      <c r="LNO241" s="11"/>
      <c r="LNP241" s="11"/>
      <c r="LNQ241" s="11"/>
      <c r="LNR241" s="11"/>
      <c r="LNS241" s="11"/>
      <c r="LNT241" s="11"/>
      <c r="LNU241" s="10"/>
      <c r="LNV241" s="10"/>
      <c r="LNW241" s="11"/>
      <c r="LNX241" s="11"/>
      <c r="LNY241" s="11"/>
      <c r="LNZ241" s="11"/>
      <c r="LOA241" s="11"/>
      <c r="LOB241" s="11"/>
      <c r="LOC241" s="11"/>
      <c r="LOD241" s="11"/>
      <c r="LOE241" s="11"/>
      <c r="LOF241" s="11"/>
      <c r="LOG241" s="11"/>
      <c r="LOH241" s="11"/>
      <c r="LOI241" s="11"/>
      <c r="LOJ241" s="11"/>
      <c r="LOK241" s="10"/>
      <c r="LOL241" s="10"/>
      <c r="LOM241" s="11"/>
      <c r="LON241" s="11"/>
      <c r="LOO241" s="11"/>
      <c r="LOP241" s="11"/>
      <c r="LOQ241" s="11"/>
      <c r="LOR241" s="11"/>
      <c r="LOS241" s="11"/>
      <c r="LOT241" s="11"/>
      <c r="LOU241" s="11"/>
      <c r="LOV241" s="11"/>
      <c r="LOW241" s="11"/>
      <c r="LOX241" s="11"/>
      <c r="LOY241" s="11"/>
      <c r="LOZ241" s="11"/>
      <c r="LPA241" s="10"/>
      <c r="LPB241" s="10"/>
      <c r="LPC241" s="11"/>
      <c r="LPD241" s="11"/>
      <c r="LPE241" s="11"/>
      <c r="LPF241" s="11"/>
      <c r="LPG241" s="11"/>
      <c r="LPH241" s="11"/>
      <c r="LPI241" s="11"/>
      <c r="LPJ241" s="11"/>
      <c r="LPK241" s="11"/>
      <c r="LPL241" s="11"/>
      <c r="LPM241" s="11"/>
      <c r="LPN241" s="11"/>
      <c r="LPO241" s="11"/>
      <c r="LPP241" s="11"/>
      <c r="LPQ241" s="10"/>
      <c r="LPR241" s="10"/>
      <c r="LPS241" s="11"/>
      <c r="LPT241" s="11"/>
      <c r="LPU241" s="11"/>
      <c r="LPV241" s="11"/>
      <c r="LPW241" s="11"/>
      <c r="LPX241" s="11"/>
      <c r="LPY241" s="11"/>
      <c r="LPZ241" s="11"/>
      <c r="LQA241" s="11"/>
      <c r="LQB241" s="11"/>
      <c r="LQC241" s="11"/>
      <c r="LQD241" s="11"/>
      <c r="LQE241" s="11"/>
      <c r="LQF241" s="11"/>
      <c r="LQG241" s="10"/>
      <c r="LQH241" s="10"/>
      <c r="LQI241" s="11"/>
      <c r="LQJ241" s="11"/>
      <c r="LQK241" s="11"/>
      <c r="LQL241" s="11"/>
      <c r="LQM241" s="11"/>
      <c r="LQN241" s="11"/>
      <c r="LQO241" s="11"/>
      <c r="LQP241" s="11"/>
      <c r="LQQ241" s="11"/>
      <c r="LQR241" s="11"/>
      <c r="LQS241" s="11"/>
      <c r="LQT241" s="11"/>
      <c r="LQU241" s="11"/>
      <c r="LQV241" s="11"/>
      <c r="LQW241" s="10"/>
      <c r="LQX241" s="10"/>
      <c r="LQY241" s="11"/>
      <c r="LQZ241" s="11"/>
      <c r="LRA241" s="11"/>
      <c r="LRB241" s="11"/>
      <c r="LRC241" s="11"/>
      <c r="LRD241" s="11"/>
      <c r="LRE241" s="11"/>
      <c r="LRF241" s="11"/>
      <c r="LRG241" s="11"/>
      <c r="LRH241" s="11"/>
      <c r="LRI241" s="11"/>
      <c r="LRJ241" s="11"/>
      <c r="LRK241" s="11"/>
      <c r="LRL241" s="11"/>
      <c r="LRM241" s="10"/>
      <c r="LRN241" s="10"/>
      <c r="LRO241" s="11"/>
      <c r="LRP241" s="11"/>
      <c r="LRQ241" s="11"/>
      <c r="LRR241" s="11"/>
      <c r="LRS241" s="11"/>
      <c r="LRT241" s="11"/>
      <c r="LRU241" s="11"/>
      <c r="LRV241" s="11"/>
      <c r="LRW241" s="11"/>
      <c r="LRX241" s="11"/>
      <c r="LRY241" s="11"/>
      <c r="LRZ241" s="11"/>
      <c r="LSA241" s="11"/>
      <c r="LSB241" s="11"/>
      <c r="LSC241" s="10"/>
      <c r="LSD241" s="10"/>
      <c r="LSE241" s="11"/>
      <c r="LSF241" s="11"/>
      <c r="LSG241" s="11"/>
      <c r="LSH241" s="11"/>
      <c r="LSI241" s="11"/>
      <c r="LSJ241" s="11"/>
      <c r="LSK241" s="11"/>
      <c r="LSL241" s="11"/>
      <c r="LSM241" s="11"/>
      <c r="LSN241" s="11"/>
      <c r="LSO241" s="11"/>
      <c r="LSP241" s="11"/>
      <c r="LSQ241" s="11"/>
      <c r="LSR241" s="11"/>
      <c r="LSS241" s="10"/>
      <c r="LST241" s="10"/>
      <c r="LSU241" s="11"/>
      <c r="LSV241" s="11"/>
      <c r="LSW241" s="11"/>
      <c r="LSX241" s="11"/>
      <c r="LSY241" s="11"/>
      <c r="LSZ241" s="11"/>
      <c r="LTA241" s="11"/>
      <c r="LTB241" s="11"/>
      <c r="LTC241" s="11"/>
      <c r="LTD241" s="11"/>
      <c r="LTE241" s="11"/>
      <c r="LTF241" s="11"/>
      <c r="LTG241" s="11"/>
      <c r="LTH241" s="11"/>
      <c r="LTI241" s="10"/>
      <c r="LTJ241" s="10"/>
      <c r="LTK241" s="11"/>
      <c r="LTL241" s="11"/>
      <c r="LTM241" s="11"/>
      <c r="LTN241" s="11"/>
      <c r="LTO241" s="11"/>
      <c r="LTP241" s="11"/>
      <c r="LTQ241" s="11"/>
      <c r="LTR241" s="11"/>
      <c r="LTS241" s="11"/>
      <c r="LTT241" s="11"/>
      <c r="LTU241" s="11"/>
      <c r="LTV241" s="11"/>
      <c r="LTW241" s="11"/>
      <c r="LTX241" s="11"/>
      <c r="LTY241" s="10"/>
      <c r="LTZ241" s="10"/>
      <c r="LUA241" s="11"/>
      <c r="LUB241" s="11"/>
      <c r="LUC241" s="11"/>
      <c r="LUD241" s="11"/>
      <c r="LUE241" s="11"/>
      <c r="LUF241" s="11"/>
      <c r="LUG241" s="11"/>
      <c r="LUH241" s="11"/>
      <c r="LUI241" s="11"/>
      <c r="LUJ241" s="11"/>
      <c r="LUK241" s="11"/>
      <c r="LUL241" s="11"/>
      <c r="LUM241" s="11"/>
      <c r="LUN241" s="11"/>
      <c r="LUO241" s="10"/>
      <c r="LUP241" s="10"/>
      <c r="LUQ241" s="11"/>
      <c r="LUR241" s="11"/>
      <c r="LUS241" s="11"/>
      <c r="LUT241" s="11"/>
      <c r="LUU241" s="11"/>
      <c r="LUV241" s="11"/>
      <c r="LUW241" s="11"/>
      <c r="LUX241" s="11"/>
      <c r="LUY241" s="11"/>
      <c r="LUZ241" s="11"/>
      <c r="LVA241" s="11"/>
      <c r="LVB241" s="11"/>
      <c r="LVC241" s="11"/>
      <c r="LVD241" s="11"/>
      <c r="LVE241" s="10"/>
      <c r="LVF241" s="10"/>
      <c r="LVG241" s="11"/>
      <c r="LVH241" s="11"/>
      <c r="LVI241" s="11"/>
      <c r="LVJ241" s="11"/>
      <c r="LVK241" s="11"/>
      <c r="LVL241" s="11"/>
      <c r="LVM241" s="11"/>
      <c r="LVN241" s="11"/>
      <c r="LVO241" s="11"/>
      <c r="LVP241" s="11"/>
      <c r="LVQ241" s="11"/>
      <c r="LVR241" s="11"/>
      <c r="LVS241" s="11"/>
      <c r="LVT241" s="11"/>
      <c r="LVU241" s="10"/>
      <c r="LVV241" s="10"/>
      <c r="LVW241" s="11"/>
      <c r="LVX241" s="11"/>
      <c r="LVY241" s="11"/>
      <c r="LVZ241" s="11"/>
      <c r="LWA241" s="11"/>
      <c r="LWB241" s="11"/>
      <c r="LWC241" s="11"/>
      <c r="LWD241" s="11"/>
      <c r="LWE241" s="11"/>
      <c r="LWF241" s="11"/>
      <c r="LWG241" s="11"/>
      <c r="LWH241" s="11"/>
      <c r="LWI241" s="11"/>
      <c r="LWJ241" s="11"/>
      <c r="LWK241" s="10"/>
      <c r="LWL241" s="10"/>
      <c r="LWM241" s="11"/>
      <c r="LWN241" s="11"/>
      <c r="LWO241" s="11"/>
      <c r="LWP241" s="11"/>
      <c r="LWQ241" s="11"/>
      <c r="LWR241" s="11"/>
      <c r="LWS241" s="11"/>
      <c r="LWT241" s="11"/>
      <c r="LWU241" s="11"/>
      <c r="LWV241" s="11"/>
      <c r="LWW241" s="11"/>
      <c r="LWX241" s="11"/>
      <c r="LWY241" s="11"/>
      <c r="LWZ241" s="11"/>
      <c r="LXA241" s="10"/>
      <c r="LXB241" s="10"/>
      <c r="LXC241" s="11"/>
      <c r="LXD241" s="11"/>
      <c r="LXE241" s="11"/>
      <c r="LXF241" s="11"/>
      <c r="LXG241" s="11"/>
      <c r="LXH241" s="11"/>
      <c r="LXI241" s="11"/>
      <c r="LXJ241" s="11"/>
      <c r="LXK241" s="11"/>
      <c r="LXL241" s="11"/>
      <c r="LXM241" s="11"/>
      <c r="LXN241" s="11"/>
      <c r="LXO241" s="11"/>
      <c r="LXP241" s="11"/>
      <c r="LXQ241" s="10"/>
      <c r="LXR241" s="10"/>
      <c r="LXS241" s="11"/>
      <c r="LXT241" s="11"/>
      <c r="LXU241" s="11"/>
      <c r="LXV241" s="11"/>
      <c r="LXW241" s="11"/>
      <c r="LXX241" s="11"/>
      <c r="LXY241" s="11"/>
      <c r="LXZ241" s="11"/>
      <c r="LYA241" s="11"/>
      <c r="LYB241" s="11"/>
      <c r="LYC241" s="11"/>
      <c r="LYD241" s="11"/>
      <c r="LYE241" s="11"/>
      <c r="LYF241" s="11"/>
      <c r="LYG241" s="10"/>
      <c r="LYH241" s="10"/>
      <c r="LYI241" s="11"/>
      <c r="LYJ241" s="11"/>
      <c r="LYK241" s="11"/>
      <c r="LYL241" s="11"/>
      <c r="LYM241" s="11"/>
      <c r="LYN241" s="11"/>
      <c r="LYO241" s="11"/>
      <c r="LYP241" s="11"/>
      <c r="LYQ241" s="11"/>
      <c r="LYR241" s="11"/>
      <c r="LYS241" s="11"/>
      <c r="LYT241" s="11"/>
      <c r="LYU241" s="11"/>
      <c r="LYV241" s="11"/>
      <c r="LYW241" s="10"/>
      <c r="LYX241" s="10"/>
      <c r="LYY241" s="11"/>
      <c r="LYZ241" s="11"/>
      <c r="LZA241" s="11"/>
      <c r="LZB241" s="11"/>
      <c r="LZC241" s="11"/>
      <c r="LZD241" s="11"/>
      <c r="LZE241" s="11"/>
      <c r="LZF241" s="11"/>
      <c r="LZG241" s="11"/>
      <c r="LZH241" s="11"/>
      <c r="LZI241" s="11"/>
      <c r="LZJ241" s="11"/>
      <c r="LZK241" s="11"/>
      <c r="LZL241" s="11"/>
      <c r="LZM241" s="10"/>
      <c r="LZN241" s="10"/>
      <c r="LZO241" s="11"/>
      <c r="LZP241" s="11"/>
      <c r="LZQ241" s="11"/>
      <c r="LZR241" s="11"/>
      <c r="LZS241" s="11"/>
      <c r="LZT241" s="11"/>
      <c r="LZU241" s="11"/>
      <c r="LZV241" s="11"/>
      <c r="LZW241" s="11"/>
      <c r="LZX241" s="11"/>
      <c r="LZY241" s="11"/>
      <c r="LZZ241" s="11"/>
      <c r="MAA241" s="11"/>
      <c r="MAB241" s="11"/>
      <c r="MAC241" s="10"/>
      <c r="MAD241" s="10"/>
      <c r="MAE241" s="11"/>
      <c r="MAF241" s="11"/>
      <c r="MAG241" s="11"/>
      <c r="MAH241" s="11"/>
      <c r="MAI241" s="11"/>
      <c r="MAJ241" s="11"/>
      <c r="MAK241" s="11"/>
      <c r="MAL241" s="11"/>
      <c r="MAM241" s="11"/>
      <c r="MAN241" s="11"/>
      <c r="MAO241" s="11"/>
      <c r="MAP241" s="11"/>
      <c r="MAQ241" s="11"/>
      <c r="MAR241" s="11"/>
      <c r="MAS241" s="10"/>
      <c r="MAT241" s="10"/>
      <c r="MAU241" s="11"/>
      <c r="MAV241" s="11"/>
      <c r="MAW241" s="11"/>
      <c r="MAX241" s="11"/>
      <c r="MAY241" s="11"/>
      <c r="MAZ241" s="11"/>
      <c r="MBA241" s="11"/>
      <c r="MBB241" s="11"/>
      <c r="MBC241" s="11"/>
      <c r="MBD241" s="11"/>
      <c r="MBE241" s="11"/>
      <c r="MBF241" s="11"/>
      <c r="MBG241" s="11"/>
      <c r="MBH241" s="11"/>
      <c r="MBI241" s="10"/>
      <c r="MBJ241" s="10"/>
      <c r="MBK241" s="11"/>
      <c r="MBL241" s="11"/>
      <c r="MBM241" s="11"/>
      <c r="MBN241" s="11"/>
      <c r="MBO241" s="11"/>
      <c r="MBP241" s="11"/>
      <c r="MBQ241" s="11"/>
      <c r="MBR241" s="11"/>
      <c r="MBS241" s="11"/>
      <c r="MBT241" s="11"/>
      <c r="MBU241" s="11"/>
      <c r="MBV241" s="11"/>
      <c r="MBW241" s="11"/>
      <c r="MBX241" s="11"/>
      <c r="MBY241" s="10"/>
      <c r="MBZ241" s="10"/>
      <c r="MCA241" s="11"/>
      <c r="MCB241" s="11"/>
      <c r="MCC241" s="11"/>
      <c r="MCD241" s="11"/>
      <c r="MCE241" s="11"/>
      <c r="MCF241" s="11"/>
      <c r="MCG241" s="11"/>
      <c r="MCH241" s="11"/>
      <c r="MCI241" s="11"/>
      <c r="MCJ241" s="11"/>
      <c r="MCK241" s="11"/>
      <c r="MCL241" s="11"/>
      <c r="MCM241" s="11"/>
      <c r="MCN241" s="11"/>
      <c r="MCO241" s="10"/>
      <c r="MCP241" s="10"/>
      <c r="MCQ241" s="11"/>
      <c r="MCR241" s="11"/>
      <c r="MCS241" s="11"/>
      <c r="MCT241" s="11"/>
      <c r="MCU241" s="11"/>
      <c r="MCV241" s="11"/>
      <c r="MCW241" s="11"/>
      <c r="MCX241" s="11"/>
      <c r="MCY241" s="11"/>
      <c r="MCZ241" s="11"/>
      <c r="MDA241" s="11"/>
      <c r="MDB241" s="11"/>
      <c r="MDC241" s="11"/>
      <c r="MDD241" s="11"/>
      <c r="MDE241" s="10"/>
      <c r="MDF241" s="10"/>
      <c r="MDG241" s="11"/>
      <c r="MDH241" s="11"/>
      <c r="MDI241" s="11"/>
      <c r="MDJ241" s="11"/>
      <c r="MDK241" s="11"/>
      <c r="MDL241" s="11"/>
      <c r="MDM241" s="11"/>
      <c r="MDN241" s="11"/>
      <c r="MDO241" s="11"/>
      <c r="MDP241" s="11"/>
      <c r="MDQ241" s="11"/>
      <c r="MDR241" s="11"/>
      <c r="MDS241" s="11"/>
      <c r="MDT241" s="11"/>
      <c r="MDU241" s="10"/>
      <c r="MDV241" s="10"/>
      <c r="MDW241" s="11"/>
      <c r="MDX241" s="11"/>
      <c r="MDY241" s="11"/>
      <c r="MDZ241" s="11"/>
      <c r="MEA241" s="11"/>
      <c r="MEB241" s="11"/>
      <c r="MEC241" s="11"/>
      <c r="MED241" s="11"/>
      <c r="MEE241" s="11"/>
      <c r="MEF241" s="11"/>
      <c r="MEG241" s="11"/>
      <c r="MEH241" s="11"/>
      <c r="MEI241" s="11"/>
      <c r="MEJ241" s="11"/>
      <c r="MEK241" s="10"/>
      <c r="MEL241" s="10"/>
      <c r="MEM241" s="11"/>
      <c r="MEN241" s="11"/>
      <c r="MEO241" s="11"/>
      <c r="MEP241" s="11"/>
      <c r="MEQ241" s="11"/>
      <c r="MER241" s="11"/>
      <c r="MES241" s="11"/>
      <c r="MET241" s="11"/>
      <c r="MEU241" s="11"/>
      <c r="MEV241" s="11"/>
      <c r="MEW241" s="11"/>
      <c r="MEX241" s="11"/>
      <c r="MEY241" s="11"/>
      <c r="MEZ241" s="11"/>
      <c r="MFA241" s="10"/>
      <c r="MFB241" s="10"/>
      <c r="MFC241" s="11"/>
      <c r="MFD241" s="11"/>
      <c r="MFE241" s="11"/>
      <c r="MFF241" s="11"/>
      <c r="MFG241" s="11"/>
      <c r="MFH241" s="11"/>
      <c r="MFI241" s="11"/>
      <c r="MFJ241" s="11"/>
      <c r="MFK241" s="11"/>
      <c r="MFL241" s="11"/>
      <c r="MFM241" s="11"/>
      <c r="MFN241" s="11"/>
      <c r="MFO241" s="11"/>
      <c r="MFP241" s="11"/>
      <c r="MFQ241" s="10"/>
      <c r="MFR241" s="10"/>
      <c r="MFS241" s="11"/>
      <c r="MFT241" s="11"/>
      <c r="MFU241" s="11"/>
      <c r="MFV241" s="11"/>
      <c r="MFW241" s="11"/>
      <c r="MFX241" s="11"/>
      <c r="MFY241" s="11"/>
      <c r="MFZ241" s="11"/>
      <c r="MGA241" s="11"/>
      <c r="MGB241" s="11"/>
      <c r="MGC241" s="11"/>
      <c r="MGD241" s="11"/>
      <c r="MGE241" s="11"/>
      <c r="MGF241" s="11"/>
      <c r="MGG241" s="10"/>
      <c r="MGH241" s="10"/>
      <c r="MGI241" s="11"/>
      <c r="MGJ241" s="11"/>
      <c r="MGK241" s="11"/>
      <c r="MGL241" s="11"/>
      <c r="MGM241" s="11"/>
      <c r="MGN241" s="11"/>
      <c r="MGO241" s="11"/>
      <c r="MGP241" s="11"/>
      <c r="MGQ241" s="11"/>
      <c r="MGR241" s="11"/>
      <c r="MGS241" s="11"/>
      <c r="MGT241" s="11"/>
      <c r="MGU241" s="11"/>
      <c r="MGV241" s="11"/>
      <c r="MGW241" s="10"/>
      <c r="MGX241" s="10"/>
      <c r="MGY241" s="11"/>
      <c r="MGZ241" s="11"/>
      <c r="MHA241" s="11"/>
      <c r="MHB241" s="11"/>
      <c r="MHC241" s="11"/>
      <c r="MHD241" s="11"/>
      <c r="MHE241" s="11"/>
      <c r="MHF241" s="11"/>
      <c r="MHG241" s="11"/>
      <c r="MHH241" s="11"/>
      <c r="MHI241" s="11"/>
      <c r="MHJ241" s="11"/>
      <c r="MHK241" s="11"/>
      <c r="MHL241" s="11"/>
      <c r="MHM241" s="10"/>
      <c r="MHN241" s="10"/>
      <c r="MHO241" s="11"/>
      <c r="MHP241" s="11"/>
      <c r="MHQ241" s="11"/>
      <c r="MHR241" s="11"/>
      <c r="MHS241" s="11"/>
      <c r="MHT241" s="11"/>
      <c r="MHU241" s="11"/>
      <c r="MHV241" s="11"/>
      <c r="MHW241" s="11"/>
      <c r="MHX241" s="11"/>
      <c r="MHY241" s="11"/>
      <c r="MHZ241" s="11"/>
      <c r="MIA241" s="11"/>
      <c r="MIB241" s="11"/>
      <c r="MIC241" s="10"/>
      <c r="MID241" s="10"/>
      <c r="MIE241" s="11"/>
      <c r="MIF241" s="11"/>
      <c r="MIG241" s="11"/>
      <c r="MIH241" s="11"/>
      <c r="MII241" s="11"/>
      <c r="MIJ241" s="11"/>
      <c r="MIK241" s="11"/>
      <c r="MIL241" s="11"/>
      <c r="MIM241" s="11"/>
      <c r="MIN241" s="11"/>
      <c r="MIO241" s="11"/>
      <c r="MIP241" s="11"/>
      <c r="MIQ241" s="11"/>
      <c r="MIR241" s="11"/>
      <c r="MIS241" s="10"/>
      <c r="MIT241" s="10"/>
      <c r="MIU241" s="11"/>
      <c r="MIV241" s="11"/>
      <c r="MIW241" s="11"/>
      <c r="MIX241" s="11"/>
      <c r="MIY241" s="11"/>
      <c r="MIZ241" s="11"/>
      <c r="MJA241" s="11"/>
      <c r="MJB241" s="11"/>
      <c r="MJC241" s="11"/>
      <c r="MJD241" s="11"/>
      <c r="MJE241" s="11"/>
      <c r="MJF241" s="11"/>
      <c r="MJG241" s="11"/>
      <c r="MJH241" s="11"/>
      <c r="MJI241" s="10"/>
      <c r="MJJ241" s="10"/>
      <c r="MJK241" s="11"/>
      <c r="MJL241" s="11"/>
      <c r="MJM241" s="11"/>
      <c r="MJN241" s="11"/>
      <c r="MJO241" s="11"/>
      <c r="MJP241" s="11"/>
      <c r="MJQ241" s="11"/>
      <c r="MJR241" s="11"/>
      <c r="MJS241" s="11"/>
      <c r="MJT241" s="11"/>
      <c r="MJU241" s="11"/>
      <c r="MJV241" s="11"/>
      <c r="MJW241" s="11"/>
      <c r="MJX241" s="11"/>
      <c r="MJY241" s="10"/>
      <c r="MJZ241" s="10"/>
      <c r="MKA241" s="11"/>
      <c r="MKB241" s="11"/>
      <c r="MKC241" s="11"/>
      <c r="MKD241" s="11"/>
      <c r="MKE241" s="11"/>
      <c r="MKF241" s="11"/>
      <c r="MKG241" s="11"/>
      <c r="MKH241" s="11"/>
      <c r="MKI241" s="11"/>
      <c r="MKJ241" s="11"/>
      <c r="MKK241" s="11"/>
      <c r="MKL241" s="11"/>
      <c r="MKM241" s="11"/>
      <c r="MKN241" s="11"/>
      <c r="MKO241" s="10"/>
      <c r="MKP241" s="10"/>
      <c r="MKQ241" s="11"/>
      <c r="MKR241" s="11"/>
      <c r="MKS241" s="11"/>
      <c r="MKT241" s="11"/>
      <c r="MKU241" s="11"/>
      <c r="MKV241" s="11"/>
      <c r="MKW241" s="11"/>
      <c r="MKX241" s="11"/>
      <c r="MKY241" s="11"/>
      <c r="MKZ241" s="11"/>
      <c r="MLA241" s="11"/>
      <c r="MLB241" s="11"/>
      <c r="MLC241" s="11"/>
      <c r="MLD241" s="11"/>
      <c r="MLE241" s="10"/>
      <c r="MLF241" s="10"/>
      <c r="MLG241" s="11"/>
      <c r="MLH241" s="11"/>
      <c r="MLI241" s="11"/>
      <c r="MLJ241" s="11"/>
      <c r="MLK241" s="11"/>
      <c r="MLL241" s="11"/>
      <c r="MLM241" s="11"/>
      <c r="MLN241" s="11"/>
      <c r="MLO241" s="11"/>
      <c r="MLP241" s="11"/>
      <c r="MLQ241" s="11"/>
      <c r="MLR241" s="11"/>
      <c r="MLS241" s="11"/>
      <c r="MLT241" s="11"/>
      <c r="MLU241" s="10"/>
      <c r="MLV241" s="10"/>
      <c r="MLW241" s="11"/>
      <c r="MLX241" s="11"/>
      <c r="MLY241" s="11"/>
      <c r="MLZ241" s="11"/>
      <c r="MMA241" s="11"/>
      <c r="MMB241" s="11"/>
      <c r="MMC241" s="11"/>
      <c r="MMD241" s="11"/>
      <c r="MME241" s="11"/>
      <c r="MMF241" s="11"/>
      <c r="MMG241" s="11"/>
      <c r="MMH241" s="11"/>
      <c r="MMI241" s="11"/>
      <c r="MMJ241" s="11"/>
      <c r="MMK241" s="10"/>
      <c r="MML241" s="10"/>
      <c r="MMM241" s="11"/>
      <c r="MMN241" s="11"/>
      <c r="MMO241" s="11"/>
      <c r="MMP241" s="11"/>
      <c r="MMQ241" s="11"/>
      <c r="MMR241" s="11"/>
      <c r="MMS241" s="11"/>
      <c r="MMT241" s="11"/>
      <c r="MMU241" s="11"/>
      <c r="MMV241" s="11"/>
      <c r="MMW241" s="11"/>
      <c r="MMX241" s="11"/>
      <c r="MMY241" s="11"/>
      <c r="MMZ241" s="11"/>
      <c r="MNA241" s="10"/>
      <c r="MNB241" s="10"/>
      <c r="MNC241" s="11"/>
      <c r="MND241" s="11"/>
      <c r="MNE241" s="11"/>
      <c r="MNF241" s="11"/>
      <c r="MNG241" s="11"/>
      <c r="MNH241" s="11"/>
      <c r="MNI241" s="11"/>
      <c r="MNJ241" s="11"/>
      <c r="MNK241" s="11"/>
      <c r="MNL241" s="11"/>
      <c r="MNM241" s="11"/>
      <c r="MNN241" s="11"/>
      <c r="MNO241" s="11"/>
      <c r="MNP241" s="11"/>
      <c r="MNQ241" s="10"/>
      <c r="MNR241" s="10"/>
      <c r="MNS241" s="11"/>
      <c r="MNT241" s="11"/>
      <c r="MNU241" s="11"/>
      <c r="MNV241" s="11"/>
      <c r="MNW241" s="11"/>
      <c r="MNX241" s="11"/>
      <c r="MNY241" s="11"/>
      <c r="MNZ241" s="11"/>
      <c r="MOA241" s="11"/>
      <c r="MOB241" s="11"/>
      <c r="MOC241" s="11"/>
      <c r="MOD241" s="11"/>
      <c r="MOE241" s="11"/>
      <c r="MOF241" s="11"/>
      <c r="MOG241" s="10"/>
      <c r="MOH241" s="10"/>
      <c r="MOI241" s="11"/>
      <c r="MOJ241" s="11"/>
      <c r="MOK241" s="11"/>
      <c r="MOL241" s="11"/>
      <c r="MOM241" s="11"/>
      <c r="MON241" s="11"/>
      <c r="MOO241" s="11"/>
      <c r="MOP241" s="11"/>
      <c r="MOQ241" s="11"/>
      <c r="MOR241" s="11"/>
      <c r="MOS241" s="11"/>
      <c r="MOT241" s="11"/>
      <c r="MOU241" s="11"/>
      <c r="MOV241" s="11"/>
      <c r="MOW241" s="10"/>
      <c r="MOX241" s="10"/>
      <c r="MOY241" s="11"/>
      <c r="MOZ241" s="11"/>
      <c r="MPA241" s="11"/>
      <c r="MPB241" s="11"/>
      <c r="MPC241" s="11"/>
      <c r="MPD241" s="11"/>
      <c r="MPE241" s="11"/>
      <c r="MPF241" s="11"/>
      <c r="MPG241" s="11"/>
      <c r="MPH241" s="11"/>
      <c r="MPI241" s="11"/>
      <c r="MPJ241" s="11"/>
      <c r="MPK241" s="11"/>
      <c r="MPL241" s="11"/>
      <c r="MPM241" s="10"/>
      <c r="MPN241" s="10"/>
      <c r="MPO241" s="11"/>
      <c r="MPP241" s="11"/>
      <c r="MPQ241" s="11"/>
      <c r="MPR241" s="11"/>
      <c r="MPS241" s="11"/>
      <c r="MPT241" s="11"/>
      <c r="MPU241" s="11"/>
      <c r="MPV241" s="11"/>
      <c r="MPW241" s="11"/>
      <c r="MPX241" s="11"/>
      <c r="MPY241" s="11"/>
      <c r="MPZ241" s="11"/>
      <c r="MQA241" s="11"/>
      <c r="MQB241" s="11"/>
      <c r="MQC241" s="10"/>
      <c r="MQD241" s="10"/>
      <c r="MQE241" s="11"/>
      <c r="MQF241" s="11"/>
      <c r="MQG241" s="11"/>
      <c r="MQH241" s="11"/>
      <c r="MQI241" s="11"/>
      <c r="MQJ241" s="11"/>
      <c r="MQK241" s="11"/>
      <c r="MQL241" s="11"/>
      <c r="MQM241" s="11"/>
      <c r="MQN241" s="11"/>
      <c r="MQO241" s="11"/>
      <c r="MQP241" s="11"/>
      <c r="MQQ241" s="11"/>
      <c r="MQR241" s="11"/>
      <c r="MQS241" s="10"/>
      <c r="MQT241" s="10"/>
      <c r="MQU241" s="11"/>
      <c r="MQV241" s="11"/>
      <c r="MQW241" s="11"/>
      <c r="MQX241" s="11"/>
      <c r="MQY241" s="11"/>
      <c r="MQZ241" s="11"/>
      <c r="MRA241" s="11"/>
      <c r="MRB241" s="11"/>
      <c r="MRC241" s="11"/>
      <c r="MRD241" s="11"/>
      <c r="MRE241" s="11"/>
      <c r="MRF241" s="11"/>
      <c r="MRG241" s="11"/>
      <c r="MRH241" s="11"/>
      <c r="MRI241" s="10"/>
      <c r="MRJ241" s="10"/>
      <c r="MRK241" s="11"/>
      <c r="MRL241" s="11"/>
      <c r="MRM241" s="11"/>
      <c r="MRN241" s="11"/>
      <c r="MRO241" s="11"/>
      <c r="MRP241" s="11"/>
      <c r="MRQ241" s="11"/>
      <c r="MRR241" s="11"/>
      <c r="MRS241" s="11"/>
      <c r="MRT241" s="11"/>
      <c r="MRU241" s="11"/>
      <c r="MRV241" s="11"/>
      <c r="MRW241" s="11"/>
      <c r="MRX241" s="11"/>
      <c r="MRY241" s="10"/>
      <c r="MRZ241" s="10"/>
      <c r="MSA241" s="11"/>
      <c r="MSB241" s="11"/>
      <c r="MSC241" s="11"/>
      <c r="MSD241" s="11"/>
      <c r="MSE241" s="11"/>
      <c r="MSF241" s="11"/>
      <c r="MSG241" s="11"/>
      <c r="MSH241" s="11"/>
      <c r="MSI241" s="11"/>
      <c r="MSJ241" s="11"/>
      <c r="MSK241" s="11"/>
      <c r="MSL241" s="11"/>
      <c r="MSM241" s="11"/>
      <c r="MSN241" s="11"/>
      <c r="MSO241" s="10"/>
      <c r="MSP241" s="10"/>
      <c r="MSQ241" s="11"/>
      <c r="MSR241" s="11"/>
      <c r="MSS241" s="11"/>
      <c r="MST241" s="11"/>
      <c r="MSU241" s="11"/>
      <c r="MSV241" s="11"/>
      <c r="MSW241" s="11"/>
      <c r="MSX241" s="11"/>
      <c r="MSY241" s="11"/>
      <c r="MSZ241" s="11"/>
      <c r="MTA241" s="11"/>
      <c r="MTB241" s="11"/>
      <c r="MTC241" s="11"/>
      <c r="MTD241" s="11"/>
      <c r="MTE241" s="10"/>
      <c r="MTF241" s="10"/>
      <c r="MTG241" s="11"/>
      <c r="MTH241" s="11"/>
      <c r="MTI241" s="11"/>
      <c r="MTJ241" s="11"/>
      <c r="MTK241" s="11"/>
      <c r="MTL241" s="11"/>
      <c r="MTM241" s="11"/>
      <c r="MTN241" s="11"/>
      <c r="MTO241" s="11"/>
      <c r="MTP241" s="11"/>
      <c r="MTQ241" s="11"/>
      <c r="MTR241" s="11"/>
      <c r="MTS241" s="11"/>
      <c r="MTT241" s="11"/>
      <c r="MTU241" s="10"/>
      <c r="MTV241" s="10"/>
      <c r="MTW241" s="11"/>
      <c r="MTX241" s="11"/>
      <c r="MTY241" s="11"/>
      <c r="MTZ241" s="11"/>
      <c r="MUA241" s="11"/>
      <c r="MUB241" s="11"/>
      <c r="MUC241" s="11"/>
      <c r="MUD241" s="11"/>
      <c r="MUE241" s="11"/>
      <c r="MUF241" s="11"/>
      <c r="MUG241" s="11"/>
      <c r="MUH241" s="11"/>
      <c r="MUI241" s="11"/>
      <c r="MUJ241" s="11"/>
      <c r="MUK241" s="10"/>
      <c r="MUL241" s="10"/>
      <c r="MUM241" s="11"/>
      <c r="MUN241" s="11"/>
      <c r="MUO241" s="11"/>
      <c r="MUP241" s="11"/>
      <c r="MUQ241" s="11"/>
      <c r="MUR241" s="11"/>
      <c r="MUS241" s="11"/>
      <c r="MUT241" s="11"/>
      <c r="MUU241" s="11"/>
      <c r="MUV241" s="11"/>
      <c r="MUW241" s="11"/>
      <c r="MUX241" s="11"/>
      <c r="MUY241" s="11"/>
      <c r="MUZ241" s="11"/>
      <c r="MVA241" s="10"/>
      <c r="MVB241" s="10"/>
      <c r="MVC241" s="11"/>
      <c r="MVD241" s="11"/>
      <c r="MVE241" s="11"/>
      <c r="MVF241" s="11"/>
      <c r="MVG241" s="11"/>
      <c r="MVH241" s="11"/>
      <c r="MVI241" s="11"/>
      <c r="MVJ241" s="11"/>
      <c r="MVK241" s="11"/>
      <c r="MVL241" s="11"/>
      <c r="MVM241" s="11"/>
      <c r="MVN241" s="11"/>
      <c r="MVO241" s="11"/>
      <c r="MVP241" s="11"/>
      <c r="MVQ241" s="10"/>
      <c r="MVR241" s="10"/>
      <c r="MVS241" s="11"/>
      <c r="MVT241" s="11"/>
      <c r="MVU241" s="11"/>
      <c r="MVV241" s="11"/>
      <c r="MVW241" s="11"/>
      <c r="MVX241" s="11"/>
      <c r="MVY241" s="11"/>
      <c r="MVZ241" s="11"/>
      <c r="MWA241" s="11"/>
      <c r="MWB241" s="11"/>
      <c r="MWC241" s="11"/>
      <c r="MWD241" s="11"/>
      <c r="MWE241" s="11"/>
      <c r="MWF241" s="11"/>
      <c r="MWG241" s="10"/>
      <c r="MWH241" s="10"/>
      <c r="MWI241" s="11"/>
      <c r="MWJ241" s="11"/>
      <c r="MWK241" s="11"/>
      <c r="MWL241" s="11"/>
      <c r="MWM241" s="11"/>
      <c r="MWN241" s="11"/>
      <c r="MWO241" s="11"/>
      <c r="MWP241" s="11"/>
      <c r="MWQ241" s="11"/>
      <c r="MWR241" s="11"/>
      <c r="MWS241" s="11"/>
      <c r="MWT241" s="11"/>
      <c r="MWU241" s="11"/>
      <c r="MWV241" s="11"/>
      <c r="MWW241" s="10"/>
      <c r="MWX241" s="10"/>
      <c r="MWY241" s="11"/>
      <c r="MWZ241" s="11"/>
      <c r="MXA241" s="11"/>
      <c r="MXB241" s="11"/>
      <c r="MXC241" s="11"/>
      <c r="MXD241" s="11"/>
      <c r="MXE241" s="11"/>
      <c r="MXF241" s="11"/>
      <c r="MXG241" s="11"/>
      <c r="MXH241" s="11"/>
      <c r="MXI241" s="11"/>
      <c r="MXJ241" s="11"/>
      <c r="MXK241" s="11"/>
      <c r="MXL241" s="11"/>
      <c r="MXM241" s="10"/>
      <c r="MXN241" s="10"/>
      <c r="MXO241" s="11"/>
      <c r="MXP241" s="11"/>
      <c r="MXQ241" s="11"/>
      <c r="MXR241" s="11"/>
      <c r="MXS241" s="11"/>
      <c r="MXT241" s="11"/>
      <c r="MXU241" s="11"/>
      <c r="MXV241" s="11"/>
      <c r="MXW241" s="11"/>
      <c r="MXX241" s="11"/>
      <c r="MXY241" s="11"/>
      <c r="MXZ241" s="11"/>
      <c r="MYA241" s="11"/>
      <c r="MYB241" s="11"/>
      <c r="MYC241" s="10"/>
      <c r="MYD241" s="10"/>
      <c r="MYE241" s="11"/>
      <c r="MYF241" s="11"/>
      <c r="MYG241" s="11"/>
      <c r="MYH241" s="11"/>
      <c r="MYI241" s="11"/>
      <c r="MYJ241" s="11"/>
      <c r="MYK241" s="11"/>
      <c r="MYL241" s="11"/>
      <c r="MYM241" s="11"/>
      <c r="MYN241" s="11"/>
      <c r="MYO241" s="11"/>
      <c r="MYP241" s="11"/>
      <c r="MYQ241" s="11"/>
      <c r="MYR241" s="11"/>
      <c r="MYS241" s="10"/>
      <c r="MYT241" s="10"/>
      <c r="MYU241" s="11"/>
      <c r="MYV241" s="11"/>
      <c r="MYW241" s="11"/>
      <c r="MYX241" s="11"/>
      <c r="MYY241" s="11"/>
      <c r="MYZ241" s="11"/>
      <c r="MZA241" s="11"/>
      <c r="MZB241" s="11"/>
      <c r="MZC241" s="11"/>
      <c r="MZD241" s="11"/>
      <c r="MZE241" s="11"/>
      <c r="MZF241" s="11"/>
      <c r="MZG241" s="11"/>
      <c r="MZH241" s="11"/>
      <c r="MZI241" s="10"/>
      <c r="MZJ241" s="10"/>
      <c r="MZK241" s="11"/>
      <c r="MZL241" s="11"/>
      <c r="MZM241" s="11"/>
      <c r="MZN241" s="11"/>
      <c r="MZO241" s="11"/>
      <c r="MZP241" s="11"/>
      <c r="MZQ241" s="11"/>
      <c r="MZR241" s="11"/>
      <c r="MZS241" s="11"/>
      <c r="MZT241" s="11"/>
      <c r="MZU241" s="11"/>
      <c r="MZV241" s="11"/>
      <c r="MZW241" s="11"/>
      <c r="MZX241" s="11"/>
      <c r="MZY241" s="10"/>
      <c r="MZZ241" s="10"/>
      <c r="NAA241" s="11"/>
      <c r="NAB241" s="11"/>
      <c r="NAC241" s="11"/>
      <c r="NAD241" s="11"/>
      <c r="NAE241" s="11"/>
      <c r="NAF241" s="11"/>
      <c r="NAG241" s="11"/>
      <c r="NAH241" s="11"/>
      <c r="NAI241" s="11"/>
      <c r="NAJ241" s="11"/>
      <c r="NAK241" s="11"/>
      <c r="NAL241" s="11"/>
      <c r="NAM241" s="11"/>
      <c r="NAN241" s="11"/>
      <c r="NAO241" s="10"/>
      <c r="NAP241" s="10"/>
      <c r="NAQ241" s="11"/>
      <c r="NAR241" s="11"/>
      <c r="NAS241" s="11"/>
      <c r="NAT241" s="11"/>
      <c r="NAU241" s="11"/>
      <c r="NAV241" s="11"/>
      <c r="NAW241" s="11"/>
      <c r="NAX241" s="11"/>
      <c r="NAY241" s="11"/>
      <c r="NAZ241" s="11"/>
      <c r="NBA241" s="11"/>
      <c r="NBB241" s="11"/>
      <c r="NBC241" s="11"/>
      <c r="NBD241" s="11"/>
      <c r="NBE241" s="10"/>
      <c r="NBF241" s="10"/>
      <c r="NBG241" s="11"/>
      <c r="NBH241" s="11"/>
      <c r="NBI241" s="11"/>
      <c r="NBJ241" s="11"/>
      <c r="NBK241" s="11"/>
      <c r="NBL241" s="11"/>
      <c r="NBM241" s="11"/>
      <c r="NBN241" s="11"/>
      <c r="NBO241" s="11"/>
      <c r="NBP241" s="11"/>
      <c r="NBQ241" s="11"/>
      <c r="NBR241" s="11"/>
      <c r="NBS241" s="11"/>
      <c r="NBT241" s="11"/>
      <c r="NBU241" s="10"/>
      <c r="NBV241" s="10"/>
      <c r="NBW241" s="11"/>
      <c r="NBX241" s="11"/>
      <c r="NBY241" s="11"/>
      <c r="NBZ241" s="11"/>
      <c r="NCA241" s="11"/>
      <c r="NCB241" s="11"/>
      <c r="NCC241" s="11"/>
      <c r="NCD241" s="11"/>
      <c r="NCE241" s="11"/>
      <c r="NCF241" s="11"/>
      <c r="NCG241" s="11"/>
      <c r="NCH241" s="11"/>
      <c r="NCI241" s="11"/>
      <c r="NCJ241" s="11"/>
      <c r="NCK241" s="10"/>
      <c r="NCL241" s="10"/>
      <c r="NCM241" s="11"/>
      <c r="NCN241" s="11"/>
      <c r="NCO241" s="11"/>
      <c r="NCP241" s="11"/>
      <c r="NCQ241" s="11"/>
      <c r="NCR241" s="11"/>
      <c r="NCS241" s="11"/>
      <c r="NCT241" s="11"/>
      <c r="NCU241" s="11"/>
      <c r="NCV241" s="11"/>
      <c r="NCW241" s="11"/>
      <c r="NCX241" s="11"/>
      <c r="NCY241" s="11"/>
      <c r="NCZ241" s="11"/>
      <c r="NDA241" s="10"/>
      <c r="NDB241" s="10"/>
      <c r="NDC241" s="11"/>
      <c r="NDD241" s="11"/>
      <c r="NDE241" s="11"/>
      <c r="NDF241" s="11"/>
      <c r="NDG241" s="11"/>
      <c r="NDH241" s="11"/>
      <c r="NDI241" s="11"/>
      <c r="NDJ241" s="11"/>
      <c r="NDK241" s="11"/>
      <c r="NDL241" s="11"/>
      <c r="NDM241" s="11"/>
      <c r="NDN241" s="11"/>
      <c r="NDO241" s="11"/>
      <c r="NDP241" s="11"/>
      <c r="NDQ241" s="10"/>
      <c r="NDR241" s="10"/>
      <c r="NDS241" s="11"/>
      <c r="NDT241" s="11"/>
      <c r="NDU241" s="11"/>
      <c r="NDV241" s="11"/>
      <c r="NDW241" s="11"/>
      <c r="NDX241" s="11"/>
      <c r="NDY241" s="11"/>
      <c r="NDZ241" s="11"/>
      <c r="NEA241" s="11"/>
      <c r="NEB241" s="11"/>
      <c r="NEC241" s="11"/>
      <c r="NED241" s="11"/>
      <c r="NEE241" s="11"/>
      <c r="NEF241" s="11"/>
      <c r="NEG241" s="10"/>
      <c r="NEH241" s="10"/>
      <c r="NEI241" s="11"/>
      <c r="NEJ241" s="11"/>
      <c r="NEK241" s="11"/>
      <c r="NEL241" s="11"/>
      <c r="NEM241" s="11"/>
      <c r="NEN241" s="11"/>
      <c r="NEO241" s="11"/>
      <c r="NEP241" s="11"/>
      <c r="NEQ241" s="11"/>
      <c r="NER241" s="11"/>
      <c r="NES241" s="11"/>
      <c r="NET241" s="11"/>
      <c r="NEU241" s="11"/>
      <c r="NEV241" s="11"/>
      <c r="NEW241" s="10"/>
      <c r="NEX241" s="10"/>
      <c r="NEY241" s="11"/>
      <c r="NEZ241" s="11"/>
      <c r="NFA241" s="11"/>
      <c r="NFB241" s="11"/>
      <c r="NFC241" s="11"/>
      <c r="NFD241" s="11"/>
      <c r="NFE241" s="11"/>
      <c r="NFF241" s="11"/>
      <c r="NFG241" s="11"/>
      <c r="NFH241" s="11"/>
      <c r="NFI241" s="11"/>
      <c r="NFJ241" s="11"/>
      <c r="NFK241" s="11"/>
      <c r="NFL241" s="11"/>
      <c r="NFM241" s="10"/>
      <c r="NFN241" s="10"/>
      <c r="NFO241" s="11"/>
      <c r="NFP241" s="11"/>
      <c r="NFQ241" s="11"/>
      <c r="NFR241" s="11"/>
      <c r="NFS241" s="11"/>
      <c r="NFT241" s="11"/>
      <c r="NFU241" s="11"/>
      <c r="NFV241" s="11"/>
      <c r="NFW241" s="11"/>
      <c r="NFX241" s="11"/>
      <c r="NFY241" s="11"/>
      <c r="NFZ241" s="11"/>
      <c r="NGA241" s="11"/>
      <c r="NGB241" s="11"/>
      <c r="NGC241" s="10"/>
      <c r="NGD241" s="10"/>
      <c r="NGE241" s="11"/>
      <c r="NGF241" s="11"/>
      <c r="NGG241" s="11"/>
      <c r="NGH241" s="11"/>
      <c r="NGI241" s="11"/>
      <c r="NGJ241" s="11"/>
      <c r="NGK241" s="11"/>
      <c r="NGL241" s="11"/>
      <c r="NGM241" s="11"/>
      <c r="NGN241" s="11"/>
      <c r="NGO241" s="11"/>
      <c r="NGP241" s="11"/>
      <c r="NGQ241" s="11"/>
      <c r="NGR241" s="11"/>
      <c r="NGS241" s="10"/>
      <c r="NGT241" s="10"/>
      <c r="NGU241" s="11"/>
      <c r="NGV241" s="11"/>
      <c r="NGW241" s="11"/>
      <c r="NGX241" s="11"/>
      <c r="NGY241" s="11"/>
      <c r="NGZ241" s="11"/>
      <c r="NHA241" s="11"/>
      <c r="NHB241" s="11"/>
      <c r="NHC241" s="11"/>
      <c r="NHD241" s="11"/>
      <c r="NHE241" s="11"/>
      <c r="NHF241" s="11"/>
      <c r="NHG241" s="11"/>
      <c r="NHH241" s="11"/>
      <c r="NHI241" s="10"/>
      <c r="NHJ241" s="10"/>
      <c r="NHK241" s="11"/>
      <c r="NHL241" s="11"/>
      <c r="NHM241" s="11"/>
      <c r="NHN241" s="11"/>
      <c r="NHO241" s="11"/>
      <c r="NHP241" s="11"/>
      <c r="NHQ241" s="11"/>
      <c r="NHR241" s="11"/>
      <c r="NHS241" s="11"/>
      <c r="NHT241" s="11"/>
      <c r="NHU241" s="11"/>
      <c r="NHV241" s="11"/>
      <c r="NHW241" s="11"/>
      <c r="NHX241" s="11"/>
      <c r="NHY241" s="10"/>
      <c r="NHZ241" s="10"/>
      <c r="NIA241" s="11"/>
      <c r="NIB241" s="11"/>
      <c r="NIC241" s="11"/>
      <c r="NID241" s="11"/>
      <c r="NIE241" s="11"/>
      <c r="NIF241" s="11"/>
      <c r="NIG241" s="11"/>
      <c r="NIH241" s="11"/>
      <c r="NII241" s="11"/>
      <c r="NIJ241" s="11"/>
      <c r="NIK241" s="11"/>
      <c r="NIL241" s="11"/>
      <c r="NIM241" s="11"/>
      <c r="NIN241" s="11"/>
      <c r="NIO241" s="10"/>
      <c r="NIP241" s="10"/>
      <c r="NIQ241" s="11"/>
      <c r="NIR241" s="11"/>
      <c r="NIS241" s="11"/>
      <c r="NIT241" s="11"/>
      <c r="NIU241" s="11"/>
      <c r="NIV241" s="11"/>
      <c r="NIW241" s="11"/>
      <c r="NIX241" s="11"/>
      <c r="NIY241" s="11"/>
      <c r="NIZ241" s="11"/>
      <c r="NJA241" s="11"/>
      <c r="NJB241" s="11"/>
      <c r="NJC241" s="11"/>
      <c r="NJD241" s="11"/>
      <c r="NJE241" s="10"/>
      <c r="NJF241" s="10"/>
      <c r="NJG241" s="11"/>
      <c r="NJH241" s="11"/>
      <c r="NJI241" s="11"/>
      <c r="NJJ241" s="11"/>
      <c r="NJK241" s="11"/>
      <c r="NJL241" s="11"/>
      <c r="NJM241" s="11"/>
      <c r="NJN241" s="11"/>
      <c r="NJO241" s="11"/>
      <c r="NJP241" s="11"/>
      <c r="NJQ241" s="11"/>
      <c r="NJR241" s="11"/>
      <c r="NJS241" s="11"/>
      <c r="NJT241" s="11"/>
      <c r="NJU241" s="10"/>
      <c r="NJV241" s="10"/>
      <c r="NJW241" s="11"/>
      <c r="NJX241" s="11"/>
      <c r="NJY241" s="11"/>
      <c r="NJZ241" s="11"/>
      <c r="NKA241" s="11"/>
      <c r="NKB241" s="11"/>
      <c r="NKC241" s="11"/>
      <c r="NKD241" s="11"/>
      <c r="NKE241" s="11"/>
      <c r="NKF241" s="11"/>
      <c r="NKG241" s="11"/>
      <c r="NKH241" s="11"/>
      <c r="NKI241" s="11"/>
      <c r="NKJ241" s="11"/>
      <c r="NKK241" s="10"/>
      <c r="NKL241" s="10"/>
      <c r="NKM241" s="11"/>
      <c r="NKN241" s="11"/>
      <c r="NKO241" s="11"/>
      <c r="NKP241" s="11"/>
      <c r="NKQ241" s="11"/>
      <c r="NKR241" s="11"/>
      <c r="NKS241" s="11"/>
      <c r="NKT241" s="11"/>
      <c r="NKU241" s="11"/>
      <c r="NKV241" s="11"/>
      <c r="NKW241" s="11"/>
      <c r="NKX241" s="11"/>
      <c r="NKY241" s="11"/>
      <c r="NKZ241" s="11"/>
      <c r="NLA241" s="10"/>
      <c r="NLB241" s="10"/>
      <c r="NLC241" s="11"/>
      <c r="NLD241" s="11"/>
      <c r="NLE241" s="11"/>
      <c r="NLF241" s="11"/>
      <c r="NLG241" s="11"/>
      <c r="NLH241" s="11"/>
      <c r="NLI241" s="11"/>
      <c r="NLJ241" s="11"/>
      <c r="NLK241" s="11"/>
      <c r="NLL241" s="11"/>
      <c r="NLM241" s="11"/>
      <c r="NLN241" s="11"/>
      <c r="NLO241" s="11"/>
      <c r="NLP241" s="11"/>
      <c r="NLQ241" s="10"/>
      <c r="NLR241" s="10"/>
      <c r="NLS241" s="11"/>
      <c r="NLT241" s="11"/>
      <c r="NLU241" s="11"/>
      <c r="NLV241" s="11"/>
      <c r="NLW241" s="11"/>
      <c r="NLX241" s="11"/>
      <c r="NLY241" s="11"/>
      <c r="NLZ241" s="11"/>
      <c r="NMA241" s="11"/>
      <c r="NMB241" s="11"/>
      <c r="NMC241" s="11"/>
      <c r="NMD241" s="11"/>
      <c r="NME241" s="11"/>
      <c r="NMF241" s="11"/>
      <c r="NMG241" s="10"/>
      <c r="NMH241" s="10"/>
      <c r="NMI241" s="11"/>
      <c r="NMJ241" s="11"/>
      <c r="NMK241" s="11"/>
      <c r="NML241" s="11"/>
      <c r="NMM241" s="11"/>
      <c r="NMN241" s="11"/>
      <c r="NMO241" s="11"/>
      <c r="NMP241" s="11"/>
      <c r="NMQ241" s="11"/>
      <c r="NMR241" s="11"/>
      <c r="NMS241" s="11"/>
      <c r="NMT241" s="11"/>
      <c r="NMU241" s="11"/>
      <c r="NMV241" s="11"/>
      <c r="NMW241" s="10"/>
      <c r="NMX241" s="10"/>
      <c r="NMY241" s="11"/>
      <c r="NMZ241" s="11"/>
      <c r="NNA241" s="11"/>
      <c r="NNB241" s="11"/>
      <c r="NNC241" s="11"/>
      <c r="NND241" s="11"/>
      <c r="NNE241" s="11"/>
      <c r="NNF241" s="11"/>
      <c r="NNG241" s="11"/>
      <c r="NNH241" s="11"/>
      <c r="NNI241" s="11"/>
      <c r="NNJ241" s="11"/>
      <c r="NNK241" s="11"/>
      <c r="NNL241" s="11"/>
      <c r="NNM241" s="10"/>
      <c r="NNN241" s="10"/>
      <c r="NNO241" s="11"/>
      <c r="NNP241" s="11"/>
      <c r="NNQ241" s="11"/>
      <c r="NNR241" s="11"/>
      <c r="NNS241" s="11"/>
      <c r="NNT241" s="11"/>
      <c r="NNU241" s="11"/>
      <c r="NNV241" s="11"/>
      <c r="NNW241" s="11"/>
      <c r="NNX241" s="11"/>
      <c r="NNY241" s="11"/>
      <c r="NNZ241" s="11"/>
      <c r="NOA241" s="11"/>
      <c r="NOB241" s="11"/>
      <c r="NOC241" s="10"/>
      <c r="NOD241" s="10"/>
      <c r="NOE241" s="11"/>
      <c r="NOF241" s="11"/>
      <c r="NOG241" s="11"/>
      <c r="NOH241" s="11"/>
      <c r="NOI241" s="11"/>
      <c r="NOJ241" s="11"/>
      <c r="NOK241" s="11"/>
      <c r="NOL241" s="11"/>
      <c r="NOM241" s="11"/>
      <c r="NON241" s="11"/>
      <c r="NOO241" s="11"/>
      <c r="NOP241" s="11"/>
      <c r="NOQ241" s="11"/>
      <c r="NOR241" s="11"/>
      <c r="NOS241" s="10"/>
      <c r="NOT241" s="10"/>
      <c r="NOU241" s="11"/>
      <c r="NOV241" s="11"/>
      <c r="NOW241" s="11"/>
      <c r="NOX241" s="11"/>
      <c r="NOY241" s="11"/>
      <c r="NOZ241" s="11"/>
      <c r="NPA241" s="11"/>
      <c r="NPB241" s="11"/>
      <c r="NPC241" s="11"/>
      <c r="NPD241" s="11"/>
      <c r="NPE241" s="11"/>
      <c r="NPF241" s="11"/>
      <c r="NPG241" s="11"/>
      <c r="NPH241" s="11"/>
      <c r="NPI241" s="10"/>
      <c r="NPJ241" s="10"/>
      <c r="NPK241" s="11"/>
      <c r="NPL241" s="11"/>
      <c r="NPM241" s="11"/>
      <c r="NPN241" s="11"/>
      <c r="NPO241" s="11"/>
      <c r="NPP241" s="11"/>
      <c r="NPQ241" s="11"/>
      <c r="NPR241" s="11"/>
      <c r="NPS241" s="11"/>
      <c r="NPT241" s="11"/>
      <c r="NPU241" s="11"/>
      <c r="NPV241" s="11"/>
      <c r="NPW241" s="11"/>
      <c r="NPX241" s="11"/>
      <c r="NPY241" s="10"/>
      <c r="NPZ241" s="10"/>
      <c r="NQA241" s="11"/>
      <c r="NQB241" s="11"/>
      <c r="NQC241" s="11"/>
      <c r="NQD241" s="11"/>
      <c r="NQE241" s="11"/>
      <c r="NQF241" s="11"/>
      <c r="NQG241" s="11"/>
      <c r="NQH241" s="11"/>
      <c r="NQI241" s="11"/>
      <c r="NQJ241" s="11"/>
      <c r="NQK241" s="11"/>
      <c r="NQL241" s="11"/>
      <c r="NQM241" s="11"/>
      <c r="NQN241" s="11"/>
      <c r="NQO241" s="10"/>
      <c r="NQP241" s="10"/>
      <c r="NQQ241" s="11"/>
      <c r="NQR241" s="11"/>
      <c r="NQS241" s="11"/>
      <c r="NQT241" s="11"/>
      <c r="NQU241" s="11"/>
      <c r="NQV241" s="11"/>
      <c r="NQW241" s="11"/>
      <c r="NQX241" s="11"/>
      <c r="NQY241" s="11"/>
      <c r="NQZ241" s="11"/>
      <c r="NRA241" s="11"/>
      <c r="NRB241" s="11"/>
      <c r="NRC241" s="11"/>
      <c r="NRD241" s="11"/>
      <c r="NRE241" s="10"/>
      <c r="NRF241" s="10"/>
      <c r="NRG241" s="11"/>
      <c r="NRH241" s="11"/>
      <c r="NRI241" s="11"/>
      <c r="NRJ241" s="11"/>
      <c r="NRK241" s="11"/>
      <c r="NRL241" s="11"/>
      <c r="NRM241" s="11"/>
      <c r="NRN241" s="11"/>
      <c r="NRO241" s="11"/>
      <c r="NRP241" s="11"/>
      <c r="NRQ241" s="11"/>
      <c r="NRR241" s="11"/>
      <c r="NRS241" s="11"/>
      <c r="NRT241" s="11"/>
      <c r="NRU241" s="10"/>
      <c r="NRV241" s="10"/>
      <c r="NRW241" s="11"/>
      <c r="NRX241" s="11"/>
      <c r="NRY241" s="11"/>
      <c r="NRZ241" s="11"/>
      <c r="NSA241" s="11"/>
      <c r="NSB241" s="11"/>
      <c r="NSC241" s="11"/>
      <c r="NSD241" s="11"/>
      <c r="NSE241" s="11"/>
      <c r="NSF241" s="11"/>
      <c r="NSG241" s="11"/>
      <c r="NSH241" s="11"/>
      <c r="NSI241" s="11"/>
      <c r="NSJ241" s="11"/>
      <c r="NSK241" s="10"/>
      <c r="NSL241" s="10"/>
      <c r="NSM241" s="11"/>
      <c r="NSN241" s="11"/>
      <c r="NSO241" s="11"/>
      <c r="NSP241" s="11"/>
      <c r="NSQ241" s="11"/>
      <c r="NSR241" s="11"/>
      <c r="NSS241" s="11"/>
      <c r="NST241" s="11"/>
      <c r="NSU241" s="11"/>
      <c r="NSV241" s="11"/>
      <c r="NSW241" s="11"/>
      <c r="NSX241" s="11"/>
      <c r="NSY241" s="11"/>
      <c r="NSZ241" s="11"/>
      <c r="NTA241" s="10"/>
      <c r="NTB241" s="10"/>
      <c r="NTC241" s="11"/>
      <c r="NTD241" s="11"/>
      <c r="NTE241" s="11"/>
      <c r="NTF241" s="11"/>
      <c r="NTG241" s="11"/>
      <c r="NTH241" s="11"/>
      <c r="NTI241" s="11"/>
      <c r="NTJ241" s="11"/>
      <c r="NTK241" s="11"/>
      <c r="NTL241" s="11"/>
      <c r="NTM241" s="11"/>
      <c r="NTN241" s="11"/>
      <c r="NTO241" s="11"/>
      <c r="NTP241" s="11"/>
      <c r="NTQ241" s="10"/>
      <c r="NTR241" s="10"/>
      <c r="NTS241" s="11"/>
      <c r="NTT241" s="11"/>
      <c r="NTU241" s="11"/>
      <c r="NTV241" s="11"/>
      <c r="NTW241" s="11"/>
      <c r="NTX241" s="11"/>
      <c r="NTY241" s="11"/>
      <c r="NTZ241" s="11"/>
      <c r="NUA241" s="11"/>
      <c r="NUB241" s="11"/>
      <c r="NUC241" s="11"/>
      <c r="NUD241" s="11"/>
      <c r="NUE241" s="11"/>
      <c r="NUF241" s="11"/>
      <c r="NUG241" s="10"/>
      <c r="NUH241" s="10"/>
      <c r="NUI241" s="11"/>
      <c r="NUJ241" s="11"/>
      <c r="NUK241" s="11"/>
      <c r="NUL241" s="11"/>
      <c r="NUM241" s="11"/>
      <c r="NUN241" s="11"/>
      <c r="NUO241" s="11"/>
      <c r="NUP241" s="11"/>
      <c r="NUQ241" s="11"/>
      <c r="NUR241" s="11"/>
      <c r="NUS241" s="11"/>
      <c r="NUT241" s="11"/>
      <c r="NUU241" s="11"/>
      <c r="NUV241" s="11"/>
      <c r="NUW241" s="10"/>
      <c r="NUX241" s="10"/>
      <c r="NUY241" s="11"/>
      <c r="NUZ241" s="11"/>
      <c r="NVA241" s="11"/>
      <c r="NVB241" s="11"/>
      <c r="NVC241" s="11"/>
      <c r="NVD241" s="11"/>
      <c r="NVE241" s="11"/>
      <c r="NVF241" s="11"/>
      <c r="NVG241" s="11"/>
      <c r="NVH241" s="11"/>
      <c r="NVI241" s="11"/>
      <c r="NVJ241" s="11"/>
      <c r="NVK241" s="11"/>
      <c r="NVL241" s="11"/>
      <c r="NVM241" s="10"/>
      <c r="NVN241" s="10"/>
      <c r="NVO241" s="11"/>
      <c r="NVP241" s="11"/>
      <c r="NVQ241" s="11"/>
      <c r="NVR241" s="11"/>
      <c r="NVS241" s="11"/>
      <c r="NVT241" s="11"/>
      <c r="NVU241" s="11"/>
      <c r="NVV241" s="11"/>
      <c r="NVW241" s="11"/>
      <c r="NVX241" s="11"/>
      <c r="NVY241" s="11"/>
      <c r="NVZ241" s="11"/>
      <c r="NWA241" s="11"/>
      <c r="NWB241" s="11"/>
      <c r="NWC241" s="10"/>
      <c r="NWD241" s="10"/>
      <c r="NWE241" s="11"/>
      <c r="NWF241" s="11"/>
      <c r="NWG241" s="11"/>
      <c r="NWH241" s="11"/>
      <c r="NWI241" s="11"/>
      <c r="NWJ241" s="11"/>
      <c r="NWK241" s="11"/>
      <c r="NWL241" s="11"/>
      <c r="NWM241" s="11"/>
      <c r="NWN241" s="11"/>
      <c r="NWO241" s="11"/>
      <c r="NWP241" s="11"/>
      <c r="NWQ241" s="11"/>
      <c r="NWR241" s="11"/>
      <c r="NWS241" s="10"/>
      <c r="NWT241" s="10"/>
      <c r="NWU241" s="11"/>
      <c r="NWV241" s="11"/>
      <c r="NWW241" s="11"/>
      <c r="NWX241" s="11"/>
      <c r="NWY241" s="11"/>
      <c r="NWZ241" s="11"/>
      <c r="NXA241" s="11"/>
      <c r="NXB241" s="11"/>
      <c r="NXC241" s="11"/>
      <c r="NXD241" s="11"/>
      <c r="NXE241" s="11"/>
      <c r="NXF241" s="11"/>
      <c r="NXG241" s="11"/>
      <c r="NXH241" s="11"/>
      <c r="NXI241" s="10"/>
      <c r="NXJ241" s="10"/>
      <c r="NXK241" s="11"/>
      <c r="NXL241" s="11"/>
      <c r="NXM241" s="11"/>
      <c r="NXN241" s="11"/>
      <c r="NXO241" s="11"/>
      <c r="NXP241" s="11"/>
      <c r="NXQ241" s="11"/>
      <c r="NXR241" s="11"/>
      <c r="NXS241" s="11"/>
      <c r="NXT241" s="11"/>
      <c r="NXU241" s="11"/>
      <c r="NXV241" s="11"/>
      <c r="NXW241" s="11"/>
      <c r="NXX241" s="11"/>
      <c r="NXY241" s="10"/>
      <c r="NXZ241" s="10"/>
      <c r="NYA241" s="11"/>
      <c r="NYB241" s="11"/>
      <c r="NYC241" s="11"/>
      <c r="NYD241" s="11"/>
      <c r="NYE241" s="11"/>
      <c r="NYF241" s="11"/>
      <c r="NYG241" s="11"/>
      <c r="NYH241" s="11"/>
      <c r="NYI241" s="11"/>
      <c r="NYJ241" s="11"/>
      <c r="NYK241" s="11"/>
      <c r="NYL241" s="11"/>
      <c r="NYM241" s="11"/>
      <c r="NYN241" s="11"/>
      <c r="NYO241" s="10"/>
      <c r="NYP241" s="10"/>
      <c r="NYQ241" s="11"/>
      <c r="NYR241" s="11"/>
      <c r="NYS241" s="11"/>
      <c r="NYT241" s="11"/>
      <c r="NYU241" s="11"/>
      <c r="NYV241" s="11"/>
      <c r="NYW241" s="11"/>
      <c r="NYX241" s="11"/>
      <c r="NYY241" s="11"/>
      <c r="NYZ241" s="11"/>
      <c r="NZA241" s="11"/>
      <c r="NZB241" s="11"/>
      <c r="NZC241" s="11"/>
      <c r="NZD241" s="11"/>
      <c r="NZE241" s="10"/>
      <c r="NZF241" s="10"/>
      <c r="NZG241" s="11"/>
      <c r="NZH241" s="11"/>
      <c r="NZI241" s="11"/>
      <c r="NZJ241" s="11"/>
      <c r="NZK241" s="11"/>
      <c r="NZL241" s="11"/>
      <c r="NZM241" s="11"/>
      <c r="NZN241" s="11"/>
      <c r="NZO241" s="11"/>
      <c r="NZP241" s="11"/>
      <c r="NZQ241" s="11"/>
      <c r="NZR241" s="11"/>
      <c r="NZS241" s="11"/>
      <c r="NZT241" s="11"/>
      <c r="NZU241" s="10"/>
      <c r="NZV241" s="10"/>
      <c r="NZW241" s="11"/>
      <c r="NZX241" s="11"/>
      <c r="NZY241" s="11"/>
      <c r="NZZ241" s="11"/>
      <c r="OAA241" s="11"/>
      <c r="OAB241" s="11"/>
      <c r="OAC241" s="11"/>
      <c r="OAD241" s="11"/>
      <c r="OAE241" s="11"/>
      <c r="OAF241" s="11"/>
      <c r="OAG241" s="11"/>
      <c r="OAH241" s="11"/>
      <c r="OAI241" s="11"/>
      <c r="OAJ241" s="11"/>
      <c r="OAK241" s="10"/>
      <c r="OAL241" s="10"/>
      <c r="OAM241" s="11"/>
      <c r="OAN241" s="11"/>
      <c r="OAO241" s="11"/>
      <c r="OAP241" s="11"/>
      <c r="OAQ241" s="11"/>
      <c r="OAR241" s="11"/>
      <c r="OAS241" s="11"/>
      <c r="OAT241" s="11"/>
      <c r="OAU241" s="11"/>
      <c r="OAV241" s="11"/>
      <c r="OAW241" s="11"/>
      <c r="OAX241" s="11"/>
      <c r="OAY241" s="11"/>
      <c r="OAZ241" s="11"/>
      <c r="OBA241" s="10"/>
      <c r="OBB241" s="10"/>
      <c r="OBC241" s="11"/>
      <c r="OBD241" s="11"/>
      <c r="OBE241" s="11"/>
      <c r="OBF241" s="11"/>
      <c r="OBG241" s="11"/>
      <c r="OBH241" s="11"/>
      <c r="OBI241" s="11"/>
      <c r="OBJ241" s="11"/>
      <c r="OBK241" s="11"/>
      <c r="OBL241" s="11"/>
      <c r="OBM241" s="11"/>
      <c r="OBN241" s="11"/>
      <c r="OBO241" s="11"/>
      <c r="OBP241" s="11"/>
      <c r="OBQ241" s="10"/>
      <c r="OBR241" s="10"/>
      <c r="OBS241" s="11"/>
      <c r="OBT241" s="11"/>
      <c r="OBU241" s="11"/>
      <c r="OBV241" s="11"/>
      <c r="OBW241" s="11"/>
      <c r="OBX241" s="11"/>
      <c r="OBY241" s="11"/>
      <c r="OBZ241" s="11"/>
      <c r="OCA241" s="11"/>
      <c r="OCB241" s="11"/>
      <c r="OCC241" s="11"/>
      <c r="OCD241" s="11"/>
      <c r="OCE241" s="11"/>
      <c r="OCF241" s="11"/>
      <c r="OCG241" s="10"/>
      <c r="OCH241" s="10"/>
      <c r="OCI241" s="11"/>
      <c r="OCJ241" s="11"/>
      <c r="OCK241" s="11"/>
      <c r="OCL241" s="11"/>
      <c r="OCM241" s="11"/>
      <c r="OCN241" s="11"/>
      <c r="OCO241" s="11"/>
      <c r="OCP241" s="11"/>
      <c r="OCQ241" s="11"/>
      <c r="OCR241" s="11"/>
      <c r="OCS241" s="11"/>
      <c r="OCT241" s="11"/>
      <c r="OCU241" s="11"/>
      <c r="OCV241" s="11"/>
      <c r="OCW241" s="10"/>
      <c r="OCX241" s="10"/>
      <c r="OCY241" s="11"/>
      <c r="OCZ241" s="11"/>
      <c r="ODA241" s="11"/>
      <c r="ODB241" s="11"/>
      <c r="ODC241" s="11"/>
      <c r="ODD241" s="11"/>
      <c r="ODE241" s="11"/>
      <c r="ODF241" s="11"/>
      <c r="ODG241" s="11"/>
      <c r="ODH241" s="11"/>
      <c r="ODI241" s="11"/>
      <c r="ODJ241" s="11"/>
      <c r="ODK241" s="11"/>
      <c r="ODL241" s="11"/>
      <c r="ODM241" s="10"/>
      <c r="ODN241" s="10"/>
      <c r="ODO241" s="11"/>
      <c r="ODP241" s="11"/>
      <c r="ODQ241" s="11"/>
      <c r="ODR241" s="11"/>
      <c r="ODS241" s="11"/>
      <c r="ODT241" s="11"/>
      <c r="ODU241" s="11"/>
      <c r="ODV241" s="11"/>
      <c r="ODW241" s="11"/>
      <c r="ODX241" s="11"/>
      <c r="ODY241" s="11"/>
      <c r="ODZ241" s="11"/>
      <c r="OEA241" s="11"/>
      <c r="OEB241" s="11"/>
      <c r="OEC241" s="10"/>
      <c r="OED241" s="10"/>
      <c r="OEE241" s="11"/>
      <c r="OEF241" s="11"/>
      <c r="OEG241" s="11"/>
      <c r="OEH241" s="11"/>
      <c r="OEI241" s="11"/>
      <c r="OEJ241" s="11"/>
      <c r="OEK241" s="11"/>
      <c r="OEL241" s="11"/>
      <c r="OEM241" s="11"/>
      <c r="OEN241" s="11"/>
      <c r="OEO241" s="11"/>
      <c r="OEP241" s="11"/>
      <c r="OEQ241" s="11"/>
      <c r="OER241" s="11"/>
      <c r="OES241" s="10"/>
      <c r="OET241" s="10"/>
      <c r="OEU241" s="11"/>
      <c r="OEV241" s="11"/>
      <c r="OEW241" s="11"/>
      <c r="OEX241" s="11"/>
      <c r="OEY241" s="11"/>
      <c r="OEZ241" s="11"/>
      <c r="OFA241" s="11"/>
      <c r="OFB241" s="11"/>
      <c r="OFC241" s="11"/>
      <c r="OFD241" s="11"/>
      <c r="OFE241" s="11"/>
      <c r="OFF241" s="11"/>
      <c r="OFG241" s="11"/>
      <c r="OFH241" s="11"/>
      <c r="OFI241" s="10"/>
      <c r="OFJ241" s="10"/>
      <c r="OFK241" s="11"/>
      <c r="OFL241" s="11"/>
      <c r="OFM241" s="11"/>
      <c r="OFN241" s="11"/>
      <c r="OFO241" s="11"/>
      <c r="OFP241" s="11"/>
      <c r="OFQ241" s="11"/>
      <c r="OFR241" s="11"/>
      <c r="OFS241" s="11"/>
      <c r="OFT241" s="11"/>
      <c r="OFU241" s="11"/>
      <c r="OFV241" s="11"/>
      <c r="OFW241" s="11"/>
      <c r="OFX241" s="11"/>
      <c r="OFY241" s="10"/>
      <c r="OFZ241" s="10"/>
      <c r="OGA241" s="11"/>
      <c r="OGB241" s="11"/>
      <c r="OGC241" s="11"/>
      <c r="OGD241" s="11"/>
      <c r="OGE241" s="11"/>
      <c r="OGF241" s="11"/>
      <c r="OGG241" s="11"/>
      <c r="OGH241" s="11"/>
      <c r="OGI241" s="11"/>
      <c r="OGJ241" s="11"/>
      <c r="OGK241" s="11"/>
      <c r="OGL241" s="11"/>
      <c r="OGM241" s="11"/>
      <c r="OGN241" s="11"/>
      <c r="OGO241" s="10"/>
      <c r="OGP241" s="10"/>
      <c r="OGQ241" s="11"/>
      <c r="OGR241" s="11"/>
      <c r="OGS241" s="11"/>
      <c r="OGT241" s="11"/>
      <c r="OGU241" s="11"/>
      <c r="OGV241" s="11"/>
      <c r="OGW241" s="11"/>
      <c r="OGX241" s="11"/>
      <c r="OGY241" s="11"/>
      <c r="OGZ241" s="11"/>
      <c r="OHA241" s="11"/>
      <c r="OHB241" s="11"/>
      <c r="OHC241" s="11"/>
      <c r="OHD241" s="11"/>
      <c r="OHE241" s="10"/>
      <c r="OHF241" s="10"/>
      <c r="OHG241" s="11"/>
      <c r="OHH241" s="11"/>
      <c r="OHI241" s="11"/>
      <c r="OHJ241" s="11"/>
      <c r="OHK241" s="11"/>
      <c r="OHL241" s="11"/>
      <c r="OHM241" s="11"/>
      <c r="OHN241" s="11"/>
      <c r="OHO241" s="11"/>
      <c r="OHP241" s="11"/>
      <c r="OHQ241" s="11"/>
      <c r="OHR241" s="11"/>
      <c r="OHS241" s="11"/>
      <c r="OHT241" s="11"/>
      <c r="OHU241" s="10"/>
      <c r="OHV241" s="10"/>
      <c r="OHW241" s="11"/>
      <c r="OHX241" s="11"/>
      <c r="OHY241" s="11"/>
      <c r="OHZ241" s="11"/>
      <c r="OIA241" s="11"/>
      <c r="OIB241" s="11"/>
      <c r="OIC241" s="11"/>
      <c r="OID241" s="11"/>
      <c r="OIE241" s="11"/>
      <c r="OIF241" s="11"/>
      <c r="OIG241" s="11"/>
      <c r="OIH241" s="11"/>
      <c r="OII241" s="11"/>
      <c r="OIJ241" s="11"/>
      <c r="OIK241" s="10"/>
      <c r="OIL241" s="10"/>
      <c r="OIM241" s="11"/>
      <c r="OIN241" s="11"/>
      <c r="OIO241" s="11"/>
      <c r="OIP241" s="11"/>
      <c r="OIQ241" s="11"/>
      <c r="OIR241" s="11"/>
      <c r="OIS241" s="11"/>
      <c r="OIT241" s="11"/>
      <c r="OIU241" s="11"/>
      <c r="OIV241" s="11"/>
      <c r="OIW241" s="11"/>
      <c r="OIX241" s="11"/>
      <c r="OIY241" s="11"/>
      <c r="OIZ241" s="11"/>
      <c r="OJA241" s="10"/>
      <c r="OJB241" s="10"/>
      <c r="OJC241" s="11"/>
      <c r="OJD241" s="11"/>
      <c r="OJE241" s="11"/>
      <c r="OJF241" s="11"/>
      <c r="OJG241" s="11"/>
      <c r="OJH241" s="11"/>
      <c r="OJI241" s="11"/>
      <c r="OJJ241" s="11"/>
      <c r="OJK241" s="11"/>
      <c r="OJL241" s="11"/>
      <c r="OJM241" s="11"/>
      <c r="OJN241" s="11"/>
      <c r="OJO241" s="11"/>
      <c r="OJP241" s="11"/>
      <c r="OJQ241" s="10"/>
      <c r="OJR241" s="10"/>
      <c r="OJS241" s="11"/>
      <c r="OJT241" s="11"/>
      <c r="OJU241" s="11"/>
      <c r="OJV241" s="11"/>
      <c r="OJW241" s="11"/>
      <c r="OJX241" s="11"/>
      <c r="OJY241" s="11"/>
      <c r="OJZ241" s="11"/>
      <c r="OKA241" s="11"/>
      <c r="OKB241" s="11"/>
      <c r="OKC241" s="11"/>
      <c r="OKD241" s="11"/>
      <c r="OKE241" s="11"/>
      <c r="OKF241" s="11"/>
      <c r="OKG241" s="10"/>
      <c r="OKH241" s="10"/>
      <c r="OKI241" s="11"/>
      <c r="OKJ241" s="11"/>
      <c r="OKK241" s="11"/>
      <c r="OKL241" s="11"/>
      <c r="OKM241" s="11"/>
      <c r="OKN241" s="11"/>
      <c r="OKO241" s="11"/>
      <c r="OKP241" s="11"/>
      <c r="OKQ241" s="11"/>
      <c r="OKR241" s="11"/>
      <c r="OKS241" s="11"/>
      <c r="OKT241" s="11"/>
      <c r="OKU241" s="11"/>
      <c r="OKV241" s="11"/>
      <c r="OKW241" s="10"/>
      <c r="OKX241" s="10"/>
      <c r="OKY241" s="11"/>
      <c r="OKZ241" s="11"/>
      <c r="OLA241" s="11"/>
      <c r="OLB241" s="11"/>
      <c r="OLC241" s="11"/>
      <c r="OLD241" s="11"/>
      <c r="OLE241" s="11"/>
      <c r="OLF241" s="11"/>
      <c r="OLG241" s="11"/>
      <c r="OLH241" s="11"/>
      <c r="OLI241" s="11"/>
      <c r="OLJ241" s="11"/>
      <c r="OLK241" s="11"/>
      <c r="OLL241" s="11"/>
      <c r="OLM241" s="10"/>
      <c r="OLN241" s="10"/>
      <c r="OLO241" s="11"/>
      <c r="OLP241" s="11"/>
      <c r="OLQ241" s="11"/>
      <c r="OLR241" s="11"/>
      <c r="OLS241" s="11"/>
      <c r="OLT241" s="11"/>
      <c r="OLU241" s="11"/>
      <c r="OLV241" s="11"/>
      <c r="OLW241" s="11"/>
      <c r="OLX241" s="11"/>
      <c r="OLY241" s="11"/>
      <c r="OLZ241" s="11"/>
      <c r="OMA241" s="11"/>
      <c r="OMB241" s="11"/>
      <c r="OMC241" s="10"/>
      <c r="OMD241" s="10"/>
      <c r="OME241" s="11"/>
      <c r="OMF241" s="11"/>
      <c r="OMG241" s="11"/>
      <c r="OMH241" s="11"/>
      <c r="OMI241" s="11"/>
      <c r="OMJ241" s="11"/>
      <c r="OMK241" s="11"/>
      <c r="OML241" s="11"/>
      <c r="OMM241" s="11"/>
      <c r="OMN241" s="11"/>
      <c r="OMO241" s="11"/>
      <c r="OMP241" s="11"/>
      <c r="OMQ241" s="11"/>
      <c r="OMR241" s="11"/>
      <c r="OMS241" s="10"/>
      <c r="OMT241" s="10"/>
      <c r="OMU241" s="11"/>
      <c r="OMV241" s="11"/>
      <c r="OMW241" s="11"/>
      <c r="OMX241" s="11"/>
      <c r="OMY241" s="11"/>
      <c r="OMZ241" s="11"/>
      <c r="ONA241" s="11"/>
      <c r="ONB241" s="11"/>
      <c r="ONC241" s="11"/>
      <c r="OND241" s="11"/>
      <c r="ONE241" s="11"/>
      <c r="ONF241" s="11"/>
      <c r="ONG241" s="11"/>
      <c r="ONH241" s="11"/>
      <c r="ONI241" s="10"/>
      <c r="ONJ241" s="10"/>
      <c r="ONK241" s="11"/>
      <c r="ONL241" s="11"/>
      <c r="ONM241" s="11"/>
      <c r="ONN241" s="11"/>
      <c r="ONO241" s="11"/>
      <c r="ONP241" s="11"/>
      <c r="ONQ241" s="11"/>
      <c r="ONR241" s="11"/>
      <c r="ONS241" s="11"/>
      <c r="ONT241" s="11"/>
      <c r="ONU241" s="11"/>
      <c r="ONV241" s="11"/>
      <c r="ONW241" s="11"/>
      <c r="ONX241" s="11"/>
      <c r="ONY241" s="10"/>
      <c r="ONZ241" s="10"/>
      <c r="OOA241" s="11"/>
      <c r="OOB241" s="11"/>
      <c r="OOC241" s="11"/>
      <c r="OOD241" s="11"/>
      <c r="OOE241" s="11"/>
      <c r="OOF241" s="11"/>
      <c r="OOG241" s="11"/>
      <c r="OOH241" s="11"/>
      <c r="OOI241" s="11"/>
      <c r="OOJ241" s="11"/>
      <c r="OOK241" s="11"/>
      <c r="OOL241" s="11"/>
      <c r="OOM241" s="11"/>
      <c r="OON241" s="11"/>
      <c r="OOO241" s="10"/>
      <c r="OOP241" s="10"/>
      <c r="OOQ241" s="11"/>
      <c r="OOR241" s="11"/>
      <c r="OOS241" s="11"/>
      <c r="OOT241" s="11"/>
      <c r="OOU241" s="11"/>
      <c r="OOV241" s="11"/>
      <c r="OOW241" s="11"/>
      <c r="OOX241" s="11"/>
      <c r="OOY241" s="11"/>
      <c r="OOZ241" s="11"/>
      <c r="OPA241" s="11"/>
      <c r="OPB241" s="11"/>
      <c r="OPC241" s="11"/>
      <c r="OPD241" s="11"/>
      <c r="OPE241" s="10"/>
      <c r="OPF241" s="10"/>
      <c r="OPG241" s="11"/>
      <c r="OPH241" s="11"/>
      <c r="OPI241" s="11"/>
      <c r="OPJ241" s="11"/>
      <c r="OPK241" s="11"/>
      <c r="OPL241" s="11"/>
      <c r="OPM241" s="11"/>
      <c r="OPN241" s="11"/>
      <c r="OPO241" s="11"/>
      <c r="OPP241" s="11"/>
      <c r="OPQ241" s="11"/>
      <c r="OPR241" s="11"/>
      <c r="OPS241" s="11"/>
      <c r="OPT241" s="11"/>
      <c r="OPU241" s="10"/>
      <c r="OPV241" s="10"/>
      <c r="OPW241" s="11"/>
      <c r="OPX241" s="11"/>
      <c r="OPY241" s="11"/>
      <c r="OPZ241" s="11"/>
      <c r="OQA241" s="11"/>
      <c r="OQB241" s="11"/>
      <c r="OQC241" s="11"/>
      <c r="OQD241" s="11"/>
      <c r="OQE241" s="11"/>
      <c r="OQF241" s="11"/>
      <c r="OQG241" s="11"/>
      <c r="OQH241" s="11"/>
      <c r="OQI241" s="11"/>
      <c r="OQJ241" s="11"/>
      <c r="OQK241" s="10"/>
      <c r="OQL241" s="10"/>
      <c r="OQM241" s="11"/>
      <c r="OQN241" s="11"/>
      <c r="OQO241" s="11"/>
      <c r="OQP241" s="11"/>
      <c r="OQQ241" s="11"/>
      <c r="OQR241" s="11"/>
      <c r="OQS241" s="11"/>
      <c r="OQT241" s="11"/>
      <c r="OQU241" s="11"/>
      <c r="OQV241" s="11"/>
      <c r="OQW241" s="11"/>
      <c r="OQX241" s="11"/>
      <c r="OQY241" s="11"/>
      <c r="OQZ241" s="11"/>
      <c r="ORA241" s="10"/>
      <c r="ORB241" s="10"/>
      <c r="ORC241" s="11"/>
      <c r="ORD241" s="11"/>
      <c r="ORE241" s="11"/>
      <c r="ORF241" s="11"/>
      <c r="ORG241" s="11"/>
      <c r="ORH241" s="11"/>
      <c r="ORI241" s="11"/>
      <c r="ORJ241" s="11"/>
      <c r="ORK241" s="11"/>
      <c r="ORL241" s="11"/>
      <c r="ORM241" s="11"/>
      <c r="ORN241" s="11"/>
      <c r="ORO241" s="11"/>
      <c r="ORP241" s="11"/>
      <c r="ORQ241" s="10"/>
      <c r="ORR241" s="10"/>
      <c r="ORS241" s="11"/>
      <c r="ORT241" s="11"/>
      <c r="ORU241" s="11"/>
      <c r="ORV241" s="11"/>
      <c r="ORW241" s="11"/>
      <c r="ORX241" s="11"/>
      <c r="ORY241" s="11"/>
      <c r="ORZ241" s="11"/>
      <c r="OSA241" s="11"/>
      <c r="OSB241" s="11"/>
      <c r="OSC241" s="11"/>
      <c r="OSD241" s="11"/>
      <c r="OSE241" s="11"/>
      <c r="OSF241" s="11"/>
      <c r="OSG241" s="10"/>
      <c r="OSH241" s="10"/>
      <c r="OSI241" s="11"/>
      <c r="OSJ241" s="11"/>
      <c r="OSK241" s="11"/>
      <c r="OSL241" s="11"/>
      <c r="OSM241" s="11"/>
      <c r="OSN241" s="11"/>
      <c r="OSO241" s="11"/>
      <c r="OSP241" s="11"/>
      <c r="OSQ241" s="11"/>
      <c r="OSR241" s="11"/>
      <c r="OSS241" s="11"/>
      <c r="OST241" s="11"/>
      <c r="OSU241" s="11"/>
      <c r="OSV241" s="11"/>
      <c r="OSW241" s="10"/>
      <c r="OSX241" s="10"/>
      <c r="OSY241" s="11"/>
      <c r="OSZ241" s="11"/>
      <c r="OTA241" s="11"/>
      <c r="OTB241" s="11"/>
      <c r="OTC241" s="11"/>
      <c r="OTD241" s="11"/>
      <c r="OTE241" s="11"/>
      <c r="OTF241" s="11"/>
      <c r="OTG241" s="11"/>
      <c r="OTH241" s="11"/>
      <c r="OTI241" s="11"/>
      <c r="OTJ241" s="11"/>
      <c r="OTK241" s="11"/>
      <c r="OTL241" s="11"/>
      <c r="OTM241" s="10"/>
      <c r="OTN241" s="10"/>
      <c r="OTO241" s="11"/>
      <c r="OTP241" s="11"/>
      <c r="OTQ241" s="11"/>
      <c r="OTR241" s="11"/>
      <c r="OTS241" s="11"/>
      <c r="OTT241" s="11"/>
      <c r="OTU241" s="11"/>
      <c r="OTV241" s="11"/>
      <c r="OTW241" s="11"/>
      <c r="OTX241" s="11"/>
      <c r="OTY241" s="11"/>
      <c r="OTZ241" s="11"/>
      <c r="OUA241" s="11"/>
      <c r="OUB241" s="11"/>
      <c r="OUC241" s="10"/>
      <c r="OUD241" s="10"/>
      <c r="OUE241" s="11"/>
      <c r="OUF241" s="11"/>
      <c r="OUG241" s="11"/>
      <c r="OUH241" s="11"/>
      <c r="OUI241" s="11"/>
      <c r="OUJ241" s="11"/>
      <c r="OUK241" s="11"/>
      <c r="OUL241" s="11"/>
      <c r="OUM241" s="11"/>
      <c r="OUN241" s="11"/>
      <c r="OUO241" s="11"/>
      <c r="OUP241" s="11"/>
      <c r="OUQ241" s="11"/>
      <c r="OUR241" s="11"/>
      <c r="OUS241" s="10"/>
      <c r="OUT241" s="10"/>
      <c r="OUU241" s="11"/>
      <c r="OUV241" s="11"/>
      <c r="OUW241" s="11"/>
      <c r="OUX241" s="11"/>
      <c r="OUY241" s="11"/>
      <c r="OUZ241" s="11"/>
      <c r="OVA241" s="11"/>
      <c r="OVB241" s="11"/>
      <c r="OVC241" s="11"/>
      <c r="OVD241" s="11"/>
      <c r="OVE241" s="11"/>
      <c r="OVF241" s="11"/>
      <c r="OVG241" s="11"/>
      <c r="OVH241" s="11"/>
      <c r="OVI241" s="10"/>
      <c r="OVJ241" s="10"/>
      <c r="OVK241" s="11"/>
      <c r="OVL241" s="11"/>
      <c r="OVM241" s="11"/>
      <c r="OVN241" s="11"/>
      <c r="OVO241" s="11"/>
      <c r="OVP241" s="11"/>
      <c r="OVQ241" s="11"/>
      <c r="OVR241" s="11"/>
      <c r="OVS241" s="11"/>
      <c r="OVT241" s="11"/>
      <c r="OVU241" s="11"/>
      <c r="OVV241" s="11"/>
      <c r="OVW241" s="11"/>
      <c r="OVX241" s="11"/>
      <c r="OVY241" s="10"/>
      <c r="OVZ241" s="10"/>
      <c r="OWA241" s="11"/>
      <c r="OWB241" s="11"/>
      <c r="OWC241" s="11"/>
      <c r="OWD241" s="11"/>
      <c r="OWE241" s="11"/>
      <c r="OWF241" s="11"/>
      <c r="OWG241" s="11"/>
      <c r="OWH241" s="11"/>
      <c r="OWI241" s="11"/>
      <c r="OWJ241" s="11"/>
      <c r="OWK241" s="11"/>
      <c r="OWL241" s="11"/>
      <c r="OWM241" s="11"/>
      <c r="OWN241" s="11"/>
      <c r="OWO241" s="10"/>
      <c r="OWP241" s="10"/>
      <c r="OWQ241" s="11"/>
      <c r="OWR241" s="11"/>
      <c r="OWS241" s="11"/>
      <c r="OWT241" s="11"/>
      <c r="OWU241" s="11"/>
      <c r="OWV241" s="11"/>
      <c r="OWW241" s="11"/>
      <c r="OWX241" s="11"/>
      <c r="OWY241" s="11"/>
      <c r="OWZ241" s="11"/>
      <c r="OXA241" s="11"/>
      <c r="OXB241" s="11"/>
      <c r="OXC241" s="11"/>
      <c r="OXD241" s="11"/>
      <c r="OXE241" s="10"/>
      <c r="OXF241" s="10"/>
      <c r="OXG241" s="11"/>
      <c r="OXH241" s="11"/>
      <c r="OXI241" s="11"/>
      <c r="OXJ241" s="11"/>
      <c r="OXK241" s="11"/>
      <c r="OXL241" s="11"/>
      <c r="OXM241" s="11"/>
      <c r="OXN241" s="11"/>
      <c r="OXO241" s="11"/>
      <c r="OXP241" s="11"/>
      <c r="OXQ241" s="11"/>
      <c r="OXR241" s="11"/>
      <c r="OXS241" s="11"/>
      <c r="OXT241" s="11"/>
      <c r="OXU241" s="10"/>
      <c r="OXV241" s="10"/>
      <c r="OXW241" s="11"/>
      <c r="OXX241" s="11"/>
      <c r="OXY241" s="11"/>
      <c r="OXZ241" s="11"/>
      <c r="OYA241" s="11"/>
      <c r="OYB241" s="11"/>
      <c r="OYC241" s="11"/>
      <c r="OYD241" s="11"/>
      <c r="OYE241" s="11"/>
      <c r="OYF241" s="11"/>
      <c r="OYG241" s="11"/>
      <c r="OYH241" s="11"/>
      <c r="OYI241" s="11"/>
      <c r="OYJ241" s="11"/>
      <c r="OYK241" s="10"/>
      <c r="OYL241" s="10"/>
      <c r="OYM241" s="11"/>
      <c r="OYN241" s="11"/>
      <c r="OYO241" s="11"/>
      <c r="OYP241" s="11"/>
      <c r="OYQ241" s="11"/>
      <c r="OYR241" s="11"/>
      <c r="OYS241" s="11"/>
      <c r="OYT241" s="11"/>
      <c r="OYU241" s="11"/>
      <c r="OYV241" s="11"/>
      <c r="OYW241" s="11"/>
      <c r="OYX241" s="11"/>
      <c r="OYY241" s="11"/>
      <c r="OYZ241" s="11"/>
      <c r="OZA241" s="10"/>
      <c r="OZB241" s="10"/>
      <c r="OZC241" s="11"/>
      <c r="OZD241" s="11"/>
      <c r="OZE241" s="11"/>
      <c r="OZF241" s="11"/>
      <c r="OZG241" s="11"/>
      <c r="OZH241" s="11"/>
      <c r="OZI241" s="11"/>
      <c r="OZJ241" s="11"/>
      <c r="OZK241" s="11"/>
      <c r="OZL241" s="11"/>
      <c r="OZM241" s="11"/>
      <c r="OZN241" s="11"/>
      <c r="OZO241" s="11"/>
      <c r="OZP241" s="11"/>
      <c r="OZQ241" s="10"/>
      <c r="OZR241" s="10"/>
      <c r="OZS241" s="11"/>
      <c r="OZT241" s="11"/>
      <c r="OZU241" s="11"/>
      <c r="OZV241" s="11"/>
      <c r="OZW241" s="11"/>
      <c r="OZX241" s="11"/>
      <c r="OZY241" s="11"/>
      <c r="OZZ241" s="11"/>
      <c r="PAA241" s="11"/>
      <c r="PAB241" s="11"/>
      <c r="PAC241" s="11"/>
      <c r="PAD241" s="11"/>
      <c r="PAE241" s="11"/>
      <c r="PAF241" s="11"/>
      <c r="PAG241" s="10"/>
      <c r="PAH241" s="10"/>
      <c r="PAI241" s="11"/>
      <c r="PAJ241" s="11"/>
      <c r="PAK241" s="11"/>
      <c r="PAL241" s="11"/>
      <c r="PAM241" s="11"/>
      <c r="PAN241" s="11"/>
      <c r="PAO241" s="11"/>
      <c r="PAP241" s="11"/>
      <c r="PAQ241" s="11"/>
      <c r="PAR241" s="11"/>
      <c r="PAS241" s="11"/>
      <c r="PAT241" s="11"/>
      <c r="PAU241" s="11"/>
      <c r="PAV241" s="11"/>
      <c r="PAW241" s="10"/>
      <c r="PAX241" s="10"/>
      <c r="PAY241" s="11"/>
      <c r="PAZ241" s="11"/>
      <c r="PBA241" s="11"/>
      <c r="PBB241" s="11"/>
      <c r="PBC241" s="11"/>
      <c r="PBD241" s="11"/>
      <c r="PBE241" s="11"/>
      <c r="PBF241" s="11"/>
      <c r="PBG241" s="11"/>
      <c r="PBH241" s="11"/>
      <c r="PBI241" s="11"/>
      <c r="PBJ241" s="11"/>
      <c r="PBK241" s="11"/>
      <c r="PBL241" s="11"/>
      <c r="PBM241" s="10"/>
      <c r="PBN241" s="10"/>
      <c r="PBO241" s="11"/>
      <c r="PBP241" s="11"/>
      <c r="PBQ241" s="11"/>
      <c r="PBR241" s="11"/>
      <c r="PBS241" s="11"/>
      <c r="PBT241" s="11"/>
      <c r="PBU241" s="11"/>
      <c r="PBV241" s="11"/>
      <c r="PBW241" s="11"/>
      <c r="PBX241" s="11"/>
      <c r="PBY241" s="11"/>
      <c r="PBZ241" s="11"/>
      <c r="PCA241" s="11"/>
      <c r="PCB241" s="11"/>
      <c r="PCC241" s="10"/>
      <c r="PCD241" s="10"/>
      <c r="PCE241" s="11"/>
      <c r="PCF241" s="11"/>
      <c r="PCG241" s="11"/>
      <c r="PCH241" s="11"/>
      <c r="PCI241" s="11"/>
      <c r="PCJ241" s="11"/>
      <c r="PCK241" s="11"/>
      <c r="PCL241" s="11"/>
      <c r="PCM241" s="11"/>
      <c r="PCN241" s="11"/>
      <c r="PCO241" s="11"/>
      <c r="PCP241" s="11"/>
      <c r="PCQ241" s="11"/>
      <c r="PCR241" s="11"/>
      <c r="PCS241" s="10"/>
      <c r="PCT241" s="10"/>
      <c r="PCU241" s="11"/>
      <c r="PCV241" s="11"/>
      <c r="PCW241" s="11"/>
      <c r="PCX241" s="11"/>
      <c r="PCY241" s="11"/>
      <c r="PCZ241" s="11"/>
      <c r="PDA241" s="11"/>
      <c r="PDB241" s="11"/>
      <c r="PDC241" s="11"/>
      <c r="PDD241" s="11"/>
      <c r="PDE241" s="11"/>
      <c r="PDF241" s="11"/>
      <c r="PDG241" s="11"/>
      <c r="PDH241" s="11"/>
      <c r="PDI241" s="10"/>
      <c r="PDJ241" s="10"/>
      <c r="PDK241" s="11"/>
      <c r="PDL241" s="11"/>
      <c r="PDM241" s="11"/>
      <c r="PDN241" s="11"/>
      <c r="PDO241" s="11"/>
      <c r="PDP241" s="11"/>
      <c r="PDQ241" s="11"/>
      <c r="PDR241" s="11"/>
      <c r="PDS241" s="11"/>
      <c r="PDT241" s="11"/>
      <c r="PDU241" s="11"/>
      <c r="PDV241" s="11"/>
      <c r="PDW241" s="11"/>
      <c r="PDX241" s="11"/>
      <c r="PDY241" s="10"/>
      <c r="PDZ241" s="10"/>
      <c r="PEA241" s="11"/>
      <c r="PEB241" s="11"/>
      <c r="PEC241" s="11"/>
      <c r="PED241" s="11"/>
      <c r="PEE241" s="11"/>
      <c r="PEF241" s="11"/>
      <c r="PEG241" s="11"/>
      <c r="PEH241" s="11"/>
      <c r="PEI241" s="11"/>
      <c r="PEJ241" s="11"/>
      <c r="PEK241" s="11"/>
      <c r="PEL241" s="11"/>
      <c r="PEM241" s="11"/>
      <c r="PEN241" s="11"/>
      <c r="PEO241" s="10"/>
      <c r="PEP241" s="10"/>
      <c r="PEQ241" s="11"/>
      <c r="PER241" s="11"/>
      <c r="PES241" s="11"/>
      <c r="PET241" s="11"/>
      <c r="PEU241" s="11"/>
      <c r="PEV241" s="11"/>
      <c r="PEW241" s="11"/>
      <c r="PEX241" s="11"/>
      <c r="PEY241" s="11"/>
      <c r="PEZ241" s="11"/>
      <c r="PFA241" s="11"/>
      <c r="PFB241" s="11"/>
      <c r="PFC241" s="11"/>
      <c r="PFD241" s="11"/>
      <c r="PFE241" s="10"/>
      <c r="PFF241" s="10"/>
      <c r="PFG241" s="11"/>
      <c r="PFH241" s="11"/>
      <c r="PFI241" s="11"/>
      <c r="PFJ241" s="11"/>
      <c r="PFK241" s="11"/>
      <c r="PFL241" s="11"/>
      <c r="PFM241" s="11"/>
      <c r="PFN241" s="11"/>
      <c r="PFO241" s="11"/>
      <c r="PFP241" s="11"/>
      <c r="PFQ241" s="11"/>
      <c r="PFR241" s="11"/>
      <c r="PFS241" s="11"/>
      <c r="PFT241" s="11"/>
      <c r="PFU241" s="10"/>
      <c r="PFV241" s="10"/>
      <c r="PFW241" s="11"/>
      <c r="PFX241" s="11"/>
      <c r="PFY241" s="11"/>
      <c r="PFZ241" s="11"/>
      <c r="PGA241" s="11"/>
      <c r="PGB241" s="11"/>
      <c r="PGC241" s="11"/>
      <c r="PGD241" s="11"/>
      <c r="PGE241" s="11"/>
      <c r="PGF241" s="11"/>
      <c r="PGG241" s="11"/>
      <c r="PGH241" s="11"/>
      <c r="PGI241" s="11"/>
      <c r="PGJ241" s="11"/>
      <c r="PGK241" s="10"/>
      <c r="PGL241" s="10"/>
      <c r="PGM241" s="11"/>
      <c r="PGN241" s="11"/>
      <c r="PGO241" s="11"/>
      <c r="PGP241" s="11"/>
      <c r="PGQ241" s="11"/>
      <c r="PGR241" s="11"/>
      <c r="PGS241" s="11"/>
      <c r="PGT241" s="11"/>
      <c r="PGU241" s="11"/>
      <c r="PGV241" s="11"/>
      <c r="PGW241" s="11"/>
      <c r="PGX241" s="11"/>
      <c r="PGY241" s="11"/>
      <c r="PGZ241" s="11"/>
      <c r="PHA241" s="10"/>
      <c r="PHB241" s="10"/>
      <c r="PHC241" s="11"/>
      <c r="PHD241" s="11"/>
      <c r="PHE241" s="11"/>
      <c r="PHF241" s="11"/>
      <c r="PHG241" s="11"/>
      <c r="PHH241" s="11"/>
      <c r="PHI241" s="11"/>
      <c r="PHJ241" s="11"/>
      <c r="PHK241" s="11"/>
      <c r="PHL241" s="11"/>
      <c r="PHM241" s="11"/>
      <c r="PHN241" s="11"/>
      <c r="PHO241" s="11"/>
      <c r="PHP241" s="11"/>
      <c r="PHQ241" s="10"/>
      <c r="PHR241" s="10"/>
      <c r="PHS241" s="11"/>
      <c r="PHT241" s="11"/>
      <c r="PHU241" s="11"/>
      <c r="PHV241" s="11"/>
      <c r="PHW241" s="11"/>
      <c r="PHX241" s="11"/>
      <c r="PHY241" s="11"/>
      <c r="PHZ241" s="11"/>
      <c r="PIA241" s="11"/>
      <c r="PIB241" s="11"/>
      <c r="PIC241" s="11"/>
      <c r="PID241" s="11"/>
      <c r="PIE241" s="11"/>
      <c r="PIF241" s="11"/>
      <c r="PIG241" s="10"/>
      <c r="PIH241" s="10"/>
      <c r="PII241" s="11"/>
      <c r="PIJ241" s="11"/>
      <c r="PIK241" s="11"/>
      <c r="PIL241" s="11"/>
      <c r="PIM241" s="11"/>
      <c r="PIN241" s="11"/>
      <c r="PIO241" s="11"/>
      <c r="PIP241" s="11"/>
      <c r="PIQ241" s="11"/>
      <c r="PIR241" s="11"/>
      <c r="PIS241" s="11"/>
      <c r="PIT241" s="11"/>
      <c r="PIU241" s="11"/>
      <c r="PIV241" s="11"/>
      <c r="PIW241" s="10"/>
      <c r="PIX241" s="10"/>
      <c r="PIY241" s="11"/>
      <c r="PIZ241" s="11"/>
      <c r="PJA241" s="11"/>
      <c r="PJB241" s="11"/>
      <c r="PJC241" s="11"/>
      <c r="PJD241" s="11"/>
      <c r="PJE241" s="11"/>
      <c r="PJF241" s="11"/>
      <c r="PJG241" s="11"/>
      <c r="PJH241" s="11"/>
      <c r="PJI241" s="11"/>
      <c r="PJJ241" s="11"/>
      <c r="PJK241" s="11"/>
      <c r="PJL241" s="11"/>
      <c r="PJM241" s="10"/>
      <c r="PJN241" s="10"/>
      <c r="PJO241" s="11"/>
      <c r="PJP241" s="11"/>
      <c r="PJQ241" s="11"/>
      <c r="PJR241" s="11"/>
      <c r="PJS241" s="11"/>
      <c r="PJT241" s="11"/>
      <c r="PJU241" s="11"/>
      <c r="PJV241" s="11"/>
      <c r="PJW241" s="11"/>
      <c r="PJX241" s="11"/>
      <c r="PJY241" s="11"/>
      <c r="PJZ241" s="11"/>
      <c r="PKA241" s="11"/>
      <c r="PKB241" s="11"/>
      <c r="PKC241" s="10"/>
      <c r="PKD241" s="10"/>
      <c r="PKE241" s="11"/>
      <c r="PKF241" s="11"/>
      <c r="PKG241" s="11"/>
      <c r="PKH241" s="11"/>
      <c r="PKI241" s="11"/>
      <c r="PKJ241" s="11"/>
      <c r="PKK241" s="11"/>
      <c r="PKL241" s="11"/>
      <c r="PKM241" s="11"/>
      <c r="PKN241" s="11"/>
      <c r="PKO241" s="11"/>
      <c r="PKP241" s="11"/>
      <c r="PKQ241" s="11"/>
      <c r="PKR241" s="11"/>
      <c r="PKS241" s="10"/>
      <c r="PKT241" s="10"/>
      <c r="PKU241" s="11"/>
      <c r="PKV241" s="11"/>
      <c r="PKW241" s="11"/>
      <c r="PKX241" s="11"/>
      <c r="PKY241" s="11"/>
      <c r="PKZ241" s="11"/>
      <c r="PLA241" s="11"/>
      <c r="PLB241" s="11"/>
      <c r="PLC241" s="11"/>
      <c r="PLD241" s="11"/>
      <c r="PLE241" s="11"/>
      <c r="PLF241" s="11"/>
      <c r="PLG241" s="11"/>
      <c r="PLH241" s="11"/>
      <c r="PLI241" s="10"/>
      <c r="PLJ241" s="10"/>
      <c r="PLK241" s="11"/>
      <c r="PLL241" s="11"/>
      <c r="PLM241" s="11"/>
      <c r="PLN241" s="11"/>
      <c r="PLO241" s="11"/>
      <c r="PLP241" s="11"/>
      <c r="PLQ241" s="11"/>
      <c r="PLR241" s="11"/>
      <c r="PLS241" s="11"/>
      <c r="PLT241" s="11"/>
      <c r="PLU241" s="11"/>
      <c r="PLV241" s="11"/>
      <c r="PLW241" s="11"/>
      <c r="PLX241" s="11"/>
      <c r="PLY241" s="10"/>
      <c r="PLZ241" s="10"/>
      <c r="PMA241" s="11"/>
      <c r="PMB241" s="11"/>
      <c r="PMC241" s="11"/>
      <c r="PMD241" s="11"/>
      <c r="PME241" s="11"/>
      <c r="PMF241" s="11"/>
      <c r="PMG241" s="11"/>
      <c r="PMH241" s="11"/>
      <c r="PMI241" s="11"/>
      <c r="PMJ241" s="11"/>
      <c r="PMK241" s="11"/>
      <c r="PML241" s="11"/>
      <c r="PMM241" s="11"/>
      <c r="PMN241" s="11"/>
      <c r="PMO241" s="10"/>
      <c r="PMP241" s="10"/>
      <c r="PMQ241" s="11"/>
      <c r="PMR241" s="11"/>
      <c r="PMS241" s="11"/>
      <c r="PMT241" s="11"/>
      <c r="PMU241" s="11"/>
      <c r="PMV241" s="11"/>
      <c r="PMW241" s="11"/>
      <c r="PMX241" s="11"/>
      <c r="PMY241" s="11"/>
      <c r="PMZ241" s="11"/>
      <c r="PNA241" s="11"/>
      <c r="PNB241" s="11"/>
      <c r="PNC241" s="11"/>
      <c r="PND241" s="11"/>
      <c r="PNE241" s="10"/>
      <c r="PNF241" s="10"/>
      <c r="PNG241" s="11"/>
      <c r="PNH241" s="11"/>
      <c r="PNI241" s="11"/>
      <c r="PNJ241" s="11"/>
      <c r="PNK241" s="11"/>
      <c r="PNL241" s="11"/>
      <c r="PNM241" s="11"/>
      <c r="PNN241" s="11"/>
      <c r="PNO241" s="11"/>
      <c r="PNP241" s="11"/>
      <c r="PNQ241" s="11"/>
      <c r="PNR241" s="11"/>
      <c r="PNS241" s="11"/>
      <c r="PNT241" s="11"/>
      <c r="PNU241" s="10"/>
      <c r="PNV241" s="10"/>
      <c r="PNW241" s="11"/>
      <c r="PNX241" s="11"/>
      <c r="PNY241" s="11"/>
      <c r="PNZ241" s="11"/>
      <c r="POA241" s="11"/>
      <c r="POB241" s="11"/>
      <c r="POC241" s="11"/>
      <c r="POD241" s="11"/>
      <c r="POE241" s="11"/>
      <c r="POF241" s="11"/>
      <c r="POG241" s="11"/>
      <c r="POH241" s="11"/>
      <c r="POI241" s="11"/>
      <c r="POJ241" s="11"/>
      <c r="POK241" s="10"/>
      <c r="POL241" s="10"/>
      <c r="POM241" s="11"/>
      <c r="PON241" s="11"/>
      <c r="POO241" s="11"/>
      <c r="POP241" s="11"/>
      <c r="POQ241" s="11"/>
      <c r="POR241" s="11"/>
      <c r="POS241" s="11"/>
      <c r="POT241" s="11"/>
      <c r="POU241" s="11"/>
      <c r="POV241" s="11"/>
      <c r="POW241" s="11"/>
      <c r="POX241" s="11"/>
      <c r="POY241" s="11"/>
      <c r="POZ241" s="11"/>
      <c r="PPA241" s="10"/>
      <c r="PPB241" s="10"/>
      <c r="PPC241" s="11"/>
      <c r="PPD241" s="11"/>
      <c r="PPE241" s="11"/>
      <c r="PPF241" s="11"/>
      <c r="PPG241" s="11"/>
      <c r="PPH241" s="11"/>
      <c r="PPI241" s="11"/>
      <c r="PPJ241" s="11"/>
      <c r="PPK241" s="11"/>
      <c r="PPL241" s="11"/>
      <c r="PPM241" s="11"/>
      <c r="PPN241" s="11"/>
      <c r="PPO241" s="11"/>
      <c r="PPP241" s="11"/>
      <c r="PPQ241" s="10"/>
      <c r="PPR241" s="10"/>
      <c r="PPS241" s="11"/>
      <c r="PPT241" s="11"/>
      <c r="PPU241" s="11"/>
      <c r="PPV241" s="11"/>
      <c r="PPW241" s="11"/>
      <c r="PPX241" s="11"/>
      <c r="PPY241" s="11"/>
      <c r="PPZ241" s="11"/>
      <c r="PQA241" s="11"/>
      <c r="PQB241" s="11"/>
      <c r="PQC241" s="11"/>
      <c r="PQD241" s="11"/>
      <c r="PQE241" s="11"/>
      <c r="PQF241" s="11"/>
      <c r="PQG241" s="10"/>
      <c r="PQH241" s="10"/>
      <c r="PQI241" s="11"/>
      <c r="PQJ241" s="11"/>
      <c r="PQK241" s="11"/>
      <c r="PQL241" s="11"/>
      <c r="PQM241" s="11"/>
      <c r="PQN241" s="11"/>
      <c r="PQO241" s="11"/>
      <c r="PQP241" s="11"/>
      <c r="PQQ241" s="11"/>
      <c r="PQR241" s="11"/>
      <c r="PQS241" s="11"/>
      <c r="PQT241" s="11"/>
      <c r="PQU241" s="11"/>
      <c r="PQV241" s="11"/>
      <c r="PQW241" s="10"/>
      <c r="PQX241" s="10"/>
      <c r="PQY241" s="11"/>
      <c r="PQZ241" s="11"/>
      <c r="PRA241" s="11"/>
      <c r="PRB241" s="11"/>
      <c r="PRC241" s="11"/>
      <c r="PRD241" s="11"/>
      <c r="PRE241" s="11"/>
      <c r="PRF241" s="11"/>
      <c r="PRG241" s="11"/>
      <c r="PRH241" s="11"/>
      <c r="PRI241" s="11"/>
      <c r="PRJ241" s="11"/>
      <c r="PRK241" s="11"/>
      <c r="PRL241" s="11"/>
      <c r="PRM241" s="10"/>
      <c r="PRN241" s="10"/>
      <c r="PRO241" s="11"/>
      <c r="PRP241" s="11"/>
      <c r="PRQ241" s="11"/>
      <c r="PRR241" s="11"/>
      <c r="PRS241" s="11"/>
      <c r="PRT241" s="11"/>
      <c r="PRU241" s="11"/>
      <c r="PRV241" s="11"/>
      <c r="PRW241" s="11"/>
      <c r="PRX241" s="11"/>
      <c r="PRY241" s="11"/>
      <c r="PRZ241" s="11"/>
      <c r="PSA241" s="11"/>
      <c r="PSB241" s="11"/>
      <c r="PSC241" s="10"/>
      <c r="PSD241" s="10"/>
      <c r="PSE241" s="11"/>
      <c r="PSF241" s="11"/>
      <c r="PSG241" s="11"/>
      <c r="PSH241" s="11"/>
      <c r="PSI241" s="11"/>
      <c r="PSJ241" s="11"/>
      <c r="PSK241" s="11"/>
      <c r="PSL241" s="11"/>
      <c r="PSM241" s="11"/>
      <c r="PSN241" s="11"/>
      <c r="PSO241" s="11"/>
      <c r="PSP241" s="11"/>
      <c r="PSQ241" s="11"/>
      <c r="PSR241" s="11"/>
      <c r="PSS241" s="10"/>
      <c r="PST241" s="10"/>
      <c r="PSU241" s="11"/>
      <c r="PSV241" s="11"/>
      <c r="PSW241" s="11"/>
      <c r="PSX241" s="11"/>
      <c r="PSY241" s="11"/>
      <c r="PSZ241" s="11"/>
      <c r="PTA241" s="11"/>
      <c r="PTB241" s="11"/>
      <c r="PTC241" s="11"/>
      <c r="PTD241" s="11"/>
      <c r="PTE241" s="11"/>
      <c r="PTF241" s="11"/>
      <c r="PTG241" s="11"/>
      <c r="PTH241" s="11"/>
      <c r="PTI241" s="10"/>
      <c r="PTJ241" s="10"/>
      <c r="PTK241" s="11"/>
      <c r="PTL241" s="11"/>
      <c r="PTM241" s="11"/>
      <c r="PTN241" s="11"/>
      <c r="PTO241" s="11"/>
      <c r="PTP241" s="11"/>
      <c r="PTQ241" s="11"/>
      <c r="PTR241" s="11"/>
      <c r="PTS241" s="11"/>
      <c r="PTT241" s="11"/>
      <c r="PTU241" s="11"/>
      <c r="PTV241" s="11"/>
      <c r="PTW241" s="11"/>
      <c r="PTX241" s="11"/>
      <c r="PTY241" s="10"/>
      <c r="PTZ241" s="10"/>
      <c r="PUA241" s="11"/>
      <c r="PUB241" s="11"/>
      <c r="PUC241" s="11"/>
      <c r="PUD241" s="11"/>
      <c r="PUE241" s="11"/>
      <c r="PUF241" s="11"/>
      <c r="PUG241" s="11"/>
      <c r="PUH241" s="11"/>
      <c r="PUI241" s="11"/>
      <c r="PUJ241" s="11"/>
      <c r="PUK241" s="11"/>
      <c r="PUL241" s="11"/>
      <c r="PUM241" s="11"/>
      <c r="PUN241" s="11"/>
      <c r="PUO241" s="10"/>
      <c r="PUP241" s="10"/>
      <c r="PUQ241" s="11"/>
      <c r="PUR241" s="11"/>
      <c r="PUS241" s="11"/>
      <c r="PUT241" s="11"/>
      <c r="PUU241" s="11"/>
      <c r="PUV241" s="11"/>
      <c r="PUW241" s="11"/>
      <c r="PUX241" s="11"/>
      <c r="PUY241" s="11"/>
      <c r="PUZ241" s="11"/>
      <c r="PVA241" s="11"/>
      <c r="PVB241" s="11"/>
      <c r="PVC241" s="11"/>
      <c r="PVD241" s="11"/>
      <c r="PVE241" s="10"/>
      <c r="PVF241" s="10"/>
      <c r="PVG241" s="11"/>
      <c r="PVH241" s="11"/>
      <c r="PVI241" s="11"/>
      <c r="PVJ241" s="11"/>
      <c r="PVK241" s="11"/>
      <c r="PVL241" s="11"/>
      <c r="PVM241" s="11"/>
      <c r="PVN241" s="11"/>
      <c r="PVO241" s="11"/>
      <c r="PVP241" s="11"/>
      <c r="PVQ241" s="11"/>
      <c r="PVR241" s="11"/>
      <c r="PVS241" s="11"/>
      <c r="PVT241" s="11"/>
      <c r="PVU241" s="10"/>
      <c r="PVV241" s="10"/>
      <c r="PVW241" s="11"/>
      <c r="PVX241" s="11"/>
      <c r="PVY241" s="11"/>
      <c r="PVZ241" s="11"/>
      <c r="PWA241" s="11"/>
      <c r="PWB241" s="11"/>
      <c r="PWC241" s="11"/>
      <c r="PWD241" s="11"/>
      <c r="PWE241" s="11"/>
      <c r="PWF241" s="11"/>
      <c r="PWG241" s="11"/>
      <c r="PWH241" s="11"/>
      <c r="PWI241" s="11"/>
      <c r="PWJ241" s="11"/>
      <c r="PWK241" s="10"/>
      <c r="PWL241" s="10"/>
      <c r="PWM241" s="11"/>
      <c r="PWN241" s="11"/>
      <c r="PWO241" s="11"/>
      <c r="PWP241" s="11"/>
      <c r="PWQ241" s="11"/>
      <c r="PWR241" s="11"/>
      <c r="PWS241" s="11"/>
      <c r="PWT241" s="11"/>
      <c r="PWU241" s="11"/>
      <c r="PWV241" s="11"/>
      <c r="PWW241" s="11"/>
      <c r="PWX241" s="11"/>
      <c r="PWY241" s="11"/>
      <c r="PWZ241" s="11"/>
      <c r="PXA241" s="10"/>
      <c r="PXB241" s="10"/>
      <c r="PXC241" s="11"/>
      <c r="PXD241" s="11"/>
      <c r="PXE241" s="11"/>
      <c r="PXF241" s="11"/>
      <c r="PXG241" s="11"/>
      <c r="PXH241" s="11"/>
      <c r="PXI241" s="11"/>
      <c r="PXJ241" s="11"/>
      <c r="PXK241" s="11"/>
      <c r="PXL241" s="11"/>
      <c r="PXM241" s="11"/>
      <c r="PXN241" s="11"/>
      <c r="PXO241" s="11"/>
      <c r="PXP241" s="11"/>
      <c r="PXQ241" s="10"/>
      <c r="PXR241" s="10"/>
      <c r="PXS241" s="11"/>
      <c r="PXT241" s="11"/>
      <c r="PXU241" s="11"/>
      <c r="PXV241" s="11"/>
      <c r="PXW241" s="11"/>
      <c r="PXX241" s="11"/>
      <c r="PXY241" s="11"/>
      <c r="PXZ241" s="11"/>
      <c r="PYA241" s="11"/>
      <c r="PYB241" s="11"/>
      <c r="PYC241" s="11"/>
      <c r="PYD241" s="11"/>
      <c r="PYE241" s="11"/>
      <c r="PYF241" s="11"/>
      <c r="PYG241" s="10"/>
      <c r="PYH241" s="10"/>
      <c r="PYI241" s="11"/>
      <c r="PYJ241" s="11"/>
      <c r="PYK241" s="11"/>
      <c r="PYL241" s="11"/>
      <c r="PYM241" s="11"/>
      <c r="PYN241" s="11"/>
      <c r="PYO241" s="11"/>
      <c r="PYP241" s="11"/>
      <c r="PYQ241" s="11"/>
      <c r="PYR241" s="11"/>
      <c r="PYS241" s="11"/>
      <c r="PYT241" s="11"/>
      <c r="PYU241" s="11"/>
      <c r="PYV241" s="11"/>
      <c r="PYW241" s="10"/>
      <c r="PYX241" s="10"/>
      <c r="PYY241" s="11"/>
      <c r="PYZ241" s="11"/>
      <c r="PZA241" s="11"/>
      <c r="PZB241" s="11"/>
      <c r="PZC241" s="11"/>
      <c r="PZD241" s="11"/>
      <c r="PZE241" s="11"/>
      <c r="PZF241" s="11"/>
      <c r="PZG241" s="11"/>
      <c r="PZH241" s="11"/>
      <c r="PZI241" s="11"/>
      <c r="PZJ241" s="11"/>
      <c r="PZK241" s="11"/>
      <c r="PZL241" s="11"/>
      <c r="PZM241" s="10"/>
      <c r="PZN241" s="10"/>
      <c r="PZO241" s="11"/>
      <c r="PZP241" s="11"/>
      <c r="PZQ241" s="11"/>
      <c r="PZR241" s="11"/>
      <c r="PZS241" s="11"/>
      <c r="PZT241" s="11"/>
      <c r="PZU241" s="11"/>
      <c r="PZV241" s="11"/>
      <c r="PZW241" s="11"/>
      <c r="PZX241" s="11"/>
      <c r="PZY241" s="11"/>
      <c r="PZZ241" s="11"/>
      <c r="QAA241" s="11"/>
      <c r="QAB241" s="11"/>
      <c r="QAC241" s="10"/>
      <c r="QAD241" s="10"/>
      <c r="QAE241" s="11"/>
      <c r="QAF241" s="11"/>
      <c r="QAG241" s="11"/>
      <c r="QAH241" s="11"/>
      <c r="QAI241" s="11"/>
      <c r="QAJ241" s="11"/>
      <c r="QAK241" s="11"/>
      <c r="QAL241" s="11"/>
      <c r="QAM241" s="11"/>
      <c r="QAN241" s="11"/>
      <c r="QAO241" s="11"/>
      <c r="QAP241" s="11"/>
      <c r="QAQ241" s="11"/>
      <c r="QAR241" s="11"/>
      <c r="QAS241" s="10"/>
      <c r="QAT241" s="10"/>
      <c r="QAU241" s="11"/>
      <c r="QAV241" s="11"/>
      <c r="QAW241" s="11"/>
      <c r="QAX241" s="11"/>
      <c r="QAY241" s="11"/>
      <c r="QAZ241" s="11"/>
      <c r="QBA241" s="11"/>
      <c r="QBB241" s="11"/>
      <c r="QBC241" s="11"/>
      <c r="QBD241" s="11"/>
      <c r="QBE241" s="11"/>
      <c r="QBF241" s="11"/>
      <c r="QBG241" s="11"/>
      <c r="QBH241" s="11"/>
      <c r="QBI241" s="10"/>
      <c r="QBJ241" s="10"/>
      <c r="QBK241" s="11"/>
      <c r="QBL241" s="11"/>
      <c r="QBM241" s="11"/>
      <c r="QBN241" s="11"/>
      <c r="QBO241" s="11"/>
      <c r="QBP241" s="11"/>
      <c r="QBQ241" s="11"/>
      <c r="QBR241" s="11"/>
      <c r="QBS241" s="11"/>
      <c r="QBT241" s="11"/>
      <c r="QBU241" s="11"/>
      <c r="QBV241" s="11"/>
      <c r="QBW241" s="11"/>
      <c r="QBX241" s="11"/>
      <c r="QBY241" s="10"/>
      <c r="QBZ241" s="10"/>
      <c r="QCA241" s="11"/>
      <c r="QCB241" s="11"/>
      <c r="QCC241" s="11"/>
      <c r="QCD241" s="11"/>
      <c r="QCE241" s="11"/>
      <c r="QCF241" s="11"/>
      <c r="QCG241" s="11"/>
      <c r="QCH241" s="11"/>
      <c r="QCI241" s="11"/>
      <c r="QCJ241" s="11"/>
      <c r="QCK241" s="11"/>
      <c r="QCL241" s="11"/>
      <c r="QCM241" s="11"/>
      <c r="QCN241" s="11"/>
      <c r="QCO241" s="10"/>
      <c r="QCP241" s="10"/>
      <c r="QCQ241" s="11"/>
      <c r="QCR241" s="11"/>
      <c r="QCS241" s="11"/>
      <c r="QCT241" s="11"/>
      <c r="QCU241" s="11"/>
      <c r="QCV241" s="11"/>
      <c r="QCW241" s="11"/>
      <c r="QCX241" s="11"/>
      <c r="QCY241" s="11"/>
      <c r="QCZ241" s="11"/>
      <c r="QDA241" s="11"/>
      <c r="QDB241" s="11"/>
      <c r="QDC241" s="11"/>
      <c r="QDD241" s="11"/>
      <c r="QDE241" s="10"/>
      <c r="QDF241" s="10"/>
      <c r="QDG241" s="11"/>
      <c r="QDH241" s="11"/>
      <c r="QDI241" s="11"/>
      <c r="QDJ241" s="11"/>
      <c r="QDK241" s="11"/>
      <c r="QDL241" s="11"/>
      <c r="QDM241" s="11"/>
      <c r="QDN241" s="11"/>
      <c r="QDO241" s="11"/>
      <c r="QDP241" s="11"/>
      <c r="QDQ241" s="11"/>
      <c r="QDR241" s="11"/>
      <c r="QDS241" s="11"/>
      <c r="QDT241" s="11"/>
      <c r="QDU241" s="10"/>
      <c r="QDV241" s="10"/>
      <c r="QDW241" s="11"/>
      <c r="QDX241" s="11"/>
      <c r="QDY241" s="11"/>
      <c r="QDZ241" s="11"/>
      <c r="QEA241" s="11"/>
      <c r="QEB241" s="11"/>
      <c r="QEC241" s="11"/>
      <c r="QED241" s="11"/>
      <c r="QEE241" s="11"/>
      <c r="QEF241" s="11"/>
      <c r="QEG241" s="11"/>
      <c r="QEH241" s="11"/>
      <c r="QEI241" s="11"/>
      <c r="QEJ241" s="11"/>
      <c r="QEK241" s="10"/>
      <c r="QEL241" s="10"/>
      <c r="QEM241" s="11"/>
      <c r="QEN241" s="11"/>
      <c r="QEO241" s="11"/>
      <c r="QEP241" s="11"/>
      <c r="QEQ241" s="11"/>
      <c r="QER241" s="11"/>
      <c r="QES241" s="11"/>
      <c r="QET241" s="11"/>
      <c r="QEU241" s="11"/>
      <c r="QEV241" s="11"/>
      <c r="QEW241" s="11"/>
      <c r="QEX241" s="11"/>
      <c r="QEY241" s="11"/>
      <c r="QEZ241" s="11"/>
      <c r="QFA241" s="10"/>
      <c r="QFB241" s="10"/>
      <c r="QFC241" s="11"/>
      <c r="QFD241" s="11"/>
      <c r="QFE241" s="11"/>
      <c r="QFF241" s="11"/>
      <c r="QFG241" s="11"/>
      <c r="QFH241" s="11"/>
      <c r="QFI241" s="11"/>
      <c r="QFJ241" s="11"/>
      <c r="QFK241" s="11"/>
      <c r="QFL241" s="11"/>
      <c r="QFM241" s="11"/>
      <c r="QFN241" s="11"/>
      <c r="QFO241" s="11"/>
      <c r="QFP241" s="11"/>
      <c r="QFQ241" s="10"/>
      <c r="QFR241" s="10"/>
      <c r="QFS241" s="11"/>
      <c r="QFT241" s="11"/>
      <c r="QFU241" s="11"/>
      <c r="QFV241" s="11"/>
      <c r="QFW241" s="11"/>
      <c r="QFX241" s="11"/>
      <c r="QFY241" s="11"/>
      <c r="QFZ241" s="11"/>
      <c r="QGA241" s="11"/>
      <c r="QGB241" s="11"/>
      <c r="QGC241" s="11"/>
      <c r="QGD241" s="11"/>
      <c r="QGE241" s="11"/>
      <c r="QGF241" s="11"/>
      <c r="QGG241" s="10"/>
      <c r="QGH241" s="10"/>
      <c r="QGI241" s="11"/>
      <c r="QGJ241" s="11"/>
      <c r="QGK241" s="11"/>
      <c r="QGL241" s="11"/>
      <c r="QGM241" s="11"/>
      <c r="QGN241" s="11"/>
      <c r="QGO241" s="11"/>
      <c r="QGP241" s="11"/>
      <c r="QGQ241" s="11"/>
      <c r="QGR241" s="11"/>
      <c r="QGS241" s="11"/>
      <c r="QGT241" s="11"/>
      <c r="QGU241" s="11"/>
      <c r="QGV241" s="11"/>
      <c r="QGW241" s="10"/>
      <c r="QGX241" s="10"/>
      <c r="QGY241" s="11"/>
      <c r="QGZ241" s="11"/>
      <c r="QHA241" s="11"/>
      <c r="QHB241" s="11"/>
      <c r="QHC241" s="11"/>
      <c r="QHD241" s="11"/>
      <c r="QHE241" s="11"/>
      <c r="QHF241" s="11"/>
      <c r="QHG241" s="11"/>
      <c r="QHH241" s="11"/>
      <c r="QHI241" s="11"/>
      <c r="QHJ241" s="11"/>
      <c r="QHK241" s="11"/>
      <c r="QHL241" s="11"/>
      <c r="QHM241" s="10"/>
      <c r="QHN241" s="10"/>
      <c r="QHO241" s="11"/>
      <c r="QHP241" s="11"/>
      <c r="QHQ241" s="11"/>
      <c r="QHR241" s="11"/>
      <c r="QHS241" s="11"/>
      <c r="QHT241" s="11"/>
      <c r="QHU241" s="11"/>
      <c r="QHV241" s="11"/>
      <c r="QHW241" s="11"/>
      <c r="QHX241" s="11"/>
      <c r="QHY241" s="11"/>
      <c r="QHZ241" s="11"/>
      <c r="QIA241" s="11"/>
      <c r="QIB241" s="11"/>
      <c r="QIC241" s="10"/>
      <c r="QID241" s="10"/>
      <c r="QIE241" s="11"/>
      <c r="QIF241" s="11"/>
      <c r="QIG241" s="11"/>
      <c r="QIH241" s="11"/>
      <c r="QII241" s="11"/>
      <c r="QIJ241" s="11"/>
      <c r="QIK241" s="11"/>
      <c r="QIL241" s="11"/>
      <c r="QIM241" s="11"/>
      <c r="QIN241" s="11"/>
      <c r="QIO241" s="11"/>
      <c r="QIP241" s="11"/>
      <c r="QIQ241" s="11"/>
      <c r="QIR241" s="11"/>
      <c r="QIS241" s="10"/>
      <c r="QIT241" s="10"/>
      <c r="QIU241" s="11"/>
      <c r="QIV241" s="11"/>
      <c r="QIW241" s="11"/>
      <c r="QIX241" s="11"/>
      <c r="QIY241" s="11"/>
      <c r="QIZ241" s="11"/>
      <c r="QJA241" s="11"/>
      <c r="QJB241" s="11"/>
      <c r="QJC241" s="11"/>
      <c r="QJD241" s="11"/>
      <c r="QJE241" s="11"/>
      <c r="QJF241" s="11"/>
      <c r="QJG241" s="11"/>
      <c r="QJH241" s="11"/>
      <c r="QJI241" s="10"/>
      <c r="QJJ241" s="10"/>
      <c r="QJK241" s="11"/>
      <c r="QJL241" s="11"/>
      <c r="QJM241" s="11"/>
      <c r="QJN241" s="11"/>
      <c r="QJO241" s="11"/>
      <c r="QJP241" s="11"/>
      <c r="QJQ241" s="11"/>
      <c r="QJR241" s="11"/>
      <c r="QJS241" s="11"/>
      <c r="QJT241" s="11"/>
      <c r="QJU241" s="11"/>
      <c r="QJV241" s="11"/>
      <c r="QJW241" s="11"/>
      <c r="QJX241" s="11"/>
      <c r="QJY241" s="10"/>
      <c r="QJZ241" s="10"/>
      <c r="QKA241" s="11"/>
      <c r="QKB241" s="11"/>
      <c r="QKC241" s="11"/>
      <c r="QKD241" s="11"/>
      <c r="QKE241" s="11"/>
      <c r="QKF241" s="11"/>
      <c r="QKG241" s="11"/>
      <c r="QKH241" s="11"/>
      <c r="QKI241" s="11"/>
      <c r="QKJ241" s="11"/>
      <c r="QKK241" s="11"/>
      <c r="QKL241" s="11"/>
      <c r="QKM241" s="11"/>
      <c r="QKN241" s="11"/>
      <c r="QKO241" s="10"/>
      <c r="QKP241" s="10"/>
      <c r="QKQ241" s="11"/>
      <c r="QKR241" s="11"/>
      <c r="QKS241" s="11"/>
      <c r="QKT241" s="11"/>
      <c r="QKU241" s="11"/>
      <c r="QKV241" s="11"/>
      <c r="QKW241" s="11"/>
      <c r="QKX241" s="11"/>
      <c r="QKY241" s="11"/>
      <c r="QKZ241" s="11"/>
      <c r="QLA241" s="11"/>
      <c r="QLB241" s="11"/>
      <c r="QLC241" s="11"/>
      <c r="QLD241" s="11"/>
      <c r="QLE241" s="10"/>
      <c r="QLF241" s="10"/>
      <c r="QLG241" s="11"/>
      <c r="QLH241" s="11"/>
      <c r="QLI241" s="11"/>
      <c r="QLJ241" s="11"/>
      <c r="QLK241" s="11"/>
      <c r="QLL241" s="11"/>
      <c r="QLM241" s="11"/>
      <c r="QLN241" s="11"/>
      <c r="QLO241" s="11"/>
      <c r="QLP241" s="11"/>
      <c r="QLQ241" s="11"/>
      <c r="QLR241" s="11"/>
      <c r="QLS241" s="11"/>
      <c r="QLT241" s="11"/>
      <c r="QLU241" s="10"/>
      <c r="QLV241" s="10"/>
      <c r="QLW241" s="11"/>
      <c r="QLX241" s="11"/>
      <c r="QLY241" s="11"/>
      <c r="QLZ241" s="11"/>
      <c r="QMA241" s="11"/>
      <c r="QMB241" s="11"/>
      <c r="QMC241" s="11"/>
      <c r="QMD241" s="11"/>
      <c r="QME241" s="11"/>
      <c r="QMF241" s="11"/>
      <c r="QMG241" s="11"/>
      <c r="QMH241" s="11"/>
      <c r="QMI241" s="11"/>
      <c r="QMJ241" s="11"/>
      <c r="QMK241" s="10"/>
      <c r="QML241" s="10"/>
      <c r="QMM241" s="11"/>
      <c r="QMN241" s="11"/>
      <c r="QMO241" s="11"/>
      <c r="QMP241" s="11"/>
      <c r="QMQ241" s="11"/>
      <c r="QMR241" s="11"/>
      <c r="QMS241" s="11"/>
      <c r="QMT241" s="11"/>
      <c r="QMU241" s="11"/>
      <c r="QMV241" s="11"/>
      <c r="QMW241" s="11"/>
      <c r="QMX241" s="11"/>
      <c r="QMY241" s="11"/>
      <c r="QMZ241" s="11"/>
      <c r="QNA241" s="10"/>
      <c r="QNB241" s="10"/>
      <c r="QNC241" s="11"/>
      <c r="QND241" s="11"/>
      <c r="QNE241" s="11"/>
      <c r="QNF241" s="11"/>
      <c r="QNG241" s="11"/>
      <c r="QNH241" s="11"/>
      <c r="QNI241" s="11"/>
      <c r="QNJ241" s="11"/>
      <c r="QNK241" s="11"/>
      <c r="QNL241" s="11"/>
      <c r="QNM241" s="11"/>
      <c r="QNN241" s="11"/>
      <c r="QNO241" s="11"/>
      <c r="QNP241" s="11"/>
      <c r="QNQ241" s="10"/>
      <c r="QNR241" s="10"/>
      <c r="QNS241" s="11"/>
      <c r="QNT241" s="11"/>
      <c r="QNU241" s="11"/>
      <c r="QNV241" s="11"/>
      <c r="QNW241" s="11"/>
      <c r="QNX241" s="11"/>
      <c r="QNY241" s="11"/>
      <c r="QNZ241" s="11"/>
      <c r="QOA241" s="11"/>
      <c r="QOB241" s="11"/>
      <c r="QOC241" s="11"/>
      <c r="QOD241" s="11"/>
      <c r="QOE241" s="11"/>
      <c r="QOF241" s="11"/>
      <c r="QOG241" s="10"/>
      <c r="QOH241" s="10"/>
      <c r="QOI241" s="11"/>
      <c r="QOJ241" s="11"/>
      <c r="QOK241" s="11"/>
      <c r="QOL241" s="11"/>
      <c r="QOM241" s="11"/>
      <c r="QON241" s="11"/>
      <c r="QOO241" s="11"/>
      <c r="QOP241" s="11"/>
      <c r="QOQ241" s="11"/>
      <c r="QOR241" s="11"/>
      <c r="QOS241" s="11"/>
      <c r="QOT241" s="11"/>
      <c r="QOU241" s="11"/>
      <c r="QOV241" s="11"/>
      <c r="QOW241" s="10"/>
      <c r="QOX241" s="10"/>
      <c r="QOY241" s="11"/>
      <c r="QOZ241" s="11"/>
      <c r="QPA241" s="11"/>
      <c r="QPB241" s="11"/>
      <c r="QPC241" s="11"/>
      <c r="QPD241" s="11"/>
      <c r="QPE241" s="11"/>
      <c r="QPF241" s="11"/>
      <c r="QPG241" s="11"/>
      <c r="QPH241" s="11"/>
      <c r="QPI241" s="11"/>
      <c r="QPJ241" s="11"/>
      <c r="QPK241" s="11"/>
      <c r="QPL241" s="11"/>
      <c r="QPM241" s="10"/>
      <c r="QPN241" s="10"/>
      <c r="QPO241" s="11"/>
      <c r="QPP241" s="11"/>
      <c r="QPQ241" s="11"/>
      <c r="QPR241" s="11"/>
      <c r="QPS241" s="11"/>
      <c r="QPT241" s="11"/>
      <c r="QPU241" s="11"/>
      <c r="QPV241" s="11"/>
      <c r="QPW241" s="11"/>
      <c r="QPX241" s="11"/>
      <c r="QPY241" s="11"/>
      <c r="QPZ241" s="11"/>
      <c r="QQA241" s="11"/>
      <c r="QQB241" s="11"/>
      <c r="QQC241" s="10"/>
      <c r="QQD241" s="10"/>
      <c r="QQE241" s="11"/>
      <c r="QQF241" s="11"/>
      <c r="QQG241" s="11"/>
      <c r="QQH241" s="11"/>
      <c r="QQI241" s="11"/>
      <c r="QQJ241" s="11"/>
      <c r="QQK241" s="11"/>
      <c r="QQL241" s="11"/>
      <c r="QQM241" s="11"/>
      <c r="QQN241" s="11"/>
      <c r="QQO241" s="11"/>
      <c r="QQP241" s="11"/>
      <c r="QQQ241" s="11"/>
      <c r="QQR241" s="11"/>
      <c r="QQS241" s="10"/>
      <c r="QQT241" s="10"/>
      <c r="QQU241" s="11"/>
      <c r="QQV241" s="11"/>
      <c r="QQW241" s="11"/>
      <c r="QQX241" s="11"/>
      <c r="QQY241" s="11"/>
      <c r="QQZ241" s="11"/>
      <c r="QRA241" s="11"/>
      <c r="QRB241" s="11"/>
      <c r="QRC241" s="11"/>
      <c r="QRD241" s="11"/>
      <c r="QRE241" s="11"/>
      <c r="QRF241" s="11"/>
      <c r="QRG241" s="11"/>
      <c r="QRH241" s="11"/>
      <c r="QRI241" s="10"/>
      <c r="QRJ241" s="10"/>
      <c r="QRK241" s="11"/>
      <c r="QRL241" s="11"/>
      <c r="QRM241" s="11"/>
      <c r="QRN241" s="11"/>
      <c r="QRO241" s="11"/>
      <c r="QRP241" s="11"/>
      <c r="QRQ241" s="11"/>
      <c r="QRR241" s="11"/>
      <c r="QRS241" s="11"/>
      <c r="QRT241" s="11"/>
      <c r="QRU241" s="11"/>
      <c r="QRV241" s="11"/>
      <c r="QRW241" s="11"/>
      <c r="QRX241" s="11"/>
      <c r="QRY241" s="10"/>
      <c r="QRZ241" s="10"/>
      <c r="QSA241" s="11"/>
      <c r="QSB241" s="11"/>
      <c r="QSC241" s="11"/>
      <c r="QSD241" s="11"/>
      <c r="QSE241" s="11"/>
      <c r="QSF241" s="11"/>
      <c r="QSG241" s="11"/>
      <c r="QSH241" s="11"/>
      <c r="QSI241" s="11"/>
      <c r="QSJ241" s="11"/>
      <c r="QSK241" s="11"/>
      <c r="QSL241" s="11"/>
      <c r="QSM241" s="11"/>
      <c r="QSN241" s="11"/>
      <c r="QSO241" s="10"/>
      <c r="QSP241" s="10"/>
      <c r="QSQ241" s="11"/>
      <c r="QSR241" s="11"/>
      <c r="QSS241" s="11"/>
      <c r="QST241" s="11"/>
      <c r="QSU241" s="11"/>
      <c r="QSV241" s="11"/>
      <c r="QSW241" s="11"/>
      <c r="QSX241" s="11"/>
      <c r="QSY241" s="11"/>
      <c r="QSZ241" s="11"/>
      <c r="QTA241" s="11"/>
      <c r="QTB241" s="11"/>
      <c r="QTC241" s="11"/>
      <c r="QTD241" s="11"/>
      <c r="QTE241" s="10"/>
      <c r="QTF241" s="10"/>
      <c r="QTG241" s="11"/>
      <c r="QTH241" s="11"/>
      <c r="QTI241" s="11"/>
      <c r="QTJ241" s="11"/>
      <c r="QTK241" s="11"/>
      <c r="QTL241" s="11"/>
      <c r="QTM241" s="11"/>
      <c r="QTN241" s="11"/>
      <c r="QTO241" s="11"/>
      <c r="QTP241" s="11"/>
      <c r="QTQ241" s="11"/>
      <c r="QTR241" s="11"/>
      <c r="QTS241" s="11"/>
      <c r="QTT241" s="11"/>
      <c r="QTU241" s="10"/>
      <c r="QTV241" s="10"/>
      <c r="QTW241" s="11"/>
      <c r="QTX241" s="11"/>
      <c r="QTY241" s="11"/>
      <c r="QTZ241" s="11"/>
      <c r="QUA241" s="11"/>
      <c r="QUB241" s="11"/>
      <c r="QUC241" s="11"/>
      <c r="QUD241" s="11"/>
      <c r="QUE241" s="11"/>
      <c r="QUF241" s="11"/>
      <c r="QUG241" s="11"/>
      <c r="QUH241" s="11"/>
      <c r="QUI241" s="11"/>
      <c r="QUJ241" s="11"/>
      <c r="QUK241" s="10"/>
      <c r="QUL241" s="10"/>
      <c r="QUM241" s="11"/>
      <c r="QUN241" s="11"/>
      <c r="QUO241" s="11"/>
      <c r="QUP241" s="11"/>
      <c r="QUQ241" s="11"/>
      <c r="QUR241" s="11"/>
      <c r="QUS241" s="11"/>
      <c r="QUT241" s="11"/>
      <c r="QUU241" s="11"/>
      <c r="QUV241" s="11"/>
      <c r="QUW241" s="11"/>
      <c r="QUX241" s="11"/>
      <c r="QUY241" s="11"/>
      <c r="QUZ241" s="11"/>
      <c r="QVA241" s="10"/>
      <c r="QVB241" s="10"/>
      <c r="QVC241" s="11"/>
      <c r="QVD241" s="11"/>
      <c r="QVE241" s="11"/>
      <c r="QVF241" s="11"/>
      <c r="QVG241" s="11"/>
      <c r="QVH241" s="11"/>
      <c r="QVI241" s="11"/>
      <c r="QVJ241" s="11"/>
      <c r="QVK241" s="11"/>
      <c r="QVL241" s="11"/>
      <c r="QVM241" s="11"/>
      <c r="QVN241" s="11"/>
      <c r="QVO241" s="11"/>
      <c r="QVP241" s="11"/>
      <c r="QVQ241" s="10"/>
      <c r="QVR241" s="10"/>
      <c r="QVS241" s="11"/>
      <c r="QVT241" s="11"/>
      <c r="QVU241" s="11"/>
      <c r="QVV241" s="11"/>
      <c r="QVW241" s="11"/>
      <c r="QVX241" s="11"/>
      <c r="QVY241" s="11"/>
      <c r="QVZ241" s="11"/>
      <c r="QWA241" s="11"/>
      <c r="QWB241" s="11"/>
      <c r="QWC241" s="11"/>
      <c r="QWD241" s="11"/>
      <c r="QWE241" s="11"/>
      <c r="QWF241" s="11"/>
      <c r="QWG241" s="10"/>
      <c r="QWH241" s="10"/>
      <c r="QWI241" s="11"/>
      <c r="QWJ241" s="11"/>
      <c r="QWK241" s="11"/>
      <c r="QWL241" s="11"/>
      <c r="QWM241" s="11"/>
      <c r="QWN241" s="11"/>
      <c r="QWO241" s="11"/>
      <c r="QWP241" s="11"/>
      <c r="QWQ241" s="11"/>
      <c r="QWR241" s="11"/>
      <c r="QWS241" s="11"/>
      <c r="QWT241" s="11"/>
      <c r="QWU241" s="11"/>
      <c r="QWV241" s="11"/>
      <c r="QWW241" s="10"/>
      <c r="QWX241" s="10"/>
      <c r="QWY241" s="11"/>
      <c r="QWZ241" s="11"/>
      <c r="QXA241" s="11"/>
      <c r="QXB241" s="11"/>
      <c r="QXC241" s="11"/>
      <c r="QXD241" s="11"/>
      <c r="QXE241" s="11"/>
      <c r="QXF241" s="11"/>
      <c r="QXG241" s="11"/>
      <c r="QXH241" s="11"/>
      <c r="QXI241" s="11"/>
      <c r="QXJ241" s="11"/>
      <c r="QXK241" s="11"/>
      <c r="QXL241" s="11"/>
      <c r="QXM241" s="10"/>
      <c r="QXN241" s="10"/>
      <c r="QXO241" s="11"/>
      <c r="QXP241" s="11"/>
      <c r="QXQ241" s="11"/>
      <c r="QXR241" s="11"/>
      <c r="QXS241" s="11"/>
      <c r="QXT241" s="11"/>
      <c r="QXU241" s="11"/>
      <c r="QXV241" s="11"/>
      <c r="QXW241" s="11"/>
      <c r="QXX241" s="11"/>
      <c r="QXY241" s="11"/>
      <c r="QXZ241" s="11"/>
      <c r="QYA241" s="11"/>
      <c r="QYB241" s="11"/>
      <c r="QYC241" s="10"/>
      <c r="QYD241" s="10"/>
      <c r="QYE241" s="11"/>
      <c r="QYF241" s="11"/>
      <c r="QYG241" s="11"/>
      <c r="QYH241" s="11"/>
      <c r="QYI241" s="11"/>
      <c r="QYJ241" s="11"/>
      <c r="QYK241" s="11"/>
      <c r="QYL241" s="11"/>
      <c r="QYM241" s="11"/>
      <c r="QYN241" s="11"/>
      <c r="QYO241" s="11"/>
      <c r="QYP241" s="11"/>
      <c r="QYQ241" s="11"/>
      <c r="QYR241" s="11"/>
      <c r="QYS241" s="10"/>
      <c r="QYT241" s="10"/>
      <c r="QYU241" s="11"/>
      <c r="QYV241" s="11"/>
      <c r="QYW241" s="11"/>
      <c r="QYX241" s="11"/>
      <c r="QYY241" s="11"/>
      <c r="QYZ241" s="11"/>
      <c r="QZA241" s="11"/>
      <c r="QZB241" s="11"/>
      <c r="QZC241" s="11"/>
      <c r="QZD241" s="11"/>
      <c r="QZE241" s="11"/>
      <c r="QZF241" s="11"/>
      <c r="QZG241" s="11"/>
      <c r="QZH241" s="11"/>
      <c r="QZI241" s="10"/>
      <c r="QZJ241" s="10"/>
      <c r="QZK241" s="11"/>
      <c r="QZL241" s="11"/>
      <c r="QZM241" s="11"/>
      <c r="QZN241" s="11"/>
      <c r="QZO241" s="11"/>
      <c r="QZP241" s="11"/>
      <c r="QZQ241" s="11"/>
      <c r="QZR241" s="11"/>
      <c r="QZS241" s="11"/>
      <c r="QZT241" s="11"/>
      <c r="QZU241" s="11"/>
      <c r="QZV241" s="11"/>
      <c r="QZW241" s="11"/>
      <c r="QZX241" s="11"/>
      <c r="QZY241" s="10"/>
      <c r="QZZ241" s="10"/>
      <c r="RAA241" s="11"/>
      <c r="RAB241" s="11"/>
      <c r="RAC241" s="11"/>
      <c r="RAD241" s="11"/>
      <c r="RAE241" s="11"/>
      <c r="RAF241" s="11"/>
      <c r="RAG241" s="11"/>
      <c r="RAH241" s="11"/>
      <c r="RAI241" s="11"/>
      <c r="RAJ241" s="11"/>
      <c r="RAK241" s="11"/>
      <c r="RAL241" s="11"/>
      <c r="RAM241" s="11"/>
      <c r="RAN241" s="11"/>
      <c r="RAO241" s="10"/>
      <c r="RAP241" s="10"/>
      <c r="RAQ241" s="11"/>
      <c r="RAR241" s="11"/>
      <c r="RAS241" s="11"/>
      <c r="RAT241" s="11"/>
      <c r="RAU241" s="11"/>
      <c r="RAV241" s="11"/>
      <c r="RAW241" s="11"/>
      <c r="RAX241" s="11"/>
      <c r="RAY241" s="11"/>
      <c r="RAZ241" s="11"/>
      <c r="RBA241" s="11"/>
      <c r="RBB241" s="11"/>
      <c r="RBC241" s="11"/>
      <c r="RBD241" s="11"/>
      <c r="RBE241" s="10"/>
      <c r="RBF241" s="10"/>
      <c r="RBG241" s="11"/>
      <c r="RBH241" s="11"/>
      <c r="RBI241" s="11"/>
      <c r="RBJ241" s="11"/>
      <c r="RBK241" s="11"/>
      <c r="RBL241" s="11"/>
      <c r="RBM241" s="11"/>
      <c r="RBN241" s="11"/>
      <c r="RBO241" s="11"/>
      <c r="RBP241" s="11"/>
      <c r="RBQ241" s="11"/>
      <c r="RBR241" s="11"/>
      <c r="RBS241" s="11"/>
      <c r="RBT241" s="11"/>
      <c r="RBU241" s="10"/>
      <c r="RBV241" s="10"/>
      <c r="RBW241" s="11"/>
      <c r="RBX241" s="11"/>
      <c r="RBY241" s="11"/>
      <c r="RBZ241" s="11"/>
      <c r="RCA241" s="11"/>
      <c r="RCB241" s="11"/>
      <c r="RCC241" s="11"/>
      <c r="RCD241" s="11"/>
      <c r="RCE241" s="11"/>
      <c r="RCF241" s="11"/>
      <c r="RCG241" s="11"/>
      <c r="RCH241" s="11"/>
      <c r="RCI241" s="11"/>
      <c r="RCJ241" s="11"/>
      <c r="RCK241" s="10"/>
      <c r="RCL241" s="10"/>
      <c r="RCM241" s="11"/>
      <c r="RCN241" s="11"/>
      <c r="RCO241" s="11"/>
      <c r="RCP241" s="11"/>
      <c r="RCQ241" s="11"/>
      <c r="RCR241" s="11"/>
      <c r="RCS241" s="11"/>
      <c r="RCT241" s="11"/>
      <c r="RCU241" s="11"/>
      <c r="RCV241" s="11"/>
      <c r="RCW241" s="11"/>
      <c r="RCX241" s="11"/>
      <c r="RCY241" s="11"/>
      <c r="RCZ241" s="11"/>
      <c r="RDA241" s="10"/>
      <c r="RDB241" s="10"/>
      <c r="RDC241" s="11"/>
      <c r="RDD241" s="11"/>
      <c r="RDE241" s="11"/>
      <c r="RDF241" s="11"/>
      <c r="RDG241" s="11"/>
      <c r="RDH241" s="11"/>
      <c r="RDI241" s="11"/>
      <c r="RDJ241" s="11"/>
      <c r="RDK241" s="11"/>
      <c r="RDL241" s="11"/>
      <c r="RDM241" s="11"/>
      <c r="RDN241" s="11"/>
      <c r="RDO241" s="11"/>
      <c r="RDP241" s="11"/>
      <c r="RDQ241" s="10"/>
      <c r="RDR241" s="10"/>
      <c r="RDS241" s="11"/>
      <c r="RDT241" s="11"/>
      <c r="RDU241" s="11"/>
      <c r="RDV241" s="11"/>
      <c r="RDW241" s="11"/>
      <c r="RDX241" s="11"/>
      <c r="RDY241" s="11"/>
      <c r="RDZ241" s="11"/>
      <c r="REA241" s="11"/>
      <c r="REB241" s="11"/>
      <c r="REC241" s="11"/>
      <c r="RED241" s="11"/>
      <c r="REE241" s="11"/>
      <c r="REF241" s="11"/>
      <c r="REG241" s="10"/>
      <c r="REH241" s="10"/>
      <c r="REI241" s="11"/>
      <c r="REJ241" s="11"/>
      <c r="REK241" s="11"/>
      <c r="REL241" s="11"/>
      <c r="REM241" s="11"/>
      <c r="REN241" s="11"/>
      <c r="REO241" s="11"/>
      <c r="REP241" s="11"/>
      <c r="REQ241" s="11"/>
      <c r="RER241" s="11"/>
      <c r="RES241" s="11"/>
      <c r="RET241" s="11"/>
      <c r="REU241" s="11"/>
      <c r="REV241" s="11"/>
      <c r="REW241" s="10"/>
      <c r="REX241" s="10"/>
      <c r="REY241" s="11"/>
      <c r="REZ241" s="11"/>
      <c r="RFA241" s="11"/>
      <c r="RFB241" s="11"/>
      <c r="RFC241" s="11"/>
      <c r="RFD241" s="11"/>
      <c r="RFE241" s="11"/>
      <c r="RFF241" s="11"/>
      <c r="RFG241" s="11"/>
      <c r="RFH241" s="11"/>
      <c r="RFI241" s="11"/>
      <c r="RFJ241" s="11"/>
      <c r="RFK241" s="11"/>
      <c r="RFL241" s="11"/>
      <c r="RFM241" s="10"/>
      <c r="RFN241" s="10"/>
      <c r="RFO241" s="11"/>
      <c r="RFP241" s="11"/>
      <c r="RFQ241" s="11"/>
      <c r="RFR241" s="11"/>
      <c r="RFS241" s="11"/>
      <c r="RFT241" s="11"/>
      <c r="RFU241" s="11"/>
      <c r="RFV241" s="11"/>
      <c r="RFW241" s="11"/>
      <c r="RFX241" s="11"/>
      <c r="RFY241" s="11"/>
      <c r="RFZ241" s="11"/>
      <c r="RGA241" s="11"/>
      <c r="RGB241" s="11"/>
      <c r="RGC241" s="10"/>
      <c r="RGD241" s="10"/>
      <c r="RGE241" s="11"/>
      <c r="RGF241" s="11"/>
      <c r="RGG241" s="11"/>
      <c r="RGH241" s="11"/>
      <c r="RGI241" s="11"/>
      <c r="RGJ241" s="11"/>
      <c r="RGK241" s="11"/>
      <c r="RGL241" s="11"/>
      <c r="RGM241" s="11"/>
      <c r="RGN241" s="11"/>
      <c r="RGO241" s="11"/>
      <c r="RGP241" s="11"/>
      <c r="RGQ241" s="11"/>
      <c r="RGR241" s="11"/>
      <c r="RGS241" s="10"/>
      <c r="RGT241" s="10"/>
      <c r="RGU241" s="11"/>
      <c r="RGV241" s="11"/>
      <c r="RGW241" s="11"/>
      <c r="RGX241" s="11"/>
      <c r="RGY241" s="11"/>
      <c r="RGZ241" s="11"/>
      <c r="RHA241" s="11"/>
      <c r="RHB241" s="11"/>
      <c r="RHC241" s="11"/>
      <c r="RHD241" s="11"/>
      <c r="RHE241" s="11"/>
      <c r="RHF241" s="11"/>
      <c r="RHG241" s="11"/>
      <c r="RHH241" s="11"/>
      <c r="RHI241" s="10"/>
      <c r="RHJ241" s="10"/>
      <c r="RHK241" s="11"/>
      <c r="RHL241" s="11"/>
      <c r="RHM241" s="11"/>
      <c r="RHN241" s="11"/>
      <c r="RHO241" s="11"/>
      <c r="RHP241" s="11"/>
      <c r="RHQ241" s="11"/>
      <c r="RHR241" s="11"/>
      <c r="RHS241" s="11"/>
      <c r="RHT241" s="11"/>
      <c r="RHU241" s="11"/>
      <c r="RHV241" s="11"/>
      <c r="RHW241" s="11"/>
      <c r="RHX241" s="11"/>
      <c r="RHY241" s="10"/>
      <c r="RHZ241" s="10"/>
      <c r="RIA241" s="11"/>
      <c r="RIB241" s="11"/>
      <c r="RIC241" s="11"/>
      <c r="RID241" s="11"/>
      <c r="RIE241" s="11"/>
      <c r="RIF241" s="11"/>
      <c r="RIG241" s="11"/>
      <c r="RIH241" s="11"/>
      <c r="RII241" s="11"/>
      <c r="RIJ241" s="11"/>
      <c r="RIK241" s="11"/>
      <c r="RIL241" s="11"/>
      <c r="RIM241" s="11"/>
      <c r="RIN241" s="11"/>
      <c r="RIO241" s="10"/>
      <c r="RIP241" s="10"/>
      <c r="RIQ241" s="11"/>
      <c r="RIR241" s="11"/>
      <c r="RIS241" s="11"/>
      <c r="RIT241" s="11"/>
      <c r="RIU241" s="11"/>
      <c r="RIV241" s="11"/>
      <c r="RIW241" s="11"/>
      <c r="RIX241" s="11"/>
      <c r="RIY241" s="11"/>
      <c r="RIZ241" s="11"/>
      <c r="RJA241" s="11"/>
      <c r="RJB241" s="11"/>
      <c r="RJC241" s="11"/>
      <c r="RJD241" s="11"/>
      <c r="RJE241" s="10"/>
      <c r="RJF241" s="10"/>
      <c r="RJG241" s="11"/>
      <c r="RJH241" s="11"/>
      <c r="RJI241" s="11"/>
      <c r="RJJ241" s="11"/>
      <c r="RJK241" s="11"/>
      <c r="RJL241" s="11"/>
      <c r="RJM241" s="11"/>
      <c r="RJN241" s="11"/>
      <c r="RJO241" s="11"/>
      <c r="RJP241" s="11"/>
      <c r="RJQ241" s="11"/>
      <c r="RJR241" s="11"/>
      <c r="RJS241" s="11"/>
      <c r="RJT241" s="11"/>
      <c r="RJU241" s="10"/>
      <c r="RJV241" s="10"/>
      <c r="RJW241" s="11"/>
      <c r="RJX241" s="11"/>
      <c r="RJY241" s="11"/>
      <c r="RJZ241" s="11"/>
      <c r="RKA241" s="11"/>
      <c r="RKB241" s="11"/>
      <c r="RKC241" s="11"/>
      <c r="RKD241" s="11"/>
      <c r="RKE241" s="11"/>
      <c r="RKF241" s="11"/>
      <c r="RKG241" s="11"/>
      <c r="RKH241" s="11"/>
      <c r="RKI241" s="11"/>
      <c r="RKJ241" s="11"/>
      <c r="RKK241" s="10"/>
      <c r="RKL241" s="10"/>
      <c r="RKM241" s="11"/>
      <c r="RKN241" s="11"/>
      <c r="RKO241" s="11"/>
      <c r="RKP241" s="11"/>
      <c r="RKQ241" s="11"/>
      <c r="RKR241" s="11"/>
      <c r="RKS241" s="11"/>
      <c r="RKT241" s="11"/>
      <c r="RKU241" s="11"/>
      <c r="RKV241" s="11"/>
      <c r="RKW241" s="11"/>
      <c r="RKX241" s="11"/>
      <c r="RKY241" s="11"/>
      <c r="RKZ241" s="11"/>
      <c r="RLA241" s="10"/>
      <c r="RLB241" s="10"/>
      <c r="RLC241" s="11"/>
      <c r="RLD241" s="11"/>
      <c r="RLE241" s="11"/>
      <c r="RLF241" s="11"/>
      <c r="RLG241" s="11"/>
      <c r="RLH241" s="11"/>
      <c r="RLI241" s="11"/>
      <c r="RLJ241" s="11"/>
      <c r="RLK241" s="11"/>
      <c r="RLL241" s="11"/>
      <c r="RLM241" s="11"/>
      <c r="RLN241" s="11"/>
      <c r="RLO241" s="11"/>
      <c r="RLP241" s="11"/>
      <c r="RLQ241" s="10"/>
      <c r="RLR241" s="10"/>
      <c r="RLS241" s="11"/>
      <c r="RLT241" s="11"/>
      <c r="RLU241" s="11"/>
      <c r="RLV241" s="11"/>
      <c r="RLW241" s="11"/>
      <c r="RLX241" s="11"/>
      <c r="RLY241" s="11"/>
      <c r="RLZ241" s="11"/>
      <c r="RMA241" s="11"/>
      <c r="RMB241" s="11"/>
      <c r="RMC241" s="11"/>
      <c r="RMD241" s="11"/>
      <c r="RME241" s="11"/>
      <c r="RMF241" s="11"/>
      <c r="RMG241" s="10"/>
      <c r="RMH241" s="10"/>
      <c r="RMI241" s="11"/>
      <c r="RMJ241" s="11"/>
      <c r="RMK241" s="11"/>
      <c r="RML241" s="11"/>
      <c r="RMM241" s="11"/>
      <c r="RMN241" s="11"/>
      <c r="RMO241" s="11"/>
      <c r="RMP241" s="11"/>
      <c r="RMQ241" s="11"/>
      <c r="RMR241" s="11"/>
      <c r="RMS241" s="11"/>
      <c r="RMT241" s="11"/>
      <c r="RMU241" s="11"/>
      <c r="RMV241" s="11"/>
      <c r="RMW241" s="10"/>
      <c r="RMX241" s="10"/>
      <c r="RMY241" s="11"/>
      <c r="RMZ241" s="11"/>
      <c r="RNA241" s="11"/>
      <c r="RNB241" s="11"/>
      <c r="RNC241" s="11"/>
      <c r="RND241" s="11"/>
      <c r="RNE241" s="11"/>
      <c r="RNF241" s="11"/>
      <c r="RNG241" s="11"/>
      <c r="RNH241" s="11"/>
      <c r="RNI241" s="11"/>
      <c r="RNJ241" s="11"/>
      <c r="RNK241" s="11"/>
      <c r="RNL241" s="11"/>
      <c r="RNM241" s="10"/>
      <c r="RNN241" s="10"/>
      <c r="RNO241" s="11"/>
      <c r="RNP241" s="11"/>
      <c r="RNQ241" s="11"/>
      <c r="RNR241" s="11"/>
      <c r="RNS241" s="11"/>
      <c r="RNT241" s="11"/>
      <c r="RNU241" s="11"/>
      <c r="RNV241" s="11"/>
      <c r="RNW241" s="11"/>
      <c r="RNX241" s="11"/>
      <c r="RNY241" s="11"/>
      <c r="RNZ241" s="11"/>
      <c r="ROA241" s="11"/>
      <c r="ROB241" s="11"/>
      <c r="ROC241" s="10"/>
      <c r="ROD241" s="10"/>
      <c r="ROE241" s="11"/>
      <c r="ROF241" s="11"/>
      <c r="ROG241" s="11"/>
      <c r="ROH241" s="11"/>
      <c r="ROI241" s="11"/>
      <c r="ROJ241" s="11"/>
      <c r="ROK241" s="11"/>
      <c r="ROL241" s="11"/>
      <c r="ROM241" s="11"/>
      <c r="RON241" s="11"/>
      <c r="ROO241" s="11"/>
      <c r="ROP241" s="11"/>
      <c r="ROQ241" s="11"/>
      <c r="ROR241" s="11"/>
      <c r="ROS241" s="10"/>
      <c r="ROT241" s="10"/>
      <c r="ROU241" s="11"/>
      <c r="ROV241" s="11"/>
      <c r="ROW241" s="11"/>
      <c r="ROX241" s="11"/>
      <c r="ROY241" s="11"/>
      <c r="ROZ241" s="11"/>
      <c r="RPA241" s="11"/>
      <c r="RPB241" s="11"/>
      <c r="RPC241" s="11"/>
      <c r="RPD241" s="11"/>
      <c r="RPE241" s="11"/>
      <c r="RPF241" s="11"/>
      <c r="RPG241" s="11"/>
      <c r="RPH241" s="11"/>
      <c r="RPI241" s="10"/>
      <c r="RPJ241" s="10"/>
      <c r="RPK241" s="11"/>
      <c r="RPL241" s="11"/>
      <c r="RPM241" s="11"/>
      <c r="RPN241" s="11"/>
      <c r="RPO241" s="11"/>
      <c r="RPP241" s="11"/>
      <c r="RPQ241" s="11"/>
      <c r="RPR241" s="11"/>
      <c r="RPS241" s="11"/>
      <c r="RPT241" s="11"/>
      <c r="RPU241" s="11"/>
      <c r="RPV241" s="11"/>
      <c r="RPW241" s="11"/>
      <c r="RPX241" s="11"/>
      <c r="RPY241" s="10"/>
      <c r="RPZ241" s="10"/>
      <c r="RQA241" s="11"/>
      <c r="RQB241" s="11"/>
      <c r="RQC241" s="11"/>
      <c r="RQD241" s="11"/>
      <c r="RQE241" s="11"/>
      <c r="RQF241" s="11"/>
      <c r="RQG241" s="11"/>
      <c r="RQH241" s="11"/>
      <c r="RQI241" s="11"/>
      <c r="RQJ241" s="11"/>
      <c r="RQK241" s="11"/>
      <c r="RQL241" s="11"/>
      <c r="RQM241" s="11"/>
      <c r="RQN241" s="11"/>
      <c r="RQO241" s="10"/>
      <c r="RQP241" s="10"/>
      <c r="RQQ241" s="11"/>
      <c r="RQR241" s="11"/>
      <c r="RQS241" s="11"/>
      <c r="RQT241" s="11"/>
      <c r="RQU241" s="11"/>
      <c r="RQV241" s="11"/>
      <c r="RQW241" s="11"/>
      <c r="RQX241" s="11"/>
      <c r="RQY241" s="11"/>
      <c r="RQZ241" s="11"/>
      <c r="RRA241" s="11"/>
      <c r="RRB241" s="11"/>
      <c r="RRC241" s="11"/>
      <c r="RRD241" s="11"/>
      <c r="RRE241" s="10"/>
      <c r="RRF241" s="10"/>
      <c r="RRG241" s="11"/>
      <c r="RRH241" s="11"/>
      <c r="RRI241" s="11"/>
      <c r="RRJ241" s="11"/>
      <c r="RRK241" s="11"/>
      <c r="RRL241" s="11"/>
      <c r="RRM241" s="11"/>
      <c r="RRN241" s="11"/>
      <c r="RRO241" s="11"/>
      <c r="RRP241" s="11"/>
      <c r="RRQ241" s="11"/>
      <c r="RRR241" s="11"/>
      <c r="RRS241" s="11"/>
      <c r="RRT241" s="11"/>
      <c r="RRU241" s="10"/>
      <c r="RRV241" s="10"/>
      <c r="RRW241" s="11"/>
      <c r="RRX241" s="11"/>
      <c r="RRY241" s="11"/>
      <c r="RRZ241" s="11"/>
      <c r="RSA241" s="11"/>
      <c r="RSB241" s="11"/>
      <c r="RSC241" s="11"/>
      <c r="RSD241" s="11"/>
      <c r="RSE241" s="11"/>
      <c r="RSF241" s="11"/>
      <c r="RSG241" s="11"/>
      <c r="RSH241" s="11"/>
      <c r="RSI241" s="11"/>
      <c r="RSJ241" s="11"/>
      <c r="RSK241" s="10"/>
      <c r="RSL241" s="10"/>
      <c r="RSM241" s="11"/>
      <c r="RSN241" s="11"/>
      <c r="RSO241" s="11"/>
      <c r="RSP241" s="11"/>
      <c r="RSQ241" s="11"/>
      <c r="RSR241" s="11"/>
      <c r="RSS241" s="11"/>
      <c r="RST241" s="11"/>
      <c r="RSU241" s="11"/>
      <c r="RSV241" s="11"/>
      <c r="RSW241" s="11"/>
      <c r="RSX241" s="11"/>
      <c r="RSY241" s="11"/>
      <c r="RSZ241" s="11"/>
      <c r="RTA241" s="10"/>
      <c r="RTB241" s="10"/>
      <c r="RTC241" s="11"/>
      <c r="RTD241" s="11"/>
      <c r="RTE241" s="11"/>
      <c r="RTF241" s="11"/>
      <c r="RTG241" s="11"/>
      <c r="RTH241" s="11"/>
      <c r="RTI241" s="11"/>
      <c r="RTJ241" s="11"/>
      <c r="RTK241" s="11"/>
      <c r="RTL241" s="11"/>
      <c r="RTM241" s="11"/>
      <c r="RTN241" s="11"/>
      <c r="RTO241" s="11"/>
      <c r="RTP241" s="11"/>
      <c r="RTQ241" s="10"/>
      <c r="RTR241" s="10"/>
      <c r="RTS241" s="11"/>
      <c r="RTT241" s="11"/>
      <c r="RTU241" s="11"/>
      <c r="RTV241" s="11"/>
      <c r="RTW241" s="11"/>
      <c r="RTX241" s="11"/>
      <c r="RTY241" s="11"/>
      <c r="RTZ241" s="11"/>
      <c r="RUA241" s="11"/>
      <c r="RUB241" s="11"/>
      <c r="RUC241" s="11"/>
      <c r="RUD241" s="11"/>
      <c r="RUE241" s="11"/>
      <c r="RUF241" s="11"/>
      <c r="RUG241" s="10"/>
      <c r="RUH241" s="10"/>
      <c r="RUI241" s="11"/>
      <c r="RUJ241" s="11"/>
      <c r="RUK241" s="11"/>
      <c r="RUL241" s="11"/>
      <c r="RUM241" s="11"/>
      <c r="RUN241" s="11"/>
      <c r="RUO241" s="11"/>
      <c r="RUP241" s="11"/>
      <c r="RUQ241" s="11"/>
      <c r="RUR241" s="11"/>
      <c r="RUS241" s="11"/>
      <c r="RUT241" s="11"/>
      <c r="RUU241" s="11"/>
      <c r="RUV241" s="11"/>
      <c r="RUW241" s="10"/>
      <c r="RUX241" s="10"/>
      <c r="RUY241" s="11"/>
      <c r="RUZ241" s="11"/>
      <c r="RVA241" s="11"/>
      <c r="RVB241" s="11"/>
      <c r="RVC241" s="11"/>
      <c r="RVD241" s="11"/>
      <c r="RVE241" s="11"/>
      <c r="RVF241" s="11"/>
      <c r="RVG241" s="11"/>
      <c r="RVH241" s="11"/>
      <c r="RVI241" s="11"/>
      <c r="RVJ241" s="11"/>
      <c r="RVK241" s="11"/>
      <c r="RVL241" s="11"/>
      <c r="RVM241" s="10"/>
      <c r="RVN241" s="10"/>
      <c r="RVO241" s="11"/>
      <c r="RVP241" s="11"/>
      <c r="RVQ241" s="11"/>
      <c r="RVR241" s="11"/>
      <c r="RVS241" s="11"/>
      <c r="RVT241" s="11"/>
      <c r="RVU241" s="11"/>
      <c r="RVV241" s="11"/>
      <c r="RVW241" s="11"/>
      <c r="RVX241" s="11"/>
      <c r="RVY241" s="11"/>
      <c r="RVZ241" s="11"/>
      <c r="RWA241" s="11"/>
      <c r="RWB241" s="11"/>
      <c r="RWC241" s="10"/>
      <c r="RWD241" s="10"/>
      <c r="RWE241" s="11"/>
      <c r="RWF241" s="11"/>
      <c r="RWG241" s="11"/>
      <c r="RWH241" s="11"/>
      <c r="RWI241" s="11"/>
      <c r="RWJ241" s="11"/>
      <c r="RWK241" s="11"/>
      <c r="RWL241" s="11"/>
      <c r="RWM241" s="11"/>
      <c r="RWN241" s="11"/>
      <c r="RWO241" s="11"/>
      <c r="RWP241" s="11"/>
      <c r="RWQ241" s="11"/>
      <c r="RWR241" s="11"/>
      <c r="RWS241" s="10"/>
      <c r="RWT241" s="10"/>
      <c r="RWU241" s="11"/>
      <c r="RWV241" s="11"/>
      <c r="RWW241" s="11"/>
      <c r="RWX241" s="11"/>
      <c r="RWY241" s="11"/>
      <c r="RWZ241" s="11"/>
      <c r="RXA241" s="11"/>
      <c r="RXB241" s="11"/>
      <c r="RXC241" s="11"/>
      <c r="RXD241" s="11"/>
      <c r="RXE241" s="11"/>
      <c r="RXF241" s="11"/>
      <c r="RXG241" s="11"/>
      <c r="RXH241" s="11"/>
      <c r="RXI241" s="10"/>
      <c r="RXJ241" s="10"/>
      <c r="RXK241" s="11"/>
      <c r="RXL241" s="11"/>
      <c r="RXM241" s="11"/>
      <c r="RXN241" s="11"/>
      <c r="RXO241" s="11"/>
      <c r="RXP241" s="11"/>
      <c r="RXQ241" s="11"/>
      <c r="RXR241" s="11"/>
      <c r="RXS241" s="11"/>
      <c r="RXT241" s="11"/>
      <c r="RXU241" s="11"/>
      <c r="RXV241" s="11"/>
      <c r="RXW241" s="11"/>
      <c r="RXX241" s="11"/>
      <c r="RXY241" s="10"/>
      <c r="RXZ241" s="10"/>
      <c r="RYA241" s="11"/>
      <c r="RYB241" s="11"/>
      <c r="RYC241" s="11"/>
      <c r="RYD241" s="11"/>
      <c r="RYE241" s="11"/>
      <c r="RYF241" s="11"/>
      <c r="RYG241" s="11"/>
      <c r="RYH241" s="11"/>
      <c r="RYI241" s="11"/>
      <c r="RYJ241" s="11"/>
      <c r="RYK241" s="11"/>
      <c r="RYL241" s="11"/>
      <c r="RYM241" s="11"/>
      <c r="RYN241" s="11"/>
      <c r="RYO241" s="10"/>
      <c r="RYP241" s="10"/>
      <c r="RYQ241" s="11"/>
      <c r="RYR241" s="11"/>
      <c r="RYS241" s="11"/>
      <c r="RYT241" s="11"/>
      <c r="RYU241" s="11"/>
      <c r="RYV241" s="11"/>
      <c r="RYW241" s="11"/>
      <c r="RYX241" s="11"/>
      <c r="RYY241" s="11"/>
      <c r="RYZ241" s="11"/>
      <c r="RZA241" s="11"/>
      <c r="RZB241" s="11"/>
      <c r="RZC241" s="11"/>
      <c r="RZD241" s="11"/>
      <c r="RZE241" s="10"/>
      <c r="RZF241" s="10"/>
      <c r="RZG241" s="11"/>
      <c r="RZH241" s="11"/>
      <c r="RZI241" s="11"/>
      <c r="RZJ241" s="11"/>
      <c r="RZK241" s="11"/>
      <c r="RZL241" s="11"/>
      <c r="RZM241" s="11"/>
      <c r="RZN241" s="11"/>
      <c r="RZO241" s="11"/>
      <c r="RZP241" s="11"/>
      <c r="RZQ241" s="11"/>
      <c r="RZR241" s="11"/>
      <c r="RZS241" s="11"/>
      <c r="RZT241" s="11"/>
      <c r="RZU241" s="10"/>
      <c r="RZV241" s="10"/>
      <c r="RZW241" s="11"/>
      <c r="RZX241" s="11"/>
      <c r="RZY241" s="11"/>
      <c r="RZZ241" s="11"/>
      <c r="SAA241" s="11"/>
      <c r="SAB241" s="11"/>
      <c r="SAC241" s="11"/>
      <c r="SAD241" s="11"/>
      <c r="SAE241" s="11"/>
      <c r="SAF241" s="11"/>
      <c r="SAG241" s="11"/>
      <c r="SAH241" s="11"/>
      <c r="SAI241" s="11"/>
      <c r="SAJ241" s="11"/>
      <c r="SAK241" s="10"/>
      <c r="SAL241" s="10"/>
      <c r="SAM241" s="11"/>
      <c r="SAN241" s="11"/>
      <c r="SAO241" s="11"/>
      <c r="SAP241" s="11"/>
      <c r="SAQ241" s="11"/>
      <c r="SAR241" s="11"/>
      <c r="SAS241" s="11"/>
      <c r="SAT241" s="11"/>
      <c r="SAU241" s="11"/>
      <c r="SAV241" s="11"/>
      <c r="SAW241" s="11"/>
      <c r="SAX241" s="11"/>
      <c r="SAY241" s="11"/>
      <c r="SAZ241" s="11"/>
      <c r="SBA241" s="10"/>
      <c r="SBB241" s="10"/>
      <c r="SBC241" s="11"/>
      <c r="SBD241" s="11"/>
      <c r="SBE241" s="11"/>
      <c r="SBF241" s="11"/>
      <c r="SBG241" s="11"/>
      <c r="SBH241" s="11"/>
      <c r="SBI241" s="11"/>
      <c r="SBJ241" s="11"/>
      <c r="SBK241" s="11"/>
      <c r="SBL241" s="11"/>
      <c r="SBM241" s="11"/>
      <c r="SBN241" s="11"/>
      <c r="SBO241" s="11"/>
      <c r="SBP241" s="11"/>
      <c r="SBQ241" s="10"/>
      <c r="SBR241" s="10"/>
      <c r="SBS241" s="11"/>
      <c r="SBT241" s="11"/>
      <c r="SBU241" s="11"/>
      <c r="SBV241" s="11"/>
      <c r="SBW241" s="11"/>
      <c r="SBX241" s="11"/>
      <c r="SBY241" s="11"/>
      <c r="SBZ241" s="11"/>
      <c r="SCA241" s="11"/>
      <c r="SCB241" s="11"/>
      <c r="SCC241" s="11"/>
      <c r="SCD241" s="11"/>
      <c r="SCE241" s="11"/>
      <c r="SCF241" s="11"/>
      <c r="SCG241" s="10"/>
      <c r="SCH241" s="10"/>
      <c r="SCI241" s="11"/>
      <c r="SCJ241" s="11"/>
      <c r="SCK241" s="11"/>
      <c r="SCL241" s="11"/>
      <c r="SCM241" s="11"/>
      <c r="SCN241" s="11"/>
      <c r="SCO241" s="11"/>
      <c r="SCP241" s="11"/>
      <c r="SCQ241" s="11"/>
      <c r="SCR241" s="11"/>
      <c r="SCS241" s="11"/>
      <c r="SCT241" s="11"/>
      <c r="SCU241" s="11"/>
      <c r="SCV241" s="11"/>
      <c r="SCW241" s="10"/>
      <c r="SCX241" s="10"/>
      <c r="SCY241" s="11"/>
      <c r="SCZ241" s="11"/>
      <c r="SDA241" s="11"/>
      <c r="SDB241" s="11"/>
      <c r="SDC241" s="11"/>
      <c r="SDD241" s="11"/>
      <c r="SDE241" s="11"/>
      <c r="SDF241" s="11"/>
      <c r="SDG241" s="11"/>
      <c r="SDH241" s="11"/>
      <c r="SDI241" s="11"/>
      <c r="SDJ241" s="11"/>
      <c r="SDK241" s="11"/>
      <c r="SDL241" s="11"/>
      <c r="SDM241" s="10"/>
      <c r="SDN241" s="10"/>
      <c r="SDO241" s="11"/>
      <c r="SDP241" s="11"/>
      <c r="SDQ241" s="11"/>
      <c r="SDR241" s="11"/>
      <c r="SDS241" s="11"/>
      <c r="SDT241" s="11"/>
      <c r="SDU241" s="11"/>
      <c r="SDV241" s="11"/>
      <c r="SDW241" s="11"/>
      <c r="SDX241" s="11"/>
      <c r="SDY241" s="11"/>
      <c r="SDZ241" s="11"/>
      <c r="SEA241" s="11"/>
      <c r="SEB241" s="11"/>
      <c r="SEC241" s="10"/>
      <c r="SED241" s="10"/>
      <c r="SEE241" s="11"/>
      <c r="SEF241" s="11"/>
      <c r="SEG241" s="11"/>
      <c r="SEH241" s="11"/>
      <c r="SEI241" s="11"/>
      <c r="SEJ241" s="11"/>
      <c r="SEK241" s="11"/>
      <c r="SEL241" s="11"/>
      <c r="SEM241" s="11"/>
      <c r="SEN241" s="11"/>
      <c r="SEO241" s="11"/>
      <c r="SEP241" s="11"/>
      <c r="SEQ241" s="11"/>
      <c r="SER241" s="11"/>
      <c r="SES241" s="10"/>
      <c r="SET241" s="10"/>
      <c r="SEU241" s="11"/>
      <c r="SEV241" s="11"/>
      <c r="SEW241" s="11"/>
      <c r="SEX241" s="11"/>
      <c r="SEY241" s="11"/>
      <c r="SEZ241" s="11"/>
      <c r="SFA241" s="11"/>
      <c r="SFB241" s="11"/>
      <c r="SFC241" s="11"/>
      <c r="SFD241" s="11"/>
      <c r="SFE241" s="11"/>
      <c r="SFF241" s="11"/>
      <c r="SFG241" s="11"/>
      <c r="SFH241" s="11"/>
      <c r="SFI241" s="10"/>
      <c r="SFJ241" s="10"/>
      <c r="SFK241" s="11"/>
      <c r="SFL241" s="11"/>
      <c r="SFM241" s="11"/>
      <c r="SFN241" s="11"/>
      <c r="SFO241" s="11"/>
      <c r="SFP241" s="11"/>
      <c r="SFQ241" s="11"/>
      <c r="SFR241" s="11"/>
      <c r="SFS241" s="11"/>
      <c r="SFT241" s="11"/>
      <c r="SFU241" s="11"/>
      <c r="SFV241" s="11"/>
      <c r="SFW241" s="11"/>
      <c r="SFX241" s="11"/>
      <c r="SFY241" s="10"/>
      <c r="SFZ241" s="10"/>
      <c r="SGA241" s="11"/>
      <c r="SGB241" s="11"/>
      <c r="SGC241" s="11"/>
      <c r="SGD241" s="11"/>
      <c r="SGE241" s="11"/>
      <c r="SGF241" s="11"/>
      <c r="SGG241" s="11"/>
      <c r="SGH241" s="11"/>
      <c r="SGI241" s="11"/>
      <c r="SGJ241" s="11"/>
      <c r="SGK241" s="11"/>
      <c r="SGL241" s="11"/>
      <c r="SGM241" s="11"/>
      <c r="SGN241" s="11"/>
      <c r="SGO241" s="10"/>
      <c r="SGP241" s="10"/>
      <c r="SGQ241" s="11"/>
      <c r="SGR241" s="11"/>
      <c r="SGS241" s="11"/>
      <c r="SGT241" s="11"/>
      <c r="SGU241" s="11"/>
      <c r="SGV241" s="11"/>
      <c r="SGW241" s="11"/>
      <c r="SGX241" s="11"/>
      <c r="SGY241" s="11"/>
      <c r="SGZ241" s="11"/>
      <c r="SHA241" s="11"/>
      <c r="SHB241" s="11"/>
      <c r="SHC241" s="11"/>
      <c r="SHD241" s="11"/>
      <c r="SHE241" s="10"/>
      <c r="SHF241" s="10"/>
      <c r="SHG241" s="11"/>
      <c r="SHH241" s="11"/>
      <c r="SHI241" s="11"/>
      <c r="SHJ241" s="11"/>
      <c r="SHK241" s="11"/>
      <c r="SHL241" s="11"/>
      <c r="SHM241" s="11"/>
      <c r="SHN241" s="11"/>
      <c r="SHO241" s="11"/>
      <c r="SHP241" s="11"/>
      <c r="SHQ241" s="11"/>
      <c r="SHR241" s="11"/>
      <c r="SHS241" s="11"/>
      <c r="SHT241" s="11"/>
      <c r="SHU241" s="10"/>
      <c r="SHV241" s="10"/>
      <c r="SHW241" s="11"/>
      <c r="SHX241" s="11"/>
      <c r="SHY241" s="11"/>
      <c r="SHZ241" s="11"/>
      <c r="SIA241" s="11"/>
      <c r="SIB241" s="11"/>
      <c r="SIC241" s="11"/>
      <c r="SID241" s="11"/>
      <c r="SIE241" s="11"/>
      <c r="SIF241" s="11"/>
      <c r="SIG241" s="11"/>
      <c r="SIH241" s="11"/>
      <c r="SII241" s="11"/>
      <c r="SIJ241" s="11"/>
      <c r="SIK241" s="10"/>
      <c r="SIL241" s="10"/>
      <c r="SIM241" s="11"/>
      <c r="SIN241" s="11"/>
      <c r="SIO241" s="11"/>
      <c r="SIP241" s="11"/>
      <c r="SIQ241" s="11"/>
      <c r="SIR241" s="11"/>
      <c r="SIS241" s="11"/>
      <c r="SIT241" s="11"/>
      <c r="SIU241" s="11"/>
      <c r="SIV241" s="11"/>
      <c r="SIW241" s="11"/>
      <c r="SIX241" s="11"/>
      <c r="SIY241" s="11"/>
      <c r="SIZ241" s="11"/>
      <c r="SJA241" s="10"/>
      <c r="SJB241" s="10"/>
      <c r="SJC241" s="11"/>
      <c r="SJD241" s="11"/>
      <c r="SJE241" s="11"/>
      <c r="SJF241" s="11"/>
      <c r="SJG241" s="11"/>
      <c r="SJH241" s="11"/>
      <c r="SJI241" s="11"/>
      <c r="SJJ241" s="11"/>
      <c r="SJK241" s="11"/>
      <c r="SJL241" s="11"/>
      <c r="SJM241" s="11"/>
      <c r="SJN241" s="11"/>
      <c r="SJO241" s="11"/>
      <c r="SJP241" s="11"/>
      <c r="SJQ241" s="10"/>
      <c r="SJR241" s="10"/>
      <c r="SJS241" s="11"/>
      <c r="SJT241" s="11"/>
      <c r="SJU241" s="11"/>
      <c r="SJV241" s="11"/>
      <c r="SJW241" s="11"/>
      <c r="SJX241" s="11"/>
      <c r="SJY241" s="11"/>
      <c r="SJZ241" s="11"/>
      <c r="SKA241" s="11"/>
      <c r="SKB241" s="11"/>
      <c r="SKC241" s="11"/>
      <c r="SKD241" s="11"/>
      <c r="SKE241" s="11"/>
      <c r="SKF241" s="11"/>
      <c r="SKG241" s="10"/>
      <c r="SKH241" s="10"/>
      <c r="SKI241" s="11"/>
      <c r="SKJ241" s="11"/>
      <c r="SKK241" s="11"/>
      <c r="SKL241" s="11"/>
      <c r="SKM241" s="11"/>
      <c r="SKN241" s="11"/>
      <c r="SKO241" s="11"/>
      <c r="SKP241" s="11"/>
      <c r="SKQ241" s="11"/>
      <c r="SKR241" s="11"/>
      <c r="SKS241" s="11"/>
      <c r="SKT241" s="11"/>
      <c r="SKU241" s="11"/>
      <c r="SKV241" s="11"/>
      <c r="SKW241" s="10"/>
      <c r="SKX241" s="10"/>
      <c r="SKY241" s="11"/>
      <c r="SKZ241" s="11"/>
      <c r="SLA241" s="11"/>
      <c r="SLB241" s="11"/>
      <c r="SLC241" s="11"/>
      <c r="SLD241" s="11"/>
      <c r="SLE241" s="11"/>
      <c r="SLF241" s="11"/>
      <c r="SLG241" s="11"/>
      <c r="SLH241" s="11"/>
      <c r="SLI241" s="11"/>
      <c r="SLJ241" s="11"/>
      <c r="SLK241" s="11"/>
      <c r="SLL241" s="11"/>
      <c r="SLM241" s="10"/>
      <c r="SLN241" s="10"/>
      <c r="SLO241" s="11"/>
      <c r="SLP241" s="11"/>
      <c r="SLQ241" s="11"/>
      <c r="SLR241" s="11"/>
      <c r="SLS241" s="11"/>
      <c r="SLT241" s="11"/>
      <c r="SLU241" s="11"/>
      <c r="SLV241" s="11"/>
      <c r="SLW241" s="11"/>
      <c r="SLX241" s="11"/>
      <c r="SLY241" s="11"/>
      <c r="SLZ241" s="11"/>
      <c r="SMA241" s="11"/>
      <c r="SMB241" s="11"/>
      <c r="SMC241" s="10"/>
      <c r="SMD241" s="10"/>
      <c r="SME241" s="11"/>
      <c r="SMF241" s="11"/>
      <c r="SMG241" s="11"/>
      <c r="SMH241" s="11"/>
      <c r="SMI241" s="11"/>
      <c r="SMJ241" s="11"/>
      <c r="SMK241" s="11"/>
      <c r="SML241" s="11"/>
      <c r="SMM241" s="11"/>
      <c r="SMN241" s="11"/>
      <c r="SMO241" s="11"/>
      <c r="SMP241" s="11"/>
      <c r="SMQ241" s="11"/>
      <c r="SMR241" s="11"/>
      <c r="SMS241" s="10"/>
      <c r="SMT241" s="10"/>
      <c r="SMU241" s="11"/>
      <c r="SMV241" s="11"/>
      <c r="SMW241" s="11"/>
      <c r="SMX241" s="11"/>
      <c r="SMY241" s="11"/>
      <c r="SMZ241" s="11"/>
      <c r="SNA241" s="11"/>
      <c r="SNB241" s="11"/>
      <c r="SNC241" s="11"/>
      <c r="SND241" s="11"/>
      <c r="SNE241" s="11"/>
      <c r="SNF241" s="11"/>
      <c r="SNG241" s="11"/>
      <c r="SNH241" s="11"/>
      <c r="SNI241" s="10"/>
      <c r="SNJ241" s="10"/>
      <c r="SNK241" s="11"/>
      <c r="SNL241" s="11"/>
      <c r="SNM241" s="11"/>
      <c r="SNN241" s="11"/>
      <c r="SNO241" s="11"/>
      <c r="SNP241" s="11"/>
      <c r="SNQ241" s="11"/>
      <c r="SNR241" s="11"/>
      <c r="SNS241" s="11"/>
      <c r="SNT241" s="11"/>
      <c r="SNU241" s="11"/>
      <c r="SNV241" s="11"/>
      <c r="SNW241" s="11"/>
      <c r="SNX241" s="11"/>
      <c r="SNY241" s="10"/>
      <c r="SNZ241" s="10"/>
      <c r="SOA241" s="11"/>
      <c r="SOB241" s="11"/>
      <c r="SOC241" s="11"/>
      <c r="SOD241" s="11"/>
      <c r="SOE241" s="11"/>
      <c r="SOF241" s="11"/>
      <c r="SOG241" s="11"/>
      <c r="SOH241" s="11"/>
      <c r="SOI241" s="11"/>
      <c r="SOJ241" s="11"/>
      <c r="SOK241" s="11"/>
      <c r="SOL241" s="11"/>
      <c r="SOM241" s="11"/>
      <c r="SON241" s="11"/>
      <c r="SOO241" s="10"/>
      <c r="SOP241" s="10"/>
      <c r="SOQ241" s="11"/>
      <c r="SOR241" s="11"/>
      <c r="SOS241" s="11"/>
      <c r="SOT241" s="11"/>
      <c r="SOU241" s="11"/>
      <c r="SOV241" s="11"/>
      <c r="SOW241" s="11"/>
      <c r="SOX241" s="11"/>
      <c r="SOY241" s="11"/>
      <c r="SOZ241" s="11"/>
      <c r="SPA241" s="11"/>
      <c r="SPB241" s="11"/>
      <c r="SPC241" s="11"/>
      <c r="SPD241" s="11"/>
      <c r="SPE241" s="10"/>
      <c r="SPF241" s="10"/>
      <c r="SPG241" s="11"/>
      <c r="SPH241" s="11"/>
      <c r="SPI241" s="11"/>
      <c r="SPJ241" s="11"/>
      <c r="SPK241" s="11"/>
      <c r="SPL241" s="11"/>
      <c r="SPM241" s="11"/>
      <c r="SPN241" s="11"/>
      <c r="SPO241" s="11"/>
      <c r="SPP241" s="11"/>
      <c r="SPQ241" s="11"/>
      <c r="SPR241" s="11"/>
      <c r="SPS241" s="11"/>
      <c r="SPT241" s="11"/>
      <c r="SPU241" s="10"/>
      <c r="SPV241" s="10"/>
      <c r="SPW241" s="11"/>
      <c r="SPX241" s="11"/>
      <c r="SPY241" s="11"/>
      <c r="SPZ241" s="11"/>
      <c r="SQA241" s="11"/>
      <c r="SQB241" s="11"/>
      <c r="SQC241" s="11"/>
      <c r="SQD241" s="11"/>
      <c r="SQE241" s="11"/>
      <c r="SQF241" s="11"/>
      <c r="SQG241" s="11"/>
      <c r="SQH241" s="11"/>
      <c r="SQI241" s="11"/>
      <c r="SQJ241" s="11"/>
      <c r="SQK241" s="10"/>
      <c r="SQL241" s="10"/>
      <c r="SQM241" s="11"/>
      <c r="SQN241" s="11"/>
      <c r="SQO241" s="11"/>
      <c r="SQP241" s="11"/>
      <c r="SQQ241" s="11"/>
      <c r="SQR241" s="11"/>
      <c r="SQS241" s="11"/>
      <c r="SQT241" s="11"/>
      <c r="SQU241" s="11"/>
      <c r="SQV241" s="11"/>
      <c r="SQW241" s="11"/>
      <c r="SQX241" s="11"/>
      <c r="SQY241" s="11"/>
      <c r="SQZ241" s="11"/>
      <c r="SRA241" s="10"/>
      <c r="SRB241" s="10"/>
      <c r="SRC241" s="11"/>
      <c r="SRD241" s="11"/>
      <c r="SRE241" s="11"/>
      <c r="SRF241" s="11"/>
      <c r="SRG241" s="11"/>
      <c r="SRH241" s="11"/>
      <c r="SRI241" s="11"/>
      <c r="SRJ241" s="11"/>
      <c r="SRK241" s="11"/>
      <c r="SRL241" s="11"/>
      <c r="SRM241" s="11"/>
      <c r="SRN241" s="11"/>
      <c r="SRO241" s="11"/>
      <c r="SRP241" s="11"/>
      <c r="SRQ241" s="10"/>
      <c r="SRR241" s="10"/>
      <c r="SRS241" s="11"/>
      <c r="SRT241" s="11"/>
      <c r="SRU241" s="11"/>
      <c r="SRV241" s="11"/>
      <c r="SRW241" s="11"/>
      <c r="SRX241" s="11"/>
      <c r="SRY241" s="11"/>
      <c r="SRZ241" s="11"/>
      <c r="SSA241" s="11"/>
      <c r="SSB241" s="11"/>
      <c r="SSC241" s="11"/>
      <c r="SSD241" s="11"/>
      <c r="SSE241" s="11"/>
      <c r="SSF241" s="11"/>
      <c r="SSG241" s="10"/>
      <c r="SSH241" s="10"/>
      <c r="SSI241" s="11"/>
      <c r="SSJ241" s="11"/>
      <c r="SSK241" s="11"/>
      <c r="SSL241" s="11"/>
      <c r="SSM241" s="11"/>
      <c r="SSN241" s="11"/>
      <c r="SSO241" s="11"/>
      <c r="SSP241" s="11"/>
      <c r="SSQ241" s="11"/>
      <c r="SSR241" s="11"/>
      <c r="SSS241" s="11"/>
      <c r="SST241" s="11"/>
      <c r="SSU241" s="11"/>
      <c r="SSV241" s="11"/>
      <c r="SSW241" s="10"/>
      <c r="SSX241" s="10"/>
      <c r="SSY241" s="11"/>
      <c r="SSZ241" s="11"/>
      <c r="STA241" s="11"/>
      <c r="STB241" s="11"/>
      <c r="STC241" s="11"/>
      <c r="STD241" s="11"/>
      <c r="STE241" s="11"/>
      <c r="STF241" s="11"/>
      <c r="STG241" s="11"/>
      <c r="STH241" s="11"/>
      <c r="STI241" s="11"/>
      <c r="STJ241" s="11"/>
      <c r="STK241" s="11"/>
      <c r="STL241" s="11"/>
      <c r="STM241" s="10"/>
      <c r="STN241" s="10"/>
      <c r="STO241" s="11"/>
      <c r="STP241" s="11"/>
      <c r="STQ241" s="11"/>
      <c r="STR241" s="11"/>
      <c r="STS241" s="11"/>
      <c r="STT241" s="11"/>
      <c r="STU241" s="11"/>
      <c r="STV241" s="11"/>
      <c r="STW241" s="11"/>
      <c r="STX241" s="11"/>
      <c r="STY241" s="11"/>
      <c r="STZ241" s="11"/>
      <c r="SUA241" s="11"/>
      <c r="SUB241" s="11"/>
      <c r="SUC241" s="10"/>
      <c r="SUD241" s="10"/>
      <c r="SUE241" s="11"/>
      <c r="SUF241" s="11"/>
      <c r="SUG241" s="11"/>
      <c r="SUH241" s="11"/>
      <c r="SUI241" s="11"/>
      <c r="SUJ241" s="11"/>
      <c r="SUK241" s="11"/>
      <c r="SUL241" s="11"/>
      <c r="SUM241" s="11"/>
      <c r="SUN241" s="11"/>
      <c r="SUO241" s="11"/>
      <c r="SUP241" s="11"/>
      <c r="SUQ241" s="11"/>
      <c r="SUR241" s="11"/>
      <c r="SUS241" s="10"/>
      <c r="SUT241" s="10"/>
      <c r="SUU241" s="11"/>
      <c r="SUV241" s="11"/>
      <c r="SUW241" s="11"/>
      <c r="SUX241" s="11"/>
      <c r="SUY241" s="11"/>
      <c r="SUZ241" s="11"/>
      <c r="SVA241" s="11"/>
      <c r="SVB241" s="11"/>
      <c r="SVC241" s="11"/>
      <c r="SVD241" s="11"/>
      <c r="SVE241" s="11"/>
      <c r="SVF241" s="11"/>
      <c r="SVG241" s="11"/>
      <c r="SVH241" s="11"/>
      <c r="SVI241" s="10"/>
      <c r="SVJ241" s="10"/>
      <c r="SVK241" s="11"/>
      <c r="SVL241" s="11"/>
      <c r="SVM241" s="11"/>
      <c r="SVN241" s="11"/>
      <c r="SVO241" s="11"/>
      <c r="SVP241" s="11"/>
      <c r="SVQ241" s="11"/>
      <c r="SVR241" s="11"/>
      <c r="SVS241" s="11"/>
      <c r="SVT241" s="11"/>
      <c r="SVU241" s="11"/>
      <c r="SVV241" s="11"/>
      <c r="SVW241" s="11"/>
      <c r="SVX241" s="11"/>
      <c r="SVY241" s="10"/>
      <c r="SVZ241" s="10"/>
      <c r="SWA241" s="11"/>
      <c r="SWB241" s="11"/>
      <c r="SWC241" s="11"/>
      <c r="SWD241" s="11"/>
      <c r="SWE241" s="11"/>
      <c r="SWF241" s="11"/>
      <c r="SWG241" s="11"/>
      <c r="SWH241" s="11"/>
      <c r="SWI241" s="11"/>
      <c r="SWJ241" s="11"/>
      <c r="SWK241" s="11"/>
      <c r="SWL241" s="11"/>
      <c r="SWM241" s="11"/>
      <c r="SWN241" s="11"/>
      <c r="SWO241" s="10"/>
      <c r="SWP241" s="10"/>
      <c r="SWQ241" s="11"/>
      <c r="SWR241" s="11"/>
      <c r="SWS241" s="11"/>
      <c r="SWT241" s="11"/>
      <c r="SWU241" s="11"/>
      <c r="SWV241" s="11"/>
      <c r="SWW241" s="11"/>
      <c r="SWX241" s="11"/>
      <c r="SWY241" s="11"/>
      <c r="SWZ241" s="11"/>
      <c r="SXA241" s="11"/>
      <c r="SXB241" s="11"/>
      <c r="SXC241" s="11"/>
      <c r="SXD241" s="11"/>
      <c r="SXE241" s="10"/>
      <c r="SXF241" s="10"/>
      <c r="SXG241" s="11"/>
      <c r="SXH241" s="11"/>
      <c r="SXI241" s="11"/>
      <c r="SXJ241" s="11"/>
      <c r="SXK241" s="11"/>
      <c r="SXL241" s="11"/>
      <c r="SXM241" s="11"/>
      <c r="SXN241" s="11"/>
      <c r="SXO241" s="11"/>
      <c r="SXP241" s="11"/>
      <c r="SXQ241" s="11"/>
      <c r="SXR241" s="11"/>
      <c r="SXS241" s="11"/>
      <c r="SXT241" s="11"/>
      <c r="SXU241" s="10"/>
      <c r="SXV241" s="10"/>
      <c r="SXW241" s="11"/>
      <c r="SXX241" s="11"/>
      <c r="SXY241" s="11"/>
      <c r="SXZ241" s="11"/>
      <c r="SYA241" s="11"/>
      <c r="SYB241" s="11"/>
      <c r="SYC241" s="11"/>
      <c r="SYD241" s="11"/>
      <c r="SYE241" s="11"/>
      <c r="SYF241" s="11"/>
      <c r="SYG241" s="11"/>
      <c r="SYH241" s="11"/>
      <c r="SYI241" s="11"/>
      <c r="SYJ241" s="11"/>
      <c r="SYK241" s="10"/>
      <c r="SYL241" s="10"/>
      <c r="SYM241" s="11"/>
      <c r="SYN241" s="11"/>
      <c r="SYO241" s="11"/>
      <c r="SYP241" s="11"/>
      <c r="SYQ241" s="11"/>
      <c r="SYR241" s="11"/>
      <c r="SYS241" s="11"/>
      <c r="SYT241" s="11"/>
      <c r="SYU241" s="11"/>
      <c r="SYV241" s="11"/>
      <c r="SYW241" s="11"/>
      <c r="SYX241" s="11"/>
      <c r="SYY241" s="11"/>
      <c r="SYZ241" s="11"/>
      <c r="SZA241" s="10"/>
      <c r="SZB241" s="10"/>
      <c r="SZC241" s="11"/>
      <c r="SZD241" s="11"/>
      <c r="SZE241" s="11"/>
      <c r="SZF241" s="11"/>
      <c r="SZG241" s="11"/>
      <c r="SZH241" s="11"/>
      <c r="SZI241" s="11"/>
      <c r="SZJ241" s="11"/>
      <c r="SZK241" s="11"/>
      <c r="SZL241" s="11"/>
      <c r="SZM241" s="11"/>
      <c r="SZN241" s="11"/>
      <c r="SZO241" s="11"/>
      <c r="SZP241" s="11"/>
      <c r="SZQ241" s="10"/>
      <c r="SZR241" s="10"/>
      <c r="SZS241" s="11"/>
      <c r="SZT241" s="11"/>
      <c r="SZU241" s="11"/>
      <c r="SZV241" s="11"/>
      <c r="SZW241" s="11"/>
      <c r="SZX241" s="11"/>
      <c r="SZY241" s="11"/>
      <c r="SZZ241" s="11"/>
      <c r="TAA241" s="11"/>
      <c r="TAB241" s="11"/>
      <c r="TAC241" s="11"/>
      <c r="TAD241" s="11"/>
      <c r="TAE241" s="11"/>
      <c r="TAF241" s="11"/>
      <c r="TAG241" s="10"/>
      <c r="TAH241" s="10"/>
      <c r="TAI241" s="11"/>
      <c r="TAJ241" s="11"/>
      <c r="TAK241" s="11"/>
      <c r="TAL241" s="11"/>
      <c r="TAM241" s="11"/>
      <c r="TAN241" s="11"/>
      <c r="TAO241" s="11"/>
      <c r="TAP241" s="11"/>
      <c r="TAQ241" s="11"/>
      <c r="TAR241" s="11"/>
      <c r="TAS241" s="11"/>
      <c r="TAT241" s="11"/>
      <c r="TAU241" s="11"/>
      <c r="TAV241" s="11"/>
      <c r="TAW241" s="10"/>
      <c r="TAX241" s="10"/>
      <c r="TAY241" s="11"/>
      <c r="TAZ241" s="11"/>
      <c r="TBA241" s="11"/>
      <c r="TBB241" s="11"/>
      <c r="TBC241" s="11"/>
      <c r="TBD241" s="11"/>
      <c r="TBE241" s="11"/>
      <c r="TBF241" s="11"/>
      <c r="TBG241" s="11"/>
      <c r="TBH241" s="11"/>
      <c r="TBI241" s="11"/>
      <c r="TBJ241" s="11"/>
      <c r="TBK241" s="11"/>
      <c r="TBL241" s="11"/>
      <c r="TBM241" s="10"/>
      <c r="TBN241" s="10"/>
      <c r="TBO241" s="11"/>
      <c r="TBP241" s="11"/>
      <c r="TBQ241" s="11"/>
      <c r="TBR241" s="11"/>
      <c r="TBS241" s="11"/>
      <c r="TBT241" s="11"/>
      <c r="TBU241" s="11"/>
      <c r="TBV241" s="11"/>
      <c r="TBW241" s="11"/>
      <c r="TBX241" s="11"/>
      <c r="TBY241" s="11"/>
      <c r="TBZ241" s="11"/>
      <c r="TCA241" s="11"/>
      <c r="TCB241" s="11"/>
      <c r="TCC241" s="10"/>
      <c r="TCD241" s="10"/>
      <c r="TCE241" s="11"/>
      <c r="TCF241" s="11"/>
      <c r="TCG241" s="11"/>
      <c r="TCH241" s="11"/>
      <c r="TCI241" s="11"/>
      <c r="TCJ241" s="11"/>
      <c r="TCK241" s="11"/>
      <c r="TCL241" s="11"/>
      <c r="TCM241" s="11"/>
      <c r="TCN241" s="11"/>
      <c r="TCO241" s="11"/>
      <c r="TCP241" s="11"/>
      <c r="TCQ241" s="11"/>
      <c r="TCR241" s="11"/>
      <c r="TCS241" s="10"/>
      <c r="TCT241" s="10"/>
      <c r="TCU241" s="11"/>
      <c r="TCV241" s="11"/>
      <c r="TCW241" s="11"/>
      <c r="TCX241" s="11"/>
      <c r="TCY241" s="11"/>
      <c r="TCZ241" s="11"/>
      <c r="TDA241" s="11"/>
      <c r="TDB241" s="11"/>
      <c r="TDC241" s="11"/>
      <c r="TDD241" s="11"/>
      <c r="TDE241" s="11"/>
      <c r="TDF241" s="11"/>
      <c r="TDG241" s="11"/>
      <c r="TDH241" s="11"/>
      <c r="TDI241" s="10"/>
      <c r="TDJ241" s="10"/>
      <c r="TDK241" s="11"/>
      <c r="TDL241" s="11"/>
      <c r="TDM241" s="11"/>
      <c r="TDN241" s="11"/>
      <c r="TDO241" s="11"/>
      <c r="TDP241" s="11"/>
      <c r="TDQ241" s="11"/>
      <c r="TDR241" s="11"/>
      <c r="TDS241" s="11"/>
      <c r="TDT241" s="11"/>
      <c r="TDU241" s="11"/>
      <c r="TDV241" s="11"/>
      <c r="TDW241" s="11"/>
      <c r="TDX241" s="11"/>
      <c r="TDY241" s="10"/>
      <c r="TDZ241" s="10"/>
      <c r="TEA241" s="11"/>
      <c r="TEB241" s="11"/>
      <c r="TEC241" s="11"/>
      <c r="TED241" s="11"/>
      <c r="TEE241" s="11"/>
      <c r="TEF241" s="11"/>
      <c r="TEG241" s="11"/>
      <c r="TEH241" s="11"/>
      <c r="TEI241" s="11"/>
      <c r="TEJ241" s="11"/>
      <c r="TEK241" s="11"/>
      <c r="TEL241" s="11"/>
      <c r="TEM241" s="11"/>
      <c r="TEN241" s="11"/>
      <c r="TEO241" s="10"/>
      <c r="TEP241" s="10"/>
      <c r="TEQ241" s="11"/>
      <c r="TER241" s="11"/>
      <c r="TES241" s="11"/>
      <c r="TET241" s="11"/>
      <c r="TEU241" s="11"/>
      <c r="TEV241" s="11"/>
      <c r="TEW241" s="11"/>
      <c r="TEX241" s="11"/>
      <c r="TEY241" s="11"/>
      <c r="TEZ241" s="11"/>
      <c r="TFA241" s="11"/>
      <c r="TFB241" s="11"/>
      <c r="TFC241" s="11"/>
      <c r="TFD241" s="11"/>
      <c r="TFE241" s="10"/>
      <c r="TFF241" s="10"/>
      <c r="TFG241" s="11"/>
      <c r="TFH241" s="11"/>
      <c r="TFI241" s="11"/>
      <c r="TFJ241" s="11"/>
      <c r="TFK241" s="11"/>
      <c r="TFL241" s="11"/>
      <c r="TFM241" s="11"/>
      <c r="TFN241" s="11"/>
      <c r="TFO241" s="11"/>
      <c r="TFP241" s="11"/>
      <c r="TFQ241" s="11"/>
      <c r="TFR241" s="11"/>
      <c r="TFS241" s="11"/>
      <c r="TFT241" s="11"/>
      <c r="TFU241" s="10"/>
      <c r="TFV241" s="10"/>
      <c r="TFW241" s="11"/>
      <c r="TFX241" s="11"/>
      <c r="TFY241" s="11"/>
      <c r="TFZ241" s="11"/>
      <c r="TGA241" s="11"/>
      <c r="TGB241" s="11"/>
      <c r="TGC241" s="11"/>
      <c r="TGD241" s="11"/>
      <c r="TGE241" s="11"/>
      <c r="TGF241" s="11"/>
      <c r="TGG241" s="11"/>
      <c r="TGH241" s="11"/>
      <c r="TGI241" s="11"/>
      <c r="TGJ241" s="11"/>
      <c r="TGK241" s="10"/>
      <c r="TGL241" s="10"/>
      <c r="TGM241" s="11"/>
      <c r="TGN241" s="11"/>
      <c r="TGO241" s="11"/>
      <c r="TGP241" s="11"/>
      <c r="TGQ241" s="11"/>
      <c r="TGR241" s="11"/>
      <c r="TGS241" s="11"/>
      <c r="TGT241" s="11"/>
      <c r="TGU241" s="11"/>
      <c r="TGV241" s="11"/>
      <c r="TGW241" s="11"/>
      <c r="TGX241" s="11"/>
      <c r="TGY241" s="11"/>
      <c r="TGZ241" s="11"/>
      <c r="THA241" s="10"/>
      <c r="THB241" s="10"/>
      <c r="THC241" s="11"/>
      <c r="THD241" s="11"/>
      <c r="THE241" s="11"/>
      <c r="THF241" s="11"/>
      <c r="THG241" s="11"/>
      <c r="THH241" s="11"/>
      <c r="THI241" s="11"/>
      <c r="THJ241" s="11"/>
      <c r="THK241" s="11"/>
      <c r="THL241" s="11"/>
      <c r="THM241" s="11"/>
      <c r="THN241" s="11"/>
      <c r="THO241" s="11"/>
      <c r="THP241" s="11"/>
      <c r="THQ241" s="10"/>
      <c r="THR241" s="10"/>
      <c r="THS241" s="11"/>
      <c r="THT241" s="11"/>
      <c r="THU241" s="11"/>
      <c r="THV241" s="11"/>
      <c r="THW241" s="11"/>
      <c r="THX241" s="11"/>
      <c r="THY241" s="11"/>
      <c r="THZ241" s="11"/>
      <c r="TIA241" s="11"/>
      <c r="TIB241" s="11"/>
      <c r="TIC241" s="11"/>
      <c r="TID241" s="11"/>
      <c r="TIE241" s="11"/>
      <c r="TIF241" s="11"/>
      <c r="TIG241" s="10"/>
      <c r="TIH241" s="10"/>
      <c r="TII241" s="11"/>
      <c r="TIJ241" s="11"/>
      <c r="TIK241" s="11"/>
      <c r="TIL241" s="11"/>
      <c r="TIM241" s="11"/>
      <c r="TIN241" s="11"/>
      <c r="TIO241" s="11"/>
      <c r="TIP241" s="11"/>
      <c r="TIQ241" s="11"/>
      <c r="TIR241" s="11"/>
      <c r="TIS241" s="11"/>
      <c r="TIT241" s="11"/>
      <c r="TIU241" s="11"/>
      <c r="TIV241" s="11"/>
      <c r="TIW241" s="10"/>
      <c r="TIX241" s="10"/>
      <c r="TIY241" s="11"/>
      <c r="TIZ241" s="11"/>
      <c r="TJA241" s="11"/>
      <c r="TJB241" s="11"/>
      <c r="TJC241" s="11"/>
      <c r="TJD241" s="11"/>
      <c r="TJE241" s="11"/>
      <c r="TJF241" s="11"/>
      <c r="TJG241" s="11"/>
      <c r="TJH241" s="11"/>
      <c r="TJI241" s="11"/>
      <c r="TJJ241" s="11"/>
      <c r="TJK241" s="11"/>
      <c r="TJL241" s="11"/>
      <c r="TJM241" s="10"/>
      <c r="TJN241" s="10"/>
      <c r="TJO241" s="11"/>
      <c r="TJP241" s="11"/>
      <c r="TJQ241" s="11"/>
      <c r="TJR241" s="11"/>
      <c r="TJS241" s="11"/>
      <c r="TJT241" s="11"/>
      <c r="TJU241" s="11"/>
      <c r="TJV241" s="11"/>
      <c r="TJW241" s="11"/>
      <c r="TJX241" s="11"/>
      <c r="TJY241" s="11"/>
      <c r="TJZ241" s="11"/>
      <c r="TKA241" s="11"/>
      <c r="TKB241" s="11"/>
      <c r="TKC241" s="10"/>
      <c r="TKD241" s="10"/>
      <c r="TKE241" s="11"/>
      <c r="TKF241" s="11"/>
      <c r="TKG241" s="11"/>
      <c r="TKH241" s="11"/>
      <c r="TKI241" s="11"/>
      <c r="TKJ241" s="11"/>
      <c r="TKK241" s="11"/>
      <c r="TKL241" s="11"/>
      <c r="TKM241" s="11"/>
      <c r="TKN241" s="11"/>
      <c r="TKO241" s="11"/>
      <c r="TKP241" s="11"/>
      <c r="TKQ241" s="11"/>
      <c r="TKR241" s="11"/>
      <c r="TKS241" s="10"/>
      <c r="TKT241" s="10"/>
      <c r="TKU241" s="11"/>
      <c r="TKV241" s="11"/>
      <c r="TKW241" s="11"/>
      <c r="TKX241" s="11"/>
      <c r="TKY241" s="11"/>
      <c r="TKZ241" s="11"/>
      <c r="TLA241" s="11"/>
      <c r="TLB241" s="11"/>
      <c r="TLC241" s="11"/>
      <c r="TLD241" s="11"/>
      <c r="TLE241" s="11"/>
      <c r="TLF241" s="11"/>
      <c r="TLG241" s="11"/>
      <c r="TLH241" s="11"/>
      <c r="TLI241" s="10"/>
      <c r="TLJ241" s="10"/>
      <c r="TLK241" s="11"/>
      <c r="TLL241" s="11"/>
      <c r="TLM241" s="11"/>
      <c r="TLN241" s="11"/>
      <c r="TLO241" s="11"/>
      <c r="TLP241" s="11"/>
      <c r="TLQ241" s="11"/>
      <c r="TLR241" s="11"/>
      <c r="TLS241" s="11"/>
      <c r="TLT241" s="11"/>
      <c r="TLU241" s="11"/>
      <c r="TLV241" s="11"/>
      <c r="TLW241" s="11"/>
      <c r="TLX241" s="11"/>
      <c r="TLY241" s="10"/>
      <c r="TLZ241" s="10"/>
      <c r="TMA241" s="11"/>
      <c r="TMB241" s="11"/>
      <c r="TMC241" s="11"/>
      <c r="TMD241" s="11"/>
      <c r="TME241" s="11"/>
      <c r="TMF241" s="11"/>
      <c r="TMG241" s="11"/>
      <c r="TMH241" s="11"/>
      <c r="TMI241" s="11"/>
      <c r="TMJ241" s="11"/>
      <c r="TMK241" s="11"/>
      <c r="TML241" s="11"/>
      <c r="TMM241" s="11"/>
      <c r="TMN241" s="11"/>
      <c r="TMO241" s="10"/>
      <c r="TMP241" s="10"/>
      <c r="TMQ241" s="11"/>
      <c r="TMR241" s="11"/>
      <c r="TMS241" s="11"/>
      <c r="TMT241" s="11"/>
      <c r="TMU241" s="11"/>
      <c r="TMV241" s="11"/>
      <c r="TMW241" s="11"/>
      <c r="TMX241" s="11"/>
      <c r="TMY241" s="11"/>
      <c r="TMZ241" s="11"/>
      <c r="TNA241" s="11"/>
      <c r="TNB241" s="11"/>
      <c r="TNC241" s="11"/>
      <c r="TND241" s="11"/>
      <c r="TNE241" s="10"/>
      <c r="TNF241" s="10"/>
      <c r="TNG241" s="11"/>
      <c r="TNH241" s="11"/>
      <c r="TNI241" s="11"/>
      <c r="TNJ241" s="11"/>
      <c r="TNK241" s="11"/>
      <c r="TNL241" s="11"/>
      <c r="TNM241" s="11"/>
      <c r="TNN241" s="11"/>
      <c r="TNO241" s="11"/>
      <c r="TNP241" s="11"/>
      <c r="TNQ241" s="11"/>
      <c r="TNR241" s="11"/>
      <c r="TNS241" s="11"/>
      <c r="TNT241" s="11"/>
      <c r="TNU241" s="10"/>
      <c r="TNV241" s="10"/>
      <c r="TNW241" s="11"/>
      <c r="TNX241" s="11"/>
      <c r="TNY241" s="11"/>
      <c r="TNZ241" s="11"/>
      <c r="TOA241" s="11"/>
      <c r="TOB241" s="11"/>
      <c r="TOC241" s="11"/>
      <c r="TOD241" s="11"/>
      <c r="TOE241" s="11"/>
      <c r="TOF241" s="11"/>
      <c r="TOG241" s="11"/>
      <c r="TOH241" s="11"/>
      <c r="TOI241" s="11"/>
      <c r="TOJ241" s="11"/>
      <c r="TOK241" s="10"/>
      <c r="TOL241" s="10"/>
      <c r="TOM241" s="11"/>
      <c r="TON241" s="11"/>
      <c r="TOO241" s="11"/>
      <c r="TOP241" s="11"/>
      <c r="TOQ241" s="11"/>
      <c r="TOR241" s="11"/>
      <c r="TOS241" s="11"/>
      <c r="TOT241" s="11"/>
      <c r="TOU241" s="11"/>
      <c r="TOV241" s="11"/>
      <c r="TOW241" s="11"/>
      <c r="TOX241" s="11"/>
      <c r="TOY241" s="11"/>
      <c r="TOZ241" s="11"/>
      <c r="TPA241" s="10"/>
      <c r="TPB241" s="10"/>
      <c r="TPC241" s="11"/>
      <c r="TPD241" s="11"/>
      <c r="TPE241" s="11"/>
      <c r="TPF241" s="11"/>
      <c r="TPG241" s="11"/>
      <c r="TPH241" s="11"/>
      <c r="TPI241" s="11"/>
      <c r="TPJ241" s="11"/>
      <c r="TPK241" s="11"/>
      <c r="TPL241" s="11"/>
      <c r="TPM241" s="11"/>
      <c r="TPN241" s="11"/>
      <c r="TPO241" s="11"/>
      <c r="TPP241" s="11"/>
      <c r="TPQ241" s="10"/>
      <c r="TPR241" s="10"/>
      <c r="TPS241" s="11"/>
      <c r="TPT241" s="11"/>
      <c r="TPU241" s="11"/>
      <c r="TPV241" s="11"/>
      <c r="TPW241" s="11"/>
      <c r="TPX241" s="11"/>
      <c r="TPY241" s="11"/>
      <c r="TPZ241" s="11"/>
      <c r="TQA241" s="11"/>
      <c r="TQB241" s="11"/>
      <c r="TQC241" s="11"/>
      <c r="TQD241" s="11"/>
      <c r="TQE241" s="11"/>
      <c r="TQF241" s="11"/>
      <c r="TQG241" s="10"/>
      <c r="TQH241" s="10"/>
      <c r="TQI241" s="11"/>
      <c r="TQJ241" s="11"/>
      <c r="TQK241" s="11"/>
      <c r="TQL241" s="11"/>
      <c r="TQM241" s="11"/>
      <c r="TQN241" s="11"/>
      <c r="TQO241" s="11"/>
      <c r="TQP241" s="11"/>
      <c r="TQQ241" s="11"/>
      <c r="TQR241" s="11"/>
      <c r="TQS241" s="11"/>
      <c r="TQT241" s="11"/>
      <c r="TQU241" s="11"/>
      <c r="TQV241" s="11"/>
      <c r="TQW241" s="10"/>
      <c r="TQX241" s="10"/>
      <c r="TQY241" s="11"/>
      <c r="TQZ241" s="11"/>
      <c r="TRA241" s="11"/>
      <c r="TRB241" s="11"/>
      <c r="TRC241" s="11"/>
      <c r="TRD241" s="11"/>
      <c r="TRE241" s="11"/>
      <c r="TRF241" s="11"/>
      <c r="TRG241" s="11"/>
      <c r="TRH241" s="11"/>
      <c r="TRI241" s="11"/>
      <c r="TRJ241" s="11"/>
      <c r="TRK241" s="11"/>
      <c r="TRL241" s="11"/>
      <c r="TRM241" s="10"/>
      <c r="TRN241" s="10"/>
      <c r="TRO241" s="11"/>
      <c r="TRP241" s="11"/>
      <c r="TRQ241" s="11"/>
      <c r="TRR241" s="11"/>
      <c r="TRS241" s="11"/>
      <c r="TRT241" s="11"/>
      <c r="TRU241" s="11"/>
      <c r="TRV241" s="11"/>
      <c r="TRW241" s="11"/>
      <c r="TRX241" s="11"/>
      <c r="TRY241" s="11"/>
      <c r="TRZ241" s="11"/>
      <c r="TSA241" s="11"/>
      <c r="TSB241" s="11"/>
      <c r="TSC241" s="10"/>
      <c r="TSD241" s="10"/>
      <c r="TSE241" s="11"/>
      <c r="TSF241" s="11"/>
      <c r="TSG241" s="11"/>
      <c r="TSH241" s="11"/>
      <c r="TSI241" s="11"/>
      <c r="TSJ241" s="11"/>
      <c r="TSK241" s="11"/>
      <c r="TSL241" s="11"/>
      <c r="TSM241" s="11"/>
      <c r="TSN241" s="11"/>
      <c r="TSO241" s="11"/>
      <c r="TSP241" s="11"/>
      <c r="TSQ241" s="11"/>
      <c r="TSR241" s="11"/>
      <c r="TSS241" s="10"/>
      <c r="TST241" s="10"/>
      <c r="TSU241" s="11"/>
      <c r="TSV241" s="11"/>
      <c r="TSW241" s="11"/>
      <c r="TSX241" s="11"/>
      <c r="TSY241" s="11"/>
      <c r="TSZ241" s="11"/>
      <c r="TTA241" s="11"/>
      <c r="TTB241" s="11"/>
      <c r="TTC241" s="11"/>
      <c r="TTD241" s="11"/>
      <c r="TTE241" s="11"/>
      <c r="TTF241" s="11"/>
      <c r="TTG241" s="11"/>
      <c r="TTH241" s="11"/>
      <c r="TTI241" s="10"/>
      <c r="TTJ241" s="10"/>
      <c r="TTK241" s="11"/>
      <c r="TTL241" s="11"/>
      <c r="TTM241" s="11"/>
      <c r="TTN241" s="11"/>
      <c r="TTO241" s="11"/>
      <c r="TTP241" s="11"/>
      <c r="TTQ241" s="11"/>
      <c r="TTR241" s="11"/>
      <c r="TTS241" s="11"/>
      <c r="TTT241" s="11"/>
      <c r="TTU241" s="11"/>
      <c r="TTV241" s="11"/>
      <c r="TTW241" s="11"/>
      <c r="TTX241" s="11"/>
      <c r="TTY241" s="10"/>
      <c r="TTZ241" s="10"/>
      <c r="TUA241" s="11"/>
      <c r="TUB241" s="11"/>
      <c r="TUC241" s="11"/>
      <c r="TUD241" s="11"/>
      <c r="TUE241" s="11"/>
      <c r="TUF241" s="11"/>
      <c r="TUG241" s="11"/>
      <c r="TUH241" s="11"/>
      <c r="TUI241" s="11"/>
      <c r="TUJ241" s="11"/>
      <c r="TUK241" s="11"/>
      <c r="TUL241" s="11"/>
      <c r="TUM241" s="11"/>
      <c r="TUN241" s="11"/>
      <c r="TUO241" s="10"/>
      <c r="TUP241" s="10"/>
      <c r="TUQ241" s="11"/>
      <c r="TUR241" s="11"/>
      <c r="TUS241" s="11"/>
      <c r="TUT241" s="11"/>
      <c r="TUU241" s="11"/>
      <c r="TUV241" s="11"/>
      <c r="TUW241" s="11"/>
      <c r="TUX241" s="11"/>
      <c r="TUY241" s="11"/>
      <c r="TUZ241" s="11"/>
      <c r="TVA241" s="11"/>
      <c r="TVB241" s="11"/>
      <c r="TVC241" s="11"/>
      <c r="TVD241" s="11"/>
      <c r="TVE241" s="10"/>
      <c r="TVF241" s="10"/>
      <c r="TVG241" s="11"/>
      <c r="TVH241" s="11"/>
      <c r="TVI241" s="11"/>
      <c r="TVJ241" s="11"/>
      <c r="TVK241" s="11"/>
      <c r="TVL241" s="11"/>
      <c r="TVM241" s="11"/>
      <c r="TVN241" s="11"/>
      <c r="TVO241" s="11"/>
      <c r="TVP241" s="11"/>
      <c r="TVQ241" s="11"/>
      <c r="TVR241" s="11"/>
      <c r="TVS241" s="11"/>
      <c r="TVT241" s="11"/>
      <c r="TVU241" s="10"/>
      <c r="TVV241" s="10"/>
      <c r="TVW241" s="11"/>
      <c r="TVX241" s="11"/>
      <c r="TVY241" s="11"/>
      <c r="TVZ241" s="11"/>
      <c r="TWA241" s="11"/>
      <c r="TWB241" s="11"/>
      <c r="TWC241" s="11"/>
      <c r="TWD241" s="11"/>
      <c r="TWE241" s="11"/>
      <c r="TWF241" s="11"/>
      <c r="TWG241" s="11"/>
      <c r="TWH241" s="11"/>
      <c r="TWI241" s="11"/>
      <c r="TWJ241" s="11"/>
      <c r="TWK241" s="10"/>
      <c r="TWL241" s="10"/>
      <c r="TWM241" s="11"/>
      <c r="TWN241" s="11"/>
      <c r="TWO241" s="11"/>
      <c r="TWP241" s="11"/>
      <c r="TWQ241" s="11"/>
      <c r="TWR241" s="11"/>
      <c r="TWS241" s="11"/>
      <c r="TWT241" s="11"/>
      <c r="TWU241" s="11"/>
      <c r="TWV241" s="11"/>
      <c r="TWW241" s="11"/>
      <c r="TWX241" s="11"/>
      <c r="TWY241" s="11"/>
      <c r="TWZ241" s="11"/>
      <c r="TXA241" s="10"/>
      <c r="TXB241" s="10"/>
      <c r="TXC241" s="11"/>
      <c r="TXD241" s="11"/>
      <c r="TXE241" s="11"/>
      <c r="TXF241" s="11"/>
      <c r="TXG241" s="11"/>
      <c r="TXH241" s="11"/>
      <c r="TXI241" s="11"/>
      <c r="TXJ241" s="11"/>
      <c r="TXK241" s="11"/>
      <c r="TXL241" s="11"/>
      <c r="TXM241" s="11"/>
      <c r="TXN241" s="11"/>
      <c r="TXO241" s="11"/>
      <c r="TXP241" s="11"/>
      <c r="TXQ241" s="10"/>
      <c r="TXR241" s="10"/>
      <c r="TXS241" s="11"/>
      <c r="TXT241" s="11"/>
      <c r="TXU241" s="11"/>
      <c r="TXV241" s="11"/>
      <c r="TXW241" s="11"/>
      <c r="TXX241" s="11"/>
      <c r="TXY241" s="11"/>
      <c r="TXZ241" s="11"/>
      <c r="TYA241" s="11"/>
      <c r="TYB241" s="11"/>
      <c r="TYC241" s="11"/>
      <c r="TYD241" s="11"/>
      <c r="TYE241" s="11"/>
      <c r="TYF241" s="11"/>
      <c r="TYG241" s="10"/>
      <c r="TYH241" s="10"/>
      <c r="TYI241" s="11"/>
      <c r="TYJ241" s="11"/>
      <c r="TYK241" s="11"/>
      <c r="TYL241" s="11"/>
      <c r="TYM241" s="11"/>
      <c r="TYN241" s="11"/>
      <c r="TYO241" s="11"/>
      <c r="TYP241" s="11"/>
      <c r="TYQ241" s="11"/>
      <c r="TYR241" s="11"/>
      <c r="TYS241" s="11"/>
      <c r="TYT241" s="11"/>
      <c r="TYU241" s="11"/>
      <c r="TYV241" s="11"/>
      <c r="TYW241" s="10"/>
      <c r="TYX241" s="10"/>
      <c r="TYY241" s="11"/>
      <c r="TYZ241" s="11"/>
      <c r="TZA241" s="11"/>
      <c r="TZB241" s="11"/>
      <c r="TZC241" s="11"/>
      <c r="TZD241" s="11"/>
      <c r="TZE241" s="11"/>
      <c r="TZF241" s="11"/>
      <c r="TZG241" s="11"/>
      <c r="TZH241" s="11"/>
      <c r="TZI241" s="11"/>
      <c r="TZJ241" s="11"/>
      <c r="TZK241" s="11"/>
      <c r="TZL241" s="11"/>
      <c r="TZM241" s="10"/>
      <c r="TZN241" s="10"/>
      <c r="TZO241" s="11"/>
      <c r="TZP241" s="11"/>
      <c r="TZQ241" s="11"/>
      <c r="TZR241" s="11"/>
      <c r="TZS241" s="11"/>
      <c r="TZT241" s="11"/>
      <c r="TZU241" s="11"/>
      <c r="TZV241" s="11"/>
      <c r="TZW241" s="11"/>
      <c r="TZX241" s="11"/>
      <c r="TZY241" s="11"/>
      <c r="TZZ241" s="11"/>
      <c r="UAA241" s="11"/>
      <c r="UAB241" s="11"/>
      <c r="UAC241" s="10"/>
      <c r="UAD241" s="10"/>
      <c r="UAE241" s="11"/>
      <c r="UAF241" s="11"/>
      <c r="UAG241" s="11"/>
      <c r="UAH241" s="11"/>
      <c r="UAI241" s="11"/>
      <c r="UAJ241" s="11"/>
      <c r="UAK241" s="11"/>
      <c r="UAL241" s="11"/>
      <c r="UAM241" s="11"/>
      <c r="UAN241" s="11"/>
      <c r="UAO241" s="11"/>
      <c r="UAP241" s="11"/>
      <c r="UAQ241" s="11"/>
      <c r="UAR241" s="11"/>
      <c r="UAS241" s="10"/>
      <c r="UAT241" s="10"/>
      <c r="UAU241" s="11"/>
      <c r="UAV241" s="11"/>
      <c r="UAW241" s="11"/>
      <c r="UAX241" s="11"/>
      <c r="UAY241" s="11"/>
      <c r="UAZ241" s="11"/>
      <c r="UBA241" s="11"/>
      <c r="UBB241" s="11"/>
      <c r="UBC241" s="11"/>
      <c r="UBD241" s="11"/>
      <c r="UBE241" s="11"/>
      <c r="UBF241" s="11"/>
      <c r="UBG241" s="11"/>
      <c r="UBH241" s="11"/>
      <c r="UBI241" s="10"/>
      <c r="UBJ241" s="10"/>
      <c r="UBK241" s="11"/>
      <c r="UBL241" s="11"/>
      <c r="UBM241" s="11"/>
      <c r="UBN241" s="11"/>
      <c r="UBO241" s="11"/>
      <c r="UBP241" s="11"/>
      <c r="UBQ241" s="11"/>
      <c r="UBR241" s="11"/>
      <c r="UBS241" s="11"/>
      <c r="UBT241" s="11"/>
      <c r="UBU241" s="11"/>
      <c r="UBV241" s="11"/>
      <c r="UBW241" s="11"/>
      <c r="UBX241" s="11"/>
      <c r="UBY241" s="10"/>
      <c r="UBZ241" s="10"/>
      <c r="UCA241" s="11"/>
      <c r="UCB241" s="11"/>
      <c r="UCC241" s="11"/>
      <c r="UCD241" s="11"/>
      <c r="UCE241" s="11"/>
      <c r="UCF241" s="11"/>
      <c r="UCG241" s="11"/>
      <c r="UCH241" s="11"/>
      <c r="UCI241" s="11"/>
      <c r="UCJ241" s="11"/>
      <c r="UCK241" s="11"/>
      <c r="UCL241" s="11"/>
      <c r="UCM241" s="11"/>
      <c r="UCN241" s="11"/>
      <c r="UCO241" s="10"/>
      <c r="UCP241" s="10"/>
      <c r="UCQ241" s="11"/>
      <c r="UCR241" s="11"/>
      <c r="UCS241" s="11"/>
      <c r="UCT241" s="11"/>
      <c r="UCU241" s="11"/>
      <c r="UCV241" s="11"/>
      <c r="UCW241" s="11"/>
      <c r="UCX241" s="11"/>
      <c r="UCY241" s="11"/>
      <c r="UCZ241" s="11"/>
      <c r="UDA241" s="11"/>
      <c r="UDB241" s="11"/>
      <c r="UDC241" s="11"/>
      <c r="UDD241" s="11"/>
      <c r="UDE241" s="10"/>
      <c r="UDF241" s="10"/>
      <c r="UDG241" s="11"/>
      <c r="UDH241" s="11"/>
      <c r="UDI241" s="11"/>
      <c r="UDJ241" s="11"/>
      <c r="UDK241" s="11"/>
      <c r="UDL241" s="11"/>
      <c r="UDM241" s="11"/>
      <c r="UDN241" s="11"/>
      <c r="UDO241" s="11"/>
      <c r="UDP241" s="11"/>
      <c r="UDQ241" s="11"/>
      <c r="UDR241" s="11"/>
      <c r="UDS241" s="11"/>
      <c r="UDT241" s="11"/>
      <c r="UDU241" s="10"/>
      <c r="UDV241" s="10"/>
      <c r="UDW241" s="11"/>
      <c r="UDX241" s="11"/>
      <c r="UDY241" s="11"/>
      <c r="UDZ241" s="11"/>
      <c r="UEA241" s="11"/>
      <c r="UEB241" s="11"/>
      <c r="UEC241" s="11"/>
      <c r="UED241" s="11"/>
      <c r="UEE241" s="11"/>
      <c r="UEF241" s="11"/>
      <c r="UEG241" s="11"/>
      <c r="UEH241" s="11"/>
      <c r="UEI241" s="11"/>
      <c r="UEJ241" s="11"/>
      <c r="UEK241" s="10"/>
      <c r="UEL241" s="10"/>
      <c r="UEM241" s="11"/>
      <c r="UEN241" s="11"/>
      <c r="UEO241" s="11"/>
      <c r="UEP241" s="11"/>
      <c r="UEQ241" s="11"/>
      <c r="UER241" s="11"/>
      <c r="UES241" s="11"/>
      <c r="UET241" s="11"/>
      <c r="UEU241" s="11"/>
      <c r="UEV241" s="11"/>
      <c r="UEW241" s="11"/>
      <c r="UEX241" s="11"/>
      <c r="UEY241" s="11"/>
      <c r="UEZ241" s="11"/>
      <c r="UFA241" s="10"/>
      <c r="UFB241" s="10"/>
      <c r="UFC241" s="11"/>
      <c r="UFD241" s="11"/>
      <c r="UFE241" s="11"/>
      <c r="UFF241" s="11"/>
      <c r="UFG241" s="11"/>
      <c r="UFH241" s="11"/>
      <c r="UFI241" s="11"/>
      <c r="UFJ241" s="11"/>
      <c r="UFK241" s="11"/>
      <c r="UFL241" s="11"/>
      <c r="UFM241" s="11"/>
      <c r="UFN241" s="11"/>
      <c r="UFO241" s="11"/>
      <c r="UFP241" s="11"/>
      <c r="UFQ241" s="10"/>
      <c r="UFR241" s="10"/>
      <c r="UFS241" s="11"/>
      <c r="UFT241" s="11"/>
      <c r="UFU241" s="11"/>
      <c r="UFV241" s="11"/>
      <c r="UFW241" s="11"/>
      <c r="UFX241" s="11"/>
      <c r="UFY241" s="11"/>
      <c r="UFZ241" s="11"/>
      <c r="UGA241" s="11"/>
      <c r="UGB241" s="11"/>
      <c r="UGC241" s="11"/>
      <c r="UGD241" s="11"/>
      <c r="UGE241" s="11"/>
      <c r="UGF241" s="11"/>
      <c r="UGG241" s="10"/>
      <c r="UGH241" s="10"/>
      <c r="UGI241" s="11"/>
      <c r="UGJ241" s="11"/>
      <c r="UGK241" s="11"/>
      <c r="UGL241" s="11"/>
      <c r="UGM241" s="11"/>
      <c r="UGN241" s="11"/>
      <c r="UGO241" s="11"/>
      <c r="UGP241" s="11"/>
      <c r="UGQ241" s="11"/>
      <c r="UGR241" s="11"/>
      <c r="UGS241" s="11"/>
      <c r="UGT241" s="11"/>
      <c r="UGU241" s="11"/>
      <c r="UGV241" s="11"/>
      <c r="UGW241" s="10"/>
      <c r="UGX241" s="10"/>
      <c r="UGY241" s="11"/>
      <c r="UGZ241" s="11"/>
      <c r="UHA241" s="11"/>
      <c r="UHB241" s="11"/>
      <c r="UHC241" s="11"/>
      <c r="UHD241" s="11"/>
      <c r="UHE241" s="11"/>
      <c r="UHF241" s="11"/>
      <c r="UHG241" s="11"/>
      <c r="UHH241" s="11"/>
      <c r="UHI241" s="11"/>
      <c r="UHJ241" s="11"/>
      <c r="UHK241" s="11"/>
      <c r="UHL241" s="11"/>
      <c r="UHM241" s="10"/>
      <c r="UHN241" s="10"/>
      <c r="UHO241" s="11"/>
      <c r="UHP241" s="11"/>
      <c r="UHQ241" s="11"/>
      <c r="UHR241" s="11"/>
      <c r="UHS241" s="11"/>
      <c r="UHT241" s="11"/>
      <c r="UHU241" s="11"/>
      <c r="UHV241" s="11"/>
      <c r="UHW241" s="11"/>
      <c r="UHX241" s="11"/>
      <c r="UHY241" s="11"/>
      <c r="UHZ241" s="11"/>
      <c r="UIA241" s="11"/>
      <c r="UIB241" s="11"/>
      <c r="UIC241" s="10"/>
      <c r="UID241" s="10"/>
      <c r="UIE241" s="11"/>
      <c r="UIF241" s="11"/>
      <c r="UIG241" s="11"/>
      <c r="UIH241" s="11"/>
      <c r="UII241" s="11"/>
      <c r="UIJ241" s="11"/>
      <c r="UIK241" s="11"/>
      <c r="UIL241" s="11"/>
      <c r="UIM241" s="11"/>
      <c r="UIN241" s="11"/>
      <c r="UIO241" s="11"/>
      <c r="UIP241" s="11"/>
      <c r="UIQ241" s="11"/>
      <c r="UIR241" s="11"/>
      <c r="UIS241" s="10"/>
      <c r="UIT241" s="10"/>
      <c r="UIU241" s="11"/>
      <c r="UIV241" s="11"/>
      <c r="UIW241" s="11"/>
      <c r="UIX241" s="11"/>
      <c r="UIY241" s="11"/>
      <c r="UIZ241" s="11"/>
      <c r="UJA241" s="11"/>
      <c r="UJB241" s="11"/>
      <c r="UJC241" s="11"/>
      <c r="UJD241" s="11"/>
      <c r="UJE241" s="11"/>
      <c r="UJF241" s="11"/>
      <c r="UJG241" s="11"/>
      <c r="UJH241" s="11"/>
      <c r="UJI241" s="10"/>
      <c r="UJJ241" s="10"/>
      <c r="UJK241" s="11"/>
      <c r="UJL241" s="11"/>
      <c r="UJM241" s="11"/>
      <c r="UJN241" s="11"/>
      <c r="UJO241" s="11"/>
      <c r="UJP241" s="11"/>
      <c r="UJQ241" s="11"/>
      <c r="UJR241" s="11"/>
      <c r="UJS241" s="11"/>
      <c r="UJT241" s="11"/>
      <c r="UJU241" s="11"/>
      <c r="UJV241" s="11"/>
      <c r="UJW241" s="11"/>
      <c r="UJX241" s="11"/>
      <c r="UJY241" s="10"/>
      <c r="UJZ241" s="10"/>
      <c r="UKA241" s="11"/>
      <c r="UKB241" s="11"/>
      <c r="UKC241" s="11"/>
      <c r="UKD241" s="11"/>
      <c r="UKE241" s="11"/>
      <c r="UKF241" s="11"/>
      <c r="UKG241" s="11"/>
      <c r="UKH241" s="11"/>
      <c r="UKI241" s="11"/>
      <c r="UKJ241" s="11"/>
      <c r="UKK241" s="11"/>
      <c r="UKL241" s="11"/>
      <c r="UKM241" s="11"/>
      <c r="UKN241" s="11"/>
      <c r="UKO241" s="10"/>
      <c r="UKP241" s="10"/>
      <c r="UKQ241" s="11"/>
      <c r="UKR241" s="11"/>
      <c r="UKS241" s="11"/>
      <c r="UKT241" s="11"/>
      <c r="UKU241" s="11"/>
      <c r="UKV241" s="11"/>
      <c r="UKW241" s="11"/>
      <c r="UKX241" s="11"/>
      <c r="UKY241" s="11"/>
      <c r="UKZ241" s="11"/>
      <c r="ULA241" s="11"/>
      <c r="ULB241" s="11"/>
      <c r="ULC241" s="11"/>
      <c r="ULD241" s="11"/>
      <c r="ULE241" s="10"/>
      <c r="ULF241" s="10"/>
      <c r="ULG241" s="11"/>
      <c r="ULH241" s="11"/>
      <c r="ULI241" s="11"/>
      <c r="ULJ241" s="11"/>
      <c r="ULK241" s="11"/>
      <c r="ULL241" s="11"/>
      <c r="ULM241" s="11"/>
      <c r="ULN241" s="11"/>
      <c r="ULO241" s="11"/>
      <c r="ULP241" s="11"/>
      <c r="ULQ241" s="11"/>
      <c r="ULR241" s="11"/>
      <c r="ULS241" s="11"/>
      <c r="ULT241" s="11"/>
      <c r="ULU241" s="10"/>
      <c r="ULV241" s="10"/>
      <c r="ULW241" s="11"/>
      <c r="ULX241" s="11"/>
      <c r="ULY241" s="11"/>
      <c r="ULZ241" s="11"/>
      <c r="UMA241" s="11"/>
      <c r="UMB241" s="11"/>
      <c r="UMC241" s="11"/>
      <c r="UMD241" s="11"/>
      <c r="UME241" s="11"/>
      <c r="UMF241" s="11"/>
      <c r="UMG241" s="11"/>
      <c r="UMH241" s="11"/>
      <c r="UMI241" s="11"/>
      <c r="UMJ241" s="11"/>
      <c r="UMK241" s="10"/>
      <c r="UML241" s="10"/>
      <c r="UMM241" s="11"/>
      <c r="UMN241" s="11"/>
      <c r="UMO241" s="11"/>
      <c r="UMP241" s="11"/>
      <c r="UMQ241" s="11"/>
      <c r="UMR241" s="11"/>
      <c r="UMS241" s="11"/>
      <c r="UMT241" s="11"/>
      <c r="UMU241" s="11"/>
      <c r="UMV241" s="11"/>
      <c r="UMW241" s="11"/>
      <c r="UMX241" s="11"/>
      <c r="UMY241" s="11"/>
      <c r="UMZ241" s="11"/>
      <c r="UNA241" s="10"/>
      <c r="UNB241" s="10"/>
      <c r="UNC241" s="11"/>
      <c r="UND241" s="11"/>
      <c r="UNE241" s="11"/>
      <c r="UNF241" s="11"/>
      <c r="UNG241" s="11"/>
      <c r="UNH241" s="11"/>
      <c r="UNI241" s="11"/>
      <c r="UNJ241" s="11"/>
      <c r="UNK241" s="11"/>
      <c r="UNL241" s="11"/>
      <c r="UNM241" s="11"/>
      <c r="UNN241" s="11"/>
      <c r="UNO241" s="11"/>
      <c r="UNP241" s="11"/>
      <c r="UNQ241" s="10"/>
      <c r="UNR241" s="10"/>
      <c r="UNS241" s="11"/>
      <c r="UNT241" s="11"/>
      <c r="UNU241" s="11"/>
      <c r="UNV241" s="11"/>
      <c r="UNW241" s="11"/>
      <c r="UNX241" s="11"/>
      <c r="UNY241" s="11"/>
      <c r="UNZ241" s="11"/>
      <c r="UOA241" s="11"/>
      <c r="UOB241" s="11"/>
      <c r="UOC241" s="11"/>
      <c r="UOD241" s="11"/>
      <c r="UOE241" s="11"/>
      <c r="UOF241" s="11"/>
      <c r="UOG241" s="10"/>
      <c r="UOH241" s="10"/>
      <c r="UOI241" s="11"/>
      <c r="UOJ241" s="11"/>
      <c r="UOK241" s="11"/>
      <c r="UOL241" s="11"/>
      <c r="UOM241" s="11"/>
      <c r="UON241" s="11"/>
      <c r="UOO241" s="11"/>
      <c r="UOP241" s="11"/>
      <c r="UOQ241" s="11"/>
      <c r="UOR241" s="11"/>
      <c r="UOS241" s="11"/>
      <c r="UOT241" s="11"/>
      <c r="UOU241" s="11"/>
      <c r="UOV241" s="11"/>
      <c r="UOW241" s="10"/>
      <c r="UOX241" s="10"/>
      <c r="UOY241" s="11"/>
      <c r="UOZ241" s="11"/>
      <c r="UPA241" s="11"/>
      <c r="UPB241" s="11"/>
      <c r="UPC241" s="11"/>
      <c r="UPD241" s="11"/>
      <c r="UPE241" s="11"/>
      <c r="UPF241" s="11"/>
      <c r="UPG241" s="11"/>
      <c r="UPH241" s="11"/>
      <c r="UPI241" s="11"/>
      <c r="UPJ241" s="11"/>
      <c r="UPK241" s="11"/>
      <c r="UPL241" s="11"/>
      <c r="UPM241" s="10"/>
      <c r="UPN241" s="10"/>
      <c r="UPO241" s="11"/>
      <c r="UPP241" s="11"/>
      <c r="UPQ241" s="11"/>
      <c r="UPR241" s="11"/>
      <c r="UPS241" s="11"/>
      <c r="UPT241" s="11"/>
      <c r="UPU241" s="11"/>
      <c r="UPV241" s="11"/>
      <c r="UPW241" s="11"/>
      <c r="UPX241" s="11"/>
      <c r="UPY241" s="11"/>
      <c r="UPZ241" s="11"/>
      <c r="UQA241" s="11"/>
      <c r="UQB241" s="11"/>
      <c r="UQC241" s="10"/>
      <c r="UQD241" s="10"/>
      <c r="UQE241" s="11"/>
      <c r="UQF241" s="11"/>
      <c r="UQG241" s="11"/>
      <c r="UQH241" s="11"/>
      <c r="UQI241" s="11"/>
      <c r="UQJ241" s="11"/>
      <c r="UQK241" s="11"/>
      <c r="UQL241" s="11"/>
      <c r="UQM241" s="11"/>
      <c r="UQN241" s="11"/>
      <c r="UQO241" s="11"/>
      <c r="UQP241" s="11"/>
      <c r="UQQ241" s="11"/>
      <c r="UQR241" s="11"/>
      <c r="UQS241" s="10"/>
      <c r="UQT241" s="10"/>
      <c r="UQU241" s="11"/>
      <c r="UQV241" s="11"/>
      <c r="UQW241" s="11"/>
      <c r="UQX241" s="11"/>
      <c r="UQY241" s="11"/>
      <c r="UQZ241" s="11"/>
      <c r="URA241" s="11"/>
      <c r="URB241" s="11"/>
      <c r="URC241" s="11"/>
      <c r="URD241" s="11"/>
      <c r="URE241" s="11"/>
      <c r="URF241" s="11"/>
      <c r="URG241" s="11"/>
      <c r="URH241" s="11"/>
      <c r="URI241" s="10"/>
      <c r="URJ241" s="10"/>
      <c r="URK241" s="11"/>
      <c r="URL241" s="11"/>
      <c r="URM241" s="11"/>
      <c r="URN241" s="11"/>
      <c r="URO241" s="11"/>
      <c r="URP241" s="11"/>
      <c r="URQ241" s="11"/>
      <c r="URR241" s="11"/>
      <c r="URS241" s="11"/>
      <c r="URT241" s="11"/>
      <c r="URU241" s="11"/>
      <c r="URV241" s="11"/>
      <c r="URW241" s="11"/>
      <c r="URX241" s="11"/>
      <c r="URY241" s="10"/>
      <c r="URZ241" s="10"/>
      <c r="USA241" s="11"/>
      <c r="USB241" s="11"/>
      <c r="USC241" s="11"/>
      <c r="USD241" s="11"/>
      <c r="USE241" s="11"/>
      <c r="USF241" s="11"/>
      <c r="USG241" s="11"/>
      <c r="USH241" s="11"/>
      <c r="USI241" s="11"/>
      <c r="USJ241" s="11"/>
      <c r="USK241" s="11"/>
      <c r="USL241" s="11"/>
      <c r="USM241" s="11"/>
      <c r="USN241" s="11"/>
      <c r="USO241" s="10"/>
      <c r="USP241" s="10"/>
      <c r="USQ241" s="11"/>
      <c r="USR241" s="11"/>
      <c r="USS241" s="11"/>
      <c r="UST241" s="11"/>
      <c r="USU241" s="11"/>
      <c r="USV241" s="11"/>
      <c r="USW241" s="11"/>
      <c r="USX241" s="11"/>
      <c r="USY241" s="11"/>
      <c r="USZ241" s="11"/>
      <c r="UTA241" s="11"/>
      <c r="UTB241" s="11"/>
      <c r="UTC241" s="11"/>
      <c r="UTD241" s="11"/>
      <c r="UTE241" s="10"/>
      <c r="UTF241" s="10"/>
      <c r="UTG241" s="11"/>
      <c r="UTH241" s="11"/>
      <c r="UTI241" s="11"/>
      <c r="UTJ241" s="11"/>
      <c r="UTK241" s="11"/>
      <c r="UTL241" s="11"/>
      <c r="UTM241" s="11"/>
      <c r="UTN241" s="11"/>
      <c r="UTO241" s="11"/>
      <c r="UTP241" s="11"/>
      <c r="UTQ241" s="11"/>
      <c r="UTR241" s="11"/>
      <c r="UTS241" s="11"/>
      <c r="UTT241" s="11"/>
      <c r="UTU241" s="10"/>
      <c r="UTV241" s="10"/>
      <c r="UTW241" s="11"/>
      <c r="UTX241" s="11"/>
      <c r="UTY241" s="11"/>
      <c r="UTZ241" s="11"/>
      <c r="UUA241" s="11"/>
      <c r="UUB241" s="11"/>
      <c r="UUC241" s="11"/>
      <c r="UUD241" s="11"/>
      <c r="UUE241" s="11"/>
      <c r="UUF241" s="11"/>
      <c r="UUG241" s="11"/>
      <c r="UUH241" s="11"/>
      <c r="UUI241" s="11"/>
      <c r="UUJ241" s="11"/>
      <c r="UUK241" s="10"/>
      <c r="UUL241" s="10"/>
      <c r="UUM241" s="11"/>
      <c r="UUN241" s="11"/>
      <c r="UUO241" s="11"/>
      <c r="UUP241" s="11"/>
      <c r="UUQ241" s="11"/>
      <c r="UUR241" s="11"/>
      <c r="UUS241" s="11"/>
      <c r="UUT241" s="11"/>
      <c r="UUU241" s="11"/>
      <c r="UUV241" s="11"/>
      <c r="UUW241" s="11"/>
      <c r="UUX241" s="11"/>
      <c r="UUY241" s="11"/>
      <c r="UUZ241" s="11"/>
      <c r="UVA241" s="10"/>
      <c r="UVB241" s="10"/>
      <c r="UVC241" s="11"/>
      <c r="UVD241" s="11"/>
      <c r="UVE241" s="11"/>
      <c r="UVF241" s="11"/>
      <c r="UVG241" s="11"/>
      <c r="UVH241" s="11"/>
      <c r="UVI241" s="11"/>
      <c r="UVJ241" s="11"/>
      <c r="UVK241" s="11"/>
      <c r="UVL241" s="11"/>
      <c r="UVM241" s="11"/>
      <c r="UVN241" s="11"/>
      <c r="UVO241" s="11"/>
      <c r="UVP241" s="11"/>
      <c r="UVQ241" s="10"/>
      <c r="UVR241" s="10"/>
      <c r="UVS241" s="11"/>
      <c r="UVT241" s="11"/>
      <c r="UVU241" s="11"/>
      <c r="UVV241" s="11"/>
      <c r="UVW241" s="11"/>
      <c r="UVX241" s="11"/>
      <c r="UVY241" s="11"/>
      <c r="UVZ241" s="11"/>
      <c r="UWA241" s="11"/>
      <c r="UWB241" s="11"/>
      <c r="UWC241" s="11"/>
      <c r="UWD241" s="11"/>
      <c r="UWE241" s="11"/>
      <c r="UWF241" s="11"/>
      <c r="UWG241" s="10"/>
      <c r="UWH241" s="10"/>
      <c r="UWI241" s="11"/>
      <c r="UWJ241" s="11"/>
      <c r="UWK241" s="11"/>
      <c r="UWL241" s="11"/>
      <c r="UWM241" s="11"/>
      <c r="UWN241" s="11"/>
      <c r="UWO241" s="11"/>
      <c r="UWP241" s="11"/>
      <c r="UWQ241" s="11"/>
      <c r="UWR241" s="11"/>
      <c r="UWS241" s="11"/>
      <c r="UWT241" s="11"/>
      <c r="UWU241" s="11"/>
      <c r="UWV241" s="11"/>
      <c r="UWW241" s="10"/>
      <c r="UWX241" s="10"/>
      <c r="UWY241" s="11"/>
      <c r="UWZ241" s="11"/>
      <c r="UXA241" s="11"/>
      <c r="UXB241" s="11"/>
      <c r="UXC241" s="11"/>
      <c r="UXD241" s="11"/>
      <c r="UXE241" s="11"/>
      <c r="UXF241" s="11"/>
      <c r="UXG241" s="11"/>
      <c r="UXH241" s="11"/>
      <c r="UXI241" s="11"/>
      <c r="UXJ241" s="11"/>
      <c r="UXK241" s="11"/>
      <c r="UXL241" s="11"/>
      <c r="UXM241" s="10"/>
      <c r="UXN241" s="10"/>
      <c r="UXO241" s="11"/>
      <c r="UXP241" s="11"/>
      <c r="UXQ241" s="11"/>
      <c r="UXR241" s="11"/>
      <c r="UXS241" s="11"/>
      <c r="UXT241" s="11"/>
      <c r="UXU241" s="11"/>
      <c r="UXV241" s="11"/>
      <c r="UXW241" s="11"/>
      <c r="UXX241" s="11"/>
      <c r="UXY241" s="11"/>
      <c r="UXZ241" s="11"/>
      <c r="UYA241" s="11"/>
      <c r="UYB241" s="11"/>
      <c r="UYC241" s="10"/>
      <c r="UYD241" s="10"/>
      <c r="UYE241" s="11"/>
      <c r="UYF241" s="11"/>
      <c r="UYG241" s="11"/>
      <c r="UYH241" s="11"/>
      <c r="UYI241" s="11"/>
      <c r="UYJ241" s="11"/>
      <c r="UYK241" s="11"/>
      <c r="UYL241" s="11"/>
      <c r="UYM241" s="11"/>
      <c r="UYN241" s="11"/>
      <c r="UYO241" s="11"/>
      <c r="UYP241" s="11"/>
      <c r="UYQ241" s="11"/>
      <c r="UYR241" s="11"/>
      <c r="UYS241" s="10"/>
      <c r="UYT241" s="10"/>
      <c r="UYU241" s="11"/>
      <c r="UYV241" s="11"/>
      <c r="UYW241" s="11"/>
      <c r="UYX241" s="11"/>
      <c r="UYY241" s="11"/>
      <c r="UYZ241" s="11"/>
      <c r="UZA241" s="11"/>
      <c r="UZB241" s="11"/>
      <c r="UZC241" s="11"/>
      <c r="UZD241" s="11"/>
      <c r="UZE241" s="11"/>
      <c r="UZF241" s="11"/>
      <c r="UZG241" s="11"/>
      <c r="UZH241" s="11"/>
      <c r="UZI241" s="10"/>
      <c r="UZJ241" s="10"/>
      <c r="UZK241" s="11"/>
      <c r="UZL241" s="11"/>
      <c r="UZM241" s="11"/>
      <c r="UZN241" s="11"/>
      <c r="UZO241" s="11"/>
      <c r="UZP241" s="11"/>
      <c r="UZQ241" s="11"/>
      <c r="UZR241" s="11"/>
      <c r="UZS241" s="11"/>
      <c r="UZT241" s="11"/>
      <c r="UZU241" s="11"/>
      <c r="UZV241" s="11"/>
      <c r="UZW241" s="11"/>
      <c r="UZX241" s="11"/>
      <c r="UZY241" s="10"/>
      <c r="UZZ241" s="10"/>
      <c r="VAA241" s="11"/>
      <c r="VAB241" s="11"/>
      <c r="VAC241" s="11"/>
      <c r="VAD241" s="11"/>
      <c r="VAE241" s="11"/>
      <c r="VAF241" s="11"/>
      <c r="VAG241" s="11"/>
      <c r="VAH241" s="11"/>
      <c r="VAI241" s="11"/>
      <c r="VAJ241" s="11"/>
      <c r="VAK241" s="11"/>
      <c r="VAL241" s="11"/>
      <c r="VAM241" s="11"/>
      <c r="VAN241" s="11"/>
      <c r="VAO241" s="10"/>
      <c r="VAP241" s="10"/>
      <c r="VAQ241" s="11"/>
      <c r="VAR241" s="11"/>
      <c r="VAS241" s="11"/>
      <c r="VAT241" s="11"/>
      <c r="VAU241" s="11"/>
      <c r="VAV241" s="11"/>
      <c r="VAW241" s="11"/>
      <c r="VAX241" s="11"/>
      <c r="VAY241" s="11"/>
      <c r="VAZ241" s="11"/>
      <c r="VBA241" s="11"/>
      <c r="VBB241" s="11"/>
      <c r="VBC241" s="11"/>
      <c r="VBD241" s="11"/>
      <c r="VBE241" s="10"/>
      <c r="VBF241" s="10"/>
      <c r="VBG241" s="11"/>
      <c r="VBH241" s="11"/>
      <c r="VBI241" s="11"/>
      <c r="VBJ241" s="11"/>
      <c r="VBK241" s="11"/>
      <c r="VBL241" s="11"/>
      <c r="VBM241" s="11"/>
      <c r="VBN241" s="11"/>
      <c r="VBO241" s="11"/>
      <c r="VBP241" s="11"/>
      <c r="VBQ241" s="11"/>
      <c r="VBR241" s="11"/>
      <c r="VBS241" s="11"/>
      <c r="VBT241" s="11"/>
      <c r="VBU241" s="10"/>
      <c r="VBV241" s="10"/>
      <c r="VBW241" s="11"/>
      <c r="VBX241" s="11"/>
      <c r="VBY241" s="11"/>
      <c r="VBZ241" s="11"/>
      <c r="VCA241" s="11"/>
      <c r="VCB241" s="11"/>
      <c r="VCC241" s="11"/>
      <c r="VCD241" s="11"/>
      <c r="VCE241" s="11"/>
      <c r="VCF241" s="11"/>
      <c r="VCG241" s="11"/>
      <c r="VCH241" s="11"/>
      <c r="VCI241" s="11"/>
      <c r="VCJ241" s="11"/>
      <c r="VCK241" s="10"/>
      <c r="VCL241" s="10"/>
      <c r="VCM241" s="11"/>
      <c r="VCN241" s="11"/>
      <c r="VCO241" s="11"/>
      <c r="VCP241" s="11"/>
      <c r="VCQ241" s="11"/>
      <c r="VCR241" s="11"/>
      <c r="VCS241" s="11"/>
      <c r="VCT241" s="11"/>
      <c r="VCU241" s="11"/>
      <c r="VCV241" s="11"/>
      <c r="VCW241" s="11"/>
      <c r="VCX241" s="11"/>
      <c r="VCY241" s="11"/>
      <c r="VCZ241" s="11"/>
      <c r="VDA241" s="10"/>
      <c r="VDB241" s="10"/>
      <c r="VDC241" s="11"/>
      <c r="VDD241" s="11"/>
      <c r="VDE241" s="11"/>
      <c r="VDF241" s="11"/>
      <c r="VDG241" s="11"/>
      <c r="VDH241" s="11"/>
      <c r="VDI241" s="11"/>
      <c r="VDJ241" s="11"/>
      <c r="VDK241" s="11"/>
      <c r="VDL241" s="11"/>
      <c r="VDM241" s="11"/>
      <c r="VDN241" s="11"/>
      <c r="VDO241" s="11"/>
      <c r="VDP241" s="11"/>
      <c r="VDQ241" s="10"/>
      <c r="VDR241" s="10"/>
      <c r="VDS241" s="11"/>
      <c r="VDT241" s="11"/>
      <c r="VDU241" s="11"/>
      <c r="VDV241" s="11"/>
      <c r="VDW241" s="11"/>
      <c r="VDX241" s="11"/>
      <c r="VDY241" s="11"/>
      <c r="VDZ241" s="11"/>
      <c r="VEA241" s="11"/>
      <c r="VEB241" s="11"/>
      <c r="VEC241" s="11"/>
      <c r="VED241" s="11"/>
      <c r="VEE241" s="11"/>
      <c r="VEF241" s="11"/>
      <c r="VEG241" s="10"/>
      <c r="VEH241" s="10"/>
      <c r="VEI241" s="11"/>
      <c r="VEJ241" s="11"/>
      <c r="VEK241" s="11"/>
      <c r="VEL241" s="11"/>
      <c r="VEM241" s="11"/>
      <c r="VEN241" s="11"/>
      <c r="VEO241" s="11"/>
      <c r="VEP241" s="11"/>
      <c r="VEQ241" s="11"/>
      <c r="VER241" s="11"/>
      <c r="VES241" s="11"/>
      <c r="VET241" s="11"/>
      <c r="VEU241" s="11"/>
      <c r="VEV241" s="11"/>
      <c r="VEW241" s="10"/>
      <c r="VEX241" s="10"/>
      <c r="VEY241" s="11"/>
      <c r="VEZ241" s="11"/>
      <c r="VFA241" s="11"/>
      <c r="VFB241" s="11"/>
      <c r="VFC241" s="11"/>
      <c r="VFD241" s="11"/>
      <c r="VFE241" s="11"/>
      <c r="VFF241" s="11"/>
      <c r="VFG241" s="11"/>
      <c r="VFH241" s="11"/>
      <c r="VFI241" s="11"/>
      <c r="VFJ241" s="11"/>
      <c r="VFK241" s="11"/>
      <c r="VFL241" s="11"/>
      <c r="VFM241" s="10"/>
      <c r="VFN241" s="10"/>
      <c r="VFO241" s="11"/>
      <c r="VFP241" s="11"/>
      <c r="VFQ241" s="11"/>
      <c r="VFR241" s="11"/>
      <c r="VFS241" s="11"/>
      <c r="VFT241" s="11"/>
      <c r="VFU241" s="11"/>
      <c r="VFV241" s="11"/>
      <c r="VFW241" s="11"/>
      <c r="VFX241" s="11"/>
      <c r="VFY241" s="11"/>
      <c r="VFZ241" s="11"/>
      <c r="VGA241" s="11"/>
      <c r="VGB241" s="11"/>
      <c r="VGC241" s="10"/>
      <c r="VGD241" s="10"/>
      <c r="VGE241" s="11"/>
      <c r="VGF241" s="11"/>
      <c r="VGG241" s="11"/>
      <c r="VGH241" s="11"/>
      <c r="VGI241" s="11"/>
      <c r="VGJ241" s="11"/>
      <c r="VGK241" s="11"/>
      <c r="VGL241" s="11"/>
      <c r="VGM241" s="11"/>
      <c r="VGN241" s="11"/>
      <c r="VGO241" s="11"/>
      <c r="VGP241" s="11"/>
      <c r="VGQ241" s="11"/>
      <c r="VGR241" s="11"/>
      <c r="VGS241" s="10"/>
      <c r="VGT241" s="10"/>
      <c r="VGU241" s="11"/>
      <c r="VGV241" s="11"/>
      <c r="VGW241" s="11"/>
      <c r="VGX241" s="11"/>
      <c r="VGY241" s="11"/>
      <c r="VGZ241" s="11"/>
      <c r="VHA241" s="11"/>
      <c r="VHB241" s="11"/>
      <c r="VHC241" s="11"/>
      <c r="VHD241" s="11"/>
      <c r="VHE241" s="11"/>
      <c r="VHF241" s="11"/>
      <c r="VHG241" s="11"/>
      <c r="VHH241" s="11"/>
      <c r="VHI241" s="10"/>
      <c r="VHJ241" s="10"/>
      <c r="VHK241" s="11"/>
      <c r="VHL241" s="11"/>
      <c r="VHM241" s="11"/>
      <c r="VHN241" s="11"/>
      <c r="VHO241" s="11"/>
      <c r="VHP241" s="11"/>
      <c r="VHQ241" s="11"/>
      <c r="VHR241" s="11"/>
      <c r="VHS241" s="11"/>
      <c r="VHT241" s="11"/>
      <c r="VHU241" s="11"/>
      <c r="VHV241" s="11"/>
      <c r="VHW241" s="11"/>
      <c r="VHX241" s="11"/>
      <c r="VHY241" s="10"/>
      <c r="VHZ241" s="10"/>
      <c r="VIA241" s="11"/>
      <c r="VIB241" s="11"/>
      <c r="VIC241" s="11"/>
      <c r="VID241" s="11"/>
      <c r="VIE241" s="11"/>
      <c r="VIF241" s="11"/>
      <c r="VIG241" s="11"/>
      <c r="VIH241" s="11"/>
      <c r="VII241" s="11"/>
      <c r="VIJ241" s="11"/>
      <c r="VIK241" s="11"/>
      <c r="VIL241" s="11"/>
      <c r="VIM241" s="11"/>
      <c r="VIN241" s="11"/>
      <c r="VIO241" s="10"/>
      <c r="VIP241" s="10"/>
      <c r="VIQ241" s="11"/>
      <c r="VIR241" s="11"/>
      <c r="VIS241" s="11"/>
      <c r="VIT241" s="11"/>
      <c r="VIU241" s="11"/>
      <c r="VIV241" s="11"/>
      <c r="VIW241" s="11"/>
      <c r="VIX241" s="11"/>
      <c r="VIY241" s="11"/>
      <c r="VIZ241" s="11"/>
      <c r="VJA241" s="11"/>
      <c r="VJB241" s="11"/>
      <c r="VJC241" s="11"/>
      <c r="VJD241" s="11"/>
      <c r="VJE241" s="10"/>
      <c r="VJF241" s="10"/>
      <c r="VJG241" s="11"/>
      <c r="VJH241" s="11"/>
      <c r="VJI241" s="11"/>
      <c r="VJJ241" s="11"/>
      <c r="VJK241" s="11"/>
      <c r="VJL241" s="11"/>
      <c r="VJM241" s="11"/>
      <c r="VJN241" s="11"/>
      <c r="VJO241" s="11"/>
      <c r="VJP241" s="11"/>
      <c r="VJQ241" s="11"/>
      <c r="VJR241" s="11"/>
      <c r="VJS241" s="11"/>
      <c r="VJT241" s="11"/>
      <c r="VJU241" s="10"/>
      <c r="VJV241" s="10"/>
      <c r="VJW241" s="11"/>
      <c r="VJX241" s="11"/>
      <c r="VJY241" s="11"/>
      <c r="VJZ241" s="11"/>
      <c r="VKA241" s="11"/>
      <c r="VKB241" s="11"/>
      <c r="VKC241" s="11"/>
      <c r="VKD241" s="11"/>
      <c r="VKE241" s="11"/>
      <c r="VKF241" s="11"/>
      <c r="VKG241" s="11"/>
      <c r="VKH241" s="11"/>
      <c r="VKI241" s="11"/>
      <c r="VKJ241" s="11"/>
      <c r="VKK241" s="10"/>
      <c r="VKL241" s="10"/>
      <c r="VKM241" s="11"/>
      <c r="VKN241" s="11"/>
      <c r="VKO241" s="11"/>
      <c r="VKP241" s="11"/>
      <c r="VKQ241" s="11"/>
      <c r="VKR241" s="11"/>
      <c r="VKS241" s="11"/>
      <c r="VKT241" s="11"/>
      <c r="VKU241" s="11"/>
      <c r="VKV241" s="11"/>
      <c r="VKW241" s="11"/>
      <c r="VKX241" s="11"/>
      <c r="VKY241" s="11"/>
      <c r="VKZ241" s="11"/>
      <c r="VLA241" s="10"/>
      <c r="VLB241" s="10"/>
      <c r="VLC241" s="11"/>
      <c r="VLD241" s="11"/>
      <c r="VLE241" s="11"/>
      <c r="VLF241" s="11"/>
      <c r="VLG241" s="11"/>
      <c r="VLH241" s="11"/>
      <c r="VLI241" s="11"/>
      <c r="VLJ241" s="11"/>
      <c r="VLK241" s="11"/>
      <c r="VLL241" s="11"/>
      <c r="VLM241" s="11"/>
      <c r="VLN241" s="11"/>
      <c r="VLO241" s="11"/>
      <c r="VLP241" s="11"/>
      <c r="VLQ241" s="10"/>
      <c r="VLR241" s="10"/>
      <c r="VLS241" s="11"/>
      <c r="VLT241" s="11"/>
      <c r="VLU241" s="11"/>
      <c r="VLV241" s="11"/>
      <c r="VLW241" s="11"/>
      <c r="VLX241" s="11"/>
      <c r="VLY241" s="11"/>
      <c r="VLZ241" s="11"/>
      <c r="VMA241" s="11"/>
      <c r="VMB241" s="11"/>
      <c r="VMC241" s="11"/>
      <c r="VMD241" s="11"/>
      <c r="VME241" s="11"/>
      <c r="VMF241" s="11"/>
      <c r="VMG241" s="10"/>
      <c r="VMH241" s="10"/>
      <c r="VMI241" s="11"/>
      <c r="VMJ241" s="11"/>
      <c r="VMK241" s="11"/>
      <c r="VML241" s="11"/>
      <c r="VMM241" s="11"/>
      <c r="VMN241" s="11"/>
      <c r="VMO241" s="11"/>
      <c r="VMP241" s="11"/>
      <c r="VMQ241" s="11"/>
      <c r="VMR241" s="11"/>
      <c r="VMS241" s="11"/>
      <c r="VMT241" s="11"/>
      <c r="VMU241" s="11"/>
      <c r="VMV241" s="11"/>
      <c r="VMW241" s="10"/>
      <c r="VMX241" s="10"/>
      <c r="VMY241" s="11"/>
      <c r="VMZ241" s="11"/>
      <c r="VNA241" s="11"/>
      <c r="VNB241" s="11"/>
      <c r="VNC241" s="11"/>
      <c r="VND241" s="11"/>
      <c r="VNE241" s="11"/>
      <c r="VNF241" s="11"/>
      <c r="VNG241" s="11"/>
      <c r="VNH241" s="11"/>
      <c r="VNI241" s="11"/>
      <c r="VNJ241" s="11"/>
      <c r="VNK241" s="11"/>
      <c r="VNL241" s="11"/>
      <c r="VNM241" s="10"/>
      <c r="VNN241" s="10"/>
      <c r="VNO241" s="11"/>
      <c r="VNP241" s="11"/>
      <c r="VNQ241" s="11"/>
      <c r="VNR241" s="11"/>
      <c r="VNS241" s="11"/>
      <c r="VNT241" s="11"/>
      <c r="VNU241" s="11"/>
      <c r="VNV241" s="11"/>
      <c r="VNW241" s="11"/>
      <c r="VNX241" s="11"/>
      <c r="VNY241" s="11"/>
      <c r="VNZ241" s="11"/>
      <c r="VOA241" s="11"/>
      <c r="VOB241" s="11"/>
      <c r="VOC241" s="10"/>
      <c r="VOD241" s="10"/>
      <c r="VOE241" s="11"/>
      <c r="VOF241" s="11"/>
      <c r="VOG241" s="11"/>
      <c r="VOH241" s="11"/>
      <c r="VOI241" s="11"/>
      <c r="VOJ241" s="11"/>
      <c r="VOK241" s="11"/>
      <c r="VOL241" s="11"/>
      <c r="VOM241" s="11"/>
      <c r="VON241" s="11"/>
      <c r="VOO241" s="11"/>
      <c r="VOP241" s="11"/>
      <c r="VOQ241" s="11"/>
      <c r="VOR241" s="11"/>
      <c r="VOS241" s="10"/>
      <c r="VOT241" s="10"/>
      <c r="VOU241" s="11"/>
      <c r="VOV241" s="11"/>
      <c r="VOW241" s="11"/>
      <c r="VOX241" s="11"/>
      <c r="VOY241" s="11"/>
      <c r="VOZ241" s="11"/>
      <c r="VPA241" s="11"/>
      <c r="VPB241" s="11"/>
      <c r="VPC241" s="11"/>
      <c r="VPD241" s="11"/>
      <c r="VPE241" s="11"/>
      <c r="VPF241" s="11"/>
      <c r="VPG241" s="11"/>
      <c r="VPH241" s="11"/>
      <c r="VPI241" s="10"/>
      <c r="VPJ241" s="10"/>
      <c r="VPK241" s="11"/>
      <c r="VPL241" s="11"/>
      <c r="VPM241" s="11"/>
      <c r="VPN241" s="11"/>
      <c r="VPO241" s="11"/>
      <c r="VPP241" s="11"/>
      <c r="VPQ241" s="11"/>
      <c r="VPR241" s="11"/>
      <c r="VPS241" s="11"/>
      <c r="VPT241" s="11"/>
      <c r="VPU241" s="11"/>
      <c r="VPV241" s="11"/>
      <c r="VPW241" s="11"/>
      <c r="VPX241" s="11"/>
      <c r="VPY241" s="10"/>
      <c r="VPZ241" s="10"/>
      <c r="VQA241" s="11"/>
      <c r="VQB241" s="11"/>
      <c r="VQC241" s="11"/>
      <c r="VQD241" s="11"/>
      <c r="VQE241" s="11"/>
      <c r="VQF241" s="11"/>
      <c r="VQG241" s="11"/>
      <c r="VQH241" s="11"/>
      <c r="VQI241" s="11"/>
      <c r="VQJ241" s="11"/>
      <c r="VQK241" s="11"/>
      <c r="VQL241" s="11"/>
      <c r="VQM241" s="11"/>
      <c r="VQN241" s="11"/>
      <c r="VQO241" s="10"/>
      <c r="VQP241" s="10"/>
      <c r="VQQ241" s="11"/>
      <c r="VQR241" s="11"/>
      <c r="VQS241" s="11"/>
      <c r="VQT241" s="11"/>
      <c r="VQU241" s="11"/>
      <c r="VQV241" s="11"/>
      <c r="VQW241" s="11"/>
      <c r="VQX241" s="11"/>
      <c r="VQY241" s="11"/>
      <c r="VQZ241" s="11"/>
      <c r="VRA241" s="11"/>
      <c r="VRB241" s="11"/>
      <c r="VRC241" s="11"/>
      <c r="VRD241" s="11"/>
      <c r="VRE241" s="10"/>
      <c r="VRF241" s="10"/>
      <c r="VRG241" s="11"/>
      <c r="VRH241" s="11"/>
      <c r="VRI241" s="11"/>
      <c r="VRJ241" s="11"/>
      <c r="VRK241" s="11"/>
      <c r="VRL241" s="11"/>
      <c r="VRM241" s="11"/>
      <c r="VRN241" s="11"/>
      <c r="VRO241" s="11"/>
      <c r="VRP241" s="11"/>
      <c r="VRQ241" s="11"/>
      <c r="VRR241" s="11"/>
      <c r="VRS241" s="11"/>
      <c r="VRT241" s="11"/>
      <c r="VRU241" s="10"/>
      <c r="VRV241" s="10"/>
      <c r="VRW241" s="11"/>
      <c r="VRX241" s="11"/>
      <c r="VRY241" s="11"/>
      <c r="VRZ241" s="11"/>
      <c r="VSA241" s="11"/>
      <c r="VSB241" s="11"/>
      <c r="VSC241" s="11"/>
      <c r="VSD241" s="11"/>
      <c r="VSE241" s="11"/>
      <c r="VSF241" s="11"/>
      <c r="VSG241" s="11"/>
      <c r="VSH241" s="11"/>
      <c r="VSI241" s="11"/>
      <c r="VSJ241" s="11"/>
      <c r="VSK241" s="10"/>
      <c r="VSL241" s="10"/>
      <c r="VSM241" s="11"/>
      <c r="VSN241" s="11"/>
      <c r="VSO241" s="11"/>
      <c r="VSP241" s="11"/>
      <c r="VSQ241" s="11"/>
      <c r="VSR241" s="11"/>
      <c r="VSS241" s="11"/>
      <c r="VST241" s="11"/>
      <c r="VSU241" s="11"/>
      <c r="VSV241" s="11"/>
      <c r="VSW241" s="11"/>
      <c r="VSX241" s="11"/>
      <c r="VSY241" s="11"/>
      <c r="VSZ241" s="11"/>
      <c r="VTA241" s="10"/>
      <c r="VTB241" s="10"/>
      <c r="VTC241" s="11"/>
      <c r="VTD241" s="11"/>
      <c r="VTE241" s="11"/>
      <c r="VTF241" s="11"/>
      <c r="VTG241" s="11"/>
      <c r="VTH241" s="11"/>
      <c r="VTI241" s="11"/>
      <c r="VTJ241" s="11"/>
      <c r="VTK241" s="11"/>
      <c r="VTL241" s="11"/>
      <c r="VTM241" s="11"/>
      <c r="VTN241" s="11"/>
      <c r="VTO241" s="11"/>
      <c r="VTP241" s="11"/>
      <c r="VTQ241" s="10"/>
      <c r="VTR241" s="10"/>
      <c r="VTS241" s="11"/>
      <c r="VTT241" s="11"/>
      <c r="VTU241" s="11"/>
      <c r="VTV241" s="11"/>
      <c r="VTW241" s="11"/>
      <c r="VTX241" s="11"/>
      <c r="VTY241" s="11"/>
      <c r="VTZ241" s="11"/>
      <c r="VUA241" s="11"/>
      <c r="VUB241" s="11"/>
      <c r="VUC241" s="11"/>
      <c r="VUD241" s="11"/>
      <c r="VUE241" s="11"/>
      <c r="VUF241" s="11"/>
      <c r="VUG241" s="10"/>
      <c r="VUH241" s="10"/>
      <c r="VUI241" s="11"/>
      <c r="VUJ241" s="11"/>
      <c r="VUK241" s="11"/>
      <c r="VUL241" s="11"/>
      <c r="VUM241" s="11"/>
      <c r="VUN241" s="11"/>
      <c r="VUO241" s="11"/>
      <c r="VUP241" s="11"/>
      <c r="VUQ241" s="11"/>
      <c r="VUR241" s="11"/>
      <c r="VUS241" s="11"/>
      <c r="VUT241" s="11"/>
      <c r="VUU241" s="11"/>
      <c r="VUV241" s="11"/>
      <c r="VUW241" s="10"/>
      <c r="VUX241" s="10"/>
      <c r="VUY241" s="11"/>
      <c r="VUZ241" s="11"/>
      <c r="VVA241" s="11"/>
      <c r="VVB241" s="11"/>
      <c r="VVC241" s="11"/>
      <c r="VVD241" s="11"/>
      <c r="VVE241" s="11"/>
      <c r="VVF241" s="11"/>
      <c r="VVG241" s="11"/>
      <c r="VVH241" s="11"/>
      <c r="VVI241" s="11"/>
      <c r="VVJ241" s="11"/>
      <c r="VVK241" s="11"/>
      <c r="VVL241" s="11"/>
      <c r="VVM241" s="10"/>
      <c r="VVN241" s="10"/>
      <c r="VVO241" s="11"/>
      <c r="VVP241" s="11"/>
      <c r="VVQ241" s="11"/>
      <c r="VVR241" s="11"/>
      <c r="VVS241" s="11"/>
      <c r="VVT241" s="11"/>
      <c r="VVU241" s="11"/>
      <c r="VVV241" s="11"/>
      <c r="VVW241" s="11"/>
      <c r="VVX241" s="11"/>
      <c r="VVY241" s="11"/>
      <c r="VVZ241" s="11"/>
      <c r="VWA241" s="11"/>
      <c r="VWB241" s="11"/>
      <c r="VWC241" s="10"/>
      <c r="VWD241" s="10"/>
      <c r="VWE241" s="11"/>
      <c r="VWF241" s="11"/>
      <c r="VWG241" s="11"/>
      <c r="VWH241" s="11"/>
      <c r="VWI241" s="11"/>
      <c r="VWJ241" s="11"/>
      <c r="VWK241" s="11"/>
      <c r="VWL241" s="11"/>
      <c r="VWM241" s="11"/>
      <c r="VWN241" s="11"/>
      <c r="VWO241" s="11"/>
      <c r="VWP241" s="11"/>
      <c r="VWQ241" s="11"/>
      <c r="VWR241" s="11"/>
      <c r="VWS241" s="10"/>
      <c r="VWT241" s="10"/>
      <c r="VWU241" s="11"/>
      <c r="VWV241" s="11"/>
      <c r="VWW241" s="11"/>
      <c r="VWX241" s="11"/>
      <c r="VWY241" s="11"/>
      <c r="VWZ241" s="11"/>
      <c r="VXA241" s="11"/>
      <c r="VXB241" s="11"/>
      <c r="VXC241" s="11"/>
      <c r="VXD241" s="11"/>
      <c r="VXE241" s="11"/>
      <c r="VXF241" s="11"/>
      <c r="VXG241" s="11"/>
      <c r="VXH241" s="11"/>
      <c r="VXI241" s="10"/>
      <c r="VXJ241" s="10"/>
      <c r="VXK241" s="11"/>
      <c r="VXL241" s="11"/>
      <c r="VXM241" s="11"/>
      <c r="VXN241" s="11"/>
      <c r="VXO241" s="11"/>
      <c r="VXP241" s="11"/>
      <c r="VXQ241" s="11"/>
      <c r="VXR241" s="11"/>
      <c r="VXS241" s="11"/>
      <c r="VXT241" s="11"/>
      <c r="VXU241" s="11"/>
      <c r="VXV241" s="11"/>
      <c r="VXW241" s="11"/>
      <c r="VXX241" s="11"/>
      <c r="VXY241" s="10"/>
      <c r="VXZ241" s="10"/>
      <c r="VYA241" s="11"/>
      <c r="VYB241" s="11"/>
      <c r="VYC241" s="11"/>
      <c r="VYD241" s="11"/>
      <c r="VYE241" s="11"/>
      <c r="VYF241" s="11"/>
      <c r="VYG241" s="11"/>
      <c r="VYH241" s="11"/>
      <c r="VYI241" s="11"/>
      <c r="VYJ241" s="11"/>
      <c r="VYK241" s="11"/>
      <c r="VYL241" s="11"/>
      <c r="VYM241" s="11"/>
      <c r="VYN241" s="11"/>
      <c r="VYO241" s="10"/>
      <c r="VYP241" s="10"/>
      <c r="VYQ241" s="11"/>
      <c r="VYR241" s="11"/>
      <c r="VYS241" s="11"/>
      <c r="VYT241" s="11"/>
      <c r="VYU241" s="11"/>
      <c r="VYV241" s="11"/>
      <c r="VYW241" s="11"/>
      <c r="VYX241" s="11"/>
      <c r="VYY241" s="11"/>
      <c r="VYZ241" s="11"/>
      <c r="VZA241" s="11"/>
      <c r="VZB241" s="11"/>
      <c r="VZC241" s="11"/>
      <c r="VZD241" s="11"/>
      <c r="VZE241" s="10"/>
      <c r="VZF241" s="10"/>
      <c r="VZG241" s="11"/>
      <c r="VZH241" s="11"/>
      <c r="VZI241" s="11"/>
      <c r="VZJ241" s="11"/>
      <c r="VZK241" s="11"/>
      <c r="VZL241" s="11"/>
      <c r="VZM241" s="11"/>
      <c r="VZN241" s="11"/>
      <c r="VZO241" s="11"/>
      <c r="VZP241" s="11"/>
      <c r="VZQ241" s="11"/>
      <c r="VZR241" s="11"/>
      <c r="VZS241" s="11"/>
      <c r="VZT241" s="11"/>
      <c r="VZU241" s="10"/>
      <c r="VZV241" s="10"/>
      <c r="VZW241" s="11"/>
      <c r="VZX241" s="11"/>
      <c r="VZY241" s="11"/>
      <c r="VZZ241" s="11"/>
      <c r="WAA241" s="11"/>
      <c r="WAB241" s="11"/>
      <c r="WAC241" s="11"/>
      <c r="WAD241" s="11"/>
      <c r="WAE241" s="11"/>
      <c r="WAF241" s="11"/>
      <c r="WAG241" s="11"/>
      <c r="WAH241" s="11"/>
      <c r="WAI241" s="11"/>
      <c r="WAJ241" s="11"/>
      <c r="WAK241" s="10"/>
      <c r="WAL241" s="10"/>
      <c r="WAM241" s="11"/>
      <c r="WAN241" s="11"/>
      <c r="WAO241" s="11"/>
      <c r="WAP241" s="11"/>
      <c r="WAQ241" s="11"/>
      <c r="WAR241" s="11"/>
      <c r="WAS241" s="11"/>
      <c r="WAT241" s="11"/>
      <c r="WAU241" s="11"/>
      <c r="WAV241" s="11"/>
      <c r="WAW241" s="11"/>
      <c r="WAX241" s="11"/>
      <c r="WAY241" s="11"/>
      <c r="WAZ241" s="11"/>
      <c r="WBA241" s="10"/>
      <c r="WBB241" s="10"/>
      <c r="WBC241" s="11"/>
      <c r="WBD241" s="11"/>
      <c r="WBE241" s="11"/>
      <c r="WBF241" s="11"/>
      <c r="WBG241" s="11"/>
      <c r="WBH241" s="11"/>
      <c r="WBI241" s="11"/>
      <c r="WBJ241" s="11"/>
      <c r="WBK241" s="11"/>
      <c r="WBL241" s="11"/>
      <c r="WBM241" s="11"/>
      <c r="WBN241" s="11"/>
      <c r="WBO241" s="11"/>
      <c r="WBP241" s="11"/>
      <c r="WBQ241" s="10"/>
      <c r="WBR241" s="10"/>
      <c r="WBS241" s="11"/>
      <c r="WBT241" s="11"/>
      <c r="WBU241" s="11"/>
      <c r="WBV241" s="11"/>
      <c r="WBW241" s="11"/>
      <c r="WBX241" s="11"/>
      <c r="WBY241" s="11"/>
      <c r="WBZ241" s="11"/>
      <c r="WCA241" s="11"/>
      <c r="WCB241" s="11"/>
      <c r="WCC241" s="11"/>
      <c r="WCD241" s="11"/>
      <c r="WCE241" s="11"/>
      <c r="WCF241" s="11"/>
      <c r="WCG241" s="10"/>
      <c r="WCH241" s="10"/>
      <c r="WCI241" s="11"/>
      <c r="WCJ241" s="11"/>
      <c r="WCK241" s="11"/>
      <c r="WCL241" s="11"/>
      <c r="WCM241" s="11"/>
      <c r="WCN241" s="11"/>
      <c r="WCO241" s="11"/>
      <c r="WCP241" s="11"/>
      <c r="WCQ241" s="11"/>
      <c r="WCR241" s="11"/>
      <c r="WCS241" s="11"/>
      <c r="WCT241" s="11"/>
      <c r="WCU241" s="11"/>
      <c r="WCV241" s="11"/>
      <c r="WCW241" s="10"/>
      <c r="WCX241" s="10"/>
      <c r="WCY241" s="11"/>
      <c r="WCZ241" s="11"/>
      <c r="WDA241" s="11"/>
      <c r="WDB241" s="11"/>
      <c r="WDC241" s="11"/>
      <c r="WDD241" s="11"/>
      <c r="WDE241" s="11"/>
      <c r="WDF241" s="11"/>
      <c r="WDG241" s="11"/>
      <c r="WDH241" s="11"/>
      <c r="WDI241" s="11"/>
      <c r="WDJ241" s="11"/>
      <c r="WDK241" s="11"/>
      <c r="WDL241" s="11"/>
      <c r="WDM241" s="10"/>
      <c r="WDN241" s="10"/>
      <c r="WDO241" s="11"/>
      <c r="WDP241" s="11"/>
      <c r="WDQ241" s="11"/>
      <c r="WDR241" s="11"/>
      <c r="WDS241" s="11"/>
      <c r="WDT241" s="11"/>
      <c r="WDU241" s="11"/>
      <c r="WDV241" s="11"/>
      <c r="WDW241" s="11"/>
      <c r="WDX241" s="11"/>
      <c r="WDY241" s="11"/>
      <c r="WDZ241" s="11"/>
      <c r="WEA241" s="11"/>
      <c r="WEB241" s="11"/>
      <c r="WEC241" s="10"/>
      <c r="WED241" s="10"/>
      <c r="WEE241" s="11"/>
      <c r="WEF241" s="11"/>
      <c r="WEG241" s="11"/>
      <c r="WEH241" s="11"/>
      <c r="WEI241" s="11"/>
      <c r="WEJ241" s="11"/>
      <c r="WEK241" s="11"/>
      <c r="WEL241" s="11"/>
      <c r="WEM241" s="11"/>
      <c r="WEN241" s="11"/>
      <c r="WEO241" s="11"/>
      <c r="WEP241" s="11"/>
      <c r="WEQ241" s="11"/>
      <c r="WER241" s="11"/>
      <c r="WES241" s="10"/>
      <c r="WET241" s="10"/>
      <c r="WEU241" s="11"/>
      <c r="WEV241" s="11"/>
      <c r="WEW241" s="11"/>
      <c r="WEX241" s="11"/>
      <c r="WEY241" s="11"/>
      <c r="WEZ241" s="11"/>
      <c r="WFA241" s="11"/>
      <c r="WFB241" s="11"/>
      <c r="WFC241" s="11"/>
      <c r="WFD241" s="11"/>
      <c r="WFE241" s="11"/>
      <c r="WFF241" s="11"/>
      <c r="WFG241" s="11"/>
      <c r="WFH241" s="11"/>
      <c r="WFI241" s="10"/>
      <c r="WFJ241" s="10"/>
      <c r="WFK241" s="11"/>
      <c r="WFL241" s="11"/>
      <c r="WFM241" s="11"/>
      <c r="WFN241" s="11"/>
      <c r="WFO241" s="11"/>
      <c r="WFP241" s="11"/>
      <c r="WFQ241" s="11"/>
      <c r="WFR241" s="11"/>
      <c r="WFS241" s="11"/>
      <c r="WFT241" s="11"/>
      <c r="WFU241" s="11"/>
      <c r="WFV241" s="11"/>
      <c r="WFW241" s="11"/>
      <c r="WFX241" s="11"/>
      <c r="WFY241" s="10"/>
      <c r="WFZ241" s="10"/>
      <c r="WGA241" s="11"/>
      <c r="WGB241" s="11"/>
      <c r="WGC241" s="11"/>
      <c r="WGD241" s="11"/>
      <c r="WGE241" s="11"/>
      <c r="WGF241" s="11"/>
      <c r="WGG241" s="11"/>
      <c r="WGH241" s="11"/>
      <c r="WGI241" s="11"/>
      <c r="WGJ241" s="11"/>
      <c r="WGK241" s="11"/>
      <c r="WGL241" s="11"/>
      <c r="WGM241" s="11"/>
      <c r="WGN241" s="11"/>
      <c r="WGO241" s="10"/>
      <c r="WGP241" s="10"/>
      <c r="WGQ241" s="11"/>
      <c r="WGR241" s="11"/>
      <c r="WGS241" s="11"/>
      <c r="WGT241" s="11"/>
      <c r="WGU241" s="11"/>
      <c r="WGV241" s="11"/>
      <c r="WGW241" s="11"/>
      <c r="WGX241" s="11"/>
      <c r="WGY241" s="11"/>
      <c r="WGZ241" s="11"/>
      <c r="WHA241" s="11"/>
      <c r="WHB241" s="11"/>
      <c r="WHC241" s="11"/>
      <c r="WHD241" s="11"/>
      <c r="WHE241" s="10"/>
      <c r="WHF241" s="10"/>
      <c r="WHG241" s="11"/>
      <c r="WHH241" s="11"/>
      <c r="WHI241" s="11"/>
      <c r="WHJ241" s="11"/>
      <c r="WHK241" s="11"/>
      <c r="WHL241" s="11"/>
      <c r="WHM241" s="11"/>
      <c r="WHN241" s="11"/>
      <c r="WHO241" s="11"/>
      <c r="WHP241" s="11"/>
      <c r="WHQ241" s="11"/>
      <c r="WHR241" s="11"/>
      <c r="WHS241" s="11"/>
      <c r="WHT241" s="11"/>
      <c r="WHU241" s="10"/>
      <c r="WHV241" s="10"/>
      <c r="WHW241" s="11"/>
      <c r="WHX241" s="11"/>
      <c r="WHY241" s="11"/>
      <c r="WHZ241" s="11"/>
      <c r="WIA241" s="11"/>
      <c r="WIB241" s="11"/>
      <c r="WIC241" s="11"/>
      <c r="WID241" s="11"/>
      <c r="WIE241" s="11"/>
      <c r="WIF241" s="11"/>
      <c r="WIG241" s="11"/>
      <c r="WIH241" s="11"/>
      <c r="WII241" s="11"/>
      <c r="WIJ241" s="11"/>
      <c r="WIK241" s="10"/>
      <c r="WIL241" s="10"/>
      <c r="WIM241" s="11"/>
      <c r="WIN241" s="11"/>
      <c r="WIO241" s="11"/>
      <c r="WIP241" s="11"/>
      <c r="WIQ241" s="11"/>
      <c r="WIR241" s="11"/>
      <c r="WIS241" s="11"/>
      <c r="WIT241" s="11"/>
      <c r="WIU241" s="11"/>
      <c r="WIV241" s="11"/>
      <c r="WIW241" s="11"/>
      <c r="WIX241" s="11"/>
      <c r="WIY241" s="11"/>
      <c r="WIZ241" s="11"/>
      <c r="WJA241" s="10"/>
      <c r="WJB241" s="10"/>
      <c r="WJC241" s="11"/>
      <c r="WJD241" s="11"/>
      <c r="WJE241" s="11"/>
      <c r="WJF241" s="11"/>
      <c r="WJG241" s="11"/>
      <c r="WJH241" s="11"/>
      <c r="WJI241" s="11"/>
      <c r="WJJ241" s="11"/>
      <c r="WJK241" s="11"/>
      <c r="WJL241" s="11"/>
      <c r="WJM241" s="11"/>
      <c r="WJN241" s="11"/>
      <c r="WJO241" s="11"/>
      <c r="WJP241" s="11"/>
      <c r="WJQ241" s="10"/>
      <c r="WJR241" s="10"/>
      <c r="WJS241" s="11"/>
      <c r="WJT241" s="11"/>
      <c r="WJU241" s="11"/>
      <c r="WJV241" s="11"/>
      <c r="WJW241" s="11"/>
      <c r="WJX241" s="11"/>
      <c r="WJY241" s="11"/>
      <c r="WJZ241" s="11"/>
      <c r="WKA241" s="11"/>
      <c r="WKB241" s="11"/>
      <c r="WKC241" s="11"/>
      <c r="WKD241" s="11"/>
      <c r="WKE241" s="11"/>
      <c r="WKF241" s="11"/>
      <c r="WKG241" s="10"/>
      <c r="WKH241" s="10"/>
      <c r="WKI241" s="11"/>
      <c r="WKJ241" s="11"/>
      <c r="WKK241" s="11"/>
      <c r="WKL241" s="11"/>
      <c r="WKM241" s="11"/>
      <c r="WKN241" s="11"/>
      <c r="WKO241" s="11"/>
      <c r="WKP241" s="11"/>
      <c r="WKQ241" s="11"/>
      <c r="WKR241" s="11"/>
      <c r="WKS241" s="11"/>
      <c r="WKT241" s="11"/>
      <c r="WKU241" s="11"/>
      <c r="WKV241" s="11"/>
      <c r="WKW241" s="10"/>
      <c r="WKX241" s="10"/>
      <c r="WKY241" s="11"/>
      <c r="WKZ241" s="11"/>
      <c r="WLA241" s="11"/>
      <c r="WLB241" s="11"/>
      <c r="WLC241" s="11"/>
      <c r="WLD241" s="11"/>
      <c r="WLE241" s="11"/>
      <c r="WLF241" s="11"/>
      <c r="WLG241" s="11"/>
      <c r="WLH241" s="11"/>
      <c r="WLI241" s="11"/>
      <c r="WLJ241" s="11"/>
      <c r="WLK241" s="11"/>
      <c r="WLL241" s="11"/>
      <c r="WLM241" s="10"/>
      <c r="WLN241" s="10"/>
      <c r="WLO241" s="11"/>
      <c r="WLP241" s="11"/>
      <c r="WLQ241" s="11"/>
      <c r="WLR241" s="11"/>
      <c r="WLS241" s="11"/>
      <c r="WLT241" s="11"/>
      <c r="WLU241" s="11"/>
      <c r="WLV241" s="11"/>
      <c r="WLW241" s="11"/>
      <c r="WLX241" s="11"/>
      <c r="WLY241" s="11"/>
      <c r="WLZ241" s="11"/>
      <c r="WMA241" s="11"/>
      <c r="WMB241" s="11"/>
      <c r="WMC241" s="10"/>
      <c r="WMD241" s="10"/>
      <c r="WME241" s="11"/>
      <c r="WMF241" s="11"/>
      <c r="WMG241" s="11"/>
      <c r="WMH241" s="11"/>
      <c r="WMI241" s="11"/>
      <c r="WMJ241" s="11"/>
      <c r="WMK241" s="11"/>
      <c r="WML241" s="11"/>
      <c r="WMM241" s="11"/>
      <c r="WMN241" s="11"/>
      <c r="WMO241" s="11"/>
      <c r="WMP241" s="11"/>
      <c r="WMQ241" s="11"/>
      <c r="WMR241" s="11"/>
      <c r="WMS241" s="10"/>
      <c r="WMT241" s="10"/>
      <c r="WMU241" s="11"/>
      <c r="WMV241" s="11"/>
      <c r="WMW241" s="11"/>
      <c r="WMX241" s="11"/>
      <c r="WMY241" s="11"/>
      <c r="WMZ241" s="11"/>
      <c r="WNA241" s="11"/>
      <c r="WNB241" s="11"/>
      <c r="WNC241" s="11"/>
      <c r="WND241" s="11"/>
      <c r="WNE241" s="11"/>
      <c r="WNF241" s="11"/>
      <c r="WNG241" s="11"/>
      <c r="WNH241" s="11"/>
      <c r="WNI241" s="10"/>
      <c r="WNJ241" s="10"/>
      <c r="WNK241" s="11"/>
      <c r="WNL241" s="11"/>
      <c r="WNM241" s="11"/>
      <c r="WNN241" s="11"/>
      <c r="WNO241" s="11"/>
      <c r="WNP241" s="11"/>
      <c r="WNQ241" s="11"/>
      <c r="WNR241" s="11"/>
      <c r="WNS241" s="11"/>
      <c r="WNT241" s="11"/>
      <c r="WNU241" s="11"/>
      <c r="WNV241" s="11"/>
      <c r="WNW241" s="11"/>
      <c r="WNX241" s="11"/>
      <c r="WNY241" s="10"/>
      <c r="WNZ241" s="10"/>
      <c r="WOA241" s="11"/>
      <c r="WOB241" s="11"/>
      <c r="WOC241" s="11"/>
      <c r="WOD241" s="11"/>
      <c r="WOE241" s="11"/>
      <c r="WOF241" s="11"/>
      <c r="WOG241" s="11"/>
      <c r="WOH241" s="11"/>
      <c r="WOI241" s="11"/>
      <c r="WOJ241" s="11"/>
      <c r="WOK241" s="11"/>
      <c r="WOL241" s="11"/>
      <c r="WOM241" s="11"/>
      <c r="WON241" s="11"/>
      <c r="WOO241" s="10"/>
      <c r="WOP241" s="10"/>
      <c r="WOQ241" s="11"/>
      <c r="WOR241" s="11"/>
      <c r="WOS241" s="11"/>
      <c r="WOT241" s="11"/>
      <c r="WOU241" s="11"/>
      <c r="WOV241" s="11"/>
      <c r="WOW241" s="11"/>
      <c r="WOX241" s="11"/>
      <c r="WOY241" s="11"/>
      <c r="WOZ241" s="11"/>
      <c r="WPA241" s="11"/>
      <c r="WPB241" s="11"/>
      <c r="WPC241" s="11"/>
      <c r="WPD241" s="11"/>
      <c r="WPE241" s="10"/>
      <c r="WPF241" s="10"/>
      <c r="WPG241" s="11"/>
      <c r="WPH241" s="11"/>
      <c r="WPI241" s="11"/>
      <c r="WPJ241" s="11"/>
      <c r="WPK241" s="11"/>
      <c r="WPL241" s="11"/>
      <c r="WPM241" s="11"/>
      <c r="WPN241" s="11"/>
      <c r="WPO241" s="11"/>
      <c r="WPP241" s="11"/>
      <c r="WPQ241" s="11"/>
      <c r="WPR241" s="11"/>
      <c r="WPS241" s="11"/>
      <c r="WPT241" s="11"/>
      <c r="WPU241" s="10"/>
      <c r="WPV241" s="10"/>
      <c r="WPW241" s="11"/>
      <c r="WPX241" s="11"/>
      <c r="WPY241" s="11"/>
      <c r="WPZ241" s="11"/>
      <c r="WQA241" s="11"/>
      <c r="WQB241" s="11"/>
      <c r="WQC241" s="11"/>
      <c r="WQD241" s="11"/>
      <c r="WQE241" s="11"/>
      <c r="WQF241" s="11"/>
      <c r="WQG241" s="11"/>
      <c r="WQH241" s="11"/>
      <c r="WQI241" s="11"/>
      <c r="WQJ241" s="11"/>
      <c r="WQK241" s="10"/>
      <c r="WQL241" s="10"/>
      <c r="WQM241" s="11"/>
      <c r="WQN241" s="11"/>
      <c r="WQO241" s="11"/>
      <c r="WQP241" s="11"/>
      <c r="WQQ241" s="11"/>
      <c r="WQR241" s="11"/>
      <c r="WQS241" s="11"/>
      <c r="WQT241" s="11"/>
      <c r="WQU241" s="11"/>
      <c r="WQV241" s="11"/>
      <c r="WQW241" s="11"/>
      <c r="WQX241" s="11"/>
      <c r="WQY241" s="11"/>
      <c r="WQZ241" s="11"/>
      <c r="WRA241" s="10"/>
      <c r="WRB241" s="10"/>
      <c r="WRC241" s="11"/>
      <c r="WRD241" s="11"/>
      <c r="WRE241" s="11"/>
      <c r="WRF241" s="11"/>
      <c r="WRG241" s="11"/>
      <c r="WRH241" s="11"/>
      <c r="WRI241" s="11"/>
      <c r="WRJ241" s="11"/>
      <c r="WRK241" s="11"/>
      <c r="WRL241" s="11"/>
      <c r="WRM241" s="11"/>
      <c r="WRN241" s="11"/>
      <c r="WRO241" s="11"/>
      <c r="WRP241" s="11"/>
      <c r="WRQ241" s="10"/>
      <c r="WRR241" s="10"/>
      <c r="WRS241" s="11"/>
      <c r="WRT241" s="11"/>
      <c r="WRU241" s="11"/>
      <c r="WRV241" s="11"/>
      <c r="WRW241" s="11"/>
      <c r="WRX241" s="11"/>
      <c r="WRY241" s="11"/>
      <c r="WRZ241" s="11"/>
      <c r="WSA241" s="11"/>
      <c r="WSB241" s="11"/>
      <c r="WSC241" s="11"/>
      <c r="WSD241" s="11"/>
      <c r="WSE241" s="11"/>
      <c r="WSF241" s="11"/>
      <c r="WSG241" s="10"/>
      <c r="WSH241" s="10"/>
      <c r="WSI241" s="11"/>
      <c r="WSJ241" s="11"/>
      <c r="WSK241" s="11"/>
      <c r="WSL241" s="11"/>
      <c r="WSM241" s="11"/>
      <c r="WSN241" s="11"/>
      <c r="WSO241" s="11"/>
      <c r="WSP241" s="11"/>
      <c r="WSQ241" s="11"/>
      <c r="WSR241" s="11"/>
      <c r="WSS241" s="11"/>
      <c r="WST241" s="11"/>
      <c r="WSU241" s="11"/>
      <c r="WSV241" s="11"/>
      <c r="WSW241" s="10"/>
      <c r="WSX241" s="10"/>
      <c r="WSY241" s="11"/>
      <c r="WSZ241" s="11"/>
      <c r="WTA241" s="11"/>
      <c r="WTB241" s="11"/>
      <c r="WTC241" s="11"/>
      <c r="WTD241" s="11"/>
      <c r="WTE241" s="11"/>
      <c r="WTF241" s="11"/>
      <c r="WTG241" s="11"/>
      <c r="WTH241" s="11"/>
      <c r="WTI241" s="11"/>
      <c r="WTJ241" s="11"/>
      <c r="WTK241" s="11"/>
      <c r="WTL241" s="11"/>
      <c r="WTM241" s="10"/>
      <c r="WTN241" s="10"/>
      <c r="WTO241" s="11"/>
      <c r="WTP241" s="11"/>
      <c r="WTQ241" s="11"/>
      <c r="WTR241" s="11"/>
      <c r="WTS241" s="11"/>
      <c r="WTT241" s="11"/>
      <c r="WTU241" s="11"/>
      <c r="WTV241" s="11"/>
      <c r="WTW241" s="11"/>
      <c r="WTX241" s="11"/>
      <c r="WTY241" s="11"/>
      <c r="WTZ241" s="11"/>
      <c r="WUA241" s="11"/>
      <c r="WUB241" s="11"/>
      <c r="WUC241" s="10"/>
      <c r="WUD241" s="10"/>
      <c r="WUE241" s="11"/>
      <c r="WUF241" s="11"/>
      <c r="WUG241" s="11"/>
      <c r="WUH241" s="11"/>
      <c r="WUI241" s="11"/>
      <c r="WUJ241" s="11"/>
      <c r="WUK241" s="11"/>
      <c r="WUL241" s="11"/>
      <c r="WUM241" s="11"/>
      <c r="WUN241" s="11"/>
      <c r="WUO241" s="11"/>
      <c r="WUP241" s="11"/>
      <c r="WUQ241" s="11"/>
      <c r="WUR241" s="11"/>
      <c r="WUS241" s="10"/>
      <c r="WUT241" s="10"/>
      <c r="WUU241" s="11"/>
      <c r="WUV241" s="11"/>
      <c r="WUW241" s="11"/>
      <c r="WUX241" s="11"/>
      <c r="WUY241" s="11"/>
      <c r="WUZ241" s="11"/>
      <c r="WVA241" s="11"/>
      <c r="WVB241" s="11"/>
      <c r="WVC241" s="11"/>
      <c r="WVD241" s="11"/>
      <c r="WVE241" s="11"/>
      <c r="WVF241" s="11"/>
      <c r="WVG241" s="11"/>
      <c r="WVH241" s="11"/>
      <c r="WVI241" s="10"/>
      <c r="WVJ241" s="10"/>
      <c r="WVK241" s="11"/>
      <c r="WVL241" s="11"/>
      <c r="WVM241" s="11"/>
      <c r="WVN241" s="11"/>
      <c r="WVO241" s="11"/>
      <c r="WVP241" s="11"/>
      <c r="WVQ241" s="11"/>
      <c r="WVR241" s="11"/>
      <c r="WVS241" s="11"/>
      <c r="WVT241" s="11"/>
      <c r="WVU241" s="11"/>
      <c r="WVV241" s="11"/>
      <c r="WVW241" s="11"/>
      <c r="WVX241" s="11"/>
      <c r="WVY241" s="10"/>
      <c r="WVZ241" s="10"/>
      <c r="WWA241" s="11"/>
      <c r="WWB241" s="11"/>
      <c r="WWC241" s="11"/>
      <c r="WWD241" s="11"/>
      <c r="WWE241" s="11"/>
      <c r="WWF241" s="11"/>
      <c r="WWG241" s="11"/>
      <c r="WWH241" s="11"/>
      <c r="WWI241" s="11"/>
      <c r="WWJ241" s="11"/>
      <c r="WWK241" s="11"/>
      <c r="WWL241" s="11"/>
      <c r="WWM241" s="11"/>
      <c r="WWN241" s="11"/>
      <c r="WWO241" s="10"/>
      <c r="WWP241" s="10"/>
      <c r="WWQ241" s="11"/>
      <c r="WWR241" s="11"/>
      <c r="WWS241" s="11"/>
      <c r="WWT241" s="11"/>
      <c r="WWU241" s="11"/>
      <c r="WWV241" s="11"/>
      <c r="WWW241" s="11"/>
      <c r="WWX241" s="11"/>
      <c r="WWY241" s="11"/>
      <c r="WWZ241" s="11"/>
      <c r="WXA241" s="11"/>
      <c r="WXB241" s="11"/>
      <c r="WXC241" s="11"/>
      <c r="WXD241" s="11"/>
      <c r="WXE241" s="10"/>
      <c r="WXF241" s="10"/>
      <c r="WXG241" s="11"/>
      <c r="WXH241" s="11"/>
      <c r="WXI241" s="11"/>
      <c r="WXJ241" s="11"/>
      <c r="WXK241" s="11"/>
      <c r="WXL241" s="11"/>
      <c r="WXM241" s="11"/>
      <c r="WXN241" s="11"/>
      <c r="WXO241" s="11"/>
      <c r="WXP241" s="11"/>
      <c r="WXQ241" s="11"/>
      <c r="WXR241" s="11"/>
      <c r="WXS241" s="11"/>
      <c r="WXT241" s="11"/>
      <c r="WXU241" s="10"/>
      <c r="WXV241" s="10"/>
      <c r="WXW241" s="11"/>
      <c r="WXX241" s="11"/>
      <c r="WXY241" s="11"/>
      <c r="WXZ241" s="11"/>
      <c r="WYA241" s="11"/>
      <c r="WYB241" s="11"/>
      <c r="WYC241" s="11"/>
      <c r="WYD241" s="11"/>
      <c r="WYE241" s="11"/>
      <c r="WYF241" s="11"/>
      <c r="WYG241" s="11"/>
      <c r="WYH241" s="11"/>
      <c r="WYI241" s="11"/>
      <c r="WYJ241" s="11"/>
      <c r="WYK241" s="10"/>
      <c r="WYL241" s="10"/>
      <c r="WYM241" s="11"/>
      <c r="WYN241" s="11"/>
      <c r="WYO241" s="11"/>
      <c r="WYP241" s="11"/>
      <c r="WYQ241" s="11"/>
      <c r="WYR241" s="11"/>
      <c r="WYS241" s="11"/>
      <c r="WYT241" s="11"/>
      <c r="WYU241" s="11"/>
      <c r="WYV241" s="11"/>
      <c r="WYW241" s="11"/>
      <c r="WYX241" s="11"/>
      <c r="WYY241" s="11"/>
      <c r="WYZ241" s="11"/>
      <c r="WZA241" s="10"/>
      <c r="WZB241" s="10"/>
      <c r="WZC241" s="11"/>
      <c r="WZD241" s="11"/>
      <c r="WZE241" s="11"/>
      <c r="WZF241" s="11"/>
      <c r="WZG241" s="11"/>
      <c r="WZH241" s="11"/>
      <c r="WZI241" s="11"/>
      <c r="WZJ241" s="11"/>
      <c r="WZK241" s="11"/>
      <c r="WZL241" s="11"/>
      <c r="WZM241" s="11"/>
      <c r="WZN241" s="11"/>
      <c r="WZO241" s="11"/>
      <c r="WZP241" s="11"/>
      <c r="WZQ241" s="10"/>
      <c r="WZR241" s="10"/>
      <c r="WZS241" s="11"/>
      <c r="WZT241" s="11"/>
      <c r="WZU241" s="11"/>
      <c r="WZV241" s="11"/>
      <c r="WZW241" s="11"/>
      <c r="WZX241" s="11"/>
      <c r="WZY241" s="11"/>
      <c r="WZZ241" s="11"/>
      <c r="XAA241" s="11"/>
      <c r="XAB241" s="11"/>
      <c r="XAC241" s="11"/>
      <c r="XAD241" s="11"/>
      <c r="XAE241" s="11"/>
      <c r="XAF241" s="11"/>
      <c r="XAG241" s="10"/>
      <c r="XAH241" s="10"/>
      <c r="XAI241" s="11"/>
      <c r="XAJ241" s="11"/>
      <c r="XAK241" s="11"/>
      <c r="XAL241" s="11"/>
      <c r="XAM241" s="11"/>
      <c r="XAN241" s="11"/>
      <c r="XAO241" s="11"/>
      <c r="XAP241" s="11"/>
      <c r="XAQ241" s="11"/>
      <c r="XAR241" s="11"/>
      <c r="XAS241" s="11"/>
      <c r="XAT241" s="11"/>
      <c r="XAU241" s="11"/>
      <c r="XAV241" s="11"/>
      <c r="XAW241" s="10"/>
      <c r="XAX241" s="10"/>
      <c r="XAY241" s="11"/>
      <c r="XAZ241" s="11"/>
      <c r="XBA241" s="11"/>
      <c r="XBB241" s="11"/>
      <c r="XBC241" s="11"/>
      <c r="XBD241" s="11"/>
      <c r="XBE241" s="11"/>
      <c r="XBF241" s="11"/>
      <c r="XBG241" s="11"/>
      <c r="XBH241" s="11"/>
      <c r="XBI241" s="11"/>
      <c r="XBJ241" s="11"/>
      <c r="XBK241" s="11"/>
      <c r="XBL241" s="11"/>
      <c r="XBM241" s="10"/>
      <c r="XBN241" s="10"/>
      <c r="XBO241" s="11"/>
      <c r="XBP241" s="11"/>
      <c r="XBQ241" s="11"/>
      <c r="XBR241" s="11"/>
      <c r="XBS241" s="11"/>
      <c r="XBT241" s="11"/>
      <c r="XBU241" s="11"/>
      <c r="XBV241" s="11"/>
      <c r="XBW241" s="11"/>
      <c r="XBX241" s="11"/>
      <c r="XBY241" s="11"/>
      <c r="XBZ241" s="11"/>
      <c r="XCA241" s="11"/>
      <c r="XCB241" s="11"/>
      <c r="XCC241" s="10"/>
      <c r="XCD241" s="10"/>
      <c r="XCE241" s="11"/>
      <c r="XCF241" s="11"/>
      <c r="XCG241" s="11"/>
      <c r="XCH241" s="11"/>
      <c r="XCI241" s="11"/>
      <c r="XCJ241" s="11"/>
      <c r="XCK241" s="11"/>
      <c r="XCL241" s="11"/>
      <c r="XCM241" s="11"/>
      <c r="XCN241" s="11"/>
      <c r="XCO241" s="11"/>
      <c r="XCP241" s="11"/>
      <c r="XCQ241" s="11"/>
      <c r="XCR241" s="11"/>
      <c r="XCS241" s="10"/>
      <c r="XCT241" s="10"/>
      <c r="XCU241" s="11"/>
      <c r="XCV241" s="11"/>
      <c r="XCW241" s="11"/>
      <c r="XCX241" s="11"/>
      <c r="XCY241" s="11"/>
      <c r="XCZ241" s="11"/>
      <c r="XDA241" s="11"/>
      <c r="XDB241" s="11"/>
      <c r="XDC241" s="11"/>
      <c r="XDD241" s="11"/>
      <c r="XDE241" s="11"/>
      <c r="XDF241" s="11"/>
      <c r="XDG241" s="11"/>
      <c r="XDH241" s="11"/>
      <c r="XDI241" s="10"/>
      <c r="XDJ241" s="10"/>
      <c r="XDK241" s="11"/>
      <c r="XDL241" s="11"/>
      <c r="XDM241" s="11"/>
      <c r="XDN241" s="11"/>
      <c r="XDO241" s="11"/>
      <c r="XDP241" s="11"/>
      <c r="XDQ241" s="11"/>
      <c r="XDR241" s="11"/>
      <c r="XDS241" s="11"/>
      <c r="XDT241" s="11"/>
      <c r="XDU241" s="11"/>
      <c r="XDV241" s="11"/>
      <c r="XDW241" s="11"/>
      <c r="XDX241" s="11"/>
      <c r="XDY241" s="10"/>
      <c r="XDZ241" s="10"/>
      <c r="XEA241" s="11"/>
      <c r="XEB241" s="11"/>
      <c r="XEC241" s="11"/>
      <c r="XED241" s="11"/>
      <c r="XEE241" s="11"/>
      <c r="XEF241" s="11"/>
      <c r="XEG241" s="11"/>
      <c r="XEH241" s="11"/>
      <c r="XEI241" s="11"/>
      <c r="XEJ241" s="11"/>
      <c r="XEK241" s="11"/>
      <c r="XEL241" s="11"/>
      <c r="XEM241" s="11"/>
      <c r="XEN241" s="11"/>
      <c r="XEO241" s="10"/>
      <c r="XEP241" s="10"/>
      <c r="XEQ241" s="11"/>
      <c r="XER241" s="11"/>
      <c r="XES241" s="11"/>
      <c r="XET241" s="11"/>
      <c r="XEU241" s="11"/>
      <c r="XEV241" s="11"/>
      <c r="XEW241" s="11"/>
      <c r="XEX241" s="11"/>
      <c r="XEY241" s="11"/>
      <c r="XEZ241" s="11"/>
      <c r="XFA241" s="11"/>
      <c r="XFB241" s="11"/>
      <c r="XFC241" s="11"/>
      <c r="XFD241" s="11"/>
    </row>
    <row r="242" spans="1:16384" s="17" customFormat="1" ht="15.75" customHeight="1" x14ac:dyDescent="0.25">
      <c r="A242" s="9" t="s">
        <v>200</v>
      </c>
      <c r="B242" s="10"/>
      <c r="C242" s="36"/>
      <c r="D242" s="36"/>
      <c r="E242" s="36"/>
      <c r="F242" s="36"/>
      <c r="G242" s="36"/>
      <c r="H242" s="36"/>
      <c r="I242" s="36"/>
      <c r="J242" s="36"/>
      <c r="K242" s="37">
        <v>100</v>
      </c>
      <c r="L242" s="34"/>
      <c r="M242" s="34"/>
      <c r="N242" s="34"/>
      <c r="O242" s="34"/>
      <c r="P242" s="35"/>
      <c r="Q242" s="10"/>
      <c r="R242" s="1">
        <f>(K241*K242*800+(C241*C242+D241*D242+E241*E242+F241*F242+G241*G242+H241*H242+I241*I242+J241*J242+K241*K242+L241*L242+M241*M242+N241*N242+O241*O242+P241*P242)*400)*(1-R239/50)/2</f>
        <v>60000</v>
      </c>
      <c r="S242" s="2" t="s">
        <v>201</v>
      </c>
      <c r="T242" s="2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0"/>
      <c r="AH242" s="10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0"/>
      <c r="AX242" s="10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0"/>
      <c r="BN242" s="10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0"/>
      <c r="CD242" s="10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0"/>
      <c r="CT242" s="10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0"/>
      <c r="DJ242" s="10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0"/>
      <c r="DZ242" s="10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0"/>
      <c r="EP242" s="10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0"/>
      <c r="FF242" s="10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0"/>
      <c r="FV242" s="10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0"/>
      <c r="GL242" s="10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0"/>
      <c r="HB242" s="10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0"/>
      <c r="HR242" s="10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0"/>
      <c r="IH242" s="10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0"/>
      <c r="IX242" s="10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0"/>
      <c r="JN242" s="10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0"/>
      <c r="KD242" s="10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0"/>
      <c r="KT242" s="10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0"/>
      <c r="LJ242" s="10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0"/>
      <c r="LZ242" s="10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0"/>
      <c r="MP242" s="10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0"/>
      <c r="NF242" s="10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0"/>
      <c r="NV242" s="10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0"/>
      <c r="OL242" s="10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0"/>
      <c r="PB242" s="10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0"/>
      <c r="PR242" s="10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0"/>
      <c r="QH242" s="10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0"/>
      <c r="QX242" s="10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0"/>
      <c r="RN242" s="10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0"/>
      <c r="SD242" s="10"/>
      <c r="SE242" s="11"/>
      <c r="SF242" s="11"/>
      <c r="SG242" s="11"/>
      <c r="SH242" s="11"/>
      <c r="SI242" s="11"/>
      <c r="SJ242" s="11"/>
      <c r="SK242" s="11"/>
      <c r="SL242" s="11"/>
      <c r="SM242" s="11"/>
      <c r="SN242" s="11"/>
      <c r="SO242" s="11"/>
      <c r="SP242" s="11"/>
      <c r="SQ242" s="11"/>
      <c r="SR242" s="11"/>
      <c r="SS242" s="10"/>
      <c r="ST242" s="10"/>
      <c r="SU242" s="11"/>
      <c r="SV242" s="11"/>
      <c r="SW242" s="11"/>
      <c r="SX242" s="11"/>
      <c r="SY242" s="11"/>
      <c r="SZ242" s="11"/>
      <c r="TA242" s="11"/>
      <c r="TB242" s="11"/>
      <c r="TC242" s="11"/>
      <c r="TD242" s="11"/>
      <c r="TE242" s="11"/>
      <c r="TF242" s="11"/>
      <c r="TG242" s="11"/>
      <c r="TH242" s="11"/>
      <c r="TI242" s="10"/>
      <c r="TJ242" s="10"/>
      <c r="TK242" s="11"/>
      <c r="TL242" s="11"/>
      <c r="TM242" s="11"/>
      <c r="TN242" s="11"/>
      <c r="TO242" s="11"/>
      <c r="TP242" s="11"/>
      <c r="TQ242" s="11"/>
      <c r="TR242" s="11"/>
      <c r="TS242" s="11"/>
      <c r="TT242" s="11"/>
      <c r="TU242" s="11"/>
      <c r="TV242" s="11"/>
      <c r="TW242" s="11"/>
      <c r="TX242" s="11"/>
      <c r="TY242" s="10"/>
      <c r="TZ242" s="10"/>
      <c r="UA242" s="11"/>
      <c r="UB242" s="11"/>
      <c r="UC242" s="11"/>
      <c r="UD242" s="11"/>
      <c r="UE242" s="11"/>
      <c r="UF242" s="11"/>
      <c r="UG242" s="11"/>
      <c r="UH242" s="11"/>
      <c r="UI242" s="11"/>
      <c r="UJ242" s="11"/>
      <c r="UK242" s="11"/>
      <c r="UL242" s="11"/>
      <c r="UM242" s="11"/>
      <c r="UN242" s="11"/>
      <c r="UO242" s="10"/>
      <c r="UP242" s="10"/>
      <c r="UQ242" s="11"/>
      <c r="UR242" s="11"/>
      <c r="US242" s="11"/>
      <c r="UT242" s="11"/>
      <c r="UU242" s="11"/>
      <c r="UV242" s="11"/>
      <c r="UW242" s="11"/>
      <c r="UX242" s="11"/>
      <c r="UY242" s="11"/>
      <c r="UZ242" s="11"/>
      <c r="VA242" s="11"/>
      <c r="VB242" s="11"/>
      <c r="VC242" s="11"/>
      <c r="VD242" s="11"/>
      <c r="VE242" s="10"/>
      <c r="VF242" s="10"/>
      <c r="VG242" s="11"/>
      <c r="VH242" s="11"/>
      <c r="VI242" s="11"/>
      <c r="VJ242" s="11"/>
      <c r="VK242" s="11"/>
      <c r="VL242" s="11"/>
      <c r="VM242" s="11"/>
      <c r="VN242" s="11"/>
      <c r="VO242" s="11"/>
      <c r="VP242" s="11"/>
      <c r="VQ242" s="11"/>
      <c r="VR242" s="11"/>
      <c r="VS242" s="11"/>
      <c r="VT242" s="11"/>
      <c r="VU242" s="10"/>
      <c r="VV242" s="10"/>
      <c r="VW242" s="11"/>
      <c r="VX242" s="11"/>
      <c r="VY242" s="11"/>
      <c r="VZ242" s="11"/>
      <c r="WA242" s="11"/>
      <c r="WB242" s="11"/>
      <c r="WC242" s="11"/>
      <c r="WD242" s="11"/>
      <c r="WE242" s="11"/>
      <c r="WF242" s="11"/>
      <c r="WG242" s="11"/>
      <c r="WH242" s="11"/>
      <c r="WI242" s="11"/>
      <c r="WJ242" s="11"/>
      <c r="WK242" s="10"/>
      <c r="WL242" s="10"/>
      <c r="WM242" s="11"/>
      <c r="WN242" s="11"/>
      <c r="WO242" s="11"/>
      <c r="WP242" s="11"/>
      <c r="WQ242" s="11"/>
      <c r="WR242" s="11"/>
      <c r="WS242" s="11"/>
      <c r="WT242" s="11"/>
      <c r="WU242" s="11"/>
      <c r="WV242" s="11"/>
      <c r="WW242" s="11"/>
      <c r="WX242" s="11"/>
      <c r="WY242" s="11"/>
      <c r="WZ242" s="11"/>
      <c r="XA242" s="10"/>
      <c r="XB242" s="10"/>
      <c r="XC242" s="11"/>
      <c r="XD242" s="11"/>
      <c r="XE242" s="11"/>
      <c r="XF242" s="11"/>
      <c r="XG242" s="11"/>
      <c r="XH242" s="11"/>
      <c r="XI242" s="11"/>
      <c r="XJ242" s="11"/>
      <c r="XK242" s="11"/>
      <c r="XL242" s="11"/>
      <c r="XM242" s="11"/>
      <c r="XN242" s="11"/>
      <c r="XO242" s="11"/>
      <c r="XP242" s="11"/>
      <c r="XQ242" s="10"/>
      <c r="XR242" s="10"/>
      <c r="XS242" s="11"/>
      <c r="XT242" s="11"/>
      <c r="XU242" s="11"/>
      <c r="XV242" s="11"/>
      <c r="XW242" s="11"/>
      <c r="XX242" s="11"/>
      <c r="XY242" s="11"/>
      <c r="XZ242" s="11"/>
      <c r="YA242" s="11"/>
      <c r="YB242" s="11"/>
      <c r="YC242" s="11"/>
      <c r="YD242" s="11"/>
      <c r="YE242" s="11"/>
      <c r="YF242" s="11"/>
      <c r="YG242" s="10"/>
      <c r="YH242" s="10"/>
      <c r="YI242" s="11"/>
      <c r="YJ242" s="11"/>
      <c r="YK242" s="11"/>
      <c r="YL242" s="11"/>
      <c r="YM242" s="11"/>
      <c r="YN242" s="11"/>
      <c r="YO242" s="11"/>
      <c r="YP242" s="11"/>
      <c r="YQ242" s="11"/>
      <c r="YR242" s="11"/>
      <c r="YS242" s="11"/>
      <c r="YT242" s="11"/>
      <c r="YU242" s="11"/>
      <c r="YV242" s="11"/>
      <c r="YW242" s="10"/>
      <c r="YX242" s="10"/>
      <c r="YY242" s="11"/>
      <c r="YZ242" s="11"/>
      <c r="ZA242" s="11"/>
      <c r="ZB242" s="11"/>
      <c r="ZC242" s="11"/>
      <c r="ZD242" s="11"/>
      <c r="ZE242" s="11"/>
      <c r="ZF242" s="11"/>
      <c r="ZG242" s="11"/>
      <c r="ZH242" s="11"/>
      <c r="ZI242" s="11"/>
      <c r="ZJ242" s="11"/>
      <c r="ZK242" s="11"/>
      <c r="ZL242" s="11"/>
      <c r="ZM242" s="10"/>
      <c r="ZN242" s="10"/>
      <c r="ZO242" s="11"/>
      <c r="ZP242" s="11"/>
      <c r="ZQ242" s="11"/>
      <c r="ZR242" s="11"/>
      <c r="ZS242" s="11"/>
      <c r="ZT242" s="11"/>
      <c r="ZU242" s="11"/>
      <c r="ZV242" s="11"/>
      <c r="ZW242" s="11"/>
      <c r="ZX242" s="11"/>
      <c r="ZY242" s="11"/>
      <c r="ZZ242" s="11"/>
      <c r="AAA242" s="11"/>
      <c r="AAB242" s="11"/>
      <c r="AAC242" s="10"/>
      <c r="AAD242" s="10"/>
      <c r="AAE242" s="11"/>
      <c r="AAF242" s="11"/>
      <c r="AAG242" s="11"/>
      <c r="AAH242" s="11"/>
      <c r="AAI242" s="11"/>
      <c r="AAJ242" s="11"/>
      <c r="AAK242" s="11"/>
      <c r="AAL242" s="11"/>
      <c r="AAM242" s="11"/>
      <c r="AAN242" s="11"/>
      <c r="AAO242" s="11"/>
      <c r="AAP242" s="11"/>
      <c r="AAQ242" s="11"/>
      <c r="AAR242" s="11"/>
      <c r="AAS242" s="10"/>
      <c r="AAT242" s="10"/>
      <c r="AAU242" s="11"/>
      <c r="AAV242" s="11"/>
      <c r="AAW242" s="11"/>
      <c r="AAX242" s="11"/>
      <c r="AAY242" s="11"/>
      <c r="AAZ242" s="11"/>
      <c r="ABA242" s="11"/>
      <c r="ABB242" s="11"/>
      <c r="ABC242" s="11"/>
      <c r="ABD242" s="11"/>
      <c r="ABE242" s="11"/>
      <c r="ABF242" s="11"/>
      <c r="ABG242" s="11"/>
      <c r="ABH242" s="11"/>
      <c r="ABI242" s="10"/>
      <c r="ABJ242" s="10"/>
      <c r="ABK242" s="11"/>
      <c r="ABL242" s="11"/>
      <c r="ABM242" s="11"/>
      <c r="ABN242" s="11"/>
      <c r="ABO242" s="11"/>
      <c r="ABP242" s="11"/>
      <c r="ABQ242" s="11"/>
      <c r="ABR242" s="11"/>
      <c r="ABS242" s="11"/>
      <c r="ABT242" s="11"/>
      <c r="ABU242" s="11"/>
      <c r="ABV242" s="11"/>
      <c r="ABW242" s="11"/>
      <c r="ABX242" s="11"/>
      <c r="ABY242" s="10"/>
      <c r="ABZ242" s="10"/>
      <c r="ACA242" s="11"/>
      <c r="ACB242" s="11"/>
      <c r="ACC242" s="11"/>
      <c r="ACD242" s="11"/>
      <c r="ACE242" s="11"/>
      <c r="ACF242" s="11"/>
      <c r="ACG242" s="11"/>
      <c r="ACH242" s="11"/>
      <c r="ACI242" s="11"/>
      <c r="ACJ242" s="11"/>
      <c r="ACK242" s="11"/>
      <c r="ACL242" s="11"/>
      <c r="ACM242" s="11"/>
      <c r="ACN242" s="11"/>
      <c r="ACO242" s="10"/>
      <c r="ACP242" s="10"/>
      <c r="ACQ242" s="11"/>
      <c r="ACR242" s="11"/>
      <c r="ACS242" s="11"/>
      <c r="ACT242" s="11"/>
      <c r="ACU242" s="11"/>
      <c r="ACV242" s="11"/>
      <c r="ACW242" s="11"/>
      <c r="ACX242" s="11"/>
      <c r="ACY242" s="11"/>
      <c r="ACZ242" s="11"/>
      <c r="ADA242" s="11"/>
      <c r="ADB242" s="11"/>
      <c r="ADC242" s="11"/>
      <c r="ADD242" s="11"/>
      <c r="ADE242" s="10"/>
      <c r="ADF242" s="10"/>
      <c r="ADG242" s="11"/>
      <c r="ADH242" s="11"/>
      <c r="ADI242" s="11"/>
      <c r="ADJ242" s="11"/>
      <c r="ADK242" s="11"/>
      <c r="ADL242" s="11"/>
      <c r="ADM242" s="11"/>
      <c r="ADN242" s="11"/>
      <c r="ADO242" s="11"/>
      <c r="ADP242" s="11"/>
      <c r="ADQ242" s="11"/>
      <c r="ADR242" s="11"/>
      <c r="ADS242" s="11"/>
      <c r="ADT242" s="11"/>
      <c r="ADU242" s="10"/>
      <c r="ADV242" s="10"/>
      <c r="ADW242" s="11"/>
      <c r="ADX242" s="11"/>
      <c r="ADY242" s="11"/>
      <c r="ADZ242" s="11"/>
      <c r="AEA242" s="11"/>
      <c r="AEB242" s="11"/>
      <c r="AEC242" s="11"/>
      <c r="AED242" s="11"/>
      <c r="AEE242" s="11"/>
      <c r="AEF242" s="11"/>
      <c r="AEG242" s="11"/>
      <c r="AEH242" s="11"/>
      <c r="AEI242" s="11"/>
      <c r="AEJ242" s="11"/>
      <c r="AEK242" s="10"/>
      <c r="AEL242" s="10"/>
      <c r="AEM242" s="11"/>
      <c r="AEN242" s="11"/>
      <c r="AEO242" s="11"/>
      <c r="AEP242" s="11"/>
      <c r="AEQ242" s="11"/>
      <c r="AER242" s="11"/>
      <c r="AES242" s="11"/>
      <c r="AET242" s="11"/>
      <c r="AEU242" s="11"/>
      <c r="AEV242" s="11"/>
      <c r="AEW242" s="11"/>
      <c r="AEX242" s="11"/>
      <c r="AEY242" s="11"/>
      <c r="AEZ242" s="11"/>
      <c r="AFA242" s="10"/>
      <c r="AFB242" s="10"/>
      <c r="AFC242" s="11"/>
      <c r="AFD242" s="11"/>
      <c r="AFE242" s="11"/>
      <c r="AFF242" s="11"/>
      <c r="AFG242" s="11"/>
      <c r="AFH242" s="11"/>
      <c r="AFI242" s="11"/>
      <c r="AFJ242" s="11"/>
      <c r="AFK242" s="11"/>
      <c r="AFL242" s="11"/>
      <c r="AFM242" s="11"/>
      <c r="AFN242" s="11"/>
      <c r="AFO242" s="11"/>
      <c r="AFP242" s="11"/>
      <c r="AFQ242" s="10"/>
      <c r="AFR242" s="10"/>
      <c r="AFS242" s="11"/>
      <c r="AFT242" s="11"/>
      <c r="AFU242" s="11"/>
      <c r="AFV242" s="11"/>
      <c r="AFW242" s="11"/>
      <c r="AFX242" s="11"/>
      <c r="AFY242" s="11"/>
      <c r="AFZ242" s="11"/>
      <c r="AGA242" s="11"/>
      <c r="AGB242" s="11"/>
      <c r="AGC242" s="11"/>
      <c r="AGD242" s="11"/>
      <c r="AGE242" s="11"/>
      <c r="AGF242" s="11"/>
      <c r="AGG242" s="10"/>
      <c r="AGH242" s="10"/>
      <c r="AGI242" s="11"/>
      <c r="AGJ242" s="11"/>
      <c r="AGK242" s="11"/>
      <c r="AGL242" s="11"/>
      <c r="AGM242" s="11"/>
      <c r="AGN242" s="11"/>
      <c r="AGO242" s="11"/>
      <c r="AGP242" s="11"/>
      <c r="AGQ242" s="11"/>
      <c r="AGR242" s="11"/>
      <c r="AGS242" s="11"/>
      <c r="AGT242" s="11"/>
      <c r="AGU242" s="11"/>
      <c r="AGV242" s="11"/>
      <c r="AGW242" s="10"/>
      <c r="AGX242" s="10"/>
      <c r="AGY242" s="11"/>
      <c r="AGZ242" s="11"/>
      <c r="AHA242" s="11"/>
      <c r="AHB242" s="11"/>
      <c r="AHC242" s="11"/>
      <c r="AHD242" s="11"/>
      <c r="AHE242" s="11"/>
      <c r="AHF242" s="11"/>
      <c r="AHG242" s="11"/>
      <c r="AHH242" s="11"/>
      <c r="AHI242" s="11"/>
      <c r="AHJ242" s="11"/>
      <c r="AHK242" s="11"/>
      <c r="AHL242" s="11"/>
      <c r="AHM242" s="10"/>
      <c r="AHN242" s="10"/>
      <c r="AHO242" s="11"/>
      <c r="AHP242" s="11"/>
      <c r="AHQ242" s="11"/>
      <c r="AHR242" s="11"/>
      <c r="AHS242" s="11"/>
      <c r="AHT242" s="11"/>
      <c r="AHU242" s="11"/>
      <c r="AHV242" s="11"/>
      <c r="AHW242" s="11"/>
      <c r="AHX242" s="11"/>
      <c r="AHY242" s="11"/>
      <c r="AHZ242" s="11"/>
      <c r="AIA242" s="11"/>
      <c r="AIB242" s="11"/>
      <c r="AIC242" s="10"/>
      <c r="AID242" s="10"/>
      <c r="AIE242" s="11"/>
      <c r="AIF242" s="11"/>
      <c r="AIG242" s="11"/>
      <c r="AIH242" s="11"/>
      <c r="AII242" s="11"/>
      <c r="AIJ242" s="11"/>
      <c r="AIK242" s="11"/>
      <c r="AIL242" s="11"/>
      <c r="AIM242" s="11"/>
      <c r="AIN242" s="11"/>
      <c r="AIO242" s="11"/>
      <c r="AIP242" s="11"/>
      <c r="AIQ242" s="11"/>
      <c r="AIR242" s="11"/>
      <c r="AIS242" s="10"/>
      <c r="AIT242" s="10"/>
      <c r="AIU242" s="11"/>
      <c r="AIV242" s="11"/>
      <c r="AIW242" s="11"/>
      <c r="AIX242" s="11"/>
      <c r="AIY242" s="11"/>
      <c r="AIZ242" s="11"/>
      <c r="AJA242" s="11"/>
      <c r="AJB242" s="11"/>
      <c r="AJC242" s="11"/>
      <c r="AJD242" s="11"/>
      <c r="AJE242" s="11"/>
      <c r="AJF242" s="11"/>
      <c r="AJG242" s="11"/>
      <c r="AJH242" s="11"/>
      <c r="AJI242" s="10"/>
      <c r="AJJ242" s="10"/>
      <c r="AJK242" s="11"/>
      <c r="AJL242" s="11"/>
      <c r="AJM242" s="11"/>
      <c r="AJN242" s="11"/>
      <c r="AJO242" s="11"/>
      <c r="AJP242" s="11"/>
      <c r="AJQ242" s="11"/>
      <c r="AJR242" s="11"/>
      <c r="AJS242" s="11"/>
      <c r="AJT242" s="11"/>
      <c r="AJU242" s="11"/>
      <c r="AJV242" s="11"/>
      <c r="AJW242" s="11"/>
      <c r="AJX242" s="11"/>
      <c r="AJY242" s="10"/>
      <c r="AJZ242" s="10"/>
      <c r="AKA242" s="11"/>
      <c r="AKB242" s="11"/>
      <c r="AKC242" s="11"/>
      <c r="AKD242" s="11"/>
      <c r="AKE242" s="11"/>
      <c r="AKF242" s="11"/>
      <c r="AKG242" s="11"/>
      <c r="AKH242" s="11"/>
      <c r="AKI242" s="11"/>
      <c r="AKJ242" s="11"/>
      <c r="AKK242" s="11"/>
      <c r="AKL242" s="11"/>
      <c r="AKM242" s="11"/>
      <c r="AKN242" s="11"/>
      <c r="AKO242" s="10"/>
      <c r="AKP242" s="10"/>
      <c r="AKQ242" s="11"/>
      <c r="AKR242" s="11"/>
      <c r="AKS242" s="11"/>
      <c r="AKT242" s="11"/>
      <c r="AKU242" s="11"/>
      <c r="AKV242" s="11"/>
      <c r="AKW242" s="11"/>
      <c r="AKX242" s="11"/>
      <c r="AKY242" s="11"/>
      <c r="AKZ242" s="11"/>
      <c r="ALA242" s="11"/>
      <c r="ALB242" s="11"/>
      <c r="ALC242" s="11"/>
      <c r="ALD242" s="11"/>
      <c r="ALE242" s="10"/>
      <c r="ALF242" s="10"/>
      <c r="ALG242" s="11"/>
      <c r="ALH242" s="11"/>
      <c r="ALI242" s="11"/>
      <c r="ALJ242" s="11"/>
      <c r="ALK242" s="11"/>
      <c r="ALL242" s="11"/>
      <c r="ALM242" s="11"/>
      <c r="ALN242" s="11"/>
      <c r="ALO242" s="11"/>
      <c r="ALP242" s="11"/>
      <c r="ALQ242" s="11"/>
      <c r="ALR242" s="11"/>
      <c r="ALS242" s="11"/>
      <c r="ALT242" s="11"/>
      <c r="ALU242" s="10"/>
      <c r="ALV242" s="10"/>
      <c r="ALW242" s="11"/>
      <c r="ALX242" s="11"/>
      <c r="ALY242" s="11"/>
      <c r="ALZ242" s="11"/>
      <c r="AMA242" s="11"/>
      <c r="AMB242" s="11"/>
      <c r="AMC242" s="11"/>
      <c r="AMD242" s="11"/>
      <c r="AME242" s="11"/>
      <c r="AMF242" s="11"/>
      <c r="AMG242" s="11"/>
      <c r="AMH242" s="11"/>
      <c r="AMI242" s="11"/>
      <c r="AMJ242" s="11"/>
      <c r="AMK242" s="10"/>
      <c r="AML242" s="10"/>
      <c r="AMM242" s="11"/>
      <c r="AMN242" s="11"/>
      <c r="AMO242" s="11"/>
      <c r="AMP242" s="11"/>
      <c r="AMQ242" s="11"/>
      <c r="AMR242" s="11"/>
      <c r="AMS242" s="11"/>
      <c r="AMT242" s="11"/>
      <c r="AMU242" s="11"/>
      <c r="AMV242" s="11"/>
      <c r="AMW242" s="11"/>
      <c r="AMX242" s="11"/>
      <c r="AMY242" s="11"/>
      <c r="AMZ242" s="11"/>
      <c r="ANA242" s="10"/>
      <c r="ANB242" s="10"/>
      <c r="ANC242" s="11"/>
      <c r="AND242" s="11"/>
      <c r="ANE242" s="11"/>
      <c r="ANF242" s="11"/>
      <c r="ANG242" s="11"/>
      <c r="ANH242" s="11"/>
      <c r="ANI242" s="11"/>
      <c r="ANJ242" s="11"/>
      <c r="ANK242" s="11"/>
      <c r="ANL242" s="11"/>
      <c r="ANM242" s="11"/>
      <c r="ANN242" s="11"/>
      <c r="ANO242" s="11"/>
      <c r="ANP242" s="11"/>
      <c r="ANQ242" s="10"/>
      <c r="ANR242" s="10"/>
      <c r="ANS242" s="11"/>
      <c r="ANT242" s="11"/>
      <c r="ANU242" s="11"/>
      <c r="ANV242" s="11"/>
      <c r="ANW242" s="11"/>
      <c r="ANX242" s="11"/>
      <c r="ANY242" s="11"/>
      <c r="ANZ242" s="11"/>
      <c r="AOA242" s="11"/>
      <c r="AOB242" s="11"/>
      <c r="AOC242" s="11"/>
      <c r="AOD242" s="11"/>
      <c r="AOE242" s="11"/>
      <c r="AOF242" s="11"/>
      <c r="AOG242" s="10"/>
      <c r="AOH242" s="10"/>
      <c r="AOI242" s="11"/>
      <c r="AOJ242" s="11"/>
      <c r="AOK242" s="11"/>
      <c r="AOL242" s="11"/>
      <c r="AOM242" s="11"/>
      <c r="AON242" s="11"/>
      <c r="AOO242" s="11"/>
      <c r="AOP242" s="11"/>
      <c r="AOQ242" s="11"/>
      <c r="AOR242" s="11"/>
      <c r="AOS242" s="11"/>
      <c r="AOT242" s="11"/>
      <c r="AOU242" s="11"/>
      <c r="AOV242" s="11"/>
      <c r="AOW242" s="10"/>
      <c r="AOX242" s="10"/>
      <c r="AOY242" s="11"/>
      <c r="AOZ242" s="11"/>
      <c r="APA242" s="11"/>
      <c r="APB242" s="11"/>
      <c r="APC242" s="11"/>
      <c r="APD242" s="11"/>
      <c r="APE242" s="11"/>
      <c r="APF242" s="11"/>
      <c r="APG242" s="11"/>
      <c r="APH242" s="11"/>
      <c r="API242" s="11"/>
      <c r="APJ242" s="11"/>
      <c r="APK242" s="11"/>
      <c r="APL242" s="11"/>
      <c r="APM242" s="10"/>
      <c r="APN242" s="10"/>
      <c r="APO242" s="11"/>
      <c r="APP242" s="11"/>
      <c r="APQ242" s="11"/>
      <c r="APR242" s="11"/>
      <c r="APS242" s="11"/>
      <c r="APT242" s="11"/>
      <c r="APU242" s="11"/>
      <c r="APV242" s="11"/>
      <c r="APW242" s="11"/>
      <c r="APX242" s="11"/>
      <c r="APY242" s="11"/>
      <c r="APZ242" s="11"/>
      <c r="AQA242" s="11"/>
      <c r="AQB242" s="11"/>
      <c r="AQC242" s="10"/>
      <c r="AQD242" s="10"/>
      <c r="AQE242" s="11"/>
      <c r="AQF242" s="11"/>
      <c r="AQG242" s="11"/>
      <c r="AQH242" s="11"/>
      <c r="AQI242" s="11"/>
      <c r="AQJ242" s="11"/>
      <c r="AQK242" s="11"/>
      <c r="AQL242" s="11"/>
      <c r="AQM242" s="11"/>
      <c r="AQN242" s="11"/>
      <c r="AQO242" s="11"/>
      <c r="AQP242" s="11"/>
      <c r="AQQ242" s="11"/>
      <c r="AQR242" s="11"/>
      <c r="AQS242" s="10"/>
      <c r="AQT242" s="10"/>
      <c r="AQU242" s="11"/>
      <c r="AQV242" s="11"/>
      <c r="AQW242" s="11"/>
      <c r="AQX242" s="11"/>
      <c r="AQY242" s="11"/>
      <c r="AQZ242" s="11"/>
      <c r="ARA242" s="11"/>
      <c r="ARB242" s="11"/>
      <c r="ARC242" s="11"/>
      <c r="ARD242" s="11"/>
      <c r="ARE242" s="11"/>
      <c r="ARF242" s="11"/>
      <c r="ARG242" s="11"/>
      <c r="ARH242" s="11"/>
      <c r="ARI242" s="10"/>
      <c r="ARJ242" s="10"/>
      <c r="ARK242" s="11"/>
      <c r="ARL242" s="11"/>
      <c r="ARM242" s="11"/>
      <c r="ARN242" s="11"/>
      <c r="ARO242" s="11"/>
      <c r="ARP242" s="11"/>
      <c r="ARQ242" s="11"/>
      <c r="ARR242" s="11"/>
      <c r="ARS242" s="11"/>
      <c r="ART242" s="11"/>
      <c r="ARU242" s="11"/>
      <c r="ARV242" s="11"/>
      <c r="ARW242" s="11"/>
      <c r="ARX242" s="11"/>
      <c r="ARY242" s="10"/>
      <c r="ARZ242" s="10"/>
      <c r="ASA242" s="11"/>
      <c r="ASB242" s="11"/>
      <c r="ASC242" s="11"/>
      <c r="ASD242" s="11"/>
      <c r="ASE242" s="11"/>
      <c r="ASF242" s="11"/>
      <c r="ASG242" s="11"/>
      <c r="ASH242" s="11"/>
      <c r="ASI242" s="11"/>
      <c r="ASJ242" s="11"/>
      <c r="ASK242" s="11"/>
      <c r="ASL242" s="11"/>
      <c r="ASM242" s="11"/>
      <c r="ASN242" s="11"/>
      <c r="ASO242" s="10"/>
      <c r="ASP242" s="10"/>
      <c r="ASQ242" s="11"/>
      <c r="ASR242" s="11"/>
      <c r="ASS242" s="11"/>
      <c r="AST242" s="11"/>
      <c r="ASU242" s="11"/>
      <c r="ASV242" s="11"/>
      <c r="ASW242" s="11"/>
      <c r="ASX242" s="11"/>
      <c r="ASY242" s="11"/>
      <c r="ASZ242" s="11"/>
      <c r="ATA242" s="11"/>
      <c r="ATB242" s="11"/>
      <c r="ATC242" s="11"/>
      <c r="ATD242" s="11"/>
      <c r="ATE242" s="10"/>
      <c r="ATF242" s="10"/>
      <c r="ATG242" s="11"/>
      <c r="ATH242" s="11"/>
      <c r="ATI242" s="11"/>
      <c r="ATJ242" s="11"/>
      <c r="ATK242" s="11"/>
      <c r="ATL242" s="11"/>
      <c r="ATM242" s="11"/>
      <c r="ATN242" s="11"/>
      <c r="ATO242" s="11"/>
      <c r="ATP242" s="11"/>
      <c r="ATQ242" s="11"/>
      <c r="ATR242" s="11"/>
      <c r="ATS242" s="11"/>
      <c r="ATT242" s="11"/>
      <c r="ATU242" s="10"/>
      <c r="ATV242" s="10"/>
      <c r="ATW242" s="11"/>
      <c r="ATX242" s="11"/>
      <c r="ATY242" s="11"/>
      <c r="ATZ242" s="11"/>
      <c r="AUA242" s="11"/>
      <c r="AUB242" s="11"/>
      <c r="AUC242" s="11"/>
      <c r="AUD242" s="11"/>
      <c r="AUE242" s="11"/>
      <c r="AUF242" s="11"/>
      <c r="AUG242" s="11"/>
      <c r="AUH242" s="11"/>
      <c r="AUI242" s="11"/>
      <c r="AUJ242" s="11"/>
      <c r="AUK242" s="10"/>
      <c r="AUL242" s="10"/>
      <c r="AUM242" s="11"/>
      <c r="AUN242" s="11"/>
      <c r="AUO242" s="11"/>
      <c r="AUP242" s="11"/>
      <c r="AUQ242" s="11"/>
      <c r="AUR242" s="11"/>
      <c r="AUS242" s="11"/>
      <c r="AUT242" s="11"/>
      <c r="AUU242" s="11"/>
      <c r="AUV242" s="11"/>
      <c r="AUW242" s="11"/>
      <c r="AUX242" s="11"/>
      <c r="AUY242" s="11"/>
      <c r="AUZ242" s="11"/>
      <c r="AVA242" s="10"/>
      <c r="AVB242" s="10"/>
      <c r="AVC242" s="11"/>
      <c r="AVD242" s="11"/>
      <c r="AVE242" s="11"/>
      <c r="AVF242" s="11"/>
      <c r="AVG242" s="11"/>
      <c r="AVH242" s="11"/>
      <c r="AVI242" s="11"/>
      <c r="AVJ242" s="11"/>
      <c r="AVK242" s="11"/>
      <c r="AVL242" s="11"/>
      <c r="AVM242" s="11"/>
      <c r="AVN242" s="11"/>
      <c r="AVO242" s="11"/>
      <c r="AVP242" s="11"/>
      <c r="AVQ242" s="10"/>
      <c r="AVR242" s="10"/>
      <c r="AVS242" s="11"/>
      <c r="AVT242" s="11"/>
      <c r="AVU242" s="11"/>
      <c r="AVV242" s="11"/>
      <c r="AVW242" s="11"/>
      <c r="AVX242" s="11"/>
      <c r="AVY242" s="11"/>
      <c r="AVZ242" s="11"/>
      <c r="AWA242" s="11"/>
      <c r="AWB242" s="11"/>
      <c r="AWC242" s="11"/>
      <c r="AWD242" s="11"/>
      <c r="AWE242" s="11"/>
      <c r="AWF242" s="11"/>
      <c r="AWG242" s="10"/>
      <c r="AWH242" s="10"/>
      <c r="AWI242" s="11"/>
      <c r="AWJ242" s="11"/>
      <c r="AWK242" s="11"/>
      <c r="AWL242" s="11"/>
      <c r="AWM242" s="11"/>
      <c r="AWN242" s="11"/>
      <c r="AWO242" s="11"/>
      <c r="AWP242" s="11"/>
      <c r="AWQ242" s="11"/>
      <c r="AWR242" s="11"/>
      <c r="AWS242" s="11"/>
      <c r="AWT242" s="11"/>
      <c r="AWU242" s="11"/>
      <c r="AWV242" s="11"/>
      <c r="AWW242" s="10"/>
      <c r="AWX242" s="10"/>
      <c r="AWY242" s="11"/>
      <c r="AWZ242" s="11"/>
      <c r="AXA242" s="11"/>
      <c r="AXB242" s="11"/>
      <c r="AXC242" s="11"/>
      <c r="AXD242" s="11"/>
      <c r="AXE242" s="11"/>
      <c r="AXF242" s="11"/>
      <c r="AXG242" s="11"/>
      <c r="AXH242" s="11"/>
      <c r="AXI242" s="11"/>
      <c r="AXJ242" s="11"/>
      <c r="AXK242" s="11"/>
      <c r="AXL242" s="11"/>
      <c r="AXM242" s="10"/>
      <c r="AXN242" s="10"/>
      <c r="AXO242" s="11"/>
      <c r="AXP242" s="11"/>
      <c r="AXQ242" s="11"/>
      <c r="AXR242" s="11"/>
      <c r="AXS242" s="11"/>
      <c r="AXT242" s="11"/>
      <c r="AXU242" s="11"/>
      <c r="AXV242" s="11"/>
      <c r="AXW242" s="11"/>
      <c r="AXX242" s="11"/>
      <c r="AXY242" s="11"/>
      <c r="AXZ242" s="11"/>
      <c r="AYA242" s="11"/>
      <c r="AYB242" s="11"/>
      <c r="AYC242" s="10"/>
      <c r="AYD242" s="10"/>
      <c r="AYE242" s="11"/>
      <c r="AYF242" s="11"/>
      <c r="AYG242" s="11"/>
      <c r="AYH242" s="11"/>
      <c r="AYI242" s="11"/>
      <c r="AYJ242" s="11"/>
      <c r="AYK242" s="11"/>
      <c r="AYL242" s="11"/>
      <c r="AYM242" s="11"/>
      <c r="AYN242" s="11"/>
      <c r="AYO242" s="11"/>
      <c r="AYP242" s="11"/>
      <c r="AYQ242" s="11"/>
      <c r="AYR242" s="11"/>
      <c r="AYS242" s="10"/>
      <c r="AYT242" s="10"/>
      <c r="AYU242" s="11"/>
      <c r="AYV242" s="11"/>
      <c r="AYW242" s="11"/>
      <c r="AYX242" s="11"/>
      <c r="AYY242" s="11"/>
      <c r="AYZ242" s="11"/>
      <c r="AZA242" s="11"/>
      <c r="AZB242" s="11"/>
      <c r="AZC242" s="11"/>
      <c r="AZD242" s="11"/>
      <c r="AZE242" s="11"/>
      <c r="AZF242" s="11"/>
      <c r="AZG242" s="11"/>
      <c r="AZH242" s="11"/>
      <c r="AZI242" s="10"/>
      <c r="AZJ242" s="10"/>
      <c r="AZK242" s="11"/>
      <c r="AZL242" s="11"/>
      <c r="AZM242" s="11"/>
      <c r="AZN242" s="11"/>
      <c r="AZO242" s="11"/>
      <c r="AZP242" s="11"/>
      <c r="AZQ242" s="11"/>
      <c r="AZR242" s="11"/>
      <c r="AZS242" s="11"/>
      <c r="AZT242" s="11"/>
      <c r="AZU242" s="11"/>
      <c r="AZV242" s="11"/>
      <c r="AZW242" s="11"/>
      <c r="AZX242" s="11"/>
      <c r="AZY242" s="10"/>
      <c r="AZZ242" s="10"/>
      <c r="BAA242" s="11"/>
      <c r="BAB242" s="11"/>
      <c r="BAC242" s="11"/>
      <c r="BAD242" s="11"/>
      <c r="BAE242" s="11"/>
      <c r="BAF242" s="11"/>
      <c r="BAG242" s="11"/>
      <c r="BAH242" s="11"/>
      <c r="BAI242" s="11"/>
      <c r="BAJ242" s="11"/>
      <c r="BAK242" s="11"/>
      <c r="BAL242" s="11"/>
      <c r="BAM242" s="11"/>
      <c r="BAN242" s="11"/>
      <c r="BAO242" s="10"/>
      <c r="BAP242" s="10"/>
      <c r="BAQ242" s="11"/>
      <c r="BAR242" s="11"/>
      <c r="BAS242" s="11"/>
      <c r="BAT242" s="11"/>
      <c r="BAU242" s="11"/>
      <c r="BAV242" s="11"/>
      <c r="BAW242" s="11"/>
      <c r="BAX242" s="11"/>
      <c r="BAY242" s="11"/>
      <c r="BAZ242" s="11"/>
      <c r="BBA242" s="11"/>
      <c r="BBB242" s="11"/>
      <c r="BBC242" s="11"/>
      <c r="BBD242" s="11"/>
      <c r="BBE242" s="10"/>
      <c r="BBF242" s="10"/>
      <c r="BBG242" s="11"/>
      <c r="BBH242" s="11"/>
      <c r="BBI242" s="11"/>
      <c r="BBJ242" s="11"/>
      <c r="BBK242" s="11"/>
      <c r="BBL242" s="11"/>
      <c r="BBM242" s="11"/>
      <c r="BBN242" s="11"/>
      <c r="BBO242" s="11"/>
      <c r="BBP242" s="11"/>
      <c r="BBQ242" s="11"/>
      <c r="BBR242" s="11"/>
      <c r="BBS242" s="11"/>
      <c r="BBT242" s="11"/>
      <c r="BBU242" s="10"/>
      <c r="BBV242" s="10"/>
      <c r="BBW242" s="11"/>
      <c r="BBX242" s="11"/>
      <c r="BBY242" s="11"/>
      <c r="BBZ242" s="11"/>
      <c r="BCA242" s="11"/>
      <c r="BCB242" s="11"/>
      <c r="BCC242" s="11"/>
      <c r="BCD242" s="11"/>
      <c r="BCE242" s="11"/>
      <c r="BCF242" s="11"/>
      <c r="BCG242" s="11"/>
      <c r="BCH242" s="11"/>
      <c r="BCI242" s="11"/>
      <c r="BCJ242" s="11"/>
      <c r="BCK242" s="10"/>
      <c r="BCL242" s="10"/>
      <c r="BCM242" s="11"/>
      <c r="BCN242" s="11"/>
      <c r="BCO242" s="11"/>
      <c r="BCP242" s="11"/>
      <c r="BCQ242" s="11"/>
      <c r="BCR242" s="11"/>
      <c r="BCS242" s="11"/>
      <c r="BCT242" s="11"/>
      <c r="BCU242" s="11"/>
      <c r="BCV242" s="11"/>
      <c r="BCW242" s="11"/>
      <c r="BCX242" s="11"/>
      <c r="BCY242" s="11"/>
      <c r="BCZ242" s="11"/>
      <c r="BDA242" s="10"/>
      <c r="BDB242" s="10"/>
      <c r="BDC242" s="11"/>
      <c r="BDD242" s="11"/>
      <c r="BDE242" s="11"/>
      <c r="BDF242" s="11"/>
      <c r="BDG242" s="11"/>
      <c r="BDH242" s="11"/>
      <c r="BDI242" s="11"/>
      <c r="BDJ242" s="11"/>
      <c r="BDK242" s="11"/>
      <c r="BDL242" s="11"/>
      <c r="BDM242" s="11"/>
      <c r="BDN242" s="11"/>
      <c r="BDO242" s="11"/>
      <c r="BDP242" s="11"/>
      <c r="BDQ242" s="10"/>
      <c r="BDR242" s="10"/>
      <c r="BDS242" s="11"/>
      <c r="BDT242" s="11"/>
      <c r="BDU242" s="11"/>
      <c r="BDV242" s="11"/>
      <c r="BDW242" s="11"/>
      <c r="BDX242" s="11"/>
      <c r="BDY242" s="11"/>
      <c r="BDZ242" s="11"/>
      <c r="BEA242" s="11"/>
      <c r="BEB242" s="11"/>
      <c r="BEC242" s="11"/>
      <c r="BED242" s="11"/>
      <c r="BEE242" s="11"/>
      <c r="BEF242" s="11"/>
      <c r="BEG242" s="10"/>
      <c r="BEH242" s="10"/>
      <c r="BEI242" s="11"/>
      <c r="BEJ242" s="11"/>
      <c r="BEK242" s="11"/>
      <c r="BEL242" s="11"/>
      <c r="BEM242" s="11"/>
      <c r="BEN242" s="11"/>
      <c r="BEO242" s="11"/>
      <c r="BEP242" s="11"/>
      <c r="BEQ242" s="11"/>
      <c r="BER242" s="11"/>
      <c r="BES242" s="11"/>
      <c r="BET242" s="11"/>
      <c r="BEU242" s="11"/>
      <c r="BEV242" s="11"/>
      <c r="BEW242" s="10"/>
      <c r="BEX242" s="10"/>
      <c r="BEY242" s="11"/>
      <c r="BEZ242" s="11"/>
      <c r="BFA242" s="11"/>
      <c r="BFB242" s="11"/>
      <c r="BFC242" s="11"/>
      <c r="BFD242" s="11"/>
      <c r="BFE242" s="11"/>
      <c r="BFF242" s="11"/>
      <c r="BFG242" s="11"/>
      <c r="BFH242" s="11"/>
      <c r="BFI242" s="11"/>
      <c r="BFJ242" s="11"/>
      <c r="BFK242" s="11"/>
      <c r="BFL242" s="11"/>
      <c r="BFM242" s="10"/>
      <c r="BFN242" s="10"/>
      <c r="BFO242" s="11"/>
      <c r="BFP242" s="11"/>
      <c r="BFQ242" s="11"/>
      <c r="BFR242" s="11"/>
      <c r="BFS242" s="11"/>
      <c r="BFT242" s="11"/>
      <c r="BFU242" s="11"/>
      <c r="BFV242" s="11"/>
      <c r="BFW242" s="11"/>
      <c r="BFX242" s="11"/>
      <c r="BFY242" s="11"/>
      <c r="BFZ242" s="11"/>
      <c r="BGA242" s="11"/>
      <c r="BGB242" s="11"/>
      <c r="BGC242" s="10"/>
      <c r="BGD242" s="10"/>
      <c r="BGE242" s="11"/>
      <c r="BGF242" s="11"/>
      <c r="BGG242" s="11"/>
      <c r="BGH242" s="11"/>
      <c r="BGI242" s="11"/>
      <c r="BGJ242" s="11"/>
      <c r="BGK242" s="11"/>
      <c r="BGL242" s="11"/>
      <c r="BGM242" s="11"/>
      <c r="BGN242" s="11"/>
      <c r="BGO242" s="11"/>
      <c r="BGP242" s="11"/>
      <c r="BGQ242" s="11"/>
      <c r="BGR242" s="11"/>
      <c r="BGS242" s="10"/>
      <c r="BGT242" s="10"/>
      <c r="BGU242" s="11"/>
      <c r="BGV242" s="11"/>
      <c r="BGW242" s="11"/>
      <c r="BGX242" s="11"/>
      <c r="BGY242" s="11"/>
      <c r="BGZ242" s="11"/>
      <c r="BHA242" s="11"/>
      <c r="BHB242" s="11"/>
      <c r="BHC242" s="11"/>
      <c r="BHD242" s="11"/>
      <c r="BHE242" s="11"/>
      <c r="BHF242" s="11"/>
      <c r="BHG242" s="11"/>
      <c r="BHH242" s="11"/>
      <c r="BHI242" s="10"/>
      <c r="BHJ242" s="10"/>
      <c r="BHK242" s="11"/>
      <c r="BHL242" s="11"/>
      <c r="BHM242" s="11"/>
      <c r="BHN242" s="11"/>
      <c r="BHO242" s="11"/>
      <c r="BHP242" s="11"/>
      <c r="BHQ242" s="11"/>
      <c r="BHR242" s="11"/>
      <c r="BHS242" s="11"/>
      <c r="BHT242" s="11"/>
      <c r="BHU242" s="11"/>
      <c r="BHV242" s="11"/>
      <c r="BHW242" s="11"/>
      <c r="BHX242" s="11"/>
      <c r="BHY242" s="10"/>
      <c r="BHZ242" s="10"/>
      <c r="BIA242" s="11"/>
      <c r="BIB242" s="11"/>
      <c r="BIC242" s="11"/>
      <c r="BID242" s="11"/>
      <c r="BIE242" s="11"/>
      <c r="BIF242" s="11"/>
      <c r="BIG242" s="11"/>
      <c r="BIH242" s="11"/>
      <c r="BII242" s="11"/>
      <c r="BIJ242" s="11"/>
      <c r="BIK242" s="11"/>
      <c r="BIL242" s="11"/>
      <c r="BIM242" s="11"/>
      <c r="BIN242" s="11"/>
      <c r="BIO242" s="10"/>
      <c r="BIP242" s="10"/>
      <c r="BIQ242" s="11"/>
      <c r="BIR242" s="11"/>
      <c r="BIS242" s="11"/>
      <c r="BIT242" s="11"/>
      <c r="BIU242" s="11"/>
      <c r="BIV242" s="11"/>
      <c r="BIW242" s="11"/>
      <c r="BIX242" s="11"/>
      <c r="BIY242" s="11"/>
      <c r="BIZ242" s="11"/>
      <c r="BJA242" s="11"/>
      <c r="BJB242" s="11"/>
      <c r="BJC242" s="11"/>
      <c r="BJD242" s="11"/>
      <c r="BJE242" s="10"/>
      <c r="BJF242" s="10"/>
      <c r="BJG242" s="11"/>
      <c r="BJH242" s="11"/>
      <c r="BJI242" s="11"/>
      <c r="BJJ242" s="11"/>
      <c r="BJK242" s="11"/>
      <c r="BJL242" s="11"/>
      <c r="BJM242" s="11"/>
      <c r="BJN242" s="11"/>
      <c r="BJO242" s="11"/>
      <c r="BJP242" s="11"/>
      <c r="BJQ242" s="11"/>
      <c r="BJR242" s="11"/>
      <c r="BJS242" s="11"/>
      <c r="BJT242" s="11"/>
      <c r="BJU242" s="10"/>
      <c r="BJV242" s="10"/>
      <c r="BJW242" s="11"/>
      <c r="BJX242" s="11"/>
      <c r="BJY242" s="11"/>
      <c r="BJZ242" s="11"/>
      <c r="BKA242" s="11"/>
      <c r="BKB242" s="11"/>
      <c r="BKC242" s="11"/>
      <c r="BKD242" s="11"/>
      <c r="BKE242" s="11"/>
      <c r="BKF242" s="11"/>
      <c r="BKG242" s="11"/>
      <c r="BKH242" s="11"/>
      <c r="BKI242" s="11"/>
      <c r="BKJ242" s="11"/>
      <c r="BKK242" s="10"/>
      <c r="BKL242" s="10"/>
      <c r="BKM242" s="11"/>
      <c r="BKN242" s="11"/>
      <c r="BKO242" s="11"/>
      <c r="BKP242" s="11"/>
      <c r="BKQ242" s="11"/>
      <c r="BKR242" s="11"/>
      <c r="BKS242" s="11"/>
      <c r="BKT242" s="11"/>
      <c r="BKU242" s="11"/>
      <c r="BKV242" s="11"/>
      <c r="BKW242" s="11"/>
      <c r="BKX242" s="11"/>
      <c r="BKY242" s="11"/>
      <c r="BKZ242" s="11"/>
      <c r="BLA242" s="10"/>
      <c r="BLB242" s="10"/>
      <c r="BLC242" s="11"/>
      <c r="BLD242" s="11"/>
      <c r="BLE242" s="11"/>
      <c r="BLF242" s="11"/>
      <c r="BLG242" s="11"/>
      <c r="BLH242" s="11"/>
      <c r="BLI242" s="11"/>
      <c r="BLJ242" s="11"/>
      <c r="BLK242" s="11"/>
      <c r="BLL242" s="11"/>
      <c r="BLM242" s="11"/>
      <c r="BLN242" s="11"/>
      <c r="BLO242" s="11"/>
      <c r="BLP242" s="11"/>
      <c r="BLQ242" s="10"/>
      <c r="BLR242" s="10"/>
      <c r="BLS242" s="11"/>
      <c r="BLT242" s="11"/>
      <c r="BLU242" s="11"/>
      <c r="BLV242" s="11"/>
      <c r="BLW242" s="11"/>
      <c r="BLX242" s="11"/>
      <c r="BLY242" s="11"/>
      <c r="BLZ242" s="11"/>
      <c r="BMA242" s="11"/>
      <c r="BMB242" s="11"/>
      <c r="BMC242" s="11"/>
      <c r="BMD242" s="11"/>
      <c r="BME242" s="11"/>
      <c r="BMF242" s="11"/>
      <c r="BMG242" s="10"/>
      <c r="BMH242" s="10"/>
      <c r="BMI242" s="11"/>
      <c r="BMJ242" s="11"/>
      <c r="BMK242" s="11"/>
      <c r="BML242" s="11"/>
      <c r="BMM242" s="11"/>
      <c r="BMN242" s="11"/>
      <c r="BMO242" s="11"/>
      <c r="BMP242" s="11"/>
      <c r="BMQ242" s="11"/>
      <c r="BMR242" s="11"/>
      <c r="BMS242" s="11"/>
      <c r="BMT242" s="11"/>
      <c r="BMU242" s="11"/>
      <c r="BMV242" s="11"/>
      <c r="BMW242" s="10"/>
      <c r="BMX242" s="10"/>
      <c r="BMY242" s="11"/>
      <c r="BMZ242" s="11"/>
      <c r="BNA242" s="11"/>
      <c r="BNB242" s="11"/>
      <c r="BNC242" s="11"/>
      <c r="BND242" s="11"/>
      <c r="BNE242" s="11"/>
      <c r="BNF242" s="11"/>
      <c r="BNG242" s="11"/>
      <c r="BNH242" s="11"/>
      <c r="BNI242" s="11"/>
      <c r="BNJ242" s="11"/>
      <c r="BNK242" s="11"/>
      <c r="BNL242" s="11"/>
      <c r="BNM242" s="10"/>
      <c r="BNN242" s="10"/>
      <c r="BNO242" s="11"/>
      <c r="BNP242" s="11"/>
      <c r="BNQ242" s="11"/>
      <c r="BNR242" s="11"/>
      <c r="BNS242" s="11"/>
      <c r="BNT242" s="11"/>
      <c r="BNU242" s="11"/>
      <c r="BNV242" s="11"/>
      <c r="BNW242" s="11"/>
      <c r="BNX242" s="11"/>
      <c r="BNY242" s="11"/>
      <c r="BNZ242" s="11"/>
      <c r="BOA242" s="11"/>
      <c r="BOB242" s="11"/>
      <c r="BOC242" s="10"/>
      <c r="BOD242" s="10"/>
      <c r="BOE242" s="11"/>
      <c r="BOF242" s="11"/>
      <c r="BOG242" s="11"/>
      <c r="BOH242" s="11"/>
      <c r="BOI242" s="11"/>
      <c r="BOJ242" s="11"/>
      <c r="BOK242" s="11"/>
      <c r="BOL242" s="11"/>
      <c r="BOM242" s="11"/>
      <c r="BON242" s="11"/>
      <c r="BOO242" s="11"/>
      <c r="BOP242" s="11"/>
      <c r="BOQ242" s="11"/>
      <c r="BOR242" s="11"/>
      <c r="BOS242" s="10"/>
      <c r="BOT242" s="10"/>
      <c r="BOU242" s="11"/>
      <c r="BOV242" s="11"/>
      <c r="BOW242" s="11"/>
      <c r="BOX242" s="11"/>
      <c r="BOY242" s="11"/>
      <c r="BOZ242" s="11"/>
      <c r="BPA242" s="11"/>
      <c r="BPB242" s="11"/>
      <c r="BPC242" s="11"/>
      <c r="BPD242" s="11"/>
      <c r="BPE242" s="11"/>
      <c r="BPF242" s="11"/>
      <c r="BPG242" s="11"/>
      <c r="BPH242" s="11"/>
      <c r="BPI242" s="10"/>
      <c r="BPJ242" s="10"/>
      <c r="BPK242" s="11"/>
      <c r="BPL242" s="11"/>
      <c r="BPM242" s="11"/>
      <c r="BPN242" s="11"/>
      <c r="BPO242" s="11"/>
      <c r="BPP242" s="11"/>
      <c r="BPQ242" s="11"/>
      <c r="BPR242" s="11"/>
      <c r="BPS242" s="11"/>
      <c r="BPT242" s="11"/>
      <c r="BPU242" s="11"/>
      <c r="BPV242" s="11"/>
      <c r="BPW242" s="11"/>
      <c r="BPX242" s="11"/>
      <c r="BPY242" s="10"/>
      <c r="BPZ242" s="10"/>
      <c r="BQA242" s="11"/>
      <c r="BQB242" s="11"/>
      <c r="BQC242" s="11"/>
      <c r="BQD242" s="11"/>
      <c r="BQE242" s="11"/>
      <c r="BQF242" s="11"/>
      <c r="BQG242" s="11"/>
      <c r="BQH242" s="11"/>
      <c r="BQI242" s="11"/>
      <c r="BQJ242" s="11"/>
      <c r="BQK242" s="11"/>
      <c r="BQL242" s="11"/>
      <c r="BQM242" s="11"/>
      <c r="BQN242" s="11"/>
      <c r="BQO242" s="10"/>
      <c r="BQP242" s="10"/>
      <c r="BQQ242" s="11"/>
      <c r="BQR242" s="11"/>
      <c r="BQS242" s="11"/>
      <c r="BQT242" s="11"/>
      <c r="BQU242" s="11"/>
      <c r="BQV242" s="11"/>
      <c r="BQW242" s="11"/>
      <c r="BQX242" s="11"/>
      <c r="BQY242" s="11"/>
      <c r="BQZ242" s="11"/>
      <c r="BRA242" s="11"/>
      <c r="BRB242" s="11"/>
      <c r="BRC242" s="11"/>
      <c r="BRD242" s="11"/>
      <c r="BRE242" s="10"/>
      <c r="BRF242" s="10"/>
      <c r="BRG242" s="11"/>
      <c r="BRH242" s="11"/>
      <c r="BRI242" s="11"/>
      <c r="BRJ242" s="11"/>
      <c r="BRK242" s="11"/>
      <c r="BRL242" s="11"/>
      <c r="BRM242" s="11"/>
      <c r="BRN242" s="11"/>
      <c r="BRO242" s="11"/>
      <c r="BRP242" s="11"/>
      <c r="BRQ242" s="11"/>
      <c r="BRR242" s="11"/>
      <c r="BRS242" s="11"/>
      <c r="BRT242" s="11"/>
      <c r="BRU242" s="10"/>
      <c r="BRV242" s="10"/>
      <c r="BRW242" s="11"/>
      <c r="BRX242" s="11"/>
      <c r="BRY242" s="11"/>
      <c r="BRZ242" s="11"/>
      <c r="BSA242" s="11"/>
      <c r="BSB242" s="11"/>
      <c r="BSC242" s="11"/>
      <c r="BSD242" s="11"/>
      <c r="BSE242" s="11"/>
      <c r="BSF242" s="11"/>
      <c r="BSG242" s="11"/>
      <c r="BSH242" s="11"/>
      <c r="BSI242" s="11"/>
      <c r="BSJ242" s="11"/>
      <c r="BSK242" s="10"/>
      <c r="BSL242" s="10"/>
      <c r="BSM242" s="11"/>
      <c r="BSN242" s="11"/>
      <c r="BSO242" s="11"/>
      <c r="BSP242" s="11"/>
      <c r="BSQ242" s="11"/>
      <c r="BSR242" s="11"/>
      <c r="BSS242" s="11"/>
      <c r="BST242" s="11"/>
      <c r="BSU242" s="11"/>
      <c r="BSV242" s="11"/>
      <c r="BSW242" s="11"/>
      <c r="BSX242" s="11"/>
      <c r="BSY242" s="11"/>
      <c r="BSZ242" s="11"/>
      <c r="BTA242" s="10"/>
      <c r="BTB242" s="10"/>
      <c r="BTC242" s="11"/>
      <c r="BTD242" s="11"/>
      <c r="BTE242" s="11"/>
      <c r="BTF242" s="11"/>
      <c r="BTG242" s="11"/>
      <c r="BTH242" s="11"/>
      <c r="BTI242" s="11"/>
      <c r="BTJ242" s="11"/>
      <c r="BTK242" s="11"/>
      <c r="BTL242" s="11"/>
      <c r="BTM242" s="11"/>
      <c r="BTN242" s="11"/>
      <c r="BTO242" s="11"/>
      <c r="BTP242" s="11"/>
      <c r="BTQ242" s="10"/>
      <c r="BTR242" s="10"/>
      <c r="BTS242" s="11"/>
      <c r="BTT242" s="11"/>
      <c r="BTU242" s="11"/>
      <c r="BTV242" s="11"/>
      <c r="BTW242" s="11"/>
      <c r="BTX242" s="11"/>
      <c r="BTY242" s="11"/>
      <c r="BTZ242" s="11"/>
      <c r="BUA242" s="11"/>
      <c r="BUB242" s="11"/>
      <c r="BUC242" s="11"/>
      <c r="BUD242" s="11"/>
      <c r="BUE242" s="11"/>
      <c r="BUF242" s="11"/>
      <c r="BUG242" s="10"/>
      <c r="BUH242" s="10"/>
      <c r="BUI242" s="11"/>
      <c r="BUJ242" s="11"/>
      <c r="BUK242" s="11"/>
      <c r="BUL242" s="11"/>
      <c r="BUM242" s="11"/>
      <c r="BUN242" s="11"/>
      <c r="BUO242" s="11"/>
      <c r="BUP242" s="11"/>
      <c r="BUQ242" s="11"/>
      <c r="BUR242" s="11"/>
      <c r="BUS242" s="11"/>
      <c r="BUT242" s="11"/>
      <c r="BUU242" s="11"/>
      <c r="BUV242" s="11"/>
      <c r="BUW242" s="10"/>
      <c r="BUX242" s="10"/>
      <c r="BUY242" s="11"/>
      <c r="BUZ242" s="11"/>
      <c r="BVA242" s="11"/>
      <c r="BVB242" s="11"/>
      <c r="BVC242" s="11"/>
      <c r="BVD242" s="11"/>
      <c r="BVE242" s="11"/>
      <c r="BVF242" s="11"/>
      <c r="BVG242" s="11"/>
      <c r="BVH242" s="11"/>
      <c r="BVI242" s="11"/>
      <c r="BVJ242" s="11"/>
      <c r="BVK242" s="11"/>
      <c r="BVL242" s="11"/>
      <c r="BVM242" s="10"/>
      <c r="BVN242" s="10"/>
      <c r="BVO242" s="11"/>
      <c r="BVP242" s="11"/>
      <c r="BVQ242" s="11"/>
      <c r="BVR242" s="11"/>
      <c r="BVS242" s="11"/>
      <c r="BVT242" s="11"/>
      <c r="BVU242" s="11"/>
      <c r="BVV242" s="11"/>
      <c r="BVW242" s="11"/>
      <c r="BVX242" s="11"/>
      <c r="BVY242" s="11"/>
      <c r="BVZ242" s="11"/>
      <c r="BWA242" s="11"/>
      <c r="BWB242" s="11"/>
      <c r="BWC242" s="10"/>
      <c r="BWD242" s="10"/>
      <c r="BWE242" s="11"/>
      <c r="BWF242" s="11"/>
      <c r="BWG242" s="11"/>
      <c r="BWH242" s="11"/>
      <c r="BWI242" s="11"/>
      <c r="BWJ242" s="11"/>
      <c r="BWK242" s="11"/>
      <c r="BWL242" s="11"/>
      <c r="BWM242" s="11"/>
      <c r="BWN242" s="11"/>
      <c r="BWO242" s="11"/>
      <c r="BWP242" s="11"/>
      <c r="BWQ242" s="11"/>
      <c r="BWR242" s="11"/>
      <c r="BWS242" s="10"/>
      <c r="BWT242" s="10"/>
      <c r="BWU242" s="11"/>
      <c r="BWV242" s="11"/>
      <c r="BWW242" s="11"/>
      <c r="BWX242" s="11"/>
      <c r="BWY242" s="11"/>
      <c r="BWZ242" s="11"/>
      <c r="BXA242" s="11"/>
      <c r="BXB242" s="11"/>
      <c r="BXC242" s="11"/>
      <c r="BXD242" s="11"/>
      <c r="BXE242" s="11"/>
      <c r="BXF242" s="11"/>
      <c r="BXG242" s="11"/>
      <c r="BXH242" s="11"/>
      <c r="BXI242" s="10"/>
      <c r="BXJ242" s="10"/>
      <c r="BXK242" s="11"/>
      <c r="BXL242" s="11"/>
      <c r="BXM242" s="11"/>
      <c r="BXN242" s="11"/>
      <c r="BXO242" s="11"/>
      <c r="BXP242" s="11"/>
      <c r="BXQ242" s="11"/>
      <c r="BXR242" s="11"/>
      <c r="BXS242" s="11"/>
      <c r="BXT242" s="11"/>
      <c r="BXU242" s="11"/>
      <c r="BXV242" s="11"/>
      <c r="BXW242" s="11"/>
      <c r="BXX242" s="11"/>
      <c r="BXY242" s="10"/>
      <c r="BXZ242" s="10"/>
      <c r="BYA242" s="11"/>
      <c r="BYB242" s="11"/>
      <c r="BYC242" s="11"/>
      <c r="BYD242" s="11"/>
      <c r="BYE242" s="11"/>
      <c r="BYF242" s="11"/>
      <c r="BYG242" s="11"/>
      <c r="BYH242" s="11"/>
      <c r="BYI242" s="11"/>
      <c r="BYJ242" s="11"/>
      <c r="BYK242" s="11"/>
      <c r="BYL242" s="11"/>
      <c r="BYM242" s="11"/>
      <c r="BYN242" s="11"/>
      <c r="BYO242" s="10"/>
      <c r="BYP242" s="10"/>
      <c r="BYQ242" s="11"/>
      <c r="BYR242" s="11"/>
      <c r="BYS242" s="11"/>
      <c r="BYT242" s="11"/>
      <c r="BYU242" s="11"/>
      <c r="BYV242" s="11"/>
      <c r="BYW242" s="11"/>
      <c r="BYX242" s="11"/>
      <c r="BYY242" s="11"/>
      <c r="BYZ242" s="11"/>
      <c r="BZA242" s="11"/>
      <c r="BZB242" s="11"/>
      <c r="BZC242" s="11"/>
      <c r="BZD242" s="11"/>
      <c r="BZE242" s="10"/>
      <c r="BZF242" s="10"/>
      <c r="BZG242" s="11"/>
      <c r="BZH242" s="11"/>
      <c r="BZI242" s="11"/>
      <c r="BZJ242" s="11"/>
      <c r="BZK242" s="11"/>
      <c r="BZL242" s="11"/>
      <c r="BZM242" s="11"/>
      <c r="BZN242" s="11"/>
      <c r="BZO242" s="11"/>
      <c r="BZP242" s="11"/>
      <c r="BZQ242" s="11"/>
      <c r="BZR242" s="11"/>
      <c r="BZS242" s="11"/>
      <c r="BZT242" s="11"/>
      <c r="BZU242" s="10"/>
      <c r="BZV242" s="10"/>
      <c r="BZW242" s="11"/>
      <c r="BZX242" s="11"/>
      <c r="BZY242" s="11"/>
      <c r="BZZ242" s="11"/>
      <c r="CAA242" s="11"/>
      <c r="CAB242" s="11"/>
      <c r="CAC242" s="11"/>
      <c r="CAD242" s="11"/>
      <c r="CAE242" s="11"/>
      <c r="CAF242" s="11"/>
      <c r="CAG242" s="11"/>
      <c r="CAH242" s="11"/>
      <c r="CAI242" s="11"/>
      <c r="CAJ242" s="11"/>
      <c r="CAK242" s="10"/>
      <c r="CAL242" s="10"/>
      <c r="CAM242" s="11"/>
      <c r="CAN242" s="11"/>
      <c r="CAO242" s="11"/>
      <c r="CAP242" s="11"/>
      <c r="CAQ242" s="11"/>
      <c r="CAR242" s="11"/>
      <c r="CAS242" s="11"/>
      <c r="CAT242" s="11"/>
      <c r="CAU242" s="11"/>
      <c r="CAV242" s="11"/>
      <c r="CAW242" s="11"/>
      <c r="CAX242" s="11"/>
      <c r="CAY242" s="11"/>
      <c r="CAZ242" s="11"/>
      <c r="CBA242" s="10"/>
      <c r="CBB242" s="10"/>
      <c r="CBC242" s="11"/>
      <c r="CBD242" s="11"/>
      <c r="CBE242" s="11"/>
      <c r="CBF242" s="11"/>
      <c r="CBG242" s="11"/>
      <c r="CBH242" s="11"/>
      <c r="CBI242" s="11"/>
      <c r="CBJ242" s="11"/>
      <c r="CBK242" s="11"/>
      <c r="CBL242" s="11"/>
      <c r="CBM242" s="11"/>
      <c r="CBN242" s="11"/>
      <c r="CBO242" s="11"/>
      <c r="CBP242" s="11"/>
      <c r="CBQ242" s="10"/>
      <c r="CBR242" s="10"/>
      <c r="CBS242" s="11"/>
      <c r="CBT242" s="11"/>
      <c r="CBU242" s="11"/>
      <c r="CBV242" s="11"/>
      <c r="CBW242" s="11"/>
      <c r="CBX242" s="11"/>
      <c r="CBY242" s="11"/>
      <c r="CBZ242" s="11"/>
      <c r="CCA242" s="11"/>
      <c r="CCB242" s="11"/>
      <c r="CCC242" s="11"/>
      <c r="CCD242" s="11"/>
      <c r="CCE242" s="11"/>
      <c r="CCF242" s="11"/>
      <c r="CCG242" s="10"/>
      <c r="CCH242" s="10"/>
      <c r="CCI242" s="11"/>
      <c r="CCJ242" s="11"/>
      <c r="CCK242" s="11"/>
      <c r="CCL242" s="11"/>
      <c r="CCM242" s="11"/>
      <c r="CCN242" s="11"/>
      <c r="CCO242" s="11"/>
      <c r="CCP242" s="11"/>
      <c r="CCQ242" s="11"/>
      <c r="CCR242" s="11"/>
      <c r="CCS242" s="11"/>
      <c r="CCT242" s="11"/>
      <c r="CCU242" s="11"/>
      <c r="CCV242" s="11"/>
      <c r="CCW242" s="10"/>
      <c r="CCX242" s="10"/>
      <c r="CCY242" s="11"/>
      <c r="CCZ242" s="11"/>
      <c r="CDA242" s="11"/>
      <c r="CDB242" s="11"/>
      <c r="CDC242" s="11"/>
      <c r="CDD242" s="11"/>
      <c r="CDE242" s="11"/>
      <c r="CDF242" s="11"/>
      <c r="CDG242" s="11"/>
      <c r="CDH242" s="11"/>
      <c r="CDI242" s="11"/>
      <c r="CDJ242" s="11"/>
      <c r="CDK242" s="11"/>
      <c r="CDL242" s="11"/>
      <c r="CDM242" s="10"/>
      <c r="CDN242" s="10"/>
      <c r="CDO242" s="11"/>
      <c r="CDP242" s="11"/>
      <c r="CDQ242" s="11"/>
      <c r="CDR242" s="11"/>
      <c r="CDS242" s="11"/>
      <c r="CDT242" s="11"/>
      <c r="CDU242" s="11"/>
      <c r="CDV242" s="11"/>
      <c r="CDW242" s="11"/>
      <c r="CDX242" s="11"/>
      <c r="CDY242" s="11"/>
      <c r="CDZ242" s="11"/>
      <c r="CEA242" s="11"/>
      <c r="CEB242" s="11"/>
      <c r="CEC242" s="10"/>
      <c r="CED242" s="10"/>
      <c r="CEE242" s="11"/>
      <c r="CEF242" s="11"/>
      <c r="CEG242" s="11"/>
      <c r="CEH242" s="11"/>
      <c r="CEI242" s="11"/>
      <c r="CEJ242" s="11"/>
      <c r="CEK242" s="11"/>
      <c r="CEL242" s="11"/>
      <c r="CEM242" s="11"/>
      <c r="CEN242" s="11"/>
      <c r="CEO242" s="11"/>
      <c r="CEP242" s="11"/>
      <c r="CEQ242" s="11"/>
      <c r="CER242" s="11"/>
      <c r="CES242" s="10"/>
      <c r="CET242" s="10"/>
      <c r="CEU242" s="11"/>
      <c r="CEV242" s="11"/>
      <c r="CEW242" s="11"/>
      <c r="CEX242" s="11"/>
      <c r="CEY242" s="11"/>
      <c r="CEZ242" s="11"/>
      <c r="CFA242" s="11"/>
      <c r="CFB242" s="11"/>
      <c r="CFC242" s="11"/>
      <c r="CFD242" s="11"/>
      <c r="CFE242" s="11"/>
      <c r="CFF242" s="11"/>
      <c r="CFG242" s="11"/>
      <c r="CFH242" s="11"/>
      <c r="CFI242" s="10"/>
      <c r="CFJ242" s="10"/>
      <c r="CFK242" s="11"/>
      <c r="CFL242" s="11"/>
      <c r="CFM242" s="11"/>
      <c r="CFN242" s="11"/>
      <c r="CFO242" s="11"/>
      <c r="CFP242" s="11"/>
      <c r="CFQ242" s="11"/>
      <c r="CFR242" s="11"/>
      <c r="CFS242" s="11"/>
      <c r="CFT242" s="11"/>
      <c r="CFU242" s="11"/>
      <c r="CFV242" s="11"/>
      <c r="CFW242" s="11"/>
      <c r="CFX242" s="11"/>
      <c r="CFY242" s="10"/>
      <c r="CFZ242" s="10"/>
      <c r="CGA242" s="11"/>
      <c r="CGB242" s="11"/>
      <c r="CGC242" s="11"/>
      <c r="CGD242" s="11"/>
      <c r="CGE242" s="11"/>
      <c r="CGF242" s="11"/>
      <c r="CGG242" s="11"/>
      <c r="CGH242" s="11"/>
      <c r="CGI242" s="11"/>
      <c r="CGJ242" s="11"/>
      <c r="CGK242" s="11"/>
      <c r="CGL242" s="11"/>
      <c r="CGM242" s="11"/>
      <c r="CGN242" s="11"/>
      <c r="CGO242" s="10"/>
      <c r="CGP242" s="10"/>
      <c r="CGQ242" s="11"/>
      <c r="CGR242" s="11"/>
      <c r="CGS242" s="11"/>
      <c r="CGT242" s="11"/>
      <c r="CGU242" s="11"/>
      <c r="CGV242" s="11"/>
      <c r="CGW242" s="11"/>
      <c r="CGX242" s="11"/>
      <c r="CGY242" s="11"/>
      <c r="CGZ242" s="11"/>
      <c r="CHA242" s="11"/>
      <c r="CHB242" s="11"/>
      <c r="CHC242" s="11"/>
      <c r="CHD242" s="11"/>
      <c r="CHE242" s="10"/>
      <c r="CHF242" s="10"/>
      <c r="CHG242" s="11"/>
      <c r="CHH242" s="11"/>
      <c r="CHI242" s="11"/>
      <c r="CHJ242" s="11"/>
      <c r="CHK242" s="11"/>
      <c r="CHL242" s="11"/>
      <c r="CHM242" s="11"/>
      <c r="CHN242" s="11"/>
      <c r="CHO242" s="11"/>
      <c r="CHP242" s="11"/>
      <c r="CHQ242" s="11"/>
      <c r="CHR242" s="11"/>
      <c r="CHS242" s="11"/>
      <c r="CHT242" s="11"/>
      <c r="CHU242" s="10"/>
      <c r="CHV242" s="10"/>
      <c r="CHW242" s="11"/>
      <c r="CHX242" s="11"/>
      <c r="CHY242" s="11"/>
      <c r="CHZ242" s="11"/>
      <c r="CIA242" s="11"/>
      <c r="CIB242" s="11"/>
      <c r="CIC242" s="11"/>
      <c r="CID242" s="11"/>
      <c r="CIE242" s="11"/>
      <c r="CIF242" s="11"/>
      <c r="CIG242" s="11"/>
      <c r="CIH242" s="11"/>
      <c r="CII242" s="11"/>
      <c r="CIJ242" s="11"/>
      <c r="CIK242" s="10"/>
      <c r="CIL242" s="10"/>
      <c r="CIM242" s="11"/>
      <c r="CIN242" s="11"/>
      <c r="CIO242" s="11"/>
      <c r="CIP242" s="11"/>
      <c r="CIQ242" s="11"/>
      <c r="CIR242" s="11"/>
      <c r="CIS242" s="11"/>
      <c r="CIT242" s="11"/>
      <c r="CIU242" s="11"/>
      <c r="CIV242" s="11"/>
      <c r="CIW242" s="11"/>
      <c r="CIX242" s="11"/>
      <c r="CIY242" s="11"/>
      <c r="CIZ242" s="11"/>
      <c r="CJA242" s="10"/>
      <c r="CJB242" s="10"/>
      <c r="CJC242" s="11"/>
      <c r="CJD242" s="11"/>
      <c r="CJE242" s="11"/>
      <c r="CJF242" s="11"/>
      <c r="CJG242" s="11"/>
      <c r="CJH242" s="11"/>
      <c r="CJI242" s="11"/>
      <c r="CJJ242" s="11"/>
      <c r="CJK242" s="11"/>
      <c r="CJL242" s="11"/>
      <c r="CJM242" s="11"/>
      <c r="CJN242" s="11"/>
      <c r="CJO242" s="11"/>
      <c r="CJP242" s="11"/>
      <c r="CJQ242" s="10"/>
      <c r="CJR242" s="10"/>
      <c r="CJS242" s="11"/>
      <c r="CJT242" s="11"/>
      <c r="CJU242" s="11"/>
      <c r="CJV242" s="11"/>
      <c r="CJW242" s="11"/>
      <c r="CJX242" s="11"/>
      <c r="CJY242" s="11"/>
      <c r="CJZ242" s="11"/>
      <c r="CKA242" s="11"/>
      <c r="CKB242" s="11"/>
      <c r="CKC242" s="11"/>
      <c r="CKD242" s="11"/>
      <c r="CKE242" s="11"/>
      <c r="CKF242" s="11"/>
      <c r="CKG242" s="10"/>
      <c r="CKH242" s="10"/>
      <c r="CKI242" s="11"/>
      <c r="CKJ242" s="11"/>
      <c r="CKK242" s="11"/>
      <c r="CKL242" s="11"/>
      <c r="CKM242" s="11"/>
      <c r="CKN242" s="11"/>
      <c r="CKO242" s="11"/>
      <c r="CKP242" s="11"/>
      <c r="CKQ242" s="11"/>
      <c r="CKR242" s="11"/>
      <c r="CKS242" s="11"/>
      <c r="CKT242" s="11"/>
      <c r="CKU242" s="11"/>
      <c r="CKV242" s="11"/>
      <c r="CKW242" s="10"/>
      <c r="CKX242" s="10"/>
      <c r="CKY242" s="11"/>
      <c r="CKZ242" s="11"/>
      <c r="CLA242" s="11"/>
      <c r="CLB242" s="11"/>
      <c r="CLC242" s="11"/>
      <c r="CLD242" s="11"/>
      <c r="CLE242" s="11"/>
      <c r="CLF242" s="11"/>
      <c r="CLG242" s="11"/>
      <c r="CLH242" s="11"/>
      <c r="CLI242" s="11"/>
      <c r="CLJ242" s="11"/>
      <c r="CLK242" s="11"/>
      <c r="CLL242" s="11"/>
      <c r="CLM242" s="10"/>
      <c r="CLN242" s="10"/>
      <c r="CLO242" s="11"/>
      <c r="CLP242" s="11"/>
      <c r="CLQ242" s="11"/>
      <c r="CLR242" s="11"/>
      <c r="CLS242" s="11"/>
      <c r="CLT242" s="11"/>
      <c r="CLU242" s="11"/>
      <c r="CLV242" s="11"/>
      <c r="CLW242" s="11"/>
      <c r="CLX242" s="11"/>
      <c r="CLY242" s="11"/>
      <c r="CLZ242" s="11"/>
      <c r="CMA242" s="11"/>
      <c r="CMB242" s="11"/>
      <c r="CMC242" s="10"/>
      <c r="CMD242" s="10"/>
      <c r="CME242" s="11"/>
      <c r="CMF242" s="11"/>
      <c r="CMG242" s="11"/>
      <c r="CMH242" s="11"/>
      <c r="CMI242" s="11"/>
      <c r="CMJ242" s="11"/>
      <c r="CMK242" s="11"/>
      <c r="CML242" s="11"/>
      <c r="CMM242" s="11"/>
      <c r="CMN242" s="11"/>
      <c r="CMO242" s="11"/>
      <c r="CMP242" s="11"/>
      <c r="CMQ242" s="11"/>
      <c r="CMR242" s="11"/>
      <c r="CMS242" s="10"/>
      <c r="CMT242" s="10"/>
      <c r="CMU242" s="11"/>
      <c r="CMV242" s="11"/>
      <c r="CMW242" s="11"/>
      <c r="CMX242" s="11"/>
      <c r="CMY242" s="11"/>
      <c r="CMZ242" s="11"/>
      <c r="CNA242" s="11"/>
      <c r="CNB242" s="11"/>
      <c r="CNC242" s="11"/>
      <c r="CND242" s="11"/>
      <c r="CNE242" s="11"/>
      <c r="CNF242" s="11"/>
      <c r="CNG242" s="11"/>
      <c r="CNH242" s="11"/>
      <c r="CNI242" s="10"/>
      <c r="CNJ242" s="10"/>
      <c r="CNK242" s="11"/>
      <c r="CNL242" s="11"/>
      <c r="CNM242" s="11"/>
      <c r="CNN242" s="11"/>
      <c r="CNO242" s="11"/>
      <c r="CNP242" s="11"/>
      <c r="CNQ242" s="11"/>
      <c r="CNR242" s="11"/>
      <c r="CNS242" s="11"/>
      <c r="CNT242" s="11"/>
      <c r="CNU242" s="11"/>
      <c r="CNV242" s="11"/>
      <c r="CNW242" s="11"/>
      <c r="CNX242" s="11"/>
      <c r="CNY242" s="10"/>
      <c r="CNZ242" s="10"/>
      <c r="COA242" s="11"/>
      <c r="COB242" s="11"/>
      <c r="COC242" s="11"/>
      <c r="COD242" s="11"/>
      <c r="COE242" s="11"/>
      <c r="COF242" s="11"/>
      <c r="COG242" s="11"/>
      <c r="COH242" s="11"/>
      <c r="COI242" s="11"/>
      <c r="COJ242" s="11"/>
      <c r="COK242" s="11"/>
      <c r="COL242" s="11"/>
      <c r="COM242" s="11"/>
      <c r="CON242" s="11"/>
      <c r="COO242" s="10"/>
      <c r="COP242" s="10"/>
      <c r="COQ242" s="11"/>
      <c r="COR242" s="11"/>
      <c r="COS242" s="11"/>
      <c r="COT242" s="11"/>
      <c r="COU242" s="11"/>
      <c r="COV242" s="11"/>
      <c r="COW242" s="11"/>
      <c r="COX242" s="11"/>
      <c r="COY242" s="11"/>
      <c r="COZ242" s="11"/>
      <c r="CPA242" s="11"/>
      <c r="CPB242" s="11"/>
      <c r="CPC242" s="11"/>
      <c r="CPD242" s="11"/>
      <c r="CPE242" s="10"/>
      <c r="CPF242" s="10"/>
      <c r="CPG242" s="11"/>
      <c r="CPH242" s="11"/>
      <c r="CPI242" s="11"/>
      <c r="CPJ242" s="11"/>
      <c r="CPK242" s="11"/>
      <c r="CPL242" s="11"/>
      <c r="CPM242" s="11"/>
      <c r="CPN242" s="11"/>
      <c r="CPO242" s="11"/>
      <c r="CPP242" s="11"/>
      <c r="CPQ242" s="11"/>
      <c r="CPR242" s="11"/>
      <c r="CPS242" s="11"/>
      <c r="CPT242" s="11"/>
      <c r="CPU242" s="10"/>
      <c r="CPV242" s="10"/>
      <c r="CPW242" s="11"/>
      <c r="CPX242" s="11"/>
      <c r="CPY242" s="11"/>
      <c r="CPZ242" s="11"/>
      <c r="CQA242" s="11"/>
      <c r="CQB242" s="11"/>
      <c r="CQC242" s="11"/>
      <c r="CQD242" s="11"/>
      <c r="CQE242" s="11"/>
      <c r="CQF242" s="11"/>
      <c r="CQG242" s="11"/>
      <c r="CQH242" s="11"/>
      <c r="CQI242" s="11"/>
      <c r="CQJ242" s="11"/>
      <c r="CQK242" s="10"/>
      <c r="CQL242" s="10"/>
      <c r="CQM242" s="11"/>
      <c r="CQN242" s="11"/>
      <c r="CQO242" s="11"/>
      <c r="CQP242" s="11"/>
      <c r="CQQ242" s="11"/>
      <c r="CQR242" s="11"/>
      <c r="CQS242" s="11"/>
      <c r="CQT242" s="11"/>
      <c r="CQU242" s="11"/>
      <c r="CQV242" s="11"/>
      <c r="CQW242" s="11"/>
      <c r="CQX242" s="11"/>
      <c r="CQY242" s="11"/>
      <c r="CQZ242" s="11"/>
      <c r="CRA242" s="10"/>
      <c r="CRB242" s="10"/>
      <c r="CRC242" s="11"/>
      <c r="CRD242" s="11"/>
      <c r="CRE242" s="11"/>
      <c r="CRF242" s="11"/>
      <c r="CRG242" s="11"/>
      <c r="CRH242" s="11"/>
      <c r="CRI242" s="11"/>
      <c r="CRJ242" s="11"/>
      <c r="CRK242" s="11"/>
      <c r="CRL242" s="11"/>
      <c r="CRM242" s="11"/>
      <c r="CRN242" s="11"/>
      <c r="CRO242" s="11"/>
      <c r="CRP242" s="11"/>
      <c r="CRQ242" s="10"/>
      <c r="CRR242" s="10"/>
      <c r="CRS242" s="11"/>
      <c r="CRT242" s="11"/>
      <c r="CRU242" s="11"/>
      <c r="CRV242" s="11"/>
      <c r="CRW242" s="11"/>
      <c r="CRX242" s="11"/>
      <c r="CRY242" s="11"/>
      <c r="CRZ242" s="11"/>
      <c r="CSA242" s="11"/>
      <c r="CSB242" s="11"/>
      <c r="CSC242" s="11"/>
      <c r="CSD242" s="11"/>
      <c r="CSE242" s="11"/>
      <c r="CSF242" s="11"/>
      <c r="CSG242" s="10"/>
      <c r="CSH242" s="10"/>
      <c r="CSI242" s="11"/>
      <c r="CSJ242" s="11"/>
      <c r="CSK242" s="11"/>
      <c r="CSL242" s="11"/>
      <c r="CSM242" s="11"/>
      <c r="CSN242" s="11"/>
      <c r="CSO242" s="11"/>
      <c r="CSP242" s="11"/>
      <c r="CSQ242" s="11"/>
      <c r="CSR242" s="11"/>
      <c r="CSS242" s="11"/>
      <c r="CST242" s="11"/>
      <c r="CSU242" s="11"/>
      <c r="CSV242" s="11"/>
      <c r="CSW242" s="10"/>
      <c r="CSX242" s="10"/>
      <c r="CSY242" s="11"/>
      <c r="CSZ242" s="11"/>
      <c r="CTA242" s="11"/>
      <c r="CTB242" s="11"/>
      <c r="CTC242" s="11"/>
      <c r="CTD242" s="11"/>
      <c r="CTE242" s="11"/>
      <c r="CTF242" s="11"/>
      <c r="CTG242" s="11"/>
      <c r="CTH242" s="11"/>
      <c r="CTI242" s="11"/>
      <c r="CTJ242" s="11"/>
      <c r="CTK242" s="11"/>
      <c r="CTL242" s="11"/>
      <c r="CTM242" s="10"/>
      <c r="CTN242" s="10"/>
      <c r="CTO242" s="11"/>
      <c r="CTP242" s="11"/>
      <c r="CTQ242" s="11"/>
      <c r="CTR242" s="11"/>
      <c r="CTS242" s="11"/>
      <c r="CTT242" s="11"/>
      <c r="CTU242" s="11"/>
      <c r="CTV242" s="11"/>
      <c r="CTW242" s="11"/>
      <c r="CTX242" s="11"/>
      <c r="CTY242" s="11"/>
      <c r="CTZ242" s="11"/>
      <c r="CUA242" s="11"/>
      <c r="CUB242" s="11"/>
      <c r="CUC242" s="10"/>
      <c r="CUD242" s="10"/>
      <c r="CUE242" s="11"/>
      <c r="CUF242" s="11"/>
      <c r="CUG242" s="11"/>
      <c r="CUH242" s="11"/>
      <c r="CUI242" s="11"/>
      <c r="CUJ242" s="11"/>
      <c r="CUK242" s="11"/>
      <c r="CUL242" s="11"/>
      <c r="CUM242" s="11"/>
      <c r="CUN242" s="11"/>
      <c r="CUO242" s="11"/>
      <c r="CUP242" s="11"/>
      <c r="CUQ242" s="11"/>
      <c r="CUR242" s="11"/>
      <c r="CUS242" s="10"/>
      <c r="CUT242" s="10"/>
      <c r="CUU242" s="11"/>
      <c r="CUV242" s="11"/>
      <c r="CUW242" s="11"/>
      <c r="CUX242" s="11"/>
      <c r="CUY242" s="11"/>
      <c r="CUZ242" s="11"/>
      <c r="CVA242" s="11"/>
      <c r="CVB242" s="11"/>
      <c r="CVC242" s="11"/>
      <c r="CVD242" s="11"/>
      <c r="CVE242" s="11"/>
      <c r="CVF242" s="11"/>
      <c r="CVG242" s="11"/>
      <c r="CVH242" s="11"/>
      <c r="CVI242" s="10"/>
      <c r="CVJ242" s="10"/>
      <c r="CVK242" s="11"/>
      <c r="CVL242" s="11"/>
      <c r="CVM242" s="11"/>
      <c r="CVN242" s="11"/>
      <c r="CVO242" s="11"/>
      <c r="CVP242" s="11"/>
      <c r="CVQ242" s="11"/>
      <c r="CVR242" s="11"/>
      <c r="CVS242" s="11"/>
      <c r="CVT242" s="11"/>
      <c r="CVU242" s="11"/>
      <c r="CVV242" s="11"/>
      <c r="CVW242" s="11"/>
      <c r="CVX242" s="11"/>
      <c r="CVY242" s="10"/>
      <c r="CVZ242" s="10"/>
      <c r="CWA242" s="11"/>
      <c r="CWB242" s="11"/>
      <c r="CWC242" s="11"/>
      <c r="CWD242" s="11"/>
      <c r="CWE242" s="11"/>
      <c r="CWF242" s="11"/>
      <c r="CWG242" s="11"/>
      <c r="CWH242" s="11"/>
      <c r="CWI242" s="11"/>
      <c r="CWJ242" s="11"/>
      <c r="CWK242" s="11"/>
      <c r="CWL242" s="11"/>
      <c r="CWM242" s="11"/>
      <c r="CWN242" s="11"/>
      <c r="CWO242" s="10"/>
      <c r="CWP242" s="10"/>
      <c r="CWQ242" s="11"/>
      <c r="CWR242" s="11"/>
      <c r="CWS242" s="11"/>
      <c r="CWT242" s="11"/>
      <c r="CWU242" s="11"/>
      <c r="CWV242" s="11"/>
      <c r="CWW242" s="11"/>
      <c r="CWX242" s="11"/>
      <c r="CWY242" s="11"/>
      <c r="CWZ242" s="11"/>
      <c r="CXA242" s="11"/>
      <c r="CXB242" s="11"/>
      <c r="CXC242" s="11"/>
      <c r="CXD242" s="11"/>
      <c r="CXE242" s="10"/>
      <c r="CXF242" s="10"/>
      <c r="CXG242" s="11"/>
      <c r="CXH242" s="11"/>
      <c r="CXI242" s="11"/>
      <c r="CXJ242" s="11"/>
      <c r="CXK242" s="11"/>
      <c r="CXL242" s="11"/>
      <c r="CXM242" s="11"/>
      <c r="CXN242" s="11"/>
      <c r="CXO242" s="11"/>
      <c r="CXP242" s="11"/>
      <c r="CXQ242" s="11"/>
      <c r="CXR242" s="11"/>
      <c r="CXS242" s="11"/>
      <c r="CXT242" s="11"/>
      <c r="CXU242" s="10"/>
      <c r="CXV242" s="10"/>
      <c r="CXW242" s="11"/>
      <c r="CXX242" s="11"/>
      <c r="CXY242" s="11"/>
      <c r="CXZ242" s="11"/>
      <c r="CYA242" s="11"/>
      <c r="CYB242" s="11"/>
      <c r="CYC242" s="11"/>
      <c r="CYD242" s="11"/>
      <c r="CYE242" s="11"/>
      <c r="CYF242" s="11"/>
      <c r="CYG242" s="11"/>
      <c r="CYH242" s="11"/>
      <c r="CYI242" s="11"/>
      <c r="CYJ242" s="11"/>
      <c r="CYK242" s="10"/>
      <c r="CYL242" s="10"/>
      <c r="CYM242" s="11"/>
      <c r="CYN242" s="11"/>
      <c r="CYO242" s="11"/>
      <c r="CYP242" s="11"/>
      <c r="CYQ242" s="11"/>
      <c r="CYR242" s="11"/>
      <c r="CYS242" s="11"/>
      <c r="CYT242" s="11"/>
      <c r="CYU242" s="11"/>
      <c r="CYV242" s="11"/>
      <c r="CYW242" s="11"/>
      <c r="CYX242" s="11"/>
      <c r="CYY242" s="11"/>
      <c r="CYZ242" s="11"/>
      <c r="CZA242" s="10"/>
      <c r="CZB242" s="10"/>
      <c r="CZC242" s="11"/>
      <c r="CZD242" s="11"/>
      <c r="CZE242" s="11"/>
      <c r="CZF242" s="11"/>
      <c r="CZG242" s="11"/>
      <c r="CZH242" s="11"/>
      <c r="CZI242" s="11"/>
      <c r="CZJ242" s="11"/>
      <c r="CZK242" s="11"/>
      <c r="CZL242" s="11"/>
      <c r="CZM242" s="11"/>
      <c r="CZN242" s="11"/>
      <c r="CZO242" s="11"/>
      <c r="CZP242" s="11"/>
      <c r="CZQ242" s="10"/>
      <c r="CZR242" s="10"/>
      <c r="CZS242" s="11"/>
      <c r="CZT242" s="11"/>
      <c r="CZU242" s="11"/>
      <c r="CZV242" s="11"/>
      <c r="CZW242" s="11"/>
      <c r="CZX242" s="11"/>
      <c r="CZY242" s="11"/>
      <c r="CZZ242" s="11"/>
      <c r="DAA242" s="11"/>
      <c r="DAB242" s="11"/>
      <c r="DAC242" s="11"/>
      <c r="DAD242" s="11"/>
      <c r="DAE242" s="11"/>
      <c r="DAF242" s="11"/>
      <c r="DAG242" s="10"/>
      <c r="DAH242" s="10"/>
      <c r="DAI242" s="11"/>
      <c r="DAJ242" s="11"/>
      <c r="DAK242" s="11"/>
      <c r="DAL242" s="11"/>
      <c r="DAM242" s="11"/>
      <c r="DAN242" s="11"/>
      <c r="DAO242" s="11"/>
      <c r="DAP242" s="11"/>
      <c r="DAQ242" s="11"/>
      <c r="DAR242" s="11"/>
      <c r="DAS242" s="11"/>
      <c r="DAT242" s="11"/>
      <c r="DAU242" s="11"/>
      <c r="DAV242" s="11"/>
      <c r="DAW242" s="10"/>
      <c r="DAX242" s="10"/>
      <c r="DAY242" s="11"/>
      <c r="DAZ242" s="11"/>
      <c r="DBA242" s="11"/>
      <c r="DBB242" s="11"/>
      <c r="DBC242" s="11"/>
      <c r="DBD242" s="11"/>
      <c r="DBE242" s="11"/>
      <c r="DBF242" s="11"/>
      <c r="DBG242" s="11"/>
      <c r="DBH242" s="11"/>
      <c r="DBI242" s="11"/>
      <c r="DBJ242" s="11"/>
      <c r="DBK242" s="11"/>
      <c r="DBL242" s="11"/>
      <c r="DBM242" s="10"/>
      <c r="DBN242" s="10"/>
      <c r="DBO242" s="11"/>
      <c r="DBP242" s="11"/>
      <c r="DBQ242" s="11"/>
      <c r="DBR242" s="11"/>
      <c r="DBS242" s="11"/>
      <c r="DBT242" s="11"/>
      <c r="DBU242" s="11"/>
      <c r="DBV242" s="11"/>
      <c r="DBW242" s="11"/>
      <c r="DBX242" s="11"/>
      <c r="DBY242" s="11"/>
      <c r="DBZ242" s="11"/>
      <c r="DCA242" s="11"/>
      <c r="DCB242" s="11"/>
      <c r="DCC242" s="10"/>
      <c r="DCD242" s="10"/>
      <c r="DCE242" s="11"/>
      <c r="DCF242" s="11"/>
      <c r="DCG242" s="11"/>
      <c r="DCH242" s="11"/>
      <c r="DCI242" s="11"/>
      <c r="DCJ242" s="11"/>
      <c r="DCK242" s="11"/>
      <c r="DCL242" s="11"/>
      <c r="DCM242" s="11"/>
      <c r="DCN242" s="11"/>
      <c r="DCO242" s="11"/>
      <c r="DCP242" s="11"/>
      <c r="DCQ242" s="11"/>
      <c r="DCR242" s="11"/>
      <c r="DCS242" s="10"/>
      <c r="DCT242" s="10"/>
      <c r="DCU242" s="11"/>
      <c r="DCV242" s="11"/>
      <c r="DCW242" s="11"/>
      <c r="DCX242" s="11"/>
      <c r="DCY242" s="11"/>
      <c r="DCZ242" s="11"/>
      <c r="DDA242" s="11"/>
      <c r="DDB242" s="11"/>
      <c r="DDC242" s="11"/>
      <c r="DDD242" s="11"/>
      <c r="DDE242" s="11"/>
      <c r="DDF242" s="11"/>
      <c r="DDG242" s="11"/>
      <c r="DDH242" s="11"/>
      <c r="DDI242" s="10"/>
      <c r="DDJ242" s="10"/>
      <c r="DDK242" s="11"/>
      <c r="DDL242" s="11"/>
      <c r="DDM242" s="11"/>
      <c r="DDN242" s="11"/>
      <c r="DDO242" s="11"/>
      <c r="DDP242" s="11"/>
      <c r="DDQ242" s="11"/>
      <c r="DDR242" s="11"/>
      <c r="DDS242" s="11"/>
      <c r="DDT242" s="11"/>
      <c r="DDU242" s="11"/>
      <c r="DDV242" s="11"/>
      <c r="DDW242" s="11"/>
      <c r="DDX242" s="11"/>
      <c r="DDY242" s="10"/>
      <c r="DDZ242" s="10"/>
      <c r="DEA242" s="11"/>
      <c r="DEB242" s="11"/>
      <c r="DEC242" s="11"/>
      <c r="DED242" s="11"/>
      <c r="DEE242" s="11"/>
      <c r="DEF242" s="11"/>
      <c r="DEG242" s="11"/>
      <c r="DEH242" s="11"/>
      <c r="DEI242" s="11"/>
      <c r="DEJ242" s="11"/>
      <c r="DEK242" s="11"/>
      <c r="DEL242" s="11"/>
      <c r="DEM242" s="11"/>
      <c r="DEN242" s="11"/>
      <c r="DEO242" s="10"/>
      <c r="DEP242" s="10"/>
      <c r="DEQ242" s="11"/>
      <c r="DER242" s="11"/>
      <c r="DES242" s="11"/>
      <c r="DET242" s="11"/>
      <c r="DEU242" s="11"/>
      <c r="DEV242" s="11"/>
      <c r="DEW242" s="11"/>
      <c r="DEX242" s="11"/>
      <c r="DEY242" s="11"/>
      <c r="DEZ242" s="11"/>
      <c r="DFA242" s="11"/>
      <c r="DFB242" s="11"/>
      <c r="DFC242" s="11"/>
      <c r="DFD242" s="11"/>
      <c r="DFE242" s="10"/>
      <c r="DFF242" s="10"/>
      <c r="DFG242" s="11"/>
      <c r="DFH242" s="11"/>
      <c r="DFI242" s="11"/>
      <c r="DFJ242" s="11"/>
      <c r="DFK242" s="11"/>
      <c r="DFL242" s="11"/>
      <c r="DFM242" s="11"/>
      <c r="DFN242" s="11"/>
      <c r="DFO242" s="11"/>
      <c r="DFP242" s="11"/>
      <c r="DFQ242" s="11"/>
      <c r="DFR242" s="11"/>
      <c r="DFS242" s="11"/>
      <c r="DFT242" s="11"/>
      <c r="DFU242" s="10"/>
      <c r="DFV242" s="10"/>
      <c r="DFW242" s="11"/>
      <c r="DFX242" s="11"/>
      <c r="DFY242" s="11"/>
      <c r="DFZ242" s="11"/>
      <c r="DGA242" s="11"/>
      <c r="DGB242" s="11"/>
      <c r="DGC242" s="11"/>
      <c r="DGD242" s="11"/>
      <c r="DGE242" s="11"/>
      <c r="DGF242" s="11"/>
      <c r="DGG242" s="11"/>
      <c r="DGH242" s="11"/>
      <c r="DGI242" s="11"/>
      <c r="DGJ242" s="11"/>
      <c r="DGK242" s="10"/>
      <c r="DGL242" s="10"/>
      <c r="DGM242" s="11"/>
      <c r="DGN242" s="11"/>
      <c r="DGO242" s="11"/>
      <c r="DGP242" s="11"/>
      <c r="DGQ242" s="11"/>
      <c r="DGR242" s="11"/>
      <c r="DGS242" s="11"/>
      <c r="DGT242" s="11"/>
      <c r="DGU242" s="11"/>
      <c r="DGV242" s="11"/>
      <c r="DGW242" s="11"/>
      <c r="DGX242" s="11"/>
      <c r="DGY242" s="11"/>
      <c r="DGZ242" s="11"/>
      <c r="DHA242" s="10"/>
      <c r="DHB242" s="10"/>
      <c r="DHC242" s="11"/>
      <c r="DHD242" s="11"/>
      <c r="DHE242" s="11"/>
      <c r="DHF242" s="11"/>
      <c r="DHG242" s="11"/>
      <c r="DHH242" s="11"/>
      <c r="DHI242" s="11"/>
      <c r="DHJ242" s="11"/>
      <c r="DHK242" s="11"/>
      <c r="DHL242" s="11"/>
      <c r="DHM242" s="11"/>
      <c r="DHN242" s="11"/>
      <c r="DHO242" s="11"/>
      <c r="DHP242" s="11"/>
      <c r="DHQ242" s="10"/>
      <c r="DHR242" s="10"/>
      <c r="DHS242" s="11"/>
      <c r="DHT242" s="11"/>
      <c r="DHU242" s="11"/>
      <c r="DHV242" s="11"/>
      <c r="DHW242" s="11"/>
      <c r="DHX242" s="11"/>
      <c r="DHY242" s="11"/>
      <c r="DHZ242" s="11"/>
      <c r="DIA242" s="11"/>
      <c r="DIB242" s="11"/>
      <c r="DIC242" s="11"/>
      <c r="DID242" s="11"/>
      <c r="DIE242" s="11"/>
      <c r="DIF242" s="11"/>
      <c r="DIG242" s="10"/>
      <c r="DIH242" s="10"/>
      <c r="DII242" s="11"/>
      <c r="DIJ242" s="11"/>
      <c r="DIK242" s="11"/>
      <c r="DIL242" s="11"/>
      <c r="DIM242" s="11"/>
      <c r="DIN242" s="11"/>
      <c r="DIO242" s="11"/>
      <c r="DIP242" s="11"/>
      <c r="DIQ242" s="11"/>
      <c r="DIR242" s="11"/>
      <c r="DIS242" s="11"/>
      <c r="DIT242" s="11"/>
      <c r="DIU242" s="11"/>
      <c r="DIV242" s="11"/>
      <c r="DIW242" s="10"/>
      <c r="DIX242" s="10"/>
      <c r="DIY242" s="11"/>
      <c r="DIZ242" s="11"/>
      <c r="DJA242" s="11"/>
      <c r="DJB242" s="11"/>
      <c r="DJC242" s="11"/>
      <c r="DJD242" s="11"/>
      <c r="DJE242" s="11"/>
      <c r="DJF242" s="11"/>
      <c r="DJG242" s="11"/>
      <c r="DJH242" s="11"/>
      <c r="DJI242" s="11"/>
      <c r="DJJ242" s="11"/>
      <c r="DJK242" s="11"/>
      <c r="DJL242" s="11"/>
      <c r="DJM242" s="10"/>
      <c r="DJN242" s="10"/>
      <c r="DJO242" s="11"/>
      <c r="DJP242" s="11"/>
      <c r="DJQ242" s="11"/>
      <c r="DJR242" s="11"/>
      <c r="DJS242" s="11"/>
      <c r="DJT242" s="11"/>
      <c r="DJU242" s="11"/>
      <c r="DJV242" s="11"/>
      <c r="DJW242" s="11"/>
      <c r="DJX242" s="11"/>
      <c r="DJY242" s="11"/>
      <c r="DJZ242" s="11"/>
      <c r="DKA242" s="11"/>
      <c r="DKB242" s="11"/>
      <c r="DKC242" s="10"/>
      <c r="DKD242" s="10"/>
      <c r="DKE242" s="11"/>
      <c r="DKF242" s="11"/>
      <c r="DKG242" s="11"/>
      <c r="DKH242" s="11"/>
      <c r="DKI242" s="11"/>
      <c r="DKJ242" s="11"/>
      <c r="DKK242" s="11"/>
      <c r="DKL242" s="11"/>
      <c r="DKM242" s="11"/>
      <c r="DKN242" s="11"/>
      <c r="DKO242" s="11"/>
      <c r="DKP242" s="11"/>
      <c r="DKQ242" s="11"/>
      <c r="DKR242" s="11"/>
      <c r="DKS242" s="10"/>
      <c r="DKT242" s="10"/>
      <c r="DKU242" s="11"/>
      <c r="DKV242" s="11"/>
      <c r="DKW242" s="11"/>
      <c r="DKX242" s="11"/>
      <c r="DKY242" s="11"/>
      <c r="DKZ242" s="11"/>
      <c r="DLA242" s="11"/>
      <c r="DLB242" s="11"/>
      <c r="DLC242" s="11"/>
      <c r="DLD242" s="11"/>
      <c r="DLE242" s="11"/>
      <c r="DLF242" s="11"/>
      <c r="DLG242" s="11"/>
      <c r="DLH242" s="11"/>
      <c r="DLI242" s="10"/>
      <c r="DLJ242" s="10"/>
      <c r="DLK242" s="11"/>
      <c r="DLL242" s="11"/>
      <c r="DLM242" s="11"/>
      <c r="DLN242" s="11"/>
      <c r="DLO242" s="11"/>
      <c r="DLP242" s="11"/>
      <c r="DLQ242" s="11"/>
      <c r="DLR242" s="11"/>
      <c r="DLS242" s="11"/>
      <c r="DLT242" s="11"/>
      <c r="DLU242" s="11"/>
      <c r="DLV242" s="11"/>
      <c r="DLW242" s="11"/>
      <c r="DLX242" s="11"/>
      <c r="DLY242" s="10"/>
      <c r="DLZ242" s="10"/>
      <c r="DMA242" s="11"/>
      <c r="DMB242" s="11"/>
      <c r="DMC242" s="11"/>
      <c r="DMD242" s="11"/>
      <c r="DME242" s="11"/>
      <c r="DMF242" s="11"/>
      <c r="DMG242" s="11"/>
      <c r="DMH242" s="11"/>
      <c r="DMI242" s="11"/>
      <c r="DMJ242" s="11"/>
      <c r="DMK242" s="11"/>
      <c r="DML242" s="11"/>
      <c r="DMM242" s="11"/>
      <c r="DMN242" s="11"/>
      <c r="DMO242" s="10"/>
      <c r="DMP242" s="10"/>
      <c r="DMQ242" s="11"/>
      <c r="DMR242" s="11"/>
      <c r="DMS242" s="11"/>
      <c r="DMT242" s="11"/>
      <c r="DMU242" s="11"/>
      <c r="DMV242" s="11"/>
      <c r="DMW242" s="11"/>
      <c r="DMX242" s="11"/>
      <c r="DMY242" s="11"/>
      <c r="DMZ242" s="11"/>
      <c r="DNA242" s="11"/>
      <c r="DNB242" s="11"/>
      <c r="DNC242" s="11"/>
      <c r="DND242" s="11"/>
      <c r="DNE242" s="10"/>
      <c r="DNF242" s="10"/>
      <c r="DNG242" s="11"/>
      <c r="DNH242" s="11"/>
      <c r="DNI242" s="11"/>
      <c r="DNJ242" s="11"/>
      <c r="DNK242" s="11"/>
      <c r="DNL242" s="11"/>
      <c r="DNM242" s="11"/>
      <c r="DNN242" s="11"/>
      <c r="DNO242" s="11"/>
      <c r="DNP242" s="11"/>
      <c r="DNQ242" s="11"/>
      <c r="DNR242" s="11"/>
      <c r="DNS242" s="11"/>
      <c r="DNT242" s="11"/>
      <c r="DNU242" s="10"/>
      <c r="DNV242" s="10"/>
      <c r="DNW242" s="11"/>
      <c r="DNX242" s="11"/>
      <c r="DNY242" s="11"/>
      <c r="DNZ242" s="11"/>
      <c r="DOA242" s="11"/>
      <c r="DOB242" s="11"/>
      <c r="DOC242" s="11"/>
      <c r="DOD242" s="11"/>
      <c r="DOE242" s="11"/>
      <c r="DOF242" s="11"/>
      <c r="DOG242" s="11"/>
      <c r="DOH242" s="11"/>
      <c r="DOI242" s="11"/>
      <c r="DOJ242" s="11"/>
      <c r="DOK242" s="10"/>
      <c r="DOL242" s="10"/>
      <c r="DOM242" s="11"/>
      <c r="DON242" s="11"/>
      <c r="DOO242" s="11"/>
      <c r="DOP242" s="11"/>
      <c r="DOQ242" s="11"/>
      <c r="DOR242" s="11"/>
      <c r="DOS242" s="11"/>
      <c r="DOT242" s="11"/>
      <c r="DOU242" s="11"/>
      <c r="DOV242" s="11"/>
      <c r="DOW242" s="11"/>
      <c r="DOX242" s="11"/>
      <c r="DOY242" s="11"/>
      <c r="DOZ242" s="11"/>
      <c r="DPA242" s="10"/>
      <c r="DPB242" s="10"/>
      <c r="DPC242" s="11"/>
      <c r="DPD242" s="11"/>
      <c r="DPE242" s="11"/>
      <c r="DPF242" s="11"/>
      <c r="DPG242" s="11"/>
      <c r="DPH242" s="11"/>
      <c r="DPI242" s="11"/>
      <c r="DPJ242" s="11"/>
      <c r="DPK242" s="11"/>
      <c r="DPL242" s="11"/>
      <c r="DPM242" s="11"/>
      <c r="DPN242" s="11"/>
      <c r="DPO242" s="11"/>
      <c r="DPP242" s="11"/>
      <c r="DPQ242" s="10"/>
      <c r="DPR242" s="10"/>
      <c r="DPS242" s="11"/>
      <c r="DPT242" s="11"/>
      <c r="DPU242" s="11"/>
      <c r="DPV242" s="11"/>
      <c r="DPW242" s="11"/>
      <c r="DPX242" s="11"/>
      <c r="DPY242" s="11"/>
      <c r="DPZ242" s="11"/>
      <c r="DQA242" s="11"/>
      <c r="DQB242" s="11"/>
      <c r="DQC242" s="11"/>
      <c r="DQD242" s="11"/>
      <c r="DQE242" s="11"/>
      <c r="DQF242" s="11"/>
      <c r="DQG242" s="10"/>
      <c r="DQH242" s="10"/>
      <c r="DQI242" s="11"/>
      <c r="DQJ242" s="11"/>
      <c r="DQK242" s="11"/>
      <c r="DQL242" s="11"/>
      <c r="DQM242" s="11"/>
      <c r="DQN242" s="11"/>
      <c r="DQO242" s="11"/>
      <c r="DQP242" s="11"/>
      <c r="DQQ242" s="11"/>
      <c r="DQR242" s="11"/>
      <c r="DQS242" s="11"/>
      <c r="DQT242" s="11"/>
      <c r="DQU242" s="11"/>
      <c r="DQV242" s="11"/>
      <c r="DQW242" s="10"/>
      <c r="DQX242" s="10"/>
      <c r="DQY242" s="11"/>
      <c r="DQZ242" s="11"/>
      <c r="DRA242" s="11"/>
      <c r="DRB242" s="11"/>
      <c r="DRC242" s="11"/>
      <c r="DRD242" s="11"/>
      <c r="DRE242" s="11"/>
      <c r="DRF242" s="11"/>
      <c r="DRG242" s="11"/>
      <c r="DRH242" s="11"/>
      <c r="DRI242" s="11"/>
      <c r="DRJ242" s="11"/>
      <c r="DRK242" s="11"/>
      <c r="DRL242" s="11"/>
      <c r="DRM242" s="10"/>
      <c r="DRN242" s="10"/>
      <c r="DRO242" s="11"/>
      <c r="DRP242" s="11"/>
      <c r="DRQ242" s="11"/>
      <c r="DRR242" s="11"/>
      <c r="DRS242" s="11"/>
      <c r="DRT242" s="11"/>
      <c r="DRU242" s="11"/>
      <c r="DRV242" s="11"/>
      <c r="DRW242" s="11"/>
      <c r="DRX242" s="11"/>
      <c r="DRY242" s="11"/>
      <c r="DRZ242" s="11"/>
      <c r="DSA242" s="11"/>
      <c r="DSB242" s="11"/>
      <c r="DSC242" s="10"/>
      <c r="DSD242" s="10"/>
      <c r="DSE242" s="11"/>
      <c r="DSF242" s="11"/>
      <c r="DSG242" s="11"/>
      <c r="DSH242" s="11"/>
      <c r="DSI242" s="11"/>
      <c r="DSJ242" s="11"/>
      <c r="DSK242" s="11"/>
      <c r="DSL242" s="11"/>
      <c r="DSM242" s="11"/>
      <c r="DSN242" s="11"/>
      <c r="DSO242" s="11"/>
      <c r="DSP242" s="11"/>
      <c r="DSQ242" s="11"/>
      <c r="DSR242" s="11"/>
      <c r="DSS242" s="10"/>
      <c r="DST242" s="10"/>
      <c r="DSU242" s="11"/>
      <c r="DSV242" s="11"/>
      <c r="DSW242" s="11"/>
      <c r="DSX242" s="11"/>
      <c r="DSY242" s="11"/>
      <c r="DSZ242" s="11"/>
      <c r="DTA242" s="11"/>
      <c r="DTB242" s="11"/>
      <c r="DTC242" s="11"/>
      <c r="DTD242" s="11"/>
      <c r="DTE242" s="11"/>
      <c r="DTF242" s="11"/>
      <c r="DTG242" s="11"/>
      <c r="DTH242" s="11"/>
      <c r="DTI242" s="10"/>
      <c r="DTJ242" s="10"/>
      <c r="DTK242" s="11"/>
      <c r="DTL242" s="11"/>
      <c r="DTM242" s="11"/>
      <c r="DTN242" s="11"/>
      <c r="DTO242" s="11"/>
      <c r="DTP242" s="11"/>
      <c r="DTQ242" s="11"/>
      <c r="DTR242" s="11"/>
      <c r="DTS242" s="11"/>
      <c r="DTT242" s="11"/>
      <c r="DTU242" s="11"/>
      <c r="DTV242" s="11"/>
      <c r="DTW242" s="11"/>
      <c r="DTX242" s="11"/>
      <c r="DTY242" s="10"/>
      <c r="DTZ242" s="10"/>
      <c r="DUA242" s="11"/>
      <c r="DUB242" s="11"/>
      <c r="DUC242" s="11"/>
      <c r="DUD242" s="11"/>
      <c r="DUE242" s="11"/>
      <c r="DUF242" s="11"/>
      <c r="DUG242" s="11"/>
      <c r="DUH242" s="11"/>
      <c r="DUI242" s="11"/>
      <c r="DUJ242" s="11"/>
      <c r="DUK242" s="11"/>
      <c r="DUL242" s="11"/>
      <c r="DUM242" s="11"/>
      <c r="DUN242" s="11"/>
      <c r="DUO242" s="10"/>
      <c r="DUP242" s="10"/>
      <c r="DUQ242" s="11"/>
      <c r="DUR242" s="11"/>
      <c r="DUS242" s="11"/>
      <c r="DUT242" s="11"/>
      <c r="DUU242" s="11"/>
      <c r="DUV242" s="11"/>
      <c r="DUW242" s="11"/>
      <c r="DUX242" s="11"/>
      <c r="DUY242" s="11"/>
      <c r="DUZ242" s="11"/>
      <c r="DVA242" s="11"/>
      <c r="DVB242" s="11"/>
      <c r="DVC242" s="11"/>
      <c r="DVD242" s="11"/>
      <c r="DVE242" s="10"/>
      <c r="DVF242" s="10"/>
      <c r="DVG242" s="11"/>
      <c r="DVH242" s="11"/>
      <c r="DVI242" s="11"/>
      <c r="DVJ242" s="11"/>
      <c r="DVK242" s="11"/>
      <c r="DVL242" s="11"/>
      <c r="DVM242" s="11"/>
      <c r="DVN242" s="11"/>
      <c r="DVO242" s="11"/>
      <c r="DVP242" s="11"/>
      <c r="DVQ242" s="11"/>
      <c r="DVR242" s="11"/>
      <c r="DVS242" s="11"/>
      <c r="DVT242" s="11"/>
      <c r="DVU242" s="10"/>
      <c r="DVV242" s="10"/>
      <c r="DVW242" s="11"/>
      <c r="DVX242" s="11"/>
      <c r="DVY242" s="11"/>
      <c r="DVZ242" s="11"/>
      <c r="DWA242" s="11"/>
      <c r="DWB242" s="11"/>
      <c r="DWC242" s="11"/>
      <c r="DWD242" s="11"/>
      <c r="DWE242" s="11"/>
      <c r="DWF242" s="11"/>
      <c r="DWG242" s="11"/>
      <c r="DWH242" s="11"/>
      <c r="DWI242" s="11"/>
      <c r="DWJ242" s="11"/>
      <c r="DWK242" s="10"/>
      <c r="DWL242" s="10"/>
      <c r="DWM242" s="11"/>
      <c r="DWN242" s="11"/>
      <c r="DWO242" s="11"/>
      <c r="DWP242" s="11"/>
      <c r="DWQ242" s="11"/>
      <c r="DWR242" s="11"/>
      <c r="DWS242" s="11"/>
      <c r="DWT242" s="11"/>
      <c r="DWU242" s="11"/>
      <c r="DWV242" s="11"/>
      <c r="DWW242" s="11"/>
      <c r="DWX242" s="11"/>
      <c r="DWY242" s="11"/>
      <c r="DWZ242" s="11"/>
      <c r="DXA242" s="10"/>
      <c r="DXB242" s="10"/>
      <c r="DXC242" s="11"/>
      <c r="DXD242" s="11"/>
      <c r="DXE242" s="11"/>
      <c r="DXF242" s="11"/>
      <c r="DXG242" s="11"/>
      <c r="DXH242" s="11"/>
      <c r="DXI242" s="11"/>
      <c r="DXJ242" s="11"/>
      <c r="DXK242" s="11"/>
      <c r="DXL242" s="11"/>
      <c r="DXM242" s="11"/>
      <c r="DXN242" s="11"/>
      <c r="DXO242" s="11"/>
      <c r="DXP242" s="11"/>
      <c r="DXQ242" s="10"/>
      <c r="DXR242" s="10"/>
      <c r="DXS242" s="11"/>
      <c r="DXT242" s="11"/>
      <c r="DXU242" s="11"/>
      <c r="DXV242" s="11"/>
      <c r="DXW242" s="11"/>
      <c r="DXX242" s="11"/>
      <c r="DXY242" s="11"/>
      <c r="DXZ242" s="11"/>
      <c r="DYA242" s="11"/>
      <c r="DYB242" s="11"/>
      <c r="DYC242" s="11"/>
      <c r="DYD242" s="11"/>
      <c r="DYE242" s="11"/>
      <c r="DYF242" s="11"/>
      <c r="DYG242" s="10"/>
      <c r="DYH242" s="10"/>
      <c r="DYI242" s="11"/>
      <c r="DYJ242" s="11"/>
      <c r="DYK242" s="11"/>
      <c r="DYL242" s="11"/>
      <c r="DYM242" s="11"/>
      <c r="DYN242" s="11"/>
      <c r="DYO242" s="11"/>
      <c r="DYP242" s="11"/>
      <c r="DYQ242" s="11"/>
      <c r="DYR242" s="11"/>
      <c r="DYS242" s="11"/>
      <c r="DYT242" s="11"/>
      <c r="DYU242" s="11"/>
      <c r="DYV242" s="11"/>
      <c r="DYW242" s="10"/>
      <c r="DYX242" s="10"/>
      <c r="DYY242" s="11"/>
      <c r="DYZ242" s="11"/>
      <c r="DZA242" s="11"/>
      <c r="DZB242" s="11"/>
      <c r="DZC242" s="11"/>
      <c r="DZD242" s="11"/>
      <c r="DZE242" s="11"/>
      <c r="DZF242" s="11"/>
      <c r="DZG242" s="11"/>
      <c r="DZH242" s="11"/>
      <c r="DZI242" s="11"/>
      <c r="DZJ242" s="11"/>
      <c r="DZK242" s="11"/>
      <c r="DZL242" s="11"/>
      <c r="DZM242" s="10"/>
      <c r="DZN242" s="10"/>
      <c r="DZO242" s="11"/>
      <c r="DZP242" s="11"/>
      <c r="DZQ242" s="11"/>
      <c r="DZR242" s="11"/>
      <c r="DZS242" s="11"/>
      <c r="DZT242" s="11"/>
      <c r="DZU242" s="11"/>
      <c r="DZV242" s="11"/>
      <c r="DZW242" s="11"/>
      <c r="DZX242" s="11"/>
      <c r="DZY242" s="11"/>
      <c r="DZZ242" s="11"/>
      <c r="EAA242" s="11"/>
      <c r="EAB242" s="11"/>
      <c r="EAC242" s="10"/>
      <c r="EAD242" s="10"/>
      <c r="EAE242" s="11"/>
      <c r="EAF242" s="11"/>
      <c r="EAG242" s="11"/>
      <c r="EAH242" s="11"/>
      <c r="EAI242" s="11"/>
      <c r="EAJ242" s="11"/>
      <c r="EAK242" s="11"/>
      <c r="EAL242" s="11"/>
      <c r="EAM242" s="11"/>
      <c r="EAN242" s="11"/>
      <c r="EAO242" s="11"/>
      <c r="EAP242" s="11"/>
      <c r="EAQ242" s="11"/>
      <c r="EAR242" s="11"/>
      <c r="EAS242" s="10"/>
      <c r="EAT242" s="10"/>
      <c r="EAU242" s="11"/>
      <c r="EAV242" s="11"/>
      <c r="EAW242" s="11"/>
      <c r="EAX242" s="11"/>
      <c r="EAY242" s="11"/>
      <c r="EAZ242" s="11"/>
      <c r="EBA242" s="11"/>
      <c r="EBB242" s="11"/>
      <c r="EBC242" s="11"/>
      <c r="EBD242" s="11"/>
      <c r="EBE242" s="11"/>
      <c r="EBF242" s="11"/>
      <c r="EBG242" s="11"/>
      <c r="EBH242" s="11"/>
      <c r="EBI242" s="10"/>
      <c r="EBJ242" s="10"/>
      <c r="EBK242" s="11"/>
      <c r="EBL242" s="11"/>
      <c r="EBM242" s="11"/>
      <c r="EBN242" s="11"/>
      <c r="EBO242" s="11"/>
      <c r="EBP242" s="11"/>
      <c r="EBQ242" s="11"/>
      <c r="EBR242" s="11"/>
      <c r="EBS242" s="11"/>
      <c r="EBT242" s="11"/>
      <c r="EBU242" s="11"/>
      <c r="EBV242" s="11"/>
      <c r="EBW242" s="11"/>
      <c r="EBX242" s="11"/>
      <c r="EBY242" s="10"/>
      <c r="EBZ242" s="10"/>
      <c r="ECA242" s="11"/>
      <c r="ECB242" s="11"/>
      <c r="ECC242" s="11"/>
      <c r="ECD242" s="11"/>
      <c r="ECE242" s="11"/>
      <c r="ECF242" s="11"/>
      <c r="ECG242" s="11"/>
      <c r="ECH242" s="11"/>
      <c r="ECI242" s="11"/>
      <c r="ECJ242" s="11"/>
      <c r="ECK242" s="11"/>
      <c r="ECL242" s="11"/>
      <c r="ECM242" s="11"/>
      <c r="ECN242" s="11"/>
      <c r="ECO242" s="10"/>
      <c r="ECP242" s="10"/>
      <c r="ECQ242" s="11"/>
      <c r="ECR242" s="11"/>
      <c r="ECS242" s="11"/>
      <c r="ECT242" s="11"/>
      <c r="ECU242" s="11"/>
      <c r="ECV242" s="11"/>
      <c r="ECW242" s="11"/>
      <c r="ECX242" s="11"/>
      <c r="ECY242" s="11"/>
      <c r="ECZ242" s="11"/>
      <c r="EDA242" s="11"/>
      <c r="EDB242" s="11"/>
      <c r="EDC242" s="11"/>
      <c r="EDD242" s="11"/>
      <c r="EDE242" s="10"/>
      <c r="EDF242" s="10"/>
      <c r="EDG242" s="11"/>
      <c r="EDH242" s="11"/>
      <c r="EDI242" s="11"/>
      <c r="EDJ242" s="11"/>
      <c r="EDK242" s="11"/>
      <c r="EDL242" s="11"/>
      <c r="EDM242" s="11"/>
      <c r="EDN242" s="11"/>
      <c r="EDO242" s="11"/>
      <c r="EDP242" s="11"/>
      <c r="EDQ242" s="11"/>
      <c r="EDR242" s="11"/>
      <c r="EDS242" s="11"/>
      <c r="EDT242" s="11"/>
      <c r="EDU242" s="10"/>
      <c r="EDV242" s="10"/>
      <c r="EDW242" s="11"/>
      <c r="EDX242" s="11"/>
      <c r="EDY242" s="11"/>
      <c r="EDZ242" s="11"/>
      <c r="EEA242" s="11"/>
      <c r="EEB242" s="11"/>
      <c r="EEC242" s="11"/>
      <c r="EED242" s="11"/>
      <c r="EEE242" s="11"/>
      <c r="EEF242" s="11"/>
      <c r="EEG242" s="11"/>
      <c r="EEH242" s="11"/>
      <c r="EEI242" s="11"/>
      <c r="EEJ242" s="11"/>
      <c r="EEK242" s="10"/>
      <c r="EEL242" s="10"/>
      <c r="EEM242" s="11"/>
      <c r="EEN242" s="11"/>
      <c r="EEO242" s="11"/>
      <c r="EEP242" s="11"/>
      <c r="EEQ242" s="11"/>
      <c r="EER242" s="11"/>
      <c r="EES242" s="11"/>
      <c r="EET242" s="11"/>
      <c r="EEU242" s="11"/>
      <c r="EEV242" s="11"/>
      <c r="EEW242" s="11"/>
      <c r="EEX242" s="11"/>
      <c r="EEY242" s="11"/>
      <c r="EEZ242" s="11"/>
      <c r="EFA242" s="10"/>
      <c r="EFB242" s="10"/>
      <c r="EFC242" s="11"/>
      <c r="EFD242" s="11"/>
      <c r="EFE242" s="11"/>
      <c r="EFF242" s="11"/>
      <c r="EFG242" s="11"/>
      <c r="EFH242" s="11"/>
      <c r="EFI242" s="11"/>
      <c r="EFJ242" s="11"/>
      <c r="EFK242" s="11"/>
      <c r="EFL242" s="11"/>
      <c r="EFM242" s="11"/>
      <c r="EFN242" s="11"/>
      <c r="EFO242" s="11"/>
      <c r="EFP242" s="11"/>
      <c r="EFQ242" s="10"/>
      <c r="EFR242" s="10"/>
      <c r="EFS242" s="11"/>
      <c r="EFT242" s="11"/>
      <c r="EFU242" s="11"/>
      <c r="EFV242" s="11"/>
      <c r="EFW242" s="11"/>
      <c r="EFX242" s="11"/>
      <c r="EFY242" s="11"/>
      <c r="EFZ242" s="11"/>
      <c r="EGA242" s="11"/>
      <c r="EGB242" s="11"/>
      <c r="EGC242" s="11"/>
      <c r="EGD242" s="11"/>
      <c r="EGE242" s="11"/>
      <c r="EGF242" s="11"/>
      <c r="EGG242" s="10"/>
      <c r="EGH242" s="10"/>
      <c r="EGI242" s="11"/>
      <c r="EGJ242" s="11"/>
      <c r="EGK242" s="11"/>
      <c r="EGL242" s="11"/>
      <c r="EGM242" s="11"/>
      <c r="EGN242" s="11"/>
      <c r="EGO242" s="11"/>
      <c r="EGP242" s="11"/>
      <c r="EGQ242" s="11"/>
      <c r="EGR242" s="11"/>
      <c r="EGS242" s="11"/>
      <c r="EGT242" s="11"/>
      <c r="EGU242" s="11"/>
      <c r="EGV242" s="11"/>
      <c r="EGW242" s="10"/>
      <c r="EGX242" s="10"/>
      <c r="EGY242" s="11"/>
      <c r="EGZ242" s="11"/>
      <c r="EHA242" s="11"/>
      <c r="EHB242" s="11"/>
      <c r="EHC242" s="11"/>
      <c r="EHD242" s="11"/>
      <c r="EHE242" s="11"/>
      <c r="EHF242" s="11"/>
      <c r="EHG242" s="11"/>
      <c r="EHH242" s="11"/>
      <c r="EHI242" s="11"/>
      <c r="EHJ242" s="11"/>
      <c r="EHK242" s="11"/>
      <c r="EHL242" s="11"/>
      <c r="EHM242" s="10"/>
      <c r="EHN242" s="10"/>
      <c r="EHO242" s="11"/>
      <c r="EHP242" s="11"/>
      <c r="EHQ242" s="11"/>
      <c r="EHR242" s="11"/>
      <c r="EHS242" s="11"/>
      <c r="EHT242" s="11"/>
      <c r="EHU242" s="11"/>
      <c r="EHV242" s="11"/>
      <c r="EHW242" s="11"/>
      <c r="EHX242" s="11"/>
      <c r="EHY242" s="11"/>
      <c r="EHZ242" s="11"/>
      <c r="EIA242" s="11"/>
      <c r="EIB242" s="11"/>
      <c r="EIC242" s="10"/>
      <c r="EID242" s="10"/>
      <c r="EIE242" s="11"/>
      <c r="EIF242" s="11"/>
      <c r="EIG242" s="11"/>
      <c r="EIH242" s="11"/>
      <c r="EII242" s="11"/>
      <c r="EIJ242" s="11"/>
      <c r="EIK242" s="11"/>
      <c r="EIL242" s="11"/>
      <c r="EIM242" s="11"/>
      <c r="EIN242" s="11"/>
      <c r="EIO242" s="11"/>
      <c r="EIP242" s="11"/>
      <c r="EIQ242" s="11"/>
      <c r="EIR242" s="11"/>
      <c r="EIS242" s="10"/>
      <c r="EIT242" s="10"/>
      <c r="EIU242" s="11"/>
      <c r="EIV242" s="11"/>
      <c r="EIW242" s="11"/>
      <c r="EIX242" s="11"/>
      <c r="EIY242" s="11"/>
      <c r="EIZ242" s="11"/>
      <c r="EJA242" s="11"/>
      <c r="EJB242" s="11"/>
      <c r="EJC242" s="11"/>
      <c r="EJD242" s="11"/>
      <c r="EJE242" s="11"/>
      <c r="EJF242" s="11"/>
      <c r="EJG242" s="11"/>
      <c r="EJH242" s="11"/>
      <c r="EJI242" s="10"/>
      <c r="EJJ242" s="10"/>
      <c r="EJK242" s="11"/>
      <c r="EJL242" s="11"/>
      <c r="EJM242" s="11"/>
      <c r="EJN242" s="11"/>
      <c r="EJO242" s="11"/>
      <c r="EJP242" s="11"/>
      <c r="EJQ242" s="11"/>
      <c r="EJR242" s="11"/>
      <c r="EJS242" s="11"/>
      <c r="EJT242" s="11"/>
      <c r="EJU242" s="11"/>
      <c r="EJV242" s="11"/>
      <c r="EJW242" s="11"/>
      <c r="EJX242" s="11"/>
      <c r="EJY242" s="10"/>
      <c r="EJZ242" s="10"/>
      <c r="EKA242" s="11"/>
      <c r="EKB242" s="11"/>
      <c r="EKC242" s="11"/>
      <c r="EKD242" s="11"/>
      <c r="EKE242" s="11"/>
      <c r="EKF242" s="11"/>
      <c r="EKG242" s="11"/>
      <c r="EKH242" s="11"/>
      <c r="EKI242" s="11"/>
      <c r="EKJ242" s="11"/>
      <c r="EKK242" s="11"/>
      <c r="EKL242" s="11"/>
      <c r="EKM242" s="11"/>
      <c r="EKN242" s="11"/>
      <c r="EKO242" s="10"/>
      <c r="EKP242" s="10"/>
      <c r="EKQ242" s="11"/>
      <c r="EKR242" s="11"/>
      <c r="EKS242" s="11"/>
      <c r="EKT242" s="11"/>
      <c r="EKU242" s="11"/>
      <c r="EKV242" s="11"/>
      <c r="EKW242" s="11"/>
      <c r="EKX242" s="11"/>
      <c r="EKY242" s="11"/>
      <c r="EKZ242" s="11"/>
      <c r="ELA242" s="11"/>
      <c r="ELB242" s="11"/>
      <c r="ELC242" s="11"/>
      <c r="ELD242" s="11"/>
      <c r="ELE242" s="10"/>
      <c r="ELF242" s="10"/>
      <c r="ELG242" s="11"/>
      <c r="ELH242" s="11"/>
      <c r="ELI242" s="11"/>
      <c r="ELJ242" s="11"/>
      <c r="ELK242" s="11"/>
      <c r="ELL242" s="11"/>
      <c r="ELM242" s="11"/>
      <c r="ELN242" s="11"/>
      <c r="ELO242" s="11"/>
      <c r="ELP242" s="11"/>
      <c r="ELQ242" s="11"/>
      <c r="ELR242" s="11"/>
      <c r="ELS242" s="11"/>
      <c r="ELT242" s="11"/>
      <c r="ELU242" s="10"/>
      <c r="ELV242" s="10"/>
      <c r="ELW242" s="11"/>
      <c r="ELX242" s="11"/>
      <c r="ELY242" s="11"/>
      <c r="ELZ242" s="11"/>
      <c r="EMA242" s="11"/>
      <c r="EMB242" s="11"/>
      <c r="EMC242" s="11"/>
      <c r="EMD242" s="11"/>
      <c r="EME242" s="11"/>
      <c r="EMF242" s="11"/>
      <c r="EMG242" s="11"/>
      <c r="EMH242" s="11"/>
      <c r="EMI242" s="11"/>
      <c r="EMJ242" s="11"/>
      <c r="EMK242" s="10"/>
      <c r="EML242" s="10"/>
      <c r="EMM242" s="11"/>
      <c r="EMN242" s="11"/>
      <c r="EMO242" s="11"/>
      <c r="EMP242" s="11"/>
      <c r="EMQ242" s="11"/>
      <c r="EMR242" s="11"/>
      <c r="EMS242" s="11"/>
      <c r="EMT242" s="11"/>
      <c r="EMU242" s="11"/>
      <c r="EMV242" s="11"/>
      <c r="EMW242" s="11"/>
      <c r="EMX242" s="11"/>
      <c r="EMY242" s="11"/>
      <c r="EMZ242" s="11"/>
      <c r="ENA242" s="10"/>
      <c r="ENB242" s="10"/>
      <c r="ENC242" s="11"/>
      <c r="END242" s="11"/>
      <c r="ENE242" s="11"/>
      <c r="ENF242" s="11"/>
      <c r="ENG242" s="11"/>
      <c r="ENH242" s="11"/>
      <c r="ENI242" s="11"/>
      <c r="ENJ242" s="11"/>
      <c r="ENK242" s="11"/>
      <c r="ENL242" s="11"/>
      <c r="ENM242" s="11"/>
      <c r="ENN242" s="11"/>
      <c r="ENO242" s="11"/>
      <c r="ENP242" s="11"/>
      <c r="ENQ242" s="10"/>
      <c r="ENR242" s="10"/>
      <c r="ENS242" s="11"/>
      <c r="ENT242" s="11"/>
      <c r="ENU242" s="11"/>
      <c r="ENV242" s="11"/>
      <c r="ENW242" s="11"/>
      <c r="ENX242" s="11"/>
      <c r="ENY242" s="11"/>
      <c r="ENZ242" s="11"/>
      <c r="EOA242" s="11"/>
      <c r="EOB242" s="11"/>
      <c r="EOC242" s="11"/>
      <c r="EOD242" s="11"/>
      <c r="EOE242" s="11"/>
      <c r="EOF242" s="11"/>
      <c r="EOG242" s="10"/>
      <c r="EOH242" s="10"/>
      <c r="EOI242" s="11"/>
      <c r="EOJ242" s="11"/>
      <c r="EOK242" s="11"/>
      <c r="EOL242" s="11"/>
      <c r="EOM242" s="11"/>
      <c r="EON242" s="11"/>
      <c r="EOO242" s="11"/>
      <c r="EOP242" s="11"/>
      <c r="EOQ242" s="11"/>
      <c r="EOR242" s="11"/>
      <c r="EOS242" s="11"/>
      <c r="EOT242" s="11"/>
      <c r="EOU242" s="11"/>
      <c r="EOV242" s="11"/>
      <c r="EOW242" s="10"/>
      <c r="EOX242" s="10"/>
      <c r="EOY242" s="11"/>
      <c r="EOZ242" s="11"/>
      <c r="EPA242" s="11"/>
      <c r="EPB242" s="11"/>
      <c r="EPC242" s="11"/>
      <c r="EPD242" s="11"/>
      <c r="EPE242" s="11"/>
      <c r="EPF242" s="11"/>
      <c r="EPG242" s="11"/>
      <c r="EPH242" s="11"/>
      <c r="EPI242" s="11"/>
      <c r="EPJ242" s="11"/>
      <c r="EPK242" s="11"/>
      <c r="EPL242" s="11"/>
      <c r="EPM242" s="10"/>
      <c r="EPN242" s="10"/>
      <c r="EPO242" s="11"/>
      <c r="EPP242" s="11"/>
      <c r="EPQ242" s="11"/>
      <c r="EPR242" s="11"/>
      <c r="EPS242" s="11"/>
      <c r="EPT242" s="11"/>
      <c r="EPU242" s="11"/>
      <c r="EPV242" s="11"/>
      <c r="EPW242" s="11"/>
      <c r="EPX242" s="11"/>
      <c r="EPY242" s="11"/>
      <c r="EPZ242" s="11"/>
      <c r="EQA242" s="11"/>
      <c r="EQB242" s="11"/>
      <c r="EQC242" s="10"/>
      <c r="EQD242" s="10"/>
      <c r="EQE242" s="11"/>
      <c r="EQF242" s="11"/>
      <c r="EQG242" s="11"/>
      <c r="EQH242" s="11"/>
      <c r="EQI242" s="11"/>
      <c r="EQJ242" s="11"/>
      <c r="EQK242" s="11"/>
      <c r="EQL242" s="11"/>
      <c r="EQM242" s="11"/>
      <c r="EQN242" s="11"/>
      <c r="EQO242" s="11"/>
      <c r="EQP242" s="11"/>
      <c r="EQQ242" s="11"/>
      <c r="EQR242" s="11"/>
      <c r="EQS242" s="10"/>
      <c r="EQT242" s="10"/>
      <c r="EQU242" s="11"/>
      <c r="EQV242" s="11"/>
      <c r="EQW242" s="11"/>
      <c r="EQX242" s="11"/>
      <c r="EQY242" s="11"/>
      <c r="EQZ242" s="11"/>
      <c r="ERA242" s="11"/>
      <c r="ERB242" s="11"/>
      <c r="ERC242" s="11"/>
      <c r="ERD242" s="11"/>
      <c r="ERE242" s="11"/>
      <c r="ERF242" s="11"/>
      <c r="ERG242" s="11"/>
      <c r="ERH242" s="11"/>
      <c r="ERI242" s="10"/>
      <c r="ERJ242" s="10"/>
      <c r="ERK242" s="11"/>
      <c r="ERL242" s="11"/>
      <c r="ERM242" s="11"/>
      <c r="ERN242" s="11"/>
      <c r="ERO242" s="11"/>
      <c r="ERP242" s="11"/>
      <c r="ERQ242" s="11"/>
      <c r="ERR242" s="11"/>
      <c r="ERS242" s="11"/>
      <c r="ERT242" s="11"/>
      <c r="ERU242" s="11"/>
      <c r="ERV242" s="11"/>
      <c r="ERW242" s="11"/>
      <c r="ERX242" s="11"/>
      <c r="ERY242" s="10"/>
      <c r="ERZ242" s="10"/>
      <c r="ESA242" s="11"/>
      <c r="ESB242" s="11"/>
      <c r="ESC242" s="11"/>
      <c r="ESD242" s="11"/>
      <c r="ESE242" s="11"/>
      <c r="ESF242" s="11"/>
      <c r="ESG242" s="11"/>
      <c r="ESH242" s="11"/>
      <c r="ESI242" s="11"/>
      <c r="ESJ242" s="11"/>
      <c r="ESK242" s="11"/>
      <c r="ESL242" s="11"/>
      <c r="ESM242" s="11"/>
      <c r="ESN242" s="11"/>
      <c r="ESO242" s="10"/>
      <c r="ESP242" s="10"/>
      <c r="ESQ242" s="11"/>
      <c r="ESR242" s="11"/>
      <c r="ESS242" s="11"/>
      <c r="EST242" s="11"/>
      <c r="ESU242" s="11"/>
      <c r="ESV242" s="11"/>
      <c r="ESW242" s="11"/>
      <c r="ESX242" s="11"/>
      <c r="ESY242" s="11"/>
      <c r="ESZ242" s="11"/>
      <c r="ETA242" s="11"/>
      <c r="ETB242" s="11"/>
      <c r="ETC242" s="11"/>
      <c r="ETD242" s="11"/>
      <c r="ETE242" s="10"/>
      <c r="ETF242" s="10"/>
      <c r="ETG242" s="11"/>
      <c r="ETH242" s="11"/>
      <c r="ETI242" s="11"/>
      <c r="ETJ242" s="11"/>
      <c r="ETK242" s="11"/>
      <c r="ETL242" s="11"/>
      <c r="ETM242" s="11"/>
      <c r="ETN242" s="11"/>
      <c r="ETO242" s="11"/>
      <c r="ETP242" s="11"/>
      <c r="ETQ242" s="11"/>
      <c r="ETR242" s="11"/>
      <c r="ETS242" s="11"/>
      <c r="ETT242" s="11"/>
      <c r="ETU242" s="10"/>
      <c r="ETV242" s="10"/>
      <c r="ETW242" s="11"/>
      <c r="ETX242" s="11"/>
      <c r="ETY242" s="11"/>
      <c r="ETZ242" s="11"/>
      <c r="EUA242" s="11"/>
      <c r="EUB242" s="11"/>
      <c r="EUC242" s="11"/>
      <c r="EUD242" s="11"/>
      <c r="EUE242" s="11"/>
      <c r="EUF242" s="11"/>
      <c r="EUG242" s="11"/>
      <c r="EUH242" s="11"/>
      <c r="EUI242" s="11"/>
      <c r="EUJ242" s="11"/>
      <c r="EUK242" s="10"/>
      <c r="EUL242" s="10"/>
      <c r="EUM242" s="11"/>
      <c r="EUN242" s="11"/>
      <c r="EUO242" s="11"/>
      <c r="EUP242" s="11"/>
      <c r="EUQ242" s="11"/>
      <c r="EUR242" s="11"/>
      <c r="EUS242" s="11"/>
      <c r="EUT242" s="11"/>
      <c r="EUU242" s="11"/>
      <c r="EUV242" s="11"/>
      <c r="EUW242" s="11"/>
      <c r="EUX242" s="11"/>
      <c r="EUY242" s="11"/>
      <c r="EUZ242" s="11"/>
      <c r="EVA242" s="10"/>
      <c r="EVB242" s="10"/>
      <c r="EVC242" s="11"/>
      <c r="EVD242" s="11"/>
      <c r="EVE242" s="11"/>
      <c r="EVF242" s="11"/>
      <c r="EVG242" s="11"/>
      <c r="EVH242" s="11"/>
      <c r="EVI242" s="11"/>
      <c r="EVJ242" s="11"/>
      <c r="EVK242" s="11"/>
      <c r="EVL242" s="11"/>
      <c r="EVM242" s="11"/>
      <c r="EVN242" s="11"/>
      <c r="EVO242" s="11"/>
      <c r="EVP242" s="11"/>
      <c r="EVQ242" s="10"/>
      <c r="EVR242" s="10"/>
      <c r="EVS242" s="11"/>
      <c r="EVT242" s="11"/>
      <c r="EVU242" s="11"/>
      <c r="EVV242" s="11"/>
      <c r="EVW242" s="11"/>
      <c r="EVX242" s="11"/>
      <c r="EVY242" s="11"/>
      <c r="EVZ242" s="11"/>
      <c r="EWA242" s="11"/>
      <c r="EWB242" s="11"/>
      <c r="EWC242" s="11"/>
      <c r="EWD242" s="11"/>
      <c r="EWE242" s="11"/>
      <c r="EWF242" s="11"/>
      <c r="EWG242" s="10"/>
      <c r="EWH242" s="10"/>
      <c r="EWI242" s="11"/>
      <c r="EWJ242" s="11"/>
      <c r="EWK242" s="11"/>
      <c r="EWL242" s="11"/>
      <c r="EWM242" s="11"/>
      <c r="EWN242" s="11"/>
      <c r="EWO242" s="11"/>
      <c r="EWP242" s="11"/>
      <c r="EWQ242" s="11"/>
      <c r="EWR242" s="11"/>
      <c r="EWS242" s="11"/>
      <c r="EWT242" s="11"/>
      <c r="EWU242" s="11"/>
      <c r="EWV242" s="11"/>
      <c r="EWW242" s="10"/>
      <c r="EWX242" s="10"/>
      <c r="EWY242" s="11"/>
      <c r="EWZ242" s="11"/>
      <c r="EXA242" s="11"/>
      <c r="EXB242" s="11"/>
      <c r="EXC242" s="11"/>
      <c r="EXD242" s="11"/>
      <c r="EXE242" s="11"/>
      <c r="EXF242" s="11"/>
      <c r="EXG242" s="11"/>
      <c r="EXH242" s="11"/>
      <c r="EXI242" s="11"/>
      <c r="EXJ242" s="11"/>
      <c r="EXK242" s="11"/>
      <c r="EXL242" s="11"/>
      <c r="EXM242" s="10"/>
      <c r="EXN242" s="10"/>
      <c r="EXO242" s="11"/>
      <c r="EXP242" s="11"/>
      <c r="EXQ242" s="11"/>
      <c r="EXR242" s="11"/>
      <c r="EXS242" s="11"/>
      <c r="EXT242" s="11"/>
      <c r="EXU242" s="11"/>
      <c r="EXV242" s="11"/>
      <c r="EXW242" s="11"/>
      <c r="EXX242" s="11"/>
      <c r="EXY242" s="11"/>
      <c r="EXZ242" s="11"/>
      <c r="EYA242" s="11"/>
      <c r="EYB242" s="11"/>
      <c r="EYC242" s="10"/>
      <c r="EYD242" s="10"/>
      <c r="EYE242" s="11"/>
      <c r="EYF242" s="11"/>
      <c r="EYG242" s="11"/>
      <c r="EYH242" s="11"/>
      <c r="EYI242" s="11"/>
      <c r="EYJ242" s="11"/>
      <c r="EYK242" s="11"/>
      <c r="EYL242" s="11"/>
      <c r="EYM242" s="11"/>
      <c r="EYN242" s="11"/>
      <c r="EYO242" s="11"/>
      <c r="EYP242" s="11"/>
      <c r="EYQ242" s="11"/>
      <c r="EYR242" s="11"/>
      <c r="EYS242" s="10"/>
      <c r="EYT242" s="10"/>
      <c r="EYU242" s="11"/>
      <c r="EYV242" s="11"/>
      <c r="EYW242" s="11"/>
      <c r="EYX242" s="11"/>
      <c r="EYY242" s="11"/>
      <c r="EYZ242" s="11"/>
      <c r="EZA242" s="11"/>
      <c r="EZB242" s="11"/>
      <c r="EZC242" s="11"/>
      <c r="EZD242" s="11"/>
      <c r="EZE242" s="11"/>
      <c r="EZF242" s="11"/>
      <c r="EZG242" s="11"/>
      <c r="EZH242" s="11"/>
      <c r="EZI242" s="10"/>
      <c r="EZJ242" s="10"/>
      <c r="EZK242" s="11"/>
      <c r="EZL242" s="11"/>
      <c r="EZM242" s="11"/>
      <c r="EZN242" s="11"/>
      <c r="EZO242" s="11"/>
      <c r="EZP242" s="11"/>
      <c r="EZQ242" s="11"/>
      <c r="EZR242" s="11"/>
      <c r="EZS242" s="11"/>
      <c r="EZT242" s="11"/>
      <c r="EZU242" s="11"/>
      <c r="EZV242" s="11"/>
      <c r="EZW242" s="11"/>
      <c r="EZX242" s="11"/>
      <c r="EZY242" s="10"/>
      <c r="EZZ242" s="10"/>
      <c r="FAA242" s="11"/>
      <c r="FAB242" s="11"/>
      <c r="FAC242" s="11"/>
      <c r="FAD242" s="11"/>
      <c r="FAE242" s="11"/>
      <c r="FAF242" s="11"/>
      <c r="FAG242" s="11"/>
      <c r="FAH242" s="11"/>
      <c r="FAI242" s="11"/>
      <c r="FAJ242" s="11"/>
      <c r="FAK242" s="11"/>
      <c r="FAL242" s="11"/>
      <c r="FAM242" s="11"/>
      <c r="FAN242" s="11"/>
      <c r="FAO242" s="10"/>
      <c r="FAP242" s="10"/>
      <c r="FAQ242" s="11"/>
      <c r="FAR242" s="11"/>
      <c r="FAS242" s="11"/>
      <c r="FAT242" s="11"/>
      <c r="FAU242" s="11"/>
      <c r="FAV242" s="11"/>
      <c r="FAW242" s="11"/>
      <c r="FAX242" s="11"/>
      <c r="FAY242" s="11"/>
      <c r="FAZ242" s="11"/>
      <c r="FBA242" s="11"/>
      <c r="FBB242" s="11"/>
      <c r="FBC242" s="11"/>
      <c r="FBD242" s="11"/>
      <c r="FBE242" s="10"/>
      <c r="FBF242" s="10"/>
      <c r="FBG242" s="11"/>
      <c r="FBH242" s="11"/>
      <c r="FBI242" s="11"/>
      <c r="FBJ242" s="11"/>
      <c r="FBK242" s="11"/>
      <c r="FBL242" s="11"/>
      <c r="FBM242" s="11"/>
      <c r="FBN242" s="11"/>
      <c r="FBO242" s="11"/>
      <c r="FBP242" s="11"/>
      <c r="FBQ242" s="11"/>
      <c r="FBR242" s="11"/>
      <c r="FBS242" s="11"/>
      <c r="FBT242" s="11"/>
      <c r="FBU242" s="10"/>
      <c r="FBV242" s="10"/>
      <c r="FBW242" s="11"/>
      <c r="FBX242" s="11"/>
      <c r="FBY242" s="11"/>
      <c r="FBZ242" s="11"/>
      <c r="FCA242" s="11"/>
      <c r="FCB242" s="11"/>
      <c r="FCC242" s="11"/>
      <c r="FCD242" s="11"/>
      <c r="FCE242" s="11"/>
      <c r="FCF242" s="11"/>
      <c r="FCG242" s="11"/>
      <c r="FCH242" s="11"/>
      <c r="FCI242" s="11"/>
      <c r="FCJ242" s="11"/>
      <c r="FCK242" s="10"/>
      <c r="FCL242" s="10"/>
      <c r="FCM242" s="11"/>
      <c r="FCN242" s="11"/>
      <c r="FCO242" s="11"/>
      <c r="FCP242" s="11"/>
      <c r="FCQ242" s="11"/>
      <c r="FCR242" s="11"/>
      <c r="FCS242" s="11"/>
      <c r="FCT242" s="11"/>
      <c r="FCU242" s="11"/>
      <c r="FCV242" s="11"/>
      <c r="FCW242" s="11"/>
      <c r="FCX242" s="11"/>
      <c r="FCY242" s="11"/>
      <c r="FCZ242" s="11"/>
      <c r="FDA242" s="10"/>
      <c r="FDB242" s="10"/>
      <c r="FDC242" s="11"/>
      <c r="FDD242" s="11"/>
      <c r="FDE242" s="11"/>
      <c r="FDF242" s="11"/>
      <c r="FDG242" s="11"/>
      <c r="FDH242" s="11"/>
      <c r="FDI242" s="11"/>
      <c r="FDJ242" s="11"/>
      <c r="FDK242" s="11"/>
      <c r="FDL242" s="11"/>
      <c r="FDM242" s="11"/>
      <c r="FDN242" s="11"/>
      <c r="FDO242" s="11"/>
      <c r="FDP242" s="11"/>
      <c r="FDQ242" s="10"/>
      <c r="FDR242" s="10"/>
      <c r="FDS242" s="11"/>
      <c r="FDT242" s="11"/>
      <c r="FDU242" s="11"/>
      <c r="FDV242" s="11"/>
      <c r="FDW242" s="11"/>
      <c r="FDX242" s="11"/>
      <c r="FDY242" s="11"/>
      <c r="FDZ242" s="11"/>
      <c r="FEA242" s="11"/>
      <c r="FEB242" s="11"/>
      <c r="FEC242" s="11"/>
      <c r="FED242" s="11"/>
      <c r="FEE242" s="11"/>
      <c r="FEF242" s="11"/>
      <c r="FEG242" s="10"/>
      <c r="FEH242" s="10"/>
      <c r="FEI242" s="11"/>
      <c r="FEJ242" s="11"/>
      <c r="FEK242" s="11"/>
      <c r="FEL242" s="11"/>
      <c r="FEM242" s="11"/>
      <c r="FEN242" s="11"/>
      <c r="FEO242" s="11"/>
      <c r="FEP242" s="11"/>
      <c r="FEQ242" s="11"/>
      <c r="FER242" s="11"/>
      <c r="FES242" s="11"/>
      <c r="FET242" s="11"/>
      <c r="FEU242" s="11"/>
      <c r="FEV242" s="11"/>
      <c r="FEW242" s="10"/>
      <c r="FEX242" s="10"/>
      <c r="FEY242" s="11"/>
      <c r="FEZ242" s="11"/>
      <c r="FFA242" s="11"/>
      <c r="FFB242" s="11"/>
      <c r="FFC242" s="11"/>
      <c r="FFD242" s="11"/>
      <c r="FFE242" s="11"/>
      <c r="FFF242" s="11"/>
      <c r="FFG242" s="11"/>
      <c r="FFH242" s="11"/>
      <c r="FFI242" s="11"/>
      <c r="FFJ242" s="11"/>
      <c r="FFK242" s="11"/>
      <c r="FFL242" s="11"/>
      <c r="FFM242" s="10"/>
      <c r="FFN242" s="10"/>
      <c r="FFO242" s="11"/>
      <c r="FFP242" s="11"/>
      <c r="FFQ242" s="11"/>
      <c r="FFR242" s="11"/>
      <c r="FFS242" s="11"/>
      <c r="FFT242" s="11"/>
      <c r="FFU242" s="11"/>
      <c r="FFV242" s="11"/>
      <c r="FFW242" s="11"/>
      <c r="FFX242" s="11"/>
      <c r="FFY242" s="11"/>
      <c r="FFZ242" s="11"/>
      <c r="FGA242" s="11"/>
      <c r="FGB242" s="11"/>
      <c r="FGC242" s="10"/>
      <c r="FGD242" s="10"/>
      <c r="FGE242" s="11"/>
      <c r="FGF242" s="11"/>
      <c r="FGG242" s="11"/>
      <c r="FGH242" s="11"/>
      <c r="FGI242" s="11"/>
      <c r="FGJ242" s="11"/>
      <c r="FGK242" s="11"/>
      <c r="FGL242" s="11"/>
      <c r="FGM242" s="11"/>
      <c r="FGN242" s="11"/>
      <c r="FGO242" s="11"/>
      <c r="FGP242" s="11"/>
      <c r="FGQ242" s="11"/>
      <c r="FGR242" s="11"/>
      <c r="FGS242" s="10"/>
      <c r="FGT242" s="10"/>
      <c r="FGU242" s="11"/>
      <c r="FGV242" s="11"/>
      <c r="FGW242" s="11"/>
      <c r="FGX242" s="11"/>
      <c r="FGY242" s="11"/>
      <c r="FGZ242" s="11"/>
      <c r="FHA242" s="11"/>
      <c r="FHB242" s="11"/>
      <c r="FHC242" s="11"/>
      <c r="FHD242" s="11"/>
      <c r="FHE242" s="11"/>
      <c r="FHF242" s="11"/>
      <c r="FHG242" s="11"/>
      <c r="FHH242" s="11"/>
      <c r="FHI242" s="10"/>
      <c r="FHJ242" s="10"/>
      <c r="FHK242" s="11"/>
      <c r="FHL242" s="11"/>
      <c r="FHM242" s="11"/>
      <c r="FHN242" s="11"/>
      <c r="FHO242" s="11"/>
      <c r="FHP242" s="11"/>
      <c r="FHQ242" s="11"/>
      <c r="FHR242" s="11"/>
      <c r="FHS242" s="11"/>
      <c r="FHT242" s="11"/>
      <c r="FHU242" s="11"/>
      <c r="FHV242" s="11"/>
      <c r="FHW242" s="11"/>
      <c r="FHX242" s="11"/>
      <c r="FHY242" s="10"/>
      <c r="FHZ242" s="10"/>
      <c r="FIA242" s="11"/>
      <c r="FIB242" s="11"/>
      <c r="FIC242" s="11"/>
      <c r="FID242" s="11"/>
      <c r="FIE242" s="11"/>
      <c r="FIF242" s="11"/>
      <c r="FIG242" s="11"/>
      <c r="FIH242" s="11"/>
      <c r="FII242" s="11"/>
      <c r="FIJ242" s="11"/>
      <c r="FIK242" s="11"/>
      <c r="FIL242" s="11"/>
      <c r="FIM242" s="11"/>
      <c r="FIN242" s="11"/>
      <c r="FIO242" s="10"/>
      <c r="FIP242" s="10"/>
      <c r="FIQ242" s="11"/>
      <c r="FIR242" s="11"/>
      <c r="FIS242" s="11"/>
      <c r="FIT242" s="11"/>
      <c r="FIU242" s="11"/>
      <c r="FIV242" s="11"/>
      <c r="FIW242" s="11"/>
      <c r="FIX242" s="11"/>
      <c r="FIY242" s="11"/>
      <c r="FIZ242" s="11"/>
      <c r="FJA242" s="11"/>
      <c r="FJB242" s="11"/>
      <c r="FJC242" s="11"/>
      <c r="FJD242" s="11"/>
      <c r="FJE242" s="10"/>
      <c r="FJF242" s="10"/>
      <c r="FJG242" s="11"/>
      <c r="FJH242" s="11"/>
      <c r="FJI242" s="11"/>
      <c r="FJJ242" s="11"/>
      <c r="FJK242" s="11"/>
      <c r="FJL242" s="11"/>
      <c r="FJM242" s="11"/>
      <c r="FJN242" s="11"/>
      <c r="FJO242" s="11"/>
      <c r="FJP242" s="11"/>
      <c r="FJQ242" s="11"/>
      <c r="FJR242" s="11"/>
      <c r="FJS242" s="11"/>
      <c r="FJT242" s="11"/>
      <c r="FJU242" s="10"/>
      <c r="FJV242" s="10"/>
      <c r="FJW242" s="11"/>
      <c r="FJX242" s="11"/>
      <c r="FJY242" s="11"/>
      <c r="FJZ242" s="11"/>
      <c r="FKA242" s="11"/>
      <c r="FKB242" s="11"/>
      <c r="FKC242" s="11"/>
      <c r="FKD242" s="11"/>
      <c r="FKE242" s="11"/>
      <c r="FKF242" s="11"/>
      <c r="FKG242" s="11"/>
      <c r="FKH242" s="11"/>
      <c r="FKI242" s="11"/>
      <c r="FKJ242" s="11"/>
      <c r="FKK242" s="10"/>
      <c r="FKL242" s="10"/>
      <c r="FKM242" s="11"/>
      <c r="FKN242" s="11"/>
      <c r="FKO242" s="11"/>
      <c r="FKP242" s="11"/>
      <c r="FKQ242" s="11"/>
      <c r="FKR242" s="11"/>
      <c r="FKS242" s="11"/>
      <c r="FKT242" s="11"/>
      <c r="FKU242" s="11"/>
      <c r="FKV242" s="11"/>
      <c r="FKW242" s="11"/>
      <c r="FKX242" s="11"/>
      <c r="FKY242" s="11"/>
      <c r="FKZ242" s="11"/>
      <c r="FLA242" s="10"/>
      <c r="FLB242" s="10"/>
      <c r="FLC242" s="11"/>
      <c r="FLD242" s="11"/>
      <c r="FLE242" s="11"/>
      <c r="FLF242" s="11"/>
      <c r="FLG242" s="11"/>
      <c r="FLH242" s="11"/>
      <c r="FLI242" s="11"/>
      <c r="FLJ242" s="11"/>
      <c r="FLK242" s="11"/>
      <c r="FLL242" s="11"/>
      <c r="FLM242" s="11"/>
      <c r="FLN242" s="11"/>
      <c r="FLO242" s="11"/>
      <c r="FLP242" s="11"/>
      <c r="FLQ242" s="10"/>
      <c r="FLR242" s="10"/>
      <c r="FLS242" s="11"/>
      <c r="FLT242" s="11"/>
      <c r="FLU242" s="11"/>
      <c r="FLV242" s="11"/>
      <c r="FLW242" s="11"/>
      <c r="FLX242" s="11"/>
      <c r="FLY242" s="11"/>
      <c r="FLZ242" s="11"/>
      <c r="FMA242" s="11"/>
      <c r="FMB242" s="11"/>
      <c r="FMC242" s="11"/>
      <c r="FMD242" s="11"/>
      <c r="FME242" s="11"/>
      <c r="FMF242" s="11"/>
      <c r="FMG242" s="10"/>
      <c r="FMH242" s="10"/>
      <c r="FMI242" s="11"/>
      <c r="FMJ242" s="11"/>
      <c r="FMK242" s="11"/>
      <c r="FML242" s="11"/>
      <c r="FMM242" s="11"/>
      <c r="FMN242" s="11"/>
      <c r="FMO242" s="11"/>
      <c r="FMP242" s="11"/>
      <c r="FMQ242" s="11"/>
      <c r="FMR242" s="11"/>
      <c r="FMS242" s="11"/>
      <c r="FMT242" s="11"/>
      <c r="FMU242" s="11"/>
      <c r="FMV242" s="11"/>
      <c r="FMW242" s="10"/>
      <c r="FMX242" s="10"/>
      <c r="FMY242" s="11"/>
      <c r="FMZ242" s="11"/>
      <c r="FNA242" s="11"/>
      <c r="FNB242" s="11"/>
      <c r="FNC242" s="11"/>
      <c r="FND242" s="11"/>
      <c r="FNE242" s="11"/>
      <c r="FNF242" s="11"/>
      <c r="FNG242" s="11"/>
      <c r="FNH242" s="11"/>
      <c r="FNI242" s="11"/>
      <c r="FNJ242" s="11"/>
      <c r="FNK242" s="11"/>
      <c r="FNL242" s="11"/>
      <c r="FNM242" s="10"/>
      <c r="FNN242" s="10"/>
      <c r="FNO242" s="11"/>
      <c r="FNP242" s="11"/>
      <c r="FNQ242" s="11"/>
      <c r="FNR242" s="11"/>
      <c r="FNS242" s="11"/>
      <c r="FNT242" s="11"/>
      <c r="FNU242" s="11"/>
      <c r="FNV242" s="11"/>
      <c r="FNW242" s="11"/>
      <c r="FNX242" s="11"/>
      <c r="FNY242" s="11"/>
      <c r="FNZ242" s="11"/>
      <c r="FOA242" s="11"/>
      <c r="FOB242" s="11"/>
      <c r="FOC242" s="10"/>
      <c r="FOD242" s="10"/>
      <c r="FOE242" s="11"/>
      <c r="FOF242" s="11"/>
      <c r="FOG242" s="11"/>
      <c r="FOH242" s="11"/>
      <c r="FOI242" s="11"/>
      <c r="FOJ242" s="11"/>
      <c r="FOK242" s="11"/>
      <c r="FOL242" s="11"/>
      <c r="FOM242" s="11"/>
      <c r="FON242" s="11"/>
      <c r="FOO242" s="11"/>
      <c r="FOP242" s="11"/>
      <c r="FOQ242" s="11"/>
      <c r="FOR242" s="11"/>
      <c r="FOS242" s="10"/>
      <c r="FOT242" s="10"/>
      <c r="FOU242" s="11"/>
      <c r="FOV242" s="11"/>
      <c r="FOW242" s="11"/>
      <c r="FOX242" s="11"/>
      <c r="FOY242" s="11"/>
      <c r="FOZ242" s="11"/>
      <c r="FPA242" s="11"/>
      <c r="FPB242" s="11"/>
      <c r="FPC242" s="11"/>
      <c r="FPD242" s="11"/>
      <c r="FPE242" s="11"/>
      <c r="FPF242" s="11"/>
      <c r="FPG242" s="11"/>
      <c r="FPH242" s="11"/>
      <c r="FPI242" s="10"/>
      <c r="FPJ242" s="10"/>
      <c r="FPK242" s="11"/>
      <c r="FPL242" s="11"/>
      <c r="FPM242" s="11"/>
      <c r="FPN242" s="11"/>
      <c r="FPO242" s="11"/>
      <c r="FPP242" s="11"/>
      <c r="FPQ242" s="11"/>
      <c r="FPR242" s="11"/>
      <c r="FPS242" s="11"/>
      <c r="FPT242" s="11"/>
      <c r="FPU242" s="11"/>
      <c r="FPV242" s="11"/>
      <c r="FPW242" s="11"/>
      <c r="FPX242" s="11"/>
      <c r="FPY242" s="10"/>
      <c r="FPZ242" s="10"/>
      <c r="FQA242" s="11"/>
      <c r="FQB242" s="11"/>
      <c r="FQC242" s="11"/>
      <c r="FQD242" s="11"/>
      <c r="FQE242" s="11"/>
      <c r="FQF242" s="11"/>
      <c r="FQG242" s="11"/>
      <c r="FQH242" s="11"/>
      <c r="FQI242" s="11"/>
      <c r="FQJ242" s="11"/>
      <c r="FQK242" s="11"/>
      <c r="FQL242" s="11"/>
      <c r="FQM242" s="11"/>
      <c r="FQN242" s="11"/>
      <c r="FQO242" s="10"/>
      <c r="FQP242" s="10"/>
      <c r="FQQ242" s="11"/>
      <c r="FQR242" s="11"/>
      <c r="FQS242" s="11"/>
      <c r="FQT242" s="11"/>
      <c r="FQU242" s="11"/>
      <c r="FQV242" s="11"/>
      <c r="FQW242" s="11"/>
      <c r="FQX242" s="11"/>
      <c r="FQY242" s="11"/>
      <c r="FQZ242" s="11"/>
      <c r="FRA242" s="11"/>
      <c r="FRB242" s="11"/>
      <c r="FRC242" s="11"/>
      <c r="FRD242" s="11"/>
      <c r="FRE242" s="10"/>
      <c r="FRF242" s="10"/>
      <c r="FRG242" s="11"/>
      <c r="FRH242" s="11"/>
      <c r="FRI242" s="11"/>
      <c r="FRJ242" s="11"/>
      <c r="FRK242" s="11"/>
      <c r="FRL242" s="11"/>
      <c r="FRM242" s="11"/>
      <c r="FRN242" s="11"/>
      <c r="FRO242" s="11"/>
      <c r="FRP242" s="11"/>
      <c r="FRQ242" s="11"/>
      <c r="FRR242" s="11"/>
      <c r="FRS242" s="11"/>
      <c r="FRT242" s="11"/>
      <c r="FRU242" s="10"/>
      <c r="FRV242" s="10"/>
      <c r="FRW242" s="11"/>
      <c r="FRX242" s="11"/>
      <c r="FRY242" s="11"/>
      <c r="FRZ242" s="11"/>
      <c r="FSA242" s="11"/>
      <c r="FSB242" s="11"/>
      <c r="FSC242" s="11"/>
      <c r="FSD242" s="11"/>
      <c r="FSE242" s="11"/>
      <c r="FSF242" s="11"/>
      <c r="FSG242" s="11"/>
      <c r="FSH242" s="11"/>
      <c r="FSI242" s="11"/>
      <c r="FSJ242" s="11"/>
      <c r="FSK242" s="10"/>
      <c r="FSL242" s="10"/>
      <c r="FSM242" s="11"/>
      <c r="FSN242" s="11"/>
      <c r="FSO242" s="11"/>
      <c r="FSP242" s="11"/>
      <c r="FSQ242" s="11"/>
      <c r="FSR242" s="11"/>
      <c r="FSS242" s="11"/>
      <c r="FST242" s="11"/>
      <c r="FSU242" s="11"/>
      <c r="FSV242" s="11"/>
      <c r="FSW242" s="11"/>
      <c r="FSX242" s="11"/>
      <c r="FSY242" s="11"/>
      <c r="FSZ242" s="11"/>
      <c r="FTA242" s="10"/>
      <c r="FTB242" s="10"/>
      <c r="FTC242" s="11"/>
      <c r="FTD242" s="11"/>
      <c r="FTE242" s="11"/>
      <c r="FTF242" s="11"/>
      <c r="FTG242" s="11"/>
      <c r="FTH242" s="11"/>
      <c r="FTI242" s="11"/>
      <c r="FTJ242" s="11"/>
      <c r="FTK242" s="11"/>
      <c r="FTL242" s="11"/>
      <c r="FTM242" s="11"/>
      <c r="FTN242" s="11"/>
      <c r="FTO242" s="11"/>
      <c r="FTP242" s="11"/>
      <c r="FTQ242" s="10"/>
      <c r="FTR242" s="10"/>
      <c r="FTS242" s="11"/>
      <c r="FTT242" s="11"/>
      <c r="FTU242" s="11"/>
      <c r="FTV242" s="11"/>
      <c r="FTW242" s="11"/>
      <c r="FTX242" s="11"/>
      <c r="FTY242" s="11"/>
      <c r="FTZ242" s="11"/>
      <c r="FUA242" s="11"/>
      <c r="FUB242" s="11"/>
      <c r="FUC242" s="11"/>
      <c r="FUD242" s="11"/>
      <c r="FUE242" s="11"/>
      <c r="FUF242" s="11"/>
      <c r="FUG242" s="10"/>
      <c r="FUH242" s="10"/>
      <c r="FUI242" s="11"/>
      <c r="FUJ242" s="11"/>
      <c r="FUK242" s="11"/>
      <c r="FUL242" s="11"/>
      <c r="FUM242" s="11"/>
      <c r="FUN242" s="11"/>
      <c r="FUO242" s="11"/>
      <c r="FUP242" s="11"/>
      <c r="FUQ242" s="11"/>
      <c r="FUR242" s="11"/>
      <c r="FUS242" s="11"/>
      <c r="FUT242" s="11"/>
      <c r="FUU242" s="11"/>
      <c r="FUV242" s="11"/>
      <c r="FUW242" s="10"/>
      <c r="FUX242" s="10"/>
      <c r="FUY242" s="11"/>
      <c r="FUZ242" s="11"/>
      <c r="FVA242" s="11"/>
      <c r="FVB242" s="11"/>
      <c r="FVC242" s="11"/>
      <c r="FVD242" s="11"/>
      <c r="FVE242" s="11"/>
      <c r="FVF242" s="11"/>
      <c r="FVG242" s="11"/>
      <c r="FVH242" s="11"/>
      <c r="FVI242" s="11"/>
      <c r="FVJ242" s="11"/>
      <c r="FVK242" s="11"/>
      <c r="FVL242" s="11"/>
      <c r="FVM242" s="10"/>
      <c r="FVN242" s="10"/>
      <c r="FVO242" s="11"/>
      <c r="FVP242" s="11"/>
      <c r="FVQ242" s="11"/>
      <c r="FVR242" s="11"/>
      <c r="FVS242" s="11"/>
      <c r="FVT242" s="11"/>
      <c r="FVU242" s="11"/>
      <c r="FVV242" s="11"/>
      <c r="FVW242" s="11"/>
      <c r="FVX242" s="11"/>
      <c r="FVY242" s="11"/>
      <c r="FVZ242" s="11"/>
      <c r="FWA242" s="11"/>
      <c r="FWB242" s="11"/>
      <c r="FWC242" s="10"/>
      <c r="FWD242" s="10"/>
      <c r="FWE242" s="11"/>
      <c r="FWF242" s="11"/>
      <c r="FWG242" s="11"/>
      <c r="FWH242" s="11"/>
      <c r="FWI242" s="11"/>
      <c r="FWJ242" s="11"/>
      <c r="FWK242" s="11"/>
      <c r="FWL242" s="11"/>
      <c r="FWM242" s="11"/>
      <c r="FWN242" s="11"/>
      <c r="FWO242" s="11"/>
      <c r="FWP242" s="11"/>
      <c r="FWQ242" s="11"/>
      <c r="FWR242" s="11"/>
      <c r="FWS242" s="10"/>
      <c r="FWT242" s="10"/>
      <c r="FWU242" s="11"/>
      <c r="FWV242" s="11"/>
      <c r="FWW242" s="11"/>
      <c r="FWX242" s="11"/>
      <c r="FWY242" s="11"/>
      <c r="FWZ242" s="11"/>
      <c r="FXA242" s="11"/>
      <c r="FXB242" s="11"/>
      <c r="FXC242" s="11"/>
      <c r="FXD242" s="11"/>
      <c r="FXE242" s="11"/>
      <c r="FXF242" s="11"/>
      <c r="FXG242" s="11"/>
      <c r="FXH242" s="11"/>
      <c r="FXI242" s="10"/>
      <c r="FXJ242" s="10"/>
      <c r="FXK242" s="11"/>
      <c r="FXL242" s="11"/>
      <c r="FXM242" s="11"/>
      <c r="FXN242" s="11"/>
      <c r="FXO242" s="11"/>
      <c r="FXP242" s="11"/>
      <c r="FXQ242" s="11"/>
      <c r="FXR242" s="11"/>
      <c r="FXS242" s="11"/>
      <c r="FXT242" s="11"/>
      <c r="FXU242" s="11"/>
      <c r="FXV242" s="11"/>
      <c r="FXW242" s="11"/>
      <c r="FXX242" s="11"/>
      <c r="FXY242" s="10"/>
      <c r="FXZ242" s="10"/>
      <c r="FYA242" s="11"/>
      <c r="FYB242" s="11"/>
      <c r="FYC242" s="11"/>
      <c r="FYD242" s="11"/>
      <c r="FYE242" s="11"/>
      <c r="FYF242" s="11"/>
      <c r="FYG242" s="11"/>
      <c r="FYH242" s="11"/>
      <c r="FYI242" s="11"/>
      <c r="FYJ242" s="11"/>
      <c r="FYK242" s="11"/>
      <c r="FYL242" s="11"/>
      <c r="FYM242" s="11"/>
      <c r="FYN242" s="11"/>
      <c r="FYO242" s="10"/>
      <c r="FYP242" s="10"/>
      <c r="FYQ242" s="11"/>
      <c r="FYR242" s="11"/>
      <c r="FYS242" s="11"/>
      <c r="FYT242" s="11"/>
      <c r="FYU242" s="11"/>
      <c r="FYV242" s="11"/>
      <c r="FYW242" s="11"/>
      <c r="FYX242" s="11"/>
      <c r="FYY242" s="11"/>
      <c r="FYZ242" s="11"/>
      <c r="FZA242" s="11"/>
      <c r="FZB242" s="11"/>
      <c r="FZC242" s="11"/>
      <c r="FZD242" s="11"/>
      <c r="FZE242" s="10"/>
      <c r="FZF242" s="10"/>
      <c r="FZG242" s="11"/>
      <c r="FZH242" s="11"/>
      <c r="FZI242" s="11"/>
      <c r="FZJ242" s="11"/>
      <c r="FZK242" s="11"/>
      <c r="FZL242" s="11"/>
      <c r="FZM242" s="11"/>
      <c r="FZN242" s="11"/>
      <c r="FZO242" s="11"/>
      <c r="FZP242" s="11"/>
      <c r="FZQ242" s="11"/>
      <c r="FZR242" s="11"/>
      <c r="FZS242" s="11"/>
      <c r="FZT242" s="11"/>
      <c r="FZU242" s="10"/>
      <c r="FZV242" s="10"/>
      <c r="FZW242" s="11"/>
      <c r="FZX242" s="11"/>
      <c r="FZY242" s="11"/>
      <c r="FZZ242" s="11"/>
      <c r="GAA242" s="11"/>
      <c r="GAB242" s="11"/>
      <c r="GAC242" s="11"/>
      <c r="GAD242" s="11"/>
      <c r="GAE242" s="11"/>
      <c r="GAF242" s="11"/>
      <c r="GAG242" s="11"/>
      <c r="GAH242" s="11"/>
      <c r="GAI242" s="11"/>
      <c r="GAJ242" s="11"/>
      <c r="GAK242" s="10"/>
      <c r="GAL242" s="10"/>
      <c r="GAM242" s="11"/>
      <c r="GAN242" s="11"/>
      <c r="GAO242" s="11"/>
      <c r="GAP242" s="11"/>
      <c r="GAQ242" s="11"/>
      <c r="GAR242" s="11"/>
      <c r="GAS242" s="11"/>
      <c r="GAT242" s="11"/>
      <c r="GAU242" s="11"/>
      <c r="GAV242" s="11"/>
      <c r="GAW242" s="11"/>
      <c r="GAX242" s="11"/>
      <c r="GAY242" s="11"/>
      <c r="GAZ242" s="11"/>
      <c r="GBA242" s="10"/>
      <c r="GBB242" s="10"/>
      <c r="GBC242" s="11"/>
      <c r="GBD242" s="11"/>
      <c r="GBE242" s="11"/>
      <c r="GBF242" s="11"/>
      <c r="GBG242" s="11"/>
      <c r="GBH242" s="11"/>
      <c r="GBI242" s="11"/>
      <c r="GBJ242" s="11"/>
      <c r="GBK242" s="11"/>
      <c r="GBL242" s="11"/>
      <c r="GBM242" s="11"/>
      <c r="GBN242" s="11"/>
      <c r="GBO242" s="11"/>
      <c r="GBP242" s="11"/>
      <c r="GBQ242" s="10"/>
      <c r="GBR242" s="10"/>
      <c r="GBS242" s="11"/>
      <c r="GBT242" s="11"/>
      <c r="GBU242" s="11"/>
      <c r="GBV242" s="11"/>
      <c r="GBW242" s="11"/>
      <c r="GBX242" s="11"/>
      <c r="GBY242" s="11"/>
      <c r="GBZ242" s="11"/>
      <c r="GCA242" s="11"/>
      <c r="GCB242" s="11"/>
      <c r="GCC242" s="11"/>
      <c r="GCD242" s="11"/>
      <c r="GCE242" s="11"/>
      <c r="GCF242" s="11"/>
      <c r="GCG242" s="10"/>
      <c r="GCH242" s="10"/>
      <c r="GCI242" s="11"/>
      <c r="GCJ242" s="11"/>
      <c r="GCK242" s="11"/>
      <c r="GCL242" s="11"/>
      <c r="GCM242" s="11"/>
      <c r="GCN242" s="11"/>
      <c r="GCO242" s="11"/>
      <c r="GCP242" s="11"/>
      <c r="GCQ242" s="11"/>
      <c r="GCR242" s="11"/>
      <c r="GCS242" s="11"/>
      <c r="GCT242" s="11"/>
      <c r="GCU242" s="11"/>
      <c r="GCV242" s="11"/>
      <c r="GCW242" s="10"/>
      <c r="GCX242" s="10"/>
      <c r="GCY242" s="11"/>
      <c r="GCZ242" s="11"/>
      <c r="GDA242" s="11"/>
      <c r="GDB242" s="11"/>
      <c r="GDC242" s="11"/>
      <c r="GDD242" s="11"/>
      <c r="GDE242" s="11"/>
      <c r="GDF242" s="11"/>
      <c r="GDG242" s="11"/>
      <c r="GDH242" s="11"/>
      <c r="GDI242" s="11"/>
      <c r="GDJ242" s="11"/>
      <c r="GDK242" s="11"/>
      <c r="GDL242" s="11"/>
      <c r="GDM242" s="10"/>
      <c r="GDN242" s="10"/>
      <c r="GDO242" s="11"/>
      <c r="GDP242" s="11"/>
      <c r="GDQ242" s="11"/>
      <c r="GDR242" s="11"/>
      <c r="GDS242" s="11"/>
      <c r="GDT242" s="11"/>
      <c r="GDU242" s="11"/>
      <c r="GDV242" s="11"/>
      <c r="GDW242" s="11"/>
      <c r="GDX242" s="11"/>
      <c r="GDY242" s="11"/>
      <c r="GDZ242" s="11"/>
      <c r="GEA242" s="11"/>
      <c r="GEB242" s="11"/>
      <c r="GEC242" s="10"/>
      <c r="GED242" s="10"/>
      <c r="GEE242" s="11"/>
      <c r="GEF242" s="11"/>
      <c r="GEG242" s="11"/>
      <c r="GEH242" s="11"/>
      <c r="GEI242" s="11"/>
      <c r="GEJ242" s="11"/>
      <c r="GEK242" s="11"/>
      <c r="GEL242" s="11"/>
      <c r="GEM242" s="11"/>
      <c r="GEN242" s="11"/>
      <c r="GEO242" s="11"/>
      <c r="GEP242" s="11"/>
      <c r="GEQ242" s="11"/>
      <c r="GER242" s="11"/>
      <c r="GES242" s="10"/>
      <c r="GET242" s="10"/>
      <c r="GEU242" s="11"/>
      <c r="GEV242" s="11"/>
      <c r="GEW242" s="11"/>
      <c r="GEX242" s="11"/>
      <c r="GEY242" s="11"/>
      <c r="GEZ242" s="11"/>
      <c r="GFA242" s="11"/>
      <c r="GFB242" s="11"/>
      <c r="GFC242" s="11"/>
      <c r="GFD242" s="11"/>
      <c r="GFE242" s="11"/>
      <c r="GFF242" s="11"/>
      <c r="GFG242" s="11"/>
      <c r="GFH242" s="11"/>
      <c r="GFI242" s="10"/>
      <c r="GFJ242" s="10"/>
      <c r="GFK242" s="11"/>
      <c r="GFL242" s="11"/>
      <c r="GFM242" s="11"/>
      <c r="GFN242" s="11"/>
      <c r="GFO242" s="11"/>
      <c r="GFP242" s="11"/>
      <c r="GFQ242" s="11"/>
      <c r="GFR242" s="11"/>
      <c r="GFS242" s="11"/>
      <c r="GFT242" s="11"/>
      <c r="GFU242" s="11"/>
      <c r="GFV242" s="11"/>
      <c r="GFW242" s="11"/>
      <c r="GFX242" s="11"/>
      <c r="GFY242" s="10"/>
      <c r="GFZ242" s="10"/>
      <c r="GGA242" s="11"/>
      <c r="GGB242" s="11"/>
      <c r="GGC242" s="11"/>
      <c r="GGD242" s="11"/>
      <c r="GGE242" s="11"/>
      <c r="GGF242" s="11"/>
      <c r="GGG242" s="11"/>
      <c r="GGH242" s="11"/>
      <c r="GGI242" s="11"/>
      <c r="GGJ242" s="11"/>
      <c r="GGK242" s="11"/>
      <c r="GGL242" s="11"/>
      <c r="GGM242" s="11"/>
      <c r="GGN242" s="11"/>
      <c r="GGO242" s="10"/>
      <c r="GGP242" s="10"/>
      <c r="GGQ242" s="11"/>
      <c r="GGR242" s="11"/>
      <c r="GGS242" s="11"/>
      <c r="GGT242" s="11"/>
      <c r="GGU242" s="11"/>
      <c r="GGV242" s="11"/>
      <c r="GGW242" s="11"/>
      <c r="GGX242" s="11"/>
      <c r="GGY242" s="11"/>
      <c r="GGZ242" s="11"/>
      <c r="GHA242" s="11"/>
      <c r="GHB242" s="11"/>
      <c r="GHC242" s="11"/>
      <c r="GHD242" s="11"/>
      <c r="GHE242" s="10"/>
      <c r="GHF242" s="10"/>
      <c r="GHG242" s="11"/>
      <c r="GHH242" s="11"/>
      <c r="GHI242" s="11"/>
      <c r="GHJ242" s="11"/>
      <c r="GHK242" s="11"/>
      <c r="GHL242" s="11"/>
      <c r="GHM242" s="11"/>
      <c r="GHN242" s="11"/>
      <c r="GHO242" s="11"/>
      <c r="GHP242" s="11"/>
      <c r="GHQ242" s="11"/>
      <c r="GHR242" s="11"/>
      <c r="GHS242" s="11"/>
      <c r="GHT242" s="11"/>
      <c r="GHU242" s="10"/>
      <c r="GHV242" s="10"/>
      <c r="GHW242" s="11"/>
      <c r="GHX242" s="11"/>
      <c r="GHY242" s="11"/>
      <c r="GHZ242" s="11"/>
      <c r="GIA242" s="11"/>
      <c r="GIB242" s="11"/>
      <c r="GIC242" s="11"/>
      <c r="GID242" s="11"/>
      <c r="GIE242" s="11"/>
      <c r="GIF242" s="11"/>
      <c r="GIG242" s="11"/>
      <c r="GIH242" s="11"/>
      <c r="GII242" s="11"/>
      <c r="GIJ242" s="11"/>
      <c r="GIK242" s="10"/>
      <c r="GIL242" s="10"/>
      <c r="GIM242" s="11"/>
      <c r="GIN242" s="11"/>
      <c r="GIO242" s="11"/>
      <c r="GIP242" s="11"/>
      <c r="GIQ242" s="11"/>
      <c r="GIR242" s="11"/>
      <c r="GIS242" s="11"/>
      <c r="GIT242" s="11"/>
      <c r="GIU242" s="11"/>
      <c r="GIV242" s="11"/>
      <c r="GIW242" s="11"/>
      <c r="GIX242" s="11"/>
      <c r="GIY242" s="11"/>
      <c r="GIZ242" s="11"/>
      <c r="GJA242" s="10"/>
      <c r="GJB242" s="10"/>
      <c r="GJC242" s="11"/>
      <c r="GJD242" s="11"/>
      <c r="GJE242" s="11"/>
      <c r="GJF242" s="11"/>
      <c r="GJG242" s="11"/>
      <c r="GJH242" s="11"/>
      <c r="GJI242" s="11"/>
      <c r="GJJ242" s="11"/>
      <c r="GJK242" s="11"/>
      <c r="GJL242" s="11"/>
      <c r="GJM242" s="11"/>
      <c r="GJN242" s="11"/>
      <c r="GJO242" s="11"/>
      <c r="GJP242" s="11"/>
      <c r="GJQ242" s="10"/>
      <c r="GJR242" s="10"/>
      <c r="GJS242" s="11"/>
      <c r="GJT242" s="11"/>
      <c r="GJU242" s="11"/>
      <c r="GJV242" s="11"/>
      <c r="GJW242" s="11"/>
      <c r="GJX242" s="11"/>
      <c r="GJY242" s="11"/>
      <c r="GJZ242" s="11"/>
      <c r="GKA242" s="11"/>
      <c r="GKB242" s="11"/>
      <c r="GKC242" s="11"/>
      <c r="GKD242" s="11"/>
      <c r="GKE242" s="11"/>
      <c r="GKF242" s="11"/>
      <c r="GKG242" s="10"/>
      <c r="GKH242" s="10"/>
      <c r="GKI242" s="11"/>
      <c r="GKJ242" s="11"/>
      <c r="GKK242" s="11"/>
      <c r="GKL242" s="11"/>
      <c r="GKM242" s="11"/>
      <c r="GKN242" s="11"/>
      <c r="GKO242" s="11"/>
      <c r="GKP242" s="11"/>
      <c r="GKQ242" s="11"/>
      <c r="GKR242" s="11"/>
      <c r="GKS242" s="11"/>
      <c r="GKT242" s="11"/>
      <c r="GKU242" s="11"/>
      <c r="GKV242" s="11"/>
      <c r="GKW242" s="10"/>
      <c r="GKX242" s="10"/>
      <c r="GKY242" s="11"/>
      <c r="GKZ242" s="11"/>
      <c r="GLA242" s="11"/>
      <c r="GLB242" s="11"/>
      <c r="GLC242" s="11"/>
      <c r="GLD242" s="11"/>
      <c r="GLE242" s="11"/>
      <c r="GLF242" s="11"/>
      <c r="GLG242" s="11"/>
      <c r="GLH242" s="11"/>
      <c r="GLI242" s="11"/>
      <c r="GLJ242" s="11"/>
      <c r="GLK242" s="11"/>
      <c r="GLL242" s="11"/>
      <c r="GLM242" s="10"/>
      <c r="GLN242" s="10"/>
      <c r="GLO242" s="11"/>
      <c r="GLP242" s="11"/>
      <c r="GLQ242" s="11"/>
      <c r="GLR242" s="11"/>
      <c r="GLS242" s="11"/>
      <c r="GLT242" s="11"/>
      <c r="GLU242" s="11"/>
      <c r="GLV242" s="11"/>
      <c r="GLW242" s="11"/>
      <c r="GLX242" s="11"/>
      <c r="GLY242" s="11"/>
      <c r="GLZ242" s="11"/>
      <c r="GMA242" s="11"/>
      <c r="GMB242" s="11"/>
      <c r="GMC242" s="10"/>
      <c r="GMD242" s="10"/>
      <c r="GME242" s="11"/>
      <c r="GMF242" s="11"/>
      <c r="GMG242" s="11"/>
      <c r="GMH242" s="11"/>
      <c r="GMI242" s="11"/>
      <c r="GMJ242" s="11"/>
      <c r="GMK242" s="11"/>
      <c r="GML242" s="11"/>
      <c r="GMM242" s="11"/>
      <c r="GMN242" s="11"/>
      <c r="GMO242" s="11"/>
      <c r="GMP242" s="11"/>
      <c r="GMQ242" s="11"/>
      <c r="GMR242" s="11"/>
      <c r="GMS242" s="10"/>
      <c r="GMT242" s="10"/>
      <c r="GMU242" s="11"/>
      <c r="GMV242" s="11"/>
      <c r="GMW242" s="11"/>
      <c r="GMX242" s="11"/>
      <c r="GMY242" s="11"/>
      <c r="GMZ242" s="11"/>
      <c r="GNA242" s="11"/>
      <c r="GNB242" s="11"/>
      <c r="GNC242" s="11"/>
      <c r="GND242" s="11"/>
      <c r="GNE242" s="11"/>
      <c r="GNF242" s="11"/>
      <c r="GNG242" s="11"/>
      <c r="GNH242" s="11"/>
      <c r="GNI242" s="10"/>
      <c r="GNJ242" s="10"/>
      <c r="GNK242" s="11"/>
      <c r="GNL242" s="11"/>
      <c r="GNM242" s="11"/>
      <c r="GNN242" s="11"/>
      <c r="GNO242" s="11"/>
      <c r="GNP242" s="11"/>
      <c r="GNQ242" s="11"/>
      <c r="GNR242" s="11"/>
      <c r="GNS242" s="11"/>
      <c r="GNT242" s="11"/>
      <c r="GNU242" s="11"/>
      <c r="GNV242" s="11"/>
      <c r="GNW242" s="11"/>
      <c r="GNX242" s="11"/>
      <c r="GNY242" s="10"/>
      <c r="GNZ242" s="10"/>
      <c r="GOA242" s="11"/>
      <c r="GOB242" s="11"/>
      <c r="GOC242" s="11"/>
      <c r="GOD242" s="11"/>
      <c r="GOE242" s="11"/>
      <c r="GOF242" s="11"/>
      <c r="GOG242" s="11"/>
      <c r="GOH242" s="11"/>
      <c r="GOI242" s="11"/>
      <c r="GOJ242" s="11"/>
      <c r="GOK242" s="11"/>
      <c r="GOL242" s="11"/>
      <c r="GOM242" s="11"/>
      <c r="GON242" s="11"/>
      <c r="GOO242" s="10"/>
      <c r="GOP242" s="10"/>
      <c r="GOQ242" s="11"/>
      <c r="GOR242" s="11"/>
      <c r="GOS242" s="11"/>
      <c r="GOT242" s="11"/>
      <c r="GOU242" s="11"/>
      <c r="GOV242" s="11"/>
      <c r="GOW242" s="11"/>
      <c r="GOX242" s="11"/>
      <c r="GOY242" s="11"/>
      <c r="GOZ242" s="11"/>
      <c r="GPA242" s="11"/>
      <c r="GPB242" s="11"/>
      <c r="GPC242" s="11"/>
      <c r="GPD242" s="11"/>
      <c r="GPE242" s="10"/>
      <c r="GPF242" s="10"/>
      <c r="GPG242" s="11"/>
      <c r="GPH242" s="11"/>
      <c r="GPI242" s="11"/>
      <c r="GPJ242" s="11"/>
      <c r="GPK242" s="11"/>
      <c r="GPL242" s="11"/>
      <c r="GPM242" s="11"/>
      <c r="GPN242" s="11"/>
      <c r="GPO242" s="11"/>
      <c r="GPP242" s="11"/>
      <c r="GPQ242" s="11"/>
      <c r="GPR242" s="11"/>
      <c r="GPS242" s="11"/>
      <c r="GPT242" s="11"/>
      <c r="GPU242" s="10"/>
      <c r="GPV242" s="10"/>
      <c r="GPW242" s="11"/>
      <c r="GPX242" s="11"/>
      <c r="GPY242" s="11"/>
      <c r="GPZ242" s="11"/>
      <c r="GQA242" s="11"/>
      <c r="GQB242" s="11"/>
      <c r="GQC242" s="11"/>
      <c r="GQD242" s="11"/>
      <c r="GQE242" s="11"/>
      <c r="GQF242" s="11"/>
      <c r="GQG242" s="11"/>
      <c r="GQH242" s="11"/>
      <c r="GQI242" s="11"/>
      <c r="GQJ242" s="11"/>
      <c r="GQK242" s="10"/>
      <c r="GQL242" s="10"/>
      <c r="GQM242" s="11"/>
      <c r="GQN242" s="11"/>
      <c r="GQO242" s="11"/>
      <c r="GQP242" s="11"/>
      <c r="GQQ242" s="11"/>
      <c r="GQR242" s="11"/>
      <c r="GQS242" s="11"/>
      <c r="GQT242" s="11"/>
      <c r="GQU242" s="11"/>
      <c r="GQV242" s="11"/>
      <c r="GQW242" s="11"/>
      <c r="GQX242" s="11"/>
      <c r="GQY242" s="11"/>
      <c r="GQZ242" s="11"/>
      <c r="GRA242" s="10"/>
      <c r="GRB242" s="10"/>
      <c r="GRC242" s="11"/>
      <c r="GRD242" s="11"/>
      <c r="GRE242" s="11"/>
      <c r="GRF242" s="11"/>
      <c r="GRG242" s="11"/>
      <c r="GRH242" s="11"/>
      <c r="GRI242" s="11"/>
      <c r="GRJ242" s="11"/>
      <c r="GRK242" s="11"/>
      <c r="GRL242" s="11"/>
      <c r="GRM242" s="11"/>
      <c r="GRN242" s="11"/>
      <c r="GRO242" s="11"/>
      <c r="GRP242" s="11"/>
      <c r="GRQ242" s="10"/>
      <c r="GRR242" s="10"/>
      <c r="GRS242" s="11"/>
      <c r="GRT242" s="11"/>
      <c r="GRU242" s="11"/>
      <c r="GRV242" s="11"/>
      <c r="GRW242" s="11"/>
      <c r="GRX242" s="11"/>
      <c r="GRY242" s="11"/>
      <c r="GRZ242" s="11"/>
      <c r="GSA242" s="11"/>
      <c r="GSB242" s="11"/>
      <c r="GSC242" s="11"/>
      <c r="GSD242" s="11"/>
      <c r="GSE242" s="11"/>
      <c r="GSF242" s="11"/>
      <c r="GSG242" s="10"/>
      <c r="GSH242" s="10"/>
      <c r="GSI242" s="11"/>
      <c r="GSJ242" s="11"/>
      <c r="GSK242" s="11"/>
      <c r="GSL242" s="11"/>
      <c r="GSM242" s="11"/>
      <c r="GSN242" s="11"/>
      <c r="GSO242" s="11"/>
      <c r="GSP242" s="11"/>
      <c r="GSQ242" s="11"/>
      <c r="GSR242" s="11"/>
      <c r="GSS242" s="11"/>
      <c r="GST242" s="11"/>
      <c r="GSU242" s="11"/>
      <c r="GSV242" s="11"/>
      <c r="GSW242" s="10"/>
      <c r="GSX242" s="10"/>
      <c r="GSY242" s="11"/>
      <c r="GSZ242" s="11"/>
      <c r="GTA242" s="11"/>
      <c r="GTB242" s="11"/>
      <c r="GTC242" s="11"/>
      <c r="GTD242" s="11"/>
      <c r="GTE242" s="11"/>
      <c r="GTF242" s="11"/>
      <c r="GTG242" s="11"/>
      <c r="GTH242" s="11"/>
      <c r="GTI242" s="11"/>
      <c r="GTJ242" s="11"/>
      <c r="GTK242" s="11"/>
      <c r="GTL242" s="11"/>
      <c r="GTM242" s="10"/>
      <c r="GTN242" s="10"/>
      <c r="GTO242" s="11"/>
      <c r="GTP242" s="11"/>
      <c r="GTQ242" s="11"/>
      <c r="GTR242" s="11"/>
      <c r="GTS242" s="11"/>
      <c r="GTT242" s="11"/>
      <c r="GTU242" s="11"/>
      <c r="GTV242" s="11"/>
      <c r="GTW242" s="11"/>
      <c r="GTX242" s="11"/>
      <c r="GTY242" s="11"/>
      <c r="GTZ242" s="11"/>
      <c r="GUA242" s="11"/>
      <c r="GUB242" s="11"/>
      <c r="GUC242" s="10"/>
      <c r="GUD242" s="10"/>
      <c r="GUE242" s="11"/>
      <c r="GUF242" s="11"/>
      <c r="GUG242" s="11"/>
      <c r="GUH242" s="11"/>
      <c r="GUI242" s="11"/>
      <c r="GUJ242" s="11"/>
      <c r="GUK242" s="11"/>
      <c r="GUL242" s="11"/>
      <c r="GUM242" s="11"/>
      <c r="GUN242" s="11"/>
      <c r="GUO242" s="11"/>
      <c r="GUP242" s="11"/>
      <c r="GUQ242" s="11"/>
      <c r="GUR242" s="11"/>
      <c r="GUS242" s="10"/>
      <c r="GUT242" s="10"/>
      <c r="GUU242" s="11"/>
      <c r="GUV242" s="11"/>
      <c r="GUW242" s="11"/>
      <c r="GUX242" s="11"/>
      <c r="GUY242" s="11"/>
      <c r="GUZ242" s="11"/>
      <c r="GVA242" s="11"/>
      <c r="GVB242" s="11"/>
      <c r="GVC242" s="11"/>
      <c r="GVD242" s="11"/>
      <c r="GVE242" s="11"/>
      <c r="GVF242" s="11"/>
      <c r="GVG242" s="11"/>
      <c r="GVH242" s="11"/>
      <c r="GVI242" s="10"/>
      <c r="GVJ242" s="10"/>
      <c r="GVK242" s="11"/>
      <c r="GVL242" s="11"/>
      <c r="GVM242" s="11"/>
      <c r="GVN242" s="11"/>
      <c r="GVO242" s="11"/>
      <c r="GVP242" s="11"/>
      <c r="GVQ242" s="11"/>
      <c r="GVR242" s="11"/>
      <c r="GVS242" s="11"/>
      <c r="GVT242" s="11"/>
      <c r="GVU242" s="11"/>
      <c r="GVV242" s="11"/>
      <c r="GVW242" s="11"/>
      <c r="GVX242" s="11"/>
      <c r="GVY242" s="10"/>
      <c r="GVZ242" s="10"/>
      <c r="GWA242" s="11"/>
      <c r="GWB242" s="11"/>
      <c r="GWC242" s="11"/>
      <c r="GWD242" s="11"/>
      <c r="GWE242" s="11"/>
      <c r="GWF242" s="11"/>
      <c r="GWG242" s="11"/>
      <c r="GWH242" s="11"/>
      <c r="GWI242" s="11"/>
      <c r="GWJ242" s="11"/>
      <c r="GWK242" s="11"/>
      <c r="GWL242" s="11"/>
      <c r="GWM242" s="11"/>
      <c r="GWN242" s="11"/>
      <c r="GWO242" s="10"/>
      <c r="GWP242" s="10"/>
      <c r="GWQ242" s="11"/>
      <c r="GWR242" s="11"/>
      <c r="GWS242" s="11"/>
      <c r="GWT242" s="11"/>
      <c r="GWU242" s="11"/>
      <c r="GWV242" s="11"/>
      <c r="GWW242" s="11"/>
      <c r="GWX242" s="11"/>
      <c r="GWY242" s="11"/>
      <c r="GWZ242" s="11"/>
      <c r="GXA242" s="11"/>
      <c r="GXB242" s="11"/>
      <c r="GXC242" s="11"/>
      <c r="GXD242" s="11"/>
      <c r="GXE242" s="10"/>
      <c r="GXF242" s="10"/>
      <c r="GXG242" s="11"/>
      <c r="GXH242" s="11"/>
      <c r="GXI242" s="11"/>
      <c r="GXJ242" s="11"/>
      <c r="GXK242" s="11"/>
      <c r="GXL242" s="11"/>
      <c r="GXM242" s="11"/>
      <c r="GXN242" s="11"/>
      <c r="GXO242" s="11"/>
      <c r="GXP242" s="11"/>
      <c r="GXQ242" s="11"/>
      <c r="GXR242" s="11"/>
      <c r="GXS242" s="11"/>
      <c r="GXT242" s="11"/>
      <c r="GXU242" s="10"/>
      <c r="GXV242" s="10"/>
      <c r="GXW242" s="11"/>
      <c r="GXX242" s="11"/>
      <c r="GXY242" s="11"/>
      <c r="GXZ242" s="11"/>
      <c r="GYA242" s="11"/>
      <c r="GYB242" s="11"/>
      <c r="GYC242" s="11"/>
      <c r="GYD242" s="11"/>
      <c r="GYE242" s="11"/>
      <c r="GYF242" s="11"/>
      <c r="GYG242" s="11"/>
      <c r="GYH242" s="11"/>
      <c r="GYI242" s="11"/>
      <c r="GYJ242" s="11"/>
      <c r="GYK242" s="10"/>
      <c r="GYL242" s="10"/>
      <c r="GYM242" s="11"/>
      <c r="GYN242" s="11"/>
      <c r="GYO242" s="11"/>
      <c r="GYP242" s="11"/>
      <c r="GYQ242" s="11"/>
      <c r="GYR242" s="11"/>
      <c r="GYS242" s="11"/>
      <c r="GYT242" s="11"/>
      <c r="GYU242" s="11"/>
      <c r="GYV242" s="11"/>
      <c r="GYW242" s="11"/>
      <c r="GYX242" s="11"/>
      <c r="GYY242" s="11"/>
      <c r="GYZ242" s="11"/>
      <c r="GZA242" s="10"/>
      <c r="GZB242" s="10"/>
      <c r="GZC242" s="11"/>
      <c r="GZD242" s="11"/>
      <c r="GZE242" s="11"/>
      <c r="GZF242" s="11"/>
      <c r="GZG242" s="11"/>
      <c r="GZH242" s="11"/>
      <c r="GZI242" s="11"/>
      <c r="GZJ242" s="11"/>
      <c r="GZK242" s="11"/>
      <c r="GZL242" s="11"/>
      <c r="GZM242" s="11"/>
      <c r="GZN242" s="11"/>
      <c r="GZO242" s="11"/>
      <c r="GZP242" s="11"/>
      <c r="GZQ242" s="10"/>
      <c r="GZR242" s="10"/>
      <c r="GZS242" s="11"/>
      <c r="GZT242" s="11"/>
      <c r="GZU242" s="11"/>
      <c r="GZV242" s="11"/>
      <c r="GZW242" s="11"/>
      <c r="GZX242" s="11"/>
      <c r="GZY242" s="11"/>
      <c r="GZZ242" s="11"/>
      <c r="HAA242" s="11"/>
      <c r="HAB242" s="11"/>
      <c r="HAC242" s="11"/>
      <c r="HAD242" s="11"/>
      <c r="HAE242" s="11"/>
      <c r="HAF242" s="11"/>
      <c r="HAG242" s="10"/>
      <c r="HAH242" s="10"/>
      <c r="HAI242" s="11"/>
      <c r="HAJ242" s="11"/>
      <c r="HAK242" s="11"/>
      <c r="HAL242" s="11"/>
      <c r="HAM242" s="11"/>
      <c r="HAN242" s="11"/>
      <c r="HAO242" s="11"/>
      <c r="HAP242" s="11"/>
      <c r="HAQ242" s="11"/>
      <c r="HAR242" s="11"/>
      <c r="HAS242" s="11"/>
      <c r="HAT242" s="11"/>
      <c r="HAU242" s="11"/>
      <c r="HAV242" s="11"/>
      <c r="HAW242" s="10"/>
      <c r="HAX242" s="10"/>
      <c r="HAY242" s="11"/>
      <c r="HAZ242" s="11"/>
      <c r="HBA242" s="11"/>
      <c r="HBB242" s="11"/>
      <c r="HBC242" s="11"/>
      <c r="HBD242" s="11"/>
      <c r="HBE242" s="11"/>
      <c r="HBF242" s="11"/>
      <c r="HBG242" s="11"/>
      <c r="HBH242" s="11"/>
      <c r="HBI242" s="11"/>
      <c r="HBJ242" s="11"/>
      <c r="HBK242" s="11"/>
      <c r="HBL242" s="11"/>
      <c r="HBM242" s="10"/>
      <c r="HBN242" s="10"/>
      <c r="HBO242" s="11"/>
      <c r="HBP242" s="11"/>
      <c r="HBQ242" s="11"/>
      <c r="HBR242" s="11"/>
      <c r="HBS242" s="11"/>
      <c r="HBT242" s="11"/>
      <c r="HBU242" s="11"/>
      <c r="HBV242" s="11"/>
      <c r="HBW242" s="11"/>
      <c r="HBX242" s="11"/>
      <c r="HBY242" s="11"/>
      <c r="HBZ242" s="11"/>
      <c r="HCA242" s="11"/>
      <c r="HCB242" s="11"/>
      <c r="HCC242" s="10"/>
      <c r="HCD242" s="10"/>
      <c r="HCE242" s="11"/>
      <c r="HCF242" s="11"/>
      <c r="HCG242" s="11"/>
      <c r="HCH242" s="11"/>
      <c r="HCI242" s="11"/>
      <c r="HCJ242" s="11"/>
      <c r="HCK242" s="11"/>
      <c r="HCL242" s="11"/>
      <c r="HCM242" s="11"/>
      <c r="HCN242" s="11"/>
      <c r="HCO242" s="11"/>
      <c r="HCP242" s="11"/>
      <c r="HCQ242" s="11"/>
      <c r="HCR242" s="11"/>
      <c r="HCS242" s="10"/>
      <c r="HCT242" s="10"/>
      <c r="HCU242" s="11"/>
      <c r="HCV242" s="11"/>
      <c r="HCW242" s="11"/>
      <c r="HCX242" s="11"/>
      <c r="HCY242" s="11"/>
      <c r="HCZ242" s="11"/>
      <c r="HDA242" s="11"/>
      <c r="HDB242" s="11"/>
      <c r="HDC242" s="11"/>
      <c r="HDD242" s="11"/>
      <c r="HDE242" s="11"/>
      <c r="HDF242" s="11"/>
      <c r="HDG242" s="11"/>
      <c r="HDH242" s="11"/>
      <c r="HDI242" s="10"/>
      <c r="HDJ242" s="10"/>
      <c r="HDK242" s="11"/>
      <c r="HDL242" s="11"/>
      <c r="HDM242" s="11"/>
      <c r="HDN242" s="11"/>
      <c r="HDO242" s="11"/>
      <c r="HDP242" s="11"/>
      <c r="HDQ242" s="11"/>
      <c r="HDR242" s="11"/>
      <c r="HDS242" s="11"/>
      <c r="HDT242" s="11"/>
      <c r="HDU242" s="11"/>
      <c r="HDV242" s="11"/>
      <c r="HDW242" s="11"/>
      <c r="HDX242" s="11"/>
      <c r="HDY242" s="10"/>
      <c r="HDZ242" s="10"/>
      <c r="HEA242" s="11"/>
      <c r="HEB242" s="11"/>
      <c r="HEC242" s="11"/>
      <c r="HED242" s="11"/>
      <c r="HEE242" s="11"/>
      <c r="HEF242" s="11"/>
      <c r="HEG242" s="11"/>
      <c r="HEH242" s="11"/>
      <c r="HEI242" s="11"/>
      <c r="HEJ242" s="11"/>
      <c r="HEK242" s="11"/>
      <c r="HEL242" s="11"/>
      <c r="HEM242" s="11"/>
      <c r="HEN242" s="11"/>
      <c r="HEO242" s="10"/>
      <c r="HEP242" s="10"/>
      <c r="HEQ242" s="11"/>
      <c r="HER242" s="11"/>
      <c r="HES242" s="11"/>
      <c r="HET242" s="11"/>
      <c r="HEU242" s="11"/>
      <c r="HEV242" s="11"/>
      <c r="HEW242" s="11"/>
      <c r="HEX242" s="11"/>
      <c r="HEY242" s="11"/>
      <c r="HEZ242" s="11"/>
      <c r="HFA242" s="11"/>
      <c r="HFB242" s="11"/>
      <c r="HFC242" s="11"/>
      <c r="HFD242" s="11"/>
      <c r="HFE242" s="10"/>
      <c r="HFF242" s="10"/>
      <c r="HFG242" s="11"/>
      <c r="HFH242" s="11"/>
      <c r="HFI242" s="11"/>
      <c r="HFJ242" s="11"/>
      <c r="HFK242" s="11"/>
      <c r="HFL242" s="11"/>
      <c r="HFM242" s="11"/>
      <c r="HFN242" s="11"/>
      <c r="HFO242" s="11"/>
      <c r="HFP242" s="11"/>
      <c r="HFQ242" s="11"/>
      <c r="HFR242" s="11"/>
      <c r="HFS242" s="11"/>
      <c r="HFT242" s="11"/>
      <c r="HFU242" s="10"/>
      <c r="HFV242" s="10"/>
      <c r="HFW242" s="11"/>
      <c r="HFX242" s="11"/>
      <c r="HFY242" s="11"/>
      <c r="HFZ242" s="11"/>
      <c r="HGA242" s="11"/>
      <c r="HGB242" s="11"/>
      <c r="HGC242" s="11"/>
      <c r="HGD242" s="11"/>
      <c r="HGE242" s="11"/>
      <c r="HGF242" s="11"/>
      <c r="HGG242" s="11"/>
      <c r="HGH242" s="11"/>
      <c r="HGI242" s="11"/>
      <c r="HGJ242" s="11"/>
      <c r="HGK242" s="10"/>
      <c r="HGL242" s="10"/>
      <c r="HGM242" s="11"/>
      <c r="HGN242" s="11"/>
      <c r="HGO242" s="11"/>
      <c r="HGP242" s="11"/>
      <c r="HGQ242" s="11"/>
      <c r="HGR242" s="11"/>
      <c r="HGS242" s="11"/>
      <c r="HGT242" s="11"/>
      <c r="HGU242" s="11"/>
      <c r="HGV242" s="11"/>
      <c r="HGW242" s="11"/>
      <c r="HGX242" s="11"/>
      <c r="HGY242" s="11"/>
      <c r="HGZ242" s="11"/>
      <c r="HHA242" s="10"/>
      <c r="HHB242" s="10"/>
      <c r="HHC242" s="11"/>
      <c r="HHD242" s="11"/>
      <c r="HHE242" s="11"/>
      <c r="HHF242" s="11"/>
      <c r="HHG242" s="11"/>
      <c r="HHH242" s="11"/>
      <c r="HHI242" s="11"/>
      <c r="HHJ242" s="11"/>
      <c r="HHK242" s="11"/>
      <c r="HHL242" s="11"/>
      <c r="HHM242" s="11"/>
      <c r="HHN242" s="11"/>
      <c r="HHO242" s="11"/>
      <c r="HHP242" s="11"/>
      <c r="HHQ242" s="10"/>
      <c r="HHR242" s="10"/>
      <c r="HHS242" s="11"/>
      <c r="HHT242" s="11"/>
      <c r="HHU242" s="11"/>
      <c r="HHV242" s="11"/>
      <c r="HHW242" s="11"/>
      <c r="HHX242" s="11"/>
      <c r="HHY242" s="11"/>
      <c r="HHZ242" s="11"/>
      <c r="HIA242" s="11"/>
      <c r="HIB242" s="11"/>
      <c r="HIC242" s="11"/>
      <c r="HID242" s="11"/>
      <c r="HIE242" s="11"/>
      <c r="HIF242" s="11"/>
      <c r="HIG242" s="10"/>
      <c r="HIH242" s="10"/>
      <c r="HII242" s="11"/>
      <c r="HIJ242" s="11"/>
      <c r="HIK242" s="11"/>
      <c r="HIL242" s="11"/>
      <c r="HIM242" s="11"/>
      <c r="HIN242" s="11"/>
      <c r="HIO242" s="11"/>
      <c r="HIP242" s="11"/>
      <c r="HIQ242" s="11"/>
      <c r="HIR242" s="11"/>
      <c r="HIS242" s="11"/>
      <c r="HIT242" s="11"/>
      <c r="HIU242" s="11"/>
      <c r="HIV242" s="11"/>
      <c r="HIW242" s="10"/>
      <c r="HIX242" s="10"/>
      <c r="HIY242" s="11"/>
      <c r="HIZ242" s="11"/>
      <c r="HJA242" s="11"/>
      <c r="HJB242" s="11"/>
      <c r="HJC242" s="11"/>
      <c r="HJD242" s="11"/>
      <c r="HJE242" s="11"/>
      <c r="HJF242" s="11"/>
      <c r="HJG242" s="11"/>
      <c r="HJH242" s="11"/>
      <c r="HJI242" s="11"/>
      <c r="HJJ242" s="11"/>
      <c r="HJK242" s="11"/>
      <c r="HJL242" s="11"/>
      <c r="HJM242" s="10"/>
      <c r="HJN242" s="10"/>
      <c r="HJO242" s="11"/>
      <c r="HJP242" s="11"/>
      <c r="HJQ242" s="11"/>
      <c r="HJR242" s="11"/>
      <c r="HJS242" s="11"/>
      <c r="HJT242" s="11"/>
      <c r="HJU242" s="11"/>
      <c r="HJV242" s="11"/>
      <c r="HJW242" s="11"/>
      <c r="HJX242" s="11"/>
      <c r="HJY242" s="11"/>
      <c r="HJZ242" s="11"/>
      <c r="HKA242" s="11"/>
      <c r="HKB242" s="11"/>
      <c r="HKC242" s="10"/>
      <c r="HKD242" s="10"/>
      <c r="HKE242" s="11"/>
      <c r="HKF242" s="11"/>
      <c r="HKG242" s="11"/>
      <c r="HKH242" s="11"/>
      <c r="HKI242" s="11"/>
      <c r="HKJ242" s="11"/>
      <c r="HKK242" s="11"/>
      <c r="HKL242" s="11"/>
      <c r="HKM242" s="11"/>
      <c r="HKN242" s="11"/>
      <c r="HKO242" s="11"/>
      <c r="HKP242" s="11"/>
      <c r="HKQ242" s="11"/>
      <c r="HKR242" s="11"/>
      <c r="HKS242" s="10"/>
      <c r="HKT242" s="10"/>
      <c r="HKU242" s="11"/>
      <c r="HKV242" s="11"/>
      <c r="HKW242" s="11"/>
      <c r="HKX242" s="11"/>
      <c r="HKY242" s="11"/>
      <c r="HKZ242" s="11"/>
      <c r="HLA242" s="11"/>
      <c r="HLB242" s="11"/>
      <c r="HLC242" s="11"/>
      <c r="HLD242" s="11"/>
      <c r="HLE242" s="11"/>
      <c r="HLF242" s="11"/>
      <c r="HLG242" s="11"/>
      <c r="HLH242" s="11"/>
      <c r="HLI242" s="10"/>
      <c r="HLJ242" s="10"/>
      <c r="HLK242" s="11"/>
      <c r="HLL242" s="11"/>
      <c r="HLM242" s="11"/>
      <c r="HLN242" s="11"/>
      <c r="HLO242" s="11"/>
      <c r="HLP242" s="11"/>
      <c r="HLQ242" s="11"/>
      <c r="HLR242" s="11"/>
      <c r="HLS242" s="11"/>
      <c r="HLT242" s="11"/>
      <c r="HLU242" s="11"/>
      <c r="HLV242" s="11"/>
      <c r="HLW242" s="11"/>
      <c r="HLX242" s="11"/>
      <c r="HLY242" s="10"/>
      <c r="HLZ242" s="10"/>
      <c r="HMA242" s="11"/>
      <c r="HMB242" s="11"/>
      <c r="HMC242" s="11"/>
      <c r="HMD242" s="11"/>
      <c r="HME242" s="11"/>
      <c r="HMF242" s="11"/>
      <c r="HMG242" s="11"/>
      <c r="HMH242" s="11"/>
      <c r="HMI242" s="11"/>
      <c r="HMJ242" s="11"/>
      <c r="HMK242" s="11"/>
      <c r="HML242" s="11"/>
      <c r="HMM242" s="11"/>
      <c r="HMN242" s="11"/>
      <c r="HMO242" s="10"/>
      <c r="HMP242" s="10"/>
      <c r="HMQ242" s="11"/>
      <c r="HMR242" s="11"/>
      <c r="HMS242" s="11"/>
      <c r="HMT242" s="11"/>
      <c r="HMU242" s="11"/>
      <c r="HMV242" s="11"/>
      <c r="HMW242" s="11"/>
      <c r="HMX242" s="11"/>
      <c r="HMY242" s="11"/>
      <c r="HMZ242" s="11"/>
      <c r="HNA242" s="11"/>
      <c r="HNB242" s="11"/>
      <c r="HNC242" s="11"/>
      <c r="HND242" s="11"/>
      <c r="HNE242" s="10"/>
      <c r="HNF242" s="10"/>
      <c r="HNG242" s="11"/>
      <c r="HNH242" s="11"/>
      <c r="HNI242" s="11"/>
      <c r="HNJ242" s="11"/>
      <c r="HNK242" s="11"/>
      <c r="HNL242" s="11"/>
      <c r="HNM242" s="11"/>
      <c r="HNN242" s="11"/>
      <c r="HNO242" s="11"/>
      <c r="HNP242" s="11"/>
      <c r="HNQ242" s="11"/>
      <c r="HNR242" s="11"/>
      <c r="HNS242" s="11"/>
      <c r="HNT242" s="11"/>
      <c r="HNU242" s="10"/>
      <c r="HNV242" s="10"/>
      <c r="HNW242" s="11"/>
      <c r="HNX242" s="11"/>
      <c r="HNY242" s="11"/>
      <c r="HNZ242" s="11"/>
      <c r="HOA242" s="11"/>
      <c r="HOB242" s="11"/>
      <c r="HOC242" s="11"/>
      <c r="HOD242" s="11"/>
      <c r="HOE242" s="11"/>
      <c r="HOF242" s="11"/>
      <c r="HOG242" s="11"/>
      <c r="HOH242" s="11"/>
      <c r="HOI242" s="11"/>
      <c r="HOJ242" s="11"/>
      <c r="HOK242" s="10"/>
      <c r="HOL242" s="10"/>
      <c r="HOM242" s="11"/>
      <c r="HON242" s="11"/>
      <c r="HOO242" s="11"/>
      <c r="HOP242" s="11"/>
      <c r="HOQ242" s="11"/>
      <c r="HOR242" s="11"/>
      <c r="HOS242" s="11"/>
      <c r="HOT242" s="11"/>
      <c r="HOU242" s="11"/>
      <c r="HOV242" s="11"/>
      <c r="HOW242" s="11"/>
      <c r="HOX242" s="11"/>
      <c r="HOY242" s="11"/>
      <c r="HOZ242" s="11"/>
      <c r="HPA242" s="10"/>
      <c r="HPB242" s="10"/>
      <c r="HPC242" s="11"/>
      <c r="HPD242" s="11"/>
      <c r="HPE242" s="11"/>
      <c r="HPF242" s="11"/>
      <c r="HPG242" s="11"/>
      <c r="HPH242" s="11"/>
      <c r="HPI242" s="11"/>
      <c r="HPJ242" s="11"/>
      <c r="HPK242" s="11"/>
      <c r="HPL242" s="11"/>
      <c r="HPM242" s="11"/>
      <c r="HPN242" s="11"/>
      <c r="HPO242" s="11"/>
      <c r="HPP242" s="11"/>
      <c r="HPQ242" s="10"/>
      <c r="HPR242" s="10"/>
      <c r="HPS242" s="11"/>
      <c r="HPT242" s="11"/>
      <c r="HPU242" s="11"/>
      <c r="HPV242" s="11"/>
      <c r="HPW242" s="11"/>
      <c r="HPX242" s="11"/>
      <c r="HPY242" s="11"/>
      <c r="HPZ242" s="11"/>
      <c r="HQA242" s="11"/>
      <c r="HQB242" s="11"/>
      <c r="HQC242" s="11"/>
      <c r="HQD242" s="11"/>
      <c r="HQE242" s="11"/>
      <c r="HQF242" s="11"/>
      <c r="HQG242" s="10"/>
      <c r="HQH242" s="10"/>
      <c r="HQI242" s="11"/>
      <c r="HQJ242" s="11"/>
      <c r="HQK242" s="11"/>
      <c r="HQL242" s="11"/>
      <c r="HQM242" s="11"/>
      <c r="HQN242" s="11"/>
      <c r="HQO242" s="11"/>
      <c r="HQP242" s="11"/>
      <c r="HQQ242" s="11"/>
      <c r="HQR242" s="11"/>
      <c r="HQS242" s="11"/>
      <c r="HQT242" s="11"/>
      <c r="HQU242" s="11"/>
      <c r="HQV242" s="11"/>
      <c r="HQW242" s="10"/>
      <c r="HQX242" s="10"/>
      <c r="HQY242" s="11"/>
      <c r="HQZ242" s="11"/>
      <c r="HRA242" s="11"/>
      <c r="HRB242" s="11"/>
      <c r="HRC242" s="11"/>
      <c r="HRD242" s="11"/>
      <c r="HRE242" s="11"/>
      <c r="HRF242" s="11"/>
      <c r="HRG242" s="11"/>
      <c r="HRH242" s="11"/>
      <c r="HRI242" s="11"/>
      <c r="HRJ242" s="11"/>
      <c r="HRK242" s="11"/>
      <c r="HRL242" s="11"/>
      <c r="HRM242" s="10"/>
      <c r="HRN242" s="10"/>
      <c r="HRO242" s="11"/>
      <c r="HRP242" s="11"/>
      <c r="HRQ242" s="11"/>
      <c r="HRR242" s="11"/>
      <c r="HRS242" s="11"/>
      <c r="HRT242" s="11"/>
      <c r="HRU242" s="11"/>
      <c r="HRV242" s="11"/>
      <c r="HRW242" s="11"/>
      <c r="HRX242" s="11"/>
      <c r="HRY242" s="11"/>
      <c r="HRZ242" s="11"/>
      <c r="HSA242" s="11"/>
      <c r="HSB242" s="11"/>
      <c r="HSC242" s="10"/>
      <c r="HSD242" s="10"/>
      <c r="HSE242" s="11"/>
      <c r="HSF242" s="11"/>
      <c r="HSG242" s="11"/>
      <c r="HSH242" s="11"/>
      <c r="HSI242" s="11"/>
      <c r="HSJ242" s="11"/>
      <c r="HSK242" s="11"/>
      <c r="HSL242" s="11"/>
      <c r="HSM242" s="11"/>
      <c r="HSN242" s="11"/>
      <c r="HSO242" s="11"/>
      <c r="HSP242" s="11"/>
      <c r="HSQ242" s="11"/>
      <c r="HSR242" s="11"/>
      <c r="HSS242" s="10"/>
      <c r="HST242" s="10"/>
      <c r="HSU242" s="11"/>
      <c r="HSV242" s="11"/>
      <c r="HSW242" s="11"/>
      <c r="HSX242" s="11"/>
      <c r="HSY242" s="11"/>
      <c r="HSZ242" s="11"/>
      <c r="HTA242" s="11"/>
      <c r="HTB242" s="11"/>
      <c r="HTC242" s="11"/>
      <c r="HTD242" s="11"/>
      <c r="HTE242" s="11"/>
      <c r="HTF242" s="11"/>
      <c r="HTG242" s="11"/>
      <c r="HTH242" s="11"/>
      <c r="HTI242" s="10"/>
      <c r="HTJ242" s="10"/>
      <c r="HTK242" s="11"/>
      <c r="HTL242" s="11"/>
      <c r="HTM242" s="11"/>
      <c r="HTN242" s="11"/>
      <c r="HTO242" s="11"/>
      <c r="HTP242" s="11"/>
      <c r="HTQ242" s="11"/>
      <c r="HTR242" s="11"/>
      <c r="HTS242" s="11"/>
      <c r="HTT242" s="11"/>
      <c r="HTU242" s="11"/>
      <c r="HTV242" s="11"/>
      <c r="HTW242" s="11"/>
      <c r="HTX242" s="11"/>
      <c r="HTY242" s="10"/>
      <c r="HTZ242" s="10"/>
      <c r="HUA242" s="11"/>
      <c r="HUB242" s="11"/>
      <c r="HUC242" s="11"/>
      <c r="HUD242" s="11"/>
      <c r="HUE242" s="11"/>
      <c r="HUF242" s="11"/>
      <c r="HUG242" s="11"/>
      <c r="HUH242" s="11"/>
      <c r="HUI242" s="11"/>
      <c r="HUJ242" s="11"/>
      <c r="HUK242" s="11"/>
      <c r="HUL242" s="11"/>
      <c r="HUM242" s="11"/>
      <c r="HUN242" s="11"/>
      <c r="HUO242" s="10"/>
      <c r="HUP242" s="10"/>
      <c r="HUQ242" s="11"/>
      <c r="HUR242" s="11"/>
      <c r="HUS242" s="11"/>
      <c r="HUT242" s="11"/>
      <c r="HUU242" s="11"/>
      <c r="HUV242" s="11"/>
      <c r="HUW242" s="11"/>
      <c r="HUX242" s="11"/>
      <c r="HUY242" s="11"/>
      <c r="HUZ242" s="11"/>
      <c r="HVA242" s="11"/>
      <c r="HVB242" s="11"/>
      <c r="HVC242" s="11"/>
      <c r="HVD242" s="11"/>
      <c r="HVE242" s="10"/>
      <c r="HVF242" s="10"/>
      <c r="HVG242" s="11"/>
      <c r="HVH242" s="11"/>
      <c r="HVI242" s="11"/>
      <c r="HVJ242" s="11"/>
      <c r="HVK242" s="11"/>
      <c r="HVL242" s="11"/>
      <c r="HVM242" s="11"/>
      <c r="HVN242" s="11"/>
      <c r="HVO242" s="11"/>
      <c r="HVP242" s="11"/>
      <c r="HVQ242" s="11"/>
      <c r="HVR242" s="11"/>
      <c r="HVS242" s="11"/>
      <c r="HVT242" s="11"/>
      <c r="HVU242" s="10"/>
      <c r="HVV242" s="10"/>
      <c r="HVW242" s="11"/>
      <c r="HVX242" s="11"/>
      <c r="HVY242" s="11"/>
      <c r="HVZ242" s="11"/>
      <c r="HWA242" s="11"/>
      <c r="HWB242" s="11"/>
      <c r="HWC242" s="11"/>
      <c r="HWD242" s="11"/>
      <c r="HWE242" s="11"/>
      <c r="HWF242" s="11"/>
      <c r="HWG242" s="11"/>
      <c r="HWH242" s="11"/>
      <c r="HWI242" s="11"/>
      <c r="HWJ242" s="11"/>
      <c r="HWK242" s="10"/>
      <c r="HWL242" s="10"/>
      <c r="HWM242" s="11"/>
      <c r="HWN242" s="11"/>
      <c r="HWO242" s="11"/>
      <c r="HWP242" s="11"/>
      <c r="HWQ242" s="11"/>
      <c r="HWR242" s="11"/>
      <c r="HWS242" s="11"/>
      <c r="HWT242" s="11"/>
      <c r="HWU242" s="11"/>
      <c r="HWV242" s="11"/>
      <c r="HWW242" s="11"/>
      <c r="HWX242" s="11"/>
      <c r="HWY242" s="11"/>
      <c r="HWZ242" s="11"/>
      <c r="HXA242" s="10"/>
      <c r="HXB242" s="10"/>
      <c r="HXC242" s="11"/>
      <c r="HXD242" s="11"/>
      <c r="HXE242" s="11"/>
      <c r="HXF242" s="11"/>
      <c r="HXG242" s="11"/>
      <c r="HXH242" s="11"/>
      <c r="HXI242" s="11"/>
      <c r="HXJ242" s="11"/>
      <c r="HXK242" s="11"/>
      <c r="HXL242" s="11"/>
      <c r="HXM242" s="11"/>
      <c r="HXN242" s="11"/>
      <c r="HXO242" s="11"/>
      <c r="HXP242" s="11"/>
      <c r="HXQ242" s="10"/>
      <c r="HXR242" s="10"/>
      <c r="HXS242" s="11"/>
      <c r="HXT242" s="11"/>
      <c r="HXU242" s="11"/>
      <c r="HXV242" s="11"/>
      <c r="HXW242" s="11"/>
      <c r="HXX242" s="11"/>
      <c r="HXY242" s="11"/>
      <c r="HXZ242" s="11"/>
      <c r="HYA242" s="11"/>
      <c r="HYB242" s="11"/>
      <c r="HYC242" s="11"/>
      <c r="HYD242" s="11"/>
      <c r="HYE242" s="11"/>
      <c r="HYF242" s="11"/>
      <c r="HYG242" s="10"/>
      <c r="HYH242" s="10"/>
      <c r="HYI242" s="11"/>
      <c r="HYJ242" s="11"/>
      <c r="HYK242" s="11"/>
      <c r="HYL242" s="11"/>
      <c r="HYM242" s="11"/>
      <c r="HYN242" s="11"/>
      <c r="HYO242" s="11"/>
      <c r="HYP242" s="11"/>
      <c r="HYQ242" s="11"/>
      <c r="HYR242" s="11"/>
      <c r="HYS242" s="11"/>
      <c r="HYT242" s="11"/>
      <c r="HYU242" s="11"/>
      <c r="HYV242" s="11"/>
      <c r="HYW242" s="10"/>
      <c r="HYX242" s="10"/>
      <c r="HYY242" s="11"/>
      <c r="HYZ242" s="11"/>
      <c r="HZA242" s="11"/>
      <c r="HZB242" s="11"/>
      <c r="HZC242" s="11"/>
      <c r="HZD242" s="11"/>
      <c r="HZE242" s="11"/>
      <c r="HZF242" s="11"/>
      <c r="HZG242" s="11"/>
      <c r="HZH242" s="11"/>
      <c r="HZI242" s="11"/>
      <c r="HZJ242" s="11"/>
      <c r="HZK242" s="11"/>
      <c r="HZL242" s="11"/>
      <c r="HZM242" s="10"/>
      <c r="HZN242" s="10"/>
      <c r="HZO242" s="11"/>
      <c r="HZP242" s="11"/>
      <c r="HZQ242" s="11"/>
      <c r="HZR242" s="11"/>
      <c r="HZS242" s="11"/>
      <c r="HZT242" s="11"/>
      <c r="HZU242" s="11"/>
      <c r="HZV242" s="11"/>
      <c r="HZW242" s="11"/>
      <c r="HZX242" s="11"/>
      <c r="HZY242" s="11"/>
      <c r="HZZ242" s="11"/>
      <c r="IAA242" s="11"/>
      <c r="IAB242" s="11"/>
      <c r="IAC242" s="10"/>
      <c r="IAD242" s="10"/>
      <c r="IAE242" s="11"/>
      <c r="IAF242" s="11"/>
      <c r="IAG242" s="11"/>
      <c r="IAH242" s="11"/>
      <c r="IAI242" s="11"/>
      <c r="IAJ242" s="11"/>
      <c r="IAK242" s="11"/>
      <c r="IAL242" s="11"/>
      <c r="IAM242" s="11"/>
      <c r="IAN242" s="11"/>
      <c r="IAO242" s="11"/>
      <c r="IAP242" s="11"/>
      <c r="IAQ242" s="11"/>
      <c r="IAR242" s="11"/>
      <c r="IAS242" s="10"/>
      <c r="IAT242" s="10"/>
      <c r="IAU242" s="11"/>
      <c r="IAV242" s="11"/>
      <c r="IAW242" s="11"/>
      <c r="IAX242" s="11"/>
      <c r="IAY242" s="11"/>
      <c r="IAZ242" s="11"/>
      <c r="IBA242" s="11"/>
      <c r="IBB242" s="11"/>
      <c r="IBC242" s="11"/>
      <c r="IBD242" s="11"/>
      <c r="IBE242" s="11"/>
      <c r="IBF242" s="11"/>
      <c r="IBG242" s="11"/>
      <c r="IBH242" s="11"/>
      <c r="IBI242" s="10"/>
      <c r="IBJ242" s="10"/>
      <c r="IBK242" s="11"/>
      <c r="IBL242" s="11"/>
      <c r="IBM242" s="11"/>
      <c r="IBN242" s="11"/>
      <c r="IBO242" s="11"/>
      <c r="IBP242" s="11"/>
      <c r="IBQ242" s="11"/>
      <c r="IBR242" s="11"/>
      <c r="IBS242" s="11"/>
      <c r="IBT242" s="11"/>
      <c r="IBU242" s="11"/>
      <c r="IBV242" s="11"/>
      <c r="IBW242" s="11"/>
      <c r="IBX242" s="11"/>
      <c r="IBY242" s="10"/>
      <c r="IBZ242" s="10"/>
      <c r="ICA242" s="11"/>
      <c r="ICB242" s="11"/>
      <c r="ICC242" s="11"/>
      <c r="ICD242" s="11"/>
      <c r="ICE242" s="11"/>
      <c r="ICF242" s="11"/>
      <c r="ICG242" s="11"/>
      <c r="ICH242" s="11"/>
      <c r="ICI242" s="11"/>
      <c r="ICJ242" s="11"/>
      <c r="ICK242" s="11"/>
      <c r="ICL242" s="11"/>
      <c r="ICM242" s="11"/>
      <c r="ICN242" s="11"/>
      <c r="ICO242" s="10"/>
      <c r="ICP242" s="10"/>
      <c r="ICQ242" s="11"/>
      <c r="ICR242" s="11"/>
      <c r="ICS242" s="11"/>
      <c r="ICT242" s="11"/>
      <c r="ICU242" s="11"/>
      <c r="ICV242" s="11"/>
      <c r="ICW242" s="11"/>
      <c r="ICX242" s="11"/>
      <c r="ICY242" s="11"/>
      <c r="ICZ242" s="11"/>
      <c r="IDA242" s="11"/>
      <c r="IDB242" s="11"/>
      <c r="IDC242" s="11"/>
      <c r="IDD242" s="11"/>
      <c r="IDE242" s="10"/>
      <c r="IDF242" s="10"/>
      <c r="IDG242" s="11"/>
      <c r="IDH242" s="11"/>
      <c r="IDI242" s="11"/>
      <c r="IDJ242" s="11"/>
      <c r="IDK242" s="11"/>
      <c r="IDL242" s="11"/>
      <c r="IDM242" s="11"/>
      <c r="IDN242" s="11"/>
      <c r="IDO242" s="11"/>
      <c r="IDP242" s="11"/>
      <c r="IDQ242" s="11"/>
      <c r="IDR242" s="11"/>
      <c r="IDS242" s="11"/>
      <c r="IDT242" s="11"/>
      <c r="IDU242" s="10"/>
      <c r="IDV242" s="10"/>
      <c r="IDW242" s="11"/>
      <c r="IDX242" s="11"/>
      <c r="IDY242" s="11"/>
      <c r="IDZ242" s="11"/>
      <c r="IEA242" s="11"/>
      <c r="IEB242" s="11"/>
      <c r="IEC242" s="11"/>
      <c r="IED242" s="11"/>
      <c r="IEE242" s="11"/>
      <c r="IEF242" s="11"/>
      <c r="IEG242" s="11"/>
      <c r="IEH242" s="11"/>
      <c r="IEI242" s="11"/>
      <c r="IEJ242" s="11"/>
      <c r="IEK242" s="10"/>
      <c r="IEL242" s="10"/>
      <c r="IEM242" s="11"/>
      <c r="IEN242" s="11"/>
      <c r="IEO242" s="11"/>
      <c r="IEP242" s="11"/>
      <c r="IEQ242" s="11"/>
      <c r="IER242" s="11"/>
      <c r="IES242" s="11"/>
      <c r="IET242" s="11"/>
      <c r="IEU242" s="11"/>
      <c r="IEV242" s="11"/>
      <c r="IEW242" s="11"/>
      <c r="IEX242" s="11"/>
      <c r="IEY242" s="11"/>
      <c r="IEZ242" s="11"/>
      <c r="IFA242" s="10"/>
      <c r="IFB242" s="10"/>
      <c r="IFC242" s="11"/>
      <c r="IFD242" s="11"/>
      <c r="IFE242" s="11"/>
      <c r="IFF242" s="11"/>
      <c r="IFG242" s="11"/>
      <c r="IFH242" s="11"/>
      <c r="IFI242" s="11"/>
      <c r="IFJ242" s="11"/>
      <c r="IFK242" s="11"/>
      <c r="IFL242" s="11"/>
      <c r="IFM242" s="11"/>
      <c r="IFN242" s="11"/>
      <c r="IFO242" s="11"/>
      <c r="IFP242" s="11"/>
      <c r="IFQ242" s="10"/>
      <c r="IFR242" s="10"/>
      <c r="IFS242" s="11"/>
      <c r="IFT242" s="11"/>
      <c r="IFU242" s="11"/>
      <c r="IFV242" s="11"/>
      <c r="IFW242" s="11"/>
      <c r="IFX242" s="11"/>
      <c r="IFY242" s="11"/>
      <c r="IFZ242" s="11"/>
      <c r="IGA242" s="11"/>
      <c r="IGB242" s="11"/>
      <c r="IGC242" s="11"/>
      <c r="IGD242" s="11"/>
      <c r="IGE242" s="11"/>
      <c r="IGF242" s="11"/>
      <c r="IGG242" s="10"/>
      <c r="IGH242" s="10"/>
      <c r="IGI242" s="11"/>
      <c r="IGJ242" s="11"/>
      <c r="IGK242" s="11"/>
      <c r="IGL242" s="11"/>
      <c r="IGM242" s="11"/>
      <c r="IGN242" s="11"/>
      <c r="IGO242" s="11"/>
      <c r="IGP242" s="11"/>
      <c r="IGQ242" s="11"/>
      <c r="IGR242" s="11"/>
      <c r="IGS242" s="11"/>
      <c r="IGT242" s="11"/>
      <c r="IGU242" s="11"/>
      <c r="IGV242" s="11"/>
      <c r="IGW242" s="10"/>
      <c r="IGX242" s="10"/>
      <c r="IGY242" s="11"/>
      <c r="IGZ242" s="11"/>
      <c r="IHA242" s="11"/>
      <c r="IHB242" s="11"/>
      <c r="IHC242" s="11"/>
      <c r="IHD242" s="11"/>
      <c r="IHE242" s="11"/>
      <c r="IHF242" s="11"/>
      <c r="IHG242" s="11"/>
      <c r="IHH242" s="11"/>
      <c r="IHI242" s="11"/>
      <c r="IHJ242" s="11"/>
      <c r="IHK242" s="11"/>
      <c r="IHL242" s="11"/>
      <c r="IHM242" s="10"/>
      <c r="IHN242" s="10"/>
      <c r="IHO242" s="11"/>
      <c r="IHP242" s="11"/>
      <c r="IHQ242" s="11"/>
      <c r="IHR242" s="11"/>
      <c r="IHS242" s="11"/>
      <c r="IHT242" s="11"/>
      <c r="IHU242" s="11"/>
      <c r="IHV242" s="11"/>
      <c r="IHW242" s="11"/>
      <c r="IHX242" s="11"/>
      <c r="IHY242" s="11"/>
      <c r="IHZ242" s="11"/>
      <c r="IIA242" s="11"/>
      <c r="IIB242" s="11"/>
      <c r="IIC242" s="10"/>
      <c r="IID242" s="10"/>
      <c r="IIE242" s="11"/>
      <c r="IIF242" s="11"/>
      <c r="IIG242" s="11"/>
      <c r="IIH242" s="11"/>
      <c r="III242" s="11"/>
      <c r="IIJ242" s="11"/>
      <c r="IIK242" s="11"/>
      <c r="IIL242" s="11"/>
      <c r="IIM242" s="11"/>
      <c r="IIN242" s="11"/>
      <c r="IIO242" s="11"/>
      <c r="IIP242" s="11"/>
      <c r="IIQ242" s="11"/>
      <c r="IIR242" s="11"/>
      <c r="IIS242" s="10"/>
      <c r="IIT242" s="10"/>
      <c r="IIU242" s="11"/>
      <c r="IIV242" s="11"/>
      <c r="IIW242" s="11"/>
      <c r="IIX242" s="11"/>
      <c r="IIY242" s="11"/>
      <c r="IIZ242" s="11"/>
      <c r="IJA242" s="11"/>
      <c r="IJB242" s="11"/>
      <c r="IJC242" s="11"/>
      <c r="IJD242" s="11"/>
      <c r="IJE242" s="11"/>
      <c r="IJF242" s="11"/>
      <c r="IJG242" s="11"/>
      <c r="IJH242" s="11"/>
      <c r="IJI242" s="10"/>
      <c r="IJJ242" s="10"/>
      <c r="IJK242" s="11"/>
      <c r="IJL242" s="11"/>
      <c r="IJM242" s="11"/>
      <c r="IJN242" s="11"/>
      <c r="IJO242" s="11"/>
      <c r="IJP242" s="11"/>
      <c r="IJQ242" s="11"/>
      <c r="IJR242" s="11"/>
      <c r="IJS242" s="11"/>
      <c r="IJT242" s="11"/>
      <c r="IJU242" s="11"/>
      <c r="IJV242" s="11"/>
      <c r="IJW242" s="11"/>
      <c r="IJX242" s="11"/>
      <c r="IJY242" s="10"/>
      <c r="IJZ242" s="10"/>
      <c r="IKA242" s="11"/>
      <c r="IKB242" s="11"/>
      <c r="IKC242" s="11"/>
      <c r="IKD242" s="11"/>
      <c r="IKE242" s="11"/>
      <c r="IKF242" s="11"/>
      <c r="IKG242" s="11"/>
      <c r="IKH242" s="11"/>
      <c r="IKI242" s="11"/>
      <c r="IKJ242" s="11"/>
      <c r="IKK242" s="11"/>
      <c r="IKL242" s="11"/>
      <c r="IKM242" s="11"/>
      <c r="IKN242" s="11"/>
      <c r="IKO242" s="10"/>
      <c r="IKP242" s="10"/>
      <c r="IKQ242" s="11"/>
      <c r="IKR242" s="11"/>
      <c r="IKS242" s="11"/>
      <c r="IKT242" s="11"/>
      <c r="IKU242" s="11"/>
      <c r="IKV242" s="11"/>
      <c r="IKW242" s="11"/>
      <c r="IKX242" s="11"/>
      <c r="IKY242" s="11"/>
      <c r="IKZ242" s="11"/>
      <c r="ILA242" s="11"/>
      <c r="ILB242" s="11"/>
      <c r="ILC242" s="11"/>
      <c r="ILD242" s="11"/>
      <c r="ILE242" s="10"/>
      <c r="ILF242" s="10"/>
      <c r="ILG242" s="11"/>
      <c r="ILH242" s="11"/>
      <c r="ILI242" s="11"/>
      <c r="ILJ242" s="11"/>
      <c r="ILK242" s="11"/>
      <c r="ILL242" s="11"/>
      <c r="ILM242" s="11"/>
      <c r="ILN242" s="11"/>
      <c r="ILO242" s="11"/>
      <c r="ILP242" s="11"/>
      <c r="ILQ242" s="11"/>
      <c r="ILR242" s="11"/>
      <c r="ILS242" s="11"/>
      <c r="ILT242" s="11"/>
      <c r="ILU242" s="10"/>
      <c r="ILV242" s="10"/>
      <c r="ILW242" s="11"/>
      <c r="ILX242" s="11"/>
      <c r="ILY242" s="11"/>
      <c r="ILZ242" s="11"/>
      <c r="IMA242" s="11"/>
      <c r="IMB242" s="11"/>
      <c r="IMC242" s="11"/>
      <c r="IMD242" s="11"/>
      <c r="IME242" s="11"/>
      <c r="IMF242" s="11"/>
      <c r="IMG242" s="11"/>
      <c r="IMH242" s="11"/>
      <c r="IMI242" s="11"/>
      <c r="IMJ242" s="11"/>
      <c r="IMK242" s="10"/>
      <c r="IML242" s="10"/>
      <c r="IMM242" s="11"/>
      <c r="IMN242" s="11"/>
      <c r="IMO242" s="11"/>
      <c r="IMP242" s="11"/>
      <c r="IMQ242" s="11"/>
      <c r="IMR242" s="11"/>
      <c r="IMS242" s="11"/>
      <c r="IMT242" s="11"/>
      <c r="IMU242" s="11"/>
      <c r="IMV242" s="11"/>
      <c r="IMW242" s="11"/>
      <c r="IMX242" s="11"/>
      <c r="IMY242" s="11"/>
      <c r="IMZ242" s="11"/>
      <c r="INA242" s="10"/>
      <c r="INB242" s="10"/>
      <c r="INC242" s="11"/>
      <c r="IND242" s="11"/>
      <c r="INE242" s="11"/>
      <c r="INF242" s="11"/>
      <c r="ING242" s="11"/>
      <c r="INH242" s="11"/>
      <c r="INI242" s="11"/>
      <c r="INJ242" s="11"/>
      <c r="INK242" s="11"/>
      <c r="INL242" s="11"/>
      <c r="INM242" s="11"/>
      <c r="INN242" s="11"/>
      <c r="INO242" s="11"/>
      <c r="INP242" s="11"/>
      <c r="INQ242" s="10"/>
      <c r="INR242" s="10"/>
      <c r="INS242" s="11"/>
      <c r="INT242" s="11"/>
      <c r="INU242" s="11"/>
      <c r="INV242" s="11"/>
      <c r="INW242" s="11"/>
      <c r="INX242" s="11"/>
      <c r="INY242" s="11"/>
      <c r="INZ242" s="11"/>
      <c r="IOA242" s="11"/>
      <c r="IOB242" s="11"/>
      <c r="IOC242" s="11"/>
      <c r="IOD242" s="11"/>
      <c r="IOE242" s="11"/>
      <c r="IOF242" s="11"/>
      <c r="IOG242" s="10"/>
      <c r="IOH242" s="10"/>
      <c r="IOI242" s="11"/>
      <c r="IOJ242" s="11"/>
      <c r="IOK242" s="11"/>
      <c r="IOL242" s="11"/>
      <c r="IOM242" s="11"/>
      <c r="ION242" s="11"/>
      <c r="IOO242" s="11"/>
      <c r="IOP242" s="11"/>
      <c r="IOQ242" s="11"/>
      <c r="IOR242" s="11"/>
      <c r="IOS242" s="11"/>
      <c r="IOT242" s="11"/>
      <c r="IOU242" s="11"/>
      <c r="IOV242" s="11"/>
      <c r="IOW242" s="10"/>
      <c r="IOX242" s="10"/>
      <c r="IOY242" s="11"/>
      <c r="IOZ242" s="11"/>
      <c r="IPA242" s="11"/>
      <c r="IPB242" s="11"/>
      <c r="IPC242" s="11"/>
      <c r="IPD242" s="11"/>
      <c r="IPE242" s="11"/>
      <c r="IPF242" s="11"/>
      <c r="IPG242" s="11"/>
      <c r="IPH242" s="11"/>
      <c r="IPI242" s="11"/>
      <c r="IPJ242" s="11"/>
      <c r="IPK242" s="11"/>
      <c r="IPL242" s="11"/>
      <c r="IPM242" s="10"/>
      <c r="IPN242" s="10"/>
      <c r="IPO242" s="11"/>
      <c r="IPP242" s="11"/>
      <c r="IPQ242" s="11"/>
      <c r="IPR242" s="11"/>
      <c r="IPS242" s="11"/>
      <c r="IPT242" s="11"/>
      <c r="IPU242" s="11"/>
      <c r="IPV242" s="11"/>
      <c r="IPW242" s="11"/>
      <c r="IPX242" s="11"/>
      <c r="IPY242" s="11"/>
      <c r="IPZ242" s="11"/>
      <c r="IQA242" s="11"/>
      <c r="IQB242" s="11"/>
      <c r="IQC242" s="10"/>
      <c r="IQD242" s="10"/>
      <c r="IQE242" s="11"/>
      <c r="IQF242" s="11"/>
      <c r="IQG242" s="11"/>
      <c r="IQH242" s="11"/>
      <c r="IQI242" s="11"/>
      <c r="IQJ242" s="11"/>
      <c r="IQK242" s="11"/>
      <c r="IQL242" s="11"/>
      <c r="IQM242" s="11"/>
      <c r="IQN242" s="11"/>
      <c r="IQO242" s="11"/>
      <c r="IQP242" s="11"/>
      <c r="IQQ242" s="11"/>
      <c r="IQR242" s="11"/>
      <c r="IQS242" s="10"/>
      <c r="IQT242" s="10"/>
      <c r="IQU242" s="11"/>
      <c r="IQV242" s="11"/>
      <c r="IQW242" s="11"/>
      <c r="IQX242" s="11"/>
      <c r="IQY242" s="11"/>
      <c r="IQZ242" s="11"/>
      <c r="IRA242" s="11"/>
      <c r="IRB242" s="11"/>
      <c r="IRC242" s="11"/>
      <c r="IRD242" s="11"/>
      <c r="IRE242" s="11"/>
      <c r="IRF242" s="11"/>
      <c r="IRG242" s="11"/>
      <c r="IRH242" s="11"/>
      <c r="IRI242" s="10"/>
      <c r="IRJ242" s="10"/>
      <c r="IRK242" s="11"/>
      <c r="IRL242" s="11"/>
      <c r="IRM242" s="11"/>
      <c r="IRN242" s="11"/>
      <c r="IRO242" s="11"/>
      <c r="IRP242" s="11"/>
      <c r="IRQ242" s="11"/>
      <c r="IRR242" s="11"/>
      <c r="IRS242" s="11"/>
      <c r="IRT242" s="11"/>
      <c r="IRU242" s="11"/>
      <c r="IRV242" s="11"/>
      <c r="IRW242" s="11"/>
      <c r="IRX242" s="11"/>
      <c r="IRY242" s="10"/>
      <c r="IRZ242" s="10"/>
      <c r="ISA242" s="11"/>
      <c r="ISB242" s="11"/>
      <c r="ISC242" s="11"/>
      <c r="ISD242" s="11"/>
      <c r="ISE242" s="11"/>
      <c r="ISF242" s="11"/>
      <c r="ISG242" s="11"/>
      <c r="ISH242" s="11"/>
      <c r="ISI242" s="11"/>
      <c r="ISJ242" s="11"/>
      <c r="ISK242" s="11"/>
      <c r="ISL242" s="11"/>
      <c r="ISM242" s="11"/>
      <c r="ISN242" s="11"/>
      <c r="ISO242" s="10"/>
      <c r="ISP242" s="10"/>
      <c r="ISQ242" s="11"/>
      <c r="ISR242" s="11"/>
      <c r="ISS242" s="11"/>
      <c r="IST242" s="11"/>
      <c r="ISU242" s="11"/>
      <c r="ISV242" s="11"/>
      <c r="ISW242" s="11"/>
      <c r="ISX242" s="11"/>
      <c r="ISY242" s="11"/>
      <c r="ISZ242" s="11"/>
      <c r="ITA242" s="11"/>
      <c r="ITB242" s="11"/>
      <c r="ITC242" s="11"/>
      <c r="ITD242" s="11"/>
      <c r="ITE242" s="10"/>
      <c r="ITF242" s="10"/>
      <c r="ITG242" s="11"/>
      <c r="ITH242" s="11"/>
      <c r="ITI242" s="11"/>
      <c r="ITJ242" s="11"/>
      <c r="ITK242" s="11"/>
      <c r="ITL242" s="11"/>
      <c r="ITM242" s="11"/>
      <c r="ITN242" s="11"/>
      <c r="ITO242" s="11"/>
      <c r="ITP242" s="11"/>
      <c r="ITQ242" s="11"/>
      <c r="ITR242" s="11"/>
      <c r="ITS242" s="11"/>
      <c r="ITT242" s="11"/>
      <c r="ITU242" s="10"/>
      <c r="ITV242" s="10"/>
      <c r="ITW242" s="11"/>
      <c r="ITX242" s="11"/>
      <c r="ITY242" s="11"/>
      <c r="ITZ242" s="11"/>
      <c r="IUA242" s="11"/>
      <c r="IUB242" s="11"/>
      <c r="IUC242" s="11"/>
      <c r="IUD242" s="11"/>
      <c r="IUE242" s="11"/>
      <c r="IUF242" s="11"/>
      <c r="IUG242" s="11"/>
      <c r="IUH242" s="11"/>
      <c r="IUI242" s="11"/>
      <c r="IUJ242" s="11"/>
      <c r="IUK242" s="10"/>
      <c r="IUL242" s="10"/>
      <c r="IUM242" s="11"/>
      <c r="IUN242" s="11"/>
      <c r="IUO242" s="11"/>
      <c r="IUP242" s="11"/>
      <c r="IUQ242" s="11"/>
      <c r="IUR242" s="11"/>
      <c r="IUS242" s="11"/>
      <c r="IUT242" s="11"/>
      <c r="IUU242" s="11"/>
      <c r="IUV242" s="11"/>
      <c r="IUW242" s="11"/>
      <c r="IUX242" s="11"/>
      <c r="IUY242" s="11"/>
      <c r="IUZ242" s="11"/>
      <c r="IVA242" s="10"/>
      <c r="IVB242" s="10"/>
      <c r="IVC242" s="11"/>
      <c r="IVD242" s="11"/>
      <c r="IVE242" s="11"/>
      <c r="IVF242" s="11"/>
      <c r="IVG242" s="11"/>
      <c r="IVH242" s="11"/>
      <c r="IVI242" s="11"/>
      <c r="IVJ242" s="11"/>
      <c r="IVK242" s="11"/>
      <c r="IVL242" s="11"/>
      <c r="IVM242" s="11"/>
      <c r="IVN242" s="11"/>
      <c r="IVO242" s="11"/>
      <c r="IVP242" s="11"/>
      <c r="IVQ242" s="10"/>
      <c r="IVR242" s="10"/>
      <c r="IVS242" s="11"/>
      <c r="IVT242" s="11"/>
      <c r="IVU242" s="11"/>
      <c r="IVV242" s="11"/>
      <c r="IVW242" s="11"/>
      <c r="IVX242" s="11"/>
      <c r="IVY242" s="11"/>
      <c r="IVZ242" s="11"/>
      <c r="IWA242" s="11"/>
      <c r="IWB242" s="11"/>
      <c r="IWC242" s="11"/>
      <c r="IWD242" s="11"/>
      <c r="IWE242" s="11"/>
      <c r="IWF242" s="11"/>
      <c r="IWG242" s="10"/>
      <c r="IWH242" s="10"/>
      <c r="IWI242" s="11"/>
      <c r="IWJ242" s="11"/>
      <c r="IWK242" s="11"/>
      <c r="IWL242" s="11"/>
      <c r="IWM242" s="11"/>
      <c r="IWN242" s="11"/>
      <c r="IWO242" s="11"/>
      <c r="IWP242" s="11"/>
      <c r="IWQ242" s="11"/>
      <c r="IWR242" s="11"/>
      <c r="IWS242" s="11"/>
      <c r="IWT242" s="11"/>
      <c r="IWU242" s="11"/>
      <c r="IWV242" s="11"/>
      <c r="IWW242" s="10"/>
      <c r="IWX242" s="10"/>
      <c r="IWY242" s="11"/>
      <c r="IWZ242" s="11"/>
      <c r="IXA242" s="11"/>
      <c r="IXB242" s="11"/>
      <c r="IXC242" s="11"/>
      <c r="IXD242" s="11"/>
      <c r="IXE242" s="11"/>
      <c r="IXF242" s="11"/>
      <c r="IXG242" s="11"/>
      <c r="IXH242" s="11"/>
      <c r="IXI242" s="11"/>
      <c r="IXJ242" s="11"/>
      <c r="IXK242" s="11"/>
      <c r="IXL242" s="11"/>
      <c r="IXM242" s="10"/>
      <c r="IXN242" s="10"/>
      <c r="IXO242" s="11"/>
      <c r="IXP242" s="11"/>
      <c r="IXQ242" s="11"/>
      <c r="IXR242" s="11"/>
      <c r="IXS242" s="11"/>
      <c r="IXT242" s="11"/>
      <c r="IXU242" s="11"/>
      <c r="IXV242" s="11"/>
      <c r="IXW242" s="11"/>
      <c r="IXX242" s="11"/>
      <c r="IXY242" s="11"/>
      <c r="IXZ242" s="11"/>
      <c r="IYA242" s="11"/>
      <c r="IYB242" s="11"/>
      <c r="IYC242" s="10"/>
      <c r="IYD242" s="10"/>
      <c r="IYE242" s="11"/>
      <c r="IYF242" s="11"/>
      <c r="IYG242" s="11"/>
      <c r="IYH242" s="11"/>
      <c r="IYI242" s="11"/>
      <c r="IYJ242" s="11"/>
      <c r="IYK242" s="11"/>
      <c r="IYL242" s="11"/>
      <c r="IYM242" s="11"/>
      <c r="IYN242" s="11"/>
      <c r="IYO242" s="11"/>
      <c r="IYP242" s="11"/>
      <c r="IYQ242" s="11"/>
      <c r="IYR242" s="11"/>
      <c r="IYS242" s="10"/>
      <c r="IYT242" s="10"/>
      <c r="IYU242" s="11"/>
      <c r="IYV242" s="11"/>
      <c r="IYW242" s="11"/>
      <c r="IYX242" s="11"/>
      <c r="IYY242" s="11"/>
      <c r="IYZ242" s="11"/>
      <c r="IZA242" s="11"/>
      <c r="IZB242" s="11"/>
      <c r="IZC242" s="11"/>
      <c r="IZD242" s="11"/>
      <c r="IZE242" s="11"/>
      <c r="IZF242" s="11"/>
      <c r="IZG242" s="11"/>
      <c r="IZH242" s="11"/>
      <c r="IZI242" s="10"/>
      <c r="IZJ242" s="10"/>
      <c r="IZK242" s="11"/>
      <c r="IZL242" s="11"/>
      <c r="IZM242" s="11"/>
      <c r="IZN242" s="11"/>
      <c r="IZO242" s="11"/>
      <c r="IZP242" s="11"/>
      <c r="IZQ242" s="11"/>
      <c r="IZR242" s="11"/>
      <c r="IZS242" s="11"/>
      <c r="IZT242" s="11"/>
      <c r="IZU242" s="11"/>
      <c r="IZV242" s="11"/>
      <c r="IZW242" s="11"/>
      <c r="IZX242" s="11"/>
      <c r="IZY242" s="10"/>
      <c r="IZZ242" s="10"/>
      <c r="JAA242" s="11"/>
      <c r="JAB242" s="11"/>
      <c r="JAC242" s="11"/>
      <c r="JAD242" s="11"/>
      <c r="JAE242" s="11"/>
      <c r="JAF242" s="11"/>
      <c r="JAG242" s="11"/>
      <c r="JAH242" s="11"/>
      <c r="JAI242" s="11"/>
      <c r="JAJ242" s="11"/>
      <c r="JAK242" s="11"/>
      <c r="JAL242" s="11"/>
      <c r="JAM242" s="11"/>
      <c r="JAN242" s="11"/>
      <c r="JAO242" s="10"/>
      <c r="JAP242" s="10"/>
      <c r="JAQ242" s="11"/>
      <c r="JAR242" s="11"/>
      <c r="JAS242" s="11"/>
      <c r="JAT242" s="11"/>
      <c r="JAU242" s="11"/>
      <c r="JAV242" s="11"/>
      <c r="JAW242" s="11"/>
      <c r="JAX242" s="11"/>
      <c r="JAY242" s="11"/>
      <c r="JAZ242" s="11"/>
      <c r="JBA242" s="11"/>
      <c r="JBB242" s="11"/>
      <c r="JBC242" s="11"/>
      <c r="JBD242" s="11"/>
      <c r="JBE242" s="10"/>
      <c r="JBF242" s="10"/>
      <c r="JBG242" s="11"/>
      <c r="JBH242" s="11"/>
      <c r="JBI242" s="11"/>
      <c r="JBJ242" s="11"/>
      <c r="JBK242" s="11"/>
      <c r="JBL242" s="11"/>
      <c r="JBM242" s="11"/>
      <c r="JBN242" s="11"/>
      <c r="JBO242" s="11"/>
      <c r="JBP242" s="11"/>
      <c r="JBQ242" s="11"/>
      <c r="JBR242" s="11"/>
      <c r="JBS242" s="11"/>
      <c r="JBT242" s="11"/>
      <c r="JBU242" s="10"/>
      <c r="JBV242" s="10"/>
      <c r="JBW242" s="11"/>
      <c r="JBX242" s="11"/>
      <c r="JBY242" s="11"/>
      <c r="JBZ242" s="11"/>
      <c r="JCA242" s="11"/>
      <c r="JCB242" s="11"/>
      <c r="JCC242" s="11"/>
      <c r="JCD242" s="11"/>
      <c r="JCE242" s="11"/>
      <c r="JCF242" s="11"/>
      <c r="JCG242" s="11"/>
      <c r="JCH242" s="11"/>
      <c r="JCI242" s="11"/>
      <c r="JCJ242" s="11"/>
      <c r="JCK242" s="10"/>
      <c r="JCL242" s="10"/>
      <c r="JCM242" s="11"/>
      <c r="JCN242" s="11"/>
      <c r="JCO242" s="11"/>
      <c r="JCP242" s="11"/>
      <c r="JCQ242" s="11"/>
      <c r="JCR242" s="11"/>
      <c r="JCS242" s="11"/>
      <c r="JCT242" s="11"/>
      <c r="JCU242" s="11"/>
      <c r="JCV242" s="11"/>
      <c r="JCW242" s="11"/>
      <c r="JCX242" s="11"/>
      <c r="JCY242" s="11"/>
      <c r="JCZ242" s="11"/>
      <c r="JDA242" s="10"/>
      <c r="JDB242" s="10"/>
      <c r="JDC242" s="11"/>
      <c r="JDD242" s="11"/>
      <c r="JDE242" s="11"/>
      <c r="JDF242" s="11"/>
      <c r="JDG242" s="11"/>
      <c r="JDH242" s="11"/>
      <c r="JDI242" s="11"/>
      <c r="JDJ242" s="11"/>
      <c r="JDK242" s="11"/>
      <c r="JDL242" s="11"/>
      <c r="JDM242" s="11"/>
      <c r="JDN242" s="11"/>
      <c r="JDO242" s="11"/>
      <c r="JDP242" s="11"/>
      <c r="JDQ242" s="10"/>
      <c r="JDR242" s="10"/>
      <c r="JDS242" s="11"/>
      <c r="JDT242" s="11"/>
      <c r="JDU242" s="11"/>
      <c r="JDV242" s="11"/>
      <c r="JDW242" s="11"/>
      <c r="JDX242" s="11"/>
      <c r="JDY242" s="11"/>
      <c r="JDZ242" s="11"/>
      <c r="JEA242" s="11"/>
      <c r="JEB242" s="11"/>
      <c r="JEC242" s="11"/>
      <c r="JED242" s="11"/>
      <c r="JEE242" s="11"/>
      <c r="JEF242" s="11"/>
      <c r="JEG242" s="10"/>
      <c r="JEH242" s="10"/>
      <c r="JEI242" s="11"/>
      <c r="JEJ242" s="11"/>
      <c r="JEK242" s="11"/>
      <c r="JEL242" s="11"/>
      <c r="JEM242" s="11"/>
      <c r="JEN242" s="11"/>
      <c r="JEO242" s="11"/>
      <c r="JEP242" s="11"/>
      <c r="JEQ242" s="11"/>
      <c r="JER242" s="11"/>
      <c r="JES242" s="11"/>
      <c r="JET242" s="11"/>
      <c r="JEU242" s="11"/>
      <c r="JEV242" s="11"/>
      <c r="JEW242" s="10"/>
      <c r="JEX242" s="10"/>
      <c r="JEY242" s="11"/>
      <c r="JEZ242" s="11"/>
      <c r="JFA242" s="11"/>
      <c r="JFB242" s="11"/>
      <c r="JFC242" s="11"/>
      <c r="JFD242" s="11"/>
      <c r="JFE242" s="11"/>
      <c r="JFF242" s="11"/>
      <c r="JFG242" s="11"/>
      <c r="JFH242" s="11"/>
      <c r="JFI242" s="11"/>
      <c r="JFJ242" s="11"/>
      <c r="JFK242" s="11"/>
      <c r="JFL242" s="11"/>
      <c r="JFM242" s="10"/>
      <c r="JFN242" s="10"/>
      <c r="JFO242" s="11"/>
      <c r="JFP242" s="11"/>
      <c r="JFQ242" s="11"/>
      <c r="JFR242" s="11"/>
      <c r="JFS242" s="11"/>
      <c r="JFT242" s="11"/>
      <c r="JFU242" s="11"/>
      <c r="JFV242" s="11"/>
      <c r="JFW242" s="11"/>
      <c r="JFX242" s="11"/>
      <c r="JFY242" s="11"/>
      <c r="JFZ242" s="11"/>
      <c r="JGA242" s="11"/>
      <c r="JGB242" s="11"/>
      <c r="JGC242" s="10"/>
      <c r="JGD242" s="10"/>
      <c r="JGE242" s="11"/>
      <c r="JGF242" s="11"/>
      <c r="JGG242" s="11"/>
      <c r="JGH242" s="11"/>
      <c r="JGI242" s="11"/>
      <c r="JGJ242" s="11"/>
      <c r="JGK242" s="11"/>
      <c r="JGL242" s="11"/>
      <c r="JGM242" s="11"/>
      <c r="JGN242" s="11"/>
      <c r="JGO242" s="11"/>
      <c r="JGP242" s="11"/>
      <c r="JGQ242" s="11"/>
      <c r="JGR242" s="11"/>
      <c r="JGS242" s="10"/>
      <c r="JGT242" s="10"/>
      <c r="JGU242" s="11"/>
      <c r="JGV242" s="11"/>
      <c r="JGW242" s="11"/>
      <c r="JGX242" s="11"/>
      <c r="JGY242" s="11"/>
      <c r="JGZ242" s="11"/>
      <c r="JHA242" s="11"/>
      <c r="JHB242" s="11"/>
      <c r="JHC242" s="11"/>
      <c r="JHD242" s="11"/>
      <c r="JHE242" s="11"/>
      <c r="JHF242" s="11"/>
      <c r="JHG242" s="11"/>
      <c r="JHH242" s="11"/>
      <c r="JHI242" s="10"/>
      <c r="JHJ242" s="10"/>
      <c r="JHK242" s="11"/>
      <c r="JHL242" s="11"/>
      <c r="JHM242" s="11"/>
      <c r="JHN242" s="11"/>
      <c r="JHO242" s="11"/>
      <c r="JHP242" s="11"/>
      <c r="JHQ242" s="11"/>
      <c r="JHR242" s="11"/>
      <c r="JHS242" s="11"/>
      <c r="JHT242" s="11"/>
      <c r="JHU242" s="11"/>
      <c r="JHV242" s="11"/>
      <c r="JHW242" s="11"/>
      <c r="JHX242" s="11"/>
      <c r="JHY242" s="10"/>
      <c r="JHZ242" s="10"/>
      <c r="JIA242" s="11"/>
      <c r="JIB242" s="11"/>
      <c r="JIC242" s="11"/>
      <c r="JID242" s="11"/>
      <c r="JIE242" s="11"/>
      <c r="JIF242" s="11"/>
      <c r="JIG242" s="11"/>
      <c r="JIH242" s="11"/>
      <c r="JII242" s="11"/>
      <c r="JIJ242" s="11"/>
      <c r="JIK242" s="11"/>
      <c r="JIL242" s="11"/>
      <c r="JIM242" s="11"/>
      <c r="JIN242" s="11"/>
      <c r="JIO242" s="10"/>
      <c r="JIP242" s="10"/>
      <c r="JIQ242" s="11"/>
      <c r="JIR242" s="11"/>
      <c r="JIS242" s="11"/>
      <c r="JIT242" s="11"/>
      <c r="JIU242" s="11"/>
      <c r="JIV242" s="11"/>
      <c r="JIW242" s="11"/>
      <c r="JIX242" s="11"/>
      <c r="JIY242" s="11"/>
      <c r="JIZ242" s="11"/>
      <c r="JJA242" s="11"/>
      <c r="JJB242" s="11"/>
      <c r="JJC242" s="11"/>
      <c r="JJD242" s="11"/>
      <c r="JJE242" s="10"/>
      <c r="JJF242" s="10"/>
      <c r="JJG242" s="11"/>
      <c r="JJH242" s="11"/>
      <c r="JJI242" s="11"/>
      <c r="JJJ242" s="11"/>
      <c r="JJK242" s="11"/>
      <c r="JJL242" s="11"/>
      <c r="JJM242" s="11"/>
      <c r="JJN242" s="11"/>
      <c r="JJO242" s="11"/>
      <c r="JJP242" s="11"/>
      <c r="JJQ242" s="11"/>
      <c r="JJR242" s="11"/>
      <c r="JJS242" s="11"/>
      <c r="JJT242" s="11"/>
      <c r="JJU242" s="10"/>
      <c r="JJV242" s="10"/>
      <c r="JJW242" s="11"/>
      <c r="JJX242" s="11"/>
      <c r="JJY242" s="11"/>
      <c r="JJZ242" s="11"/>
      <c r="JKA242" s="11"/>
      <c r="JKB242" s="11"/>
      <c r="JKC242" s="11"/>
      <c r="JKD242" s="11"/>
      <c r="JKE242" s="11"/>
      <c r="JKF242" s="11"/>
      <c r="JKG242" s="11"/>
      <c r="JKH242" s="11"/>
      <c r="JKI242" s="11"/>
      <c r="JKJ242" s="11"/>
      <c r="JKK242" s="10"/>
      <c r="JKL242" s="10"/>
      <c r="JKM242" s="11"/>
      <c r="JKN242" s="11"/>
      <c r="JKO242" s="11"/>
      <c r="JKP242" s="11"/>
      <c r="JKQ242" s="11"/>
      <c r="JKR242" s="11"/>
      <c r="JKS242" s="11"/>
      <c r="JKT242" s="11"/>
      <c r="JKU242" s="11"/>
      <c r="JKV242" s="11"/>
      <c r="JKW242" s="11"/>
      <c r="JKX242" s="11"/>
      <c r="JKY242" s="11"/>
      <c r="JKZ242" s="11"/>
      <c r="JLA242" s="10"/>
      <c r="JLB242" s="10"/>
      <c r="JLC242" s="11"/>
      <c r="JLD242" s="11"/>
      <c r="JLE242" s="11"/>
      <c r="JLF242" s="11"/>
      <c r="JLG242" s="11"/>
      <c r="JLH242" s="11"/>
      <c r="JLI242" s="11"/>
      <c r="JLJ242" s="11"/>
      <c r="JLK242" s="11"/>
      <c r="JLL242" s="11"/>
      <c r="JLM242" s="11"/>
      <c r="JLN242" s="11"/>
      <c r="JLO242" s="11"/>
      <c r="JLP242" s="11"/>
      <c r="JLQ242" s="10"/>
      <c r="JLR242" s="10"/>
      <c r="JLS242" s="11"/>
      <c r="JLT242" s="11"/>
      <c r="JLU242" s="11"/>
      <c r="JLV242" s="11"/>
      <c r="JLW242" s="11"/>
      <c r="JLX242" s="11"/>
      <c r="JLY242" s="11"/>
      <c r="JLZ242" s="11"/>
      <c r="JMA242" s="11"/>
      <c r="JMB242" s="11"/>
      <c r="JMC242" s="11"/>
      <c r="JMD242" s="11"/>
      <c r="JME242" s="11"/>
      <c r="JMF242" s="11"/>
      <c r="JMG242" s="10"/>
      <c r="JMH242" s="10"/>
      <c r="JMI242" s="11"/>
      <c r="JMJ242" s="11"/>
      <c r="JMK242" s="11"/>
      <c r="JML242" s="11"/>
      <c r="JMM242" s="11"/>
      <c r="JMN242" s="11"/>
      <c r="JMO242" s="11"/>
      <c r="JMP242" s="11"/>
      <c r="JMQ242" s="11"/>
      <c r="JMR242" s="11"/>
      <c r="JMS242" s="11"/>
      <c r="JMT242" s="11"/>
      <c r="JMU242" s="11"/>
      <c r="JMV242" s="11"/>
      <c r="JMW242" s="10"/>
      <c r="JMX242" s="10"/>
      <c r="JMY242" s="11"/>
      <c r="JMZ242" s="11"/>
      <c r="JNA242" s="11"/>
      <c r="JNB242" s="11"/>
      <c r="JNC242" s="11"/>
      <c r="JND242" s="11"/>
      <c r="JNE242" s="11"/>
      <c r="JNF242" s="11"/>
      <c r="JNG242" s="11"/>
      <c r="JNH242" s="11"/>
      <c r="JNI242" s="11"/>
      <c r="JNJ242" s="11"/>
      <c r="JNK242" s="11"/>
      <c r="JNL242" s="11"/>
      <c r="JNM242" s="10"/>
      <c r="JNN242" s="10"/>
      <c r="JNO242" s="11"/>
      <c r="JNP242" s="11"/>
      <c r="JNQ242" s="11"/>
      <c r="JNR242" s="11"/>
      <c r="JNS242" s="11"/>
      <c r="JNT242" s="11"/>
      <c r="JNU242" s="11"/>
      <c r="JNV242" s="11"/>
      <c r="JNW242" s="11"/>
      <c r="JNX242" s="11"/>
      <c r="JNY242" s="11"/>
      <c r="JNZ242" s="11"/>
      <c r="JOA242" s="11"/>
      <c r="JOB242" s="11"/>
      <c r="JOC242" s="10"/>
      <c r="JOD242" s="10"/>
      <c r="JOE242" s="11"/>
      <c r="JOF242" s="11"/>
      <c r="JOG242" s="11"/>
      <c r="JOH242" s="11"/>
      <c r="JOI242" s="11"/>
      <c r="JOJ242" s="11"/>
      <c r="JOK242" s="11"/>
      <c r="JOL242" s="11"/>
      <c r="JOM242" s="11"/>
      <c r="JON242" s="11"/>
      <c r="JOO242" s="11"/>
      <c r="JOP242" s="11"/>
      <c r="JOQ242" s="11"/>
      <c r="JOR242" s="11"/>
      <c r="JOS242" s="10"/>
      <c r="JOT242" s="10"/>
      <c r="JOU242" s="11"/>
      <c r="JOV242" s="11"/>
      <c r="JOW242" s="11"/>
      <c r="JOX242" s="11"/>
      <c r="JOY242" s="11"/>
      <c r="JOZ242" s="11"/>
      <c r="JPA242" s="11"/>
      <c r="JPB242" s="11"/>
      <c r="JPC242" s="11"/>
      <c r="JPD242" s="11"/>
      <c r="JPE242" s="11"/>
      <c r="JPF242" s="11"/>
      <c r="JPG242" s="11"/>
      <c r="JPH242" s="11"/>
      <c r="JPI242" s="10"/>
      <c r="JPJ242" s="10"/>
      <c r="JPK242" s="11"/>
      <c r="JPL242" s="11"/>
      <c r="JPM242" s="11"/>
      <c r="JPN242" s="11"/>
      <c r="JPO242" s="11"/>
      <c r="JPP242" s="11"/>
      <c r="JPQ242" s="11"/>
      <c r="JPR242" s="11"/>
      <c r="JPS242" s="11"/>
      <c r="JPT242" s="11"/>
      <c r="JPU242" s="11"/>
      <c r="JPV242" s="11"/>
      <c r="JPW242" s="11"/>
      <c r="JPX242" s="11"/>
      <c r="JPY242" s="10"/>
      <c r="JPZ242" s="10"/>
      <c r="JQA242" s="11"/>
      <c r="JQB242" s="11"/>
      <c r="JQC242" s="11"/>
      <c r="JQD242" s="11"/>
      <c r="JQE242" s="11"/>
      <c r="JQF242" s="11"/>
      <c r="JQG242" s="11"/>
      <c r="JQH242" s="11"/>
      <c r="JQI242" s="11"/>
      <c r="JQJ242" s="11"/>
      <c r="JQK242" s="11"/>
      <c r="JQL242" s="11"/>
      <c r="JQM242" s="11"/>
      <c r="JQN242" s="11"/>
      <c r="JQO242" s="10"/>
      <c r="JQP242" s="10"/>
      <c r="JQQ242" s="11"/>
      <c r="JQR242" s="11"/>
      <c r="JQS242" s="11"/>
      <c r="JQT242" s="11"/>
      <c r="JQU242" s="11"/>
      <c r="JQV242" s="11"/>
      <c r="JQW242" s="11"/>
      <c r="JQX242" s="11"/>
      <c r="JQY242" s="11"/>
      <c r="JQZ242" s="11"/>
      <c r="JRA242" s="11"/>
      <c r="JRB242" s="11"/>
      <c r="JRC242" s="11"/>
      <c r="JRD242" s="11"/>
      <c r="JRE242" s="10"/>
      <c r="JRF242" s="10"/>
      <c r="JRG242" s="11"/>
      <c r="JRH242" s="11"/>
      <c r="JRI242" s="11"/>
      <c r="JRJ242" s="11"/>
      <c r="JRK242" s="11"/>
      <c r="JRL242" s="11"/>
      <c r="JRM242" s="11"/>
      <c r="JRN242" s="11"/>
      <c r="JRO242" s="11"/>
      <c r="JRP242" s="11"/>
      <c r="JRQ242" s="11"/>
      <c r="JRR242" s="11"/>
      <c r="JRS242" s="11"/>
      <c r="JRT242" s="11"/>
      <c r="JRU242" s="10"/>
      <c r="JRV242" s="10"/>
      <c r="JRW242" s="11"/>
      <c r="JRX242" s="11"/>
      <c r="JRY242" s="11"/>
      <c r="JRZ242" s="11"/>
      <c r="JSA242" s="11"/>
      <c r="JSB242" s="11"/>
      <c r="JSC242" s="11"/>
      <c r="JSD242" s="11"/>
      <c r="JSE242" s="11"/>
      <c r="JSF242" s="11"/>
      <c r="JSG242" s="11"/>
      <c r="JSH242" s="11"/>
      <c r="JSI242" s="11"/>
      <c r="JSJ242" s="11"/>
      <c r="JSK242" s="10"/>
      <c r="JSL242" s="10"/>
      <c r="JSM242" s="11"/>
      <c r="JSN242" s="11"/>
      <c r="JSO242" s="11"/>
      <c r="JSP242" s="11"/>
      <c r="JSQ242" s="11"/>
      <c r="JSR242" s="11"/>
      <c r="JSS242" s="11"/>
      <c r="JST242" s="11"/>
      <c r="JSU242" s="11"/>
      <c r="JSV242" s="11"/>
      <c r="JSW242" s="11"/>
      <c r="JSX242" s="11"/>
      <c r="JSY242" s="11"/>
      <c r="JSZ242" s="11"/>
      <c r="JTA242" s="10"/>
      <c r="JTB242" s="10"/>
      <c r="JTC242" s="11"/>
      <c r="JTD242" s="11"/>
      <c r="JTE242" s="11"/>
      <c r="JTF242" s="11"/>
      <c r="JTG242" s="11"/>
      <c r="JTH242" s="11"/>
      <c r="JTI242" s="11"/>
      <c r="JTJ242" s="11"/>
      <c r="JTK242" s="11"/>
      <c r="JTL242" s="11"/>
      <c r="JTM242" s="11"/>
      <c r="JTN242" s="11"/>
      <c r="JTO242" s="11"/>
      <c r="JTP242" s="11"/>
      <c r="JTQ242" s="10"/>
      <c r="JTR242" s="10"/>
      <c r="JTS242" s="11"/>
      <c r="JTT242" s="11"/>
      <c r="JTU242" s="11"/>
      <c r="JTV242" s="11"/>
      <c r="JTW242" s="11"/>
      <c r="JTX242" s="11"/>
      <c r="JTY242" s="11"/>
      <c r="JTZ242" s="11"/>
      <c r="JUA242" s="11"/>
      <c r="JUB242" s="11"/>
      <c r="JUC242" s="11"/>
      <c r="JUD242" s="11"/>
      <c r="JUE242" s="11"/>
      <c r="JUF242" s="11"/>
      <c r="JUG242" s="10"/>
      <c r="JUH242" s="10"/>
      <c r="JUI242" s="11"/>
      <c r="JUJ242" s="11"/>
      <c r="JUK242" s="11"/>
      <c r="JUL242" s="11"/>
      <c r="JUM242" s="11"/>
      <c r="JUN242" s="11"/>
      <c r="JUO242" s="11"/>
      <c r="JUP242" s="11"/>
      <c r="JUQ242" s="11"/>
      <c r="JUR242" s="11"/>
      <c r="JUS242" s="11"/>
      <c r="JUT242" s="11"/>
      <c r="JUU242" s="11"/>
      <c r="JUV242" s="11"/>
      <c r="JUW242" s="10"/>
      <c r="JUX242" s="10"/>
      <c r="JUY242" s="11"/>
      <c r="JUZ242" s="11"/>
      <c r="JVA242" s="11"/>
      <c r="JVB242" s="11"/>
      <c r="JVC242" s="11"/>
      <c r="JVD242" s="11"/>
      <c r="JVE242" s="11"/>
      <c r="JVF242" s="11"/>
      <c r="JVG242" s="11"/>
      <c r="JVH242" s="11"/>
      <c r="JVI242" s="11"/>
      <c r="JVJ242" s="11"/>
      <c r="JVK242" s="11"/>
      <c r="JVL242" s="11"/>
      <c r="JVM242" s="10"/>
      <c r="JVN242" s="10"/>
      <c r="JVO242" s="11"/>
      <c r="JVP242" s="11"/>
      <c r="JVQ242" s="11"/>
      <c r="JVR242" s="11"/>
      <c r="JVS242" s="11"/>
      <c r="JVT242" s="11"/>
      <c r="JVU242" s="11"/>
      <c r="JVV242" s="11"/>
      <c r="JVW242" s="11"/>
      <c r="JVX242" s="11"/>
      <c r="JVY242" s="11"/>
      <c r="JVZ242" s="11"/>
      <c r="JWA242" s="11"/>
      <c r="JWB242" s="11"/>
      <c r="JWC242" s="10"/>
      <c r="JWD242" s="10"/>
      <c r="JWE242" s="11"/>
      <c r="JWF242" s="11"/>
      <c r="JWG242" s="11"/>
      <c r="JWH242" s="11"/>
      <c r="JWI242" s="11"/>
      <c r="JWJ242" s="11"/>
      <c r="JWK242" s="11"/>
      <c r="JWL242" s="11"/>
      <c r="JWM242" s="11"/>
      <c r="JWN242" s="11"/>
      <c r="JWO242" s="11"/>
      <c r="JWP242" s="11"/>
      <c r="JWQ242" s="11"/>
      <c r="JWR242" s="11"/>
      <c r="JWS242" s="10"/>
      <c r="JWT242" s="10"/>
      <c r="JWU242" s="11"/>
      <c r="JWV242" s="11"/>
      <c r="JWW242" s="11"/>
      <c r="JWX242" s="11"/>
      <c r="JWY242" s="11"/>
      <c r="JWZ242" s="11"/>
      <c r="JXA242" s="11"/>
      <c r="JXB242" s="11"/>
      <c r="JXC242" s="11"/>
      <c r="JXD242" s="11"/>
      <c r="JXE242" s="11"/>
      <c r="JXF242" s="11"/>
      <c r="JXG242" s="11"/>
      <c r="JXH242" s="11"/>
      <c r="JXI242" s="10"/>
      <c r="JXJ242" s="10"/>
      <c r="JXK242" s="11"/>
      <c r="JXL242" s="11"/>
      <c r="JXM242" s="11"/>
      <c r="JXN242" s="11"/>
      <c r="JXO242" s="11"/>
      <c r="JXP242" s="11"/>
      <c r="JXQ242" s="11"/>
      <c r="JXR242" s="11"/>
      <c r="JXS242" s="11"/>
      <c r="JXT242" s="11"/>
      <c r="JXU242" s="11"/>
      <c r="JXV242" s="11"/>
      <c r="JXW242" s="11"/>
      <c r="JXX242" s="11"/>
      <c r="JXY242" s="10"/>
      <c r="JXZ242" s="10"/>
      <c r="JYA242" s="11"/>
      <c r="JYB242" s="11"/>
      <c r="JYC242" s="11"/>
      <c r="JYD242" s="11"/>
      <c r="JYE242" s="11"/>
      <c r="JYF242" s="11"/>
      <c r="JYG242" s="11"/>
      <c r="JYH242" s="11"/>
      <c r="JYI242" s="11"/>
      <c r="JYJ242" s="11"/>
      <c r="JYK242" s="11"/>
      <c r="JYL242" s="11"/>
      <c r="JYM242" s="11"/>
      <c r="JYN242" s="11"/>
      <c r="JYO242" s="10"/>
      <c r="JYP242" s="10"/>
      <c r="JYQ242" s="11"/>
      <c r="JYR242" s="11"/>
      <c r="JYS242" s="11"/>
      <c r="JYT242" s="11"/>
      <c r="JYU242" s="11"/>
      <c r="JYV242" s="11"/>
      <c r="JYW242" s="11"/>
      <c r="JYX242" s="11"/>
      <c r="JYY242" s="11"/>
      <c r="JYZ242" s="11"/>
      <c r="JZA242" s="11"/>
      <c r="JZB242" s="11"/>
      <c r="JZC242" s="11"/>
      <c r="JZD242" s="11"/>
      <c r="JZE242" s="10"/>
      <c r="JZF242" s="10"/>
      <c r="JZG242" s="11"/>
      <c r="JZH242" s="11"/>
      <c r="JZI242" s="11"/>
      <c r="JZJ242" s="11"/>
      <c r="JZK242" s="11"/>
      <c r="JZL242" s="11"/>
      <c r="JZM242" s="11"/>
      <c r="JZN242" s="11"/>
      <c r="JZO242" s="11"/>
      <c r="JZP242" s="11"/>
      <c r="JZQ242" s="11"/>
      <c r="JZR242" s="11"/>
      <c r="JZS242" s="11"/>
      <c r="JZT242" s="11"/>
      <c r="JZU242" s="10"/>
      <c r="JZV242" s="10"/>
      <c r="JZW242" s="11"/>
      <c r="JZX242" s="11"/>
      <c r="JZY242" s="11"/>
      <c r="JZZ242" s="11"/>
      <c r="KAA242" s="11"/>
      <c r="KAB242" s="11"/>
      <c r="KAC242" s="11"/>
      <c r="KAD242" s="11"/>
      <c r="KAE242" s="11"/>
      <c r="KAF242" s="11"/>
      <c r="KAG242" s="11"/>
      <c r="KAH242" s="11"/>
      <c r="KAI242" s="11"/>
      <c r="KAJ242" s="11"/>
      <c r="KAK242" s="10"/>
      <c r="KAL242" s="10"/>
      <c r="KAM242" s="11"/>
      <c r="KAN242" s="11"/>
      <c r="KAO242" s="11"/>
      <c r="KAP242" s="11"/>
      <c r="KAQ242" s="11"/>
      <c r="KAR242" s="11"/>
      <c r="KAS242" s="11"/>
      <c r="KAT242" s="11"/>
      <c r="KAU242" s="11"/>
      <c r="KAV242" s="11"/>
      <c r="KAW242" s="11"/>
      <c r="KAX242" s="11"/>
      <c r="KAY242" s="11"/>
      <c r="KAZ242" s="11"/>
      <c r="KBA242" s="10"/>
      <c r="KBB242" s="10"/>
      <c r="KBC242" s="11"/>
      <c r="KBD242" s="11"/>
      <c r="KBE242" s="11"/>
      <c r="KBF242" s="11"/>
      <c r="KBG242" s="11"/>
      <c r="KBH242" s="11"/>
      <c r="KBI242" s="11"/>
      <c r="KBJ242" s="11"/>
      <c r="KBK242" s="11"/>
      <c r="KBL242" s="11"/>
      <c r="KBM242" s="11"/>
      <c r="KBN242" s="11"/>
      <c r="KBO242" s="11"/>
      <c r="KBP242" s="11"/>
      <c r="KBQ242" s="10"/>
      <c r="KBR242" s="10"/>
      <c r="KBS242" s="11"/>
      <c r="KBT242" s="11"/>
      <c r="KBU242" s="11"/>
      <c r="KBV242" s="11"/>
      <c r="KBW242" s="11"/>
      <c r="KBX242" s="11"/>
      <c r="KBY242" s="11"/>
      <c r="KBZ242" s="11"/>
      <c r="KCA242" s="11"/>
      <c r="KCB242" s="11"/>
      <c r="KCC242" s="11"/>
      <c r="KCD242" s="11"/>
      <c r="KCE242" s="11"/>
      <c r="KCF242" s="11"/>
      <c r="KCG242" s="10"/>
      <c r="KCH242" s="10"/>
      <c r="KCI242" s="11"/>
      <c r="KCJ242" s="11"/>
      <c r="KCK242" s="11"/>
      <c r="KCL242" s="11"/>
      <c r="KCM242" s="11"/>
      <c r="KCN242" s="11"/>
      <c r="KCO242" s="11"/>
      <c r="KCP242" s="11"/>
      <c r="KCQ242" s="11"/>
      <c r="KCR242" s="11"/>
      <c r="KCS242" s="11"/>
      <c r="KCT242" s="11"/>
      <c r="KCU242" s="11"/>
      <c r="KCV242" s="11"/>
      <c r="KCW242" s="10"/>
      <c r="KCX242" s="10"/>
      <c r="KCY242" s="11"/>
      <c r="KCZ242" s="11"/>
      <c r="KDA242" s="11"/>
      <c r="KDB242" s="11"/>
      <c r="KDC242" s="11"/>
      <c r="KDD242" s="11"/>
      <c r="KDE242" s="11"/>
      <c r="KDF242" s="11"/>
      <c r="KDG242" s="11"/>
      <c r="KDH242" s="11"/>
      <c r="KDI242" s="11"/>
      <c r="KDJ242" s="11"/>
      <c r="KDK242" s="11"/>
      <c r="KDL242" s="11"/>
      <c r="KDM242" s="10"/>
      <c r="KDN242" s="10"/>
      <c r="KDO242" s="11"/>
      <c r="KDP242" s="11"/>
      <c r="KDQ242" s="11"/>
      <c r="KDR242" s="11"/>
      <c r="KDS242" s="11"/>
      <c r="KDT242" s="11"/>
      <c r="KDU242" s="11"/>
      <c r="KDV242" s="11"/>
      <c r="KDW242" s="11"/>
      <c r="KDX242" s="11"/>
      <c r="KDY242" s="11"/>
      <c r="KDZ242" s="11"/>
      <c r="KEA242" s="11"/>
      <c r="KEB242" s="11"/>
      <c r="KEC242" s="10"/>
      <c r="KED242" s="10"/>
      <c r="KEE242" s="11"/>
      <c r="KEF242" s="11"/>
      <c r="KEG242" s="11"/>
      <c r="KEH242" s="11"/>
      <c r="KEI242" s="11"/>
      <c r="KEJ242" s="11"/>
      <c r="KEK242" s="11"/>
      <c r="KEL242" s="11"/>
      <c r="KEM242" s="11"/>
      <c r="KEN242" s="11"/>
      <c r="KEO242" s="11"/>
      <c r="KEP242" s="11"/>
      <c r="KEQ242" s="11"/>
      <c r="KER242" s="11"/>
      <c r="KES242" s="10"/>
      <c r="KET242" s="10"/>
      <c r="KEU242" s="11"/>
      <c r="KEV242" s="11"/>
      <c r="KEW242" s="11"/>
      <c r="KEX242" s="11"/>
      <c r="KEY242" s="11"/>
      <c r="KEZ242" s="11"/>
      <c r="KFA242" s="11"/>
      <c r="KFB242" s="11"/>
      <c r="KFC242" s="11"/>
      <c r="KFD242" s="11"/>
      <c r="KFE242" s="11"/>
      <c r="KFF242" s="11"/>
      <c r="KFG242" s="11"/>
      <c r="KFH242" s="11"/>
      <c r="KFI242" s="10"/>
      <c r="KFJ242" s="10"/>
      <c r="KFK242" s="11"/>
      <c r="KFL242" s="11"/>
      <c r="KFM242" s="11"/>
      <c r="KFN242" s="11"/>
      <c r="KFO242" s="11"/>
      <c r="KFP242" s="11"/>
      <c r="KFQ242" s="11"/>
      <c r="KFR242" s="11"/>
      <c r="KFS242" s="11"/>
      <c r="KFT242" s="11"/>
      <c r="KFU242" s="11"/>
      <c r="KFV242" s="11"/>
      <c r="KFW242" s="11"/>
      <c r="KFX242" s="11"/>
      <c r="KFY242" s="10"/>
      <c r="KFZ242" s="10"/>
      <c r="KGA242" s="11"/>
      <c r="KGB242" s="11"/>
      <c r="KGC242" s="11"/>
      <c r="KGD242" s="11"/>
      <c r="KGE242" s="11"/>
      <c r="KGF242" s="11"/>
      <c r="KGG242" s="11"/>
      <c r="KGH242" s="11"/>
      <c r="KGI242" s="11"/>
      <c r="KGJ242" s="11"/>
      <c r="KGK242" s="11"/>
      <c r="KGL242" s="11"/>
      <c r="KGM242" s="11"/>
      <c r="KGN242" s="11"/>
      <c r="KGO242" s="10"/>
      <c r="KGP242" s="10"/>
      <c r="KGQ242" s="11"/>
      <c r="KGR242" s="11"/>
      <c r="KGS242" s="11"/>
      <c r="KGT242" s="11"/>
      <c r="KGU242" s="11"/>
      <c r="KGV242" s="11"/>
      <c r="KGW242" s="11"/>
      <c r="KGX242" s="11"/>
      <c r="KGY242" s="11"/>
      <c r="KGZ242" s="11"/>
      <c r="KHA242" s="11"/>
      <c r="KHB242" s="11"/>
      <c r="KHC242" s="11"/>
      <c r="KHD242" s="11"/>
      <c r="KHE242" s="10"/>
      <c r="KHF242" s="10"/>
      <c r="KHG242" s="11"/>
      <c r="KHH242" s="11"/>
      <c r="KHI242" s="11"/>
      <c r="KHJ242" s="11"/>
      <c r="KHK242" s="11"/>
      <c r="KHL242" s="11"/>
      <c r="KHM242" s="11"/>
      <c r="KHN242" s="11"/>
      <c r="KHO242" s="11"/>
      <c r="KHP242" s="11"/>
      <c r="KHQ242" s="11"/>
      <c r="KHR242" s="11"/>
      <c r="KHS242" s="11"/>
      <c r="KHT242" s="11"/>
      <c r="KHU242" s="10"/>
      <c r="KHV242" s="10"/>
      <c r="KHW242" s="11"/>
      <c r="KHX242" s="11"/>
      <c r="KHY242" s="11"/>
      <c r="KHZ242" s="11"/>
      <c r="KIA242" s="11"/>
      <c r="KIB242" s="11"/>
      <c r="KIC242" s="11"/>
      <c r="KID242" s="11"/>
      <c r="KIE242" s="11"/>
      <c r="KIF242" s="11"/>
      <c r="KIG242" s="11"/>
      <c r="KIH242" s="11"/>
      <c r="KII242" s="11"/>
      <c r="KIJ242" s="11"/>
      <c r="KIK242" s="10"/>
      <c r="KIL242" s="10"/>
      <c r="KIM242" s="11"/>
      <c r="KIN242" s="11"/>
      <c r="KIO242" s="11"/>
      <c r="KIP242" s="11"/>
      <c r="KIQ242" s="11"/>
      <c r="KIR242" s="11"/>
      <c r="KIS242" s="11"/>
      <c r="KIT242" s="11"/>
      <c r="KIU242" s="11"/>
      <c r="KIV242" s="11"/>
      <c r="KIW242" s="11"/>
      <c r="KIX242" s="11"/>
      <c r="KIY242" s="11"/>
      <c r="KIZ242" s="11"/>
      <c r="KJA242" s="10"/>
      <c r="KJB242" s="10"/>
      <c r="KJC242" s="11"/>
      <c r="KJD242" s="11"/>
      <c r="KJE242" s="11"/>
      <c r="KJF242" s="11"/>
      <c r="KJG242" s="11"/>
      <c r="KJH242" s="11"/>
      <c r="KJI242" s="11"/>
      <c r="KJJ242" s="11"/>
      <c r="KJK242" s="11"/>
      <c r="KJL242" s="11"/>
      <c r="KJM242" s="11"/>
      <c r="KJN242" s="11"/>
      <c r="KJO242" s="11"/>
      <c r="KJP242" s="11"/>
      <c r="KJQ242" s="10"/>
      <c r="KJR242" s="10"/>
      <c r="KJS242" s="11"/>
      <c r="KJT242" s="11"/>
      <c r="KJU242" s="11"/>
      <c r="KJV242" s="11"/>
      <c r="KJW242" s="11"/>
      <c r="KJX242" s="11"/>
      <c r="KJY242" s="11"/>
      <c r="KJZ242" s="11"/>
      <c r="KKA242" s="11"/>
      <c r="KKB242" s="11"/>
      <c r="KKC242" s="11"/>
      <c r="KKD242" s="11"/>
      <c r="KKE242" s="11"/>
      <c r="KKF242" s="11"/>
      <c r="KKG242" s="10"/>
      <c r="KKH242" s="10"/>
      <c r="KKI242" s="11"/>
      <c r="KKJ242" s="11"/>
      <c r="KKK242" s="11"/>
      <c r="KKL242" s="11"/>
      <c r="KKM242" s="11"/>
      <c r="KKN242" s="11"/>
      <c r="KKO242" s="11"/>
      <c r="KKP242" s="11"/>
      <c r="KKQ242" s="11"/>
      <c r="KKR242" s="11"/>
      <c r="KKS242" s="11"/>
      <c r="KKT242" s="11"/>
      <c r="KKU242" s="11"/>
      <c r="KKV242" s="11"/>
      <c r="KKW242" s="10"/>
      <c r="KKX242" s="10"/>
      <c r="KKY242" s="11"/>
      <c r="KKZ242" s="11"/>
      <c r="KLA242" s="11"/>
      <c r="KLB242" s="11"/>
      <c r="KLC242" s="11"/>
      <c r="KLD242" s="11"/>
      <c r="KLE242" s="11"/>
      <c r="KLF242" s="11"/>
      <c r="KLG242" s="11"/>
      <c r="KLH242" s="11"/>
      <c r="KLI242" s="11"/>
      <c r="KLJ242" s="11"/>
      <c r="KLK242" s="11"/>
      <c r="KLL242" s="11"/>
      <c r="KLM242" s="10"/>
      <c r="KLN242" s="10"/>
      <c r="KLO242" s="11"/>
      <c r="KLP242" s="11"/>
      <c r="KLQ242" s="11"/>
      <c r="KLR242" s="11"/>
      <c r="KLS242" s="11"/>
      <c r="KLT242" s="11"/>
      <c r="KLU242" s="11"/>
      <c r="KLV242" s="11"/>
      <c r="KLW242" s="11"/>
      <c r="KLX242" s="11"/>
      <c r="KLY242" s="11"/>
      <c r="KLZ242" s="11"/>
      <c r="KMA242" s="11"/>
      <c r="KMB242" s="11"/>
      <c r="KMC242" s="10"/>
      <c r="KMD242" s="10"/>
      <c r="KME242" s="11"/>
      <c r="KMF242" s="11"/>
      <c r="KMG242" s="11"/>
      <c r="KMH242" s="11"/>
      <c r="KMI242" s="11"/>
      <c r="KMJ242" s="11"/>
      <c r="KMK242" s="11"/>
      <c r="KML242" s="11"/>
      <c r="KMM242" s="11"/>
      <c r="KMN242" s="11"/>
      <c r="KMO242" s="11"/>
      <c r="KMP242" s="11"/>
      <c r="KMQ242" s="11"/>
      <c r="KMR242" s="11"/>
      <c r="KMS242" s="10"/>
      <c r="KMT242" s="10"/>
      <c r="KMU242" s="11"/>
      <c r="KMV242" s="11"/>
      <c r="KMW242" s="11"/>
      <c r="KMX242" s="11"/>
      <c r="KMY242" s="11"/>
      <c r="KMZ242" s="11"/>
      <c r="KNA242" s="11"/>
      <c r="KNB242" s="11"/>
      <c r="KNC242" s="11"/>
      <c r="KND242" s="11"/>
      <c r="KNE242" s="11"/>
      <c r="KNF242" s="11"/>
      <c r="KNG242" s="11"/>
      <c r="KNH242" s="11"/>
      <c r="KNI242" s="10"/>
      <c r="KNJ242" s="10"/>
      <c r="KNK242" s="11"/>
      <c r="KNL242" s="11"/>
      <c r="KNM242" s="11"/>
      <c r="KNN242" s="11"/>
      <c r="KNO242" s="11"/>
      <c r="KNP242" s="11"/>
      <c r="KNQ242" s="11"/>
      <c r="KNR242" s="11"/>
      <c r="KNS242" s="11"/>
      <c r="KNT242" s="11"/>
      <c r="KNU242" s="11"/>
      <c r="KNV242" s="11"/>
      <c r="KNW242" s="11"/>
      <c r="KNX242" s="11"/>
      <c r="KNY242" s="10"/>
      <c r="KNZ242" s="10"/>
      <c r="KOA242" s="11"/>
      <c r="KOB242" s="11"/>
      <c r="KOC242" s="11"/>
      <c r="KOD242" s="11"/>
      <c r="KOE242" s="11"/>
      <c r="KOF242" s="11"/>
      <c r="KOG242" s="11"/>
      <c r="KOH242" s="11"/>
      <c r="KOI242" s="11"/>
      <c r="KOJ242" s="11"/>
      <c r="KOK242" s="11"/>
      <c r="KOL242" s="11"/>
      <c r="KOM242" s="11"/>
      <c r="KON242" s="11"/>
      <c r="KOO242" s="10"/>
      <c r="KOP242" s="10"/>
      <c r="KOQ242" s="11"/>
      <c r="KOR242" s="11"/>
      <c r="KOS242" s="11"/>
      <c r="KOT242" s="11"/>
      <c r="KOU242" s="11"/>
      <c r="KOV242" s="11"/>
      <c r="KOW242" s="11"/>
      <c r="KOX242" s="11"/>
      <c r="KOY242" s="11"/>
      <c r="KOZ242" s="11"/>
      <c r="KPA242" s="11"/>
      <c r="KPB242" s="11"/>
      <c r="KPC242" s="11"/>
      <c r="KPD242" s="11"/>
      <c r="KPE242" s="10"/>
      <c r="KPF242" s="10"/>
      <c r="KPG242" s="11"/>
      <c r="KPH242" s="11"/>
      <c r="KPI242" s="11"/>
      <c r="KPJ242" s="11"/>
      <c r="KPK242" s="11"/>
      <c r="KPL242" s="11"/>
      <c r="KPM242" s="11"/>
      <c r="KPN242" s="11"/>
      <c r="KPO242" s="11"/>
      <c r="KPP242" s="11"/>
      <c r="KPQ242" s="11"/>
      <c r="KPR242" s="11"/>
      <c r="KPS242" s="11"/>
      <c r="KPT242" s="11"/>
      <c r="KPU242" s="10"/>
      <c r="KPV242" s="10"/>
      <c r="KPW242" s="11"/>
      <c r="KPX242" s="11"/>
      <c r="KPY242" s="11"/>
      <c r="KPZ242" s="11"/>
      <c r="KQA242" s="11"/>
      <c r="KQB242" s="11"/>
      <c r="KQC242" s="11"/>
      <c r="KQD242" s="11"/>
      <c r="KQE242" s="11"/>
      <c r="KQF242" s="11"/>
      <c r="KQG242" s="11"/>
      <c r="KQH242" s="11"/>
      <c r="KQI242" s="11"/>
      <c r="KQJ242" s="11"/>
      <c r="KQK242" s="10"/>
      <c r="KQL242" s="10"/>
      <c r="KQM242" s="11"/>
      <c r="KQN242" s="11"/>
      <c r="KQO242" s="11"/>
      <c r="KQP242" s="11"/>
      <c r="KQQ242" s="11"/>
      <c r="KQR242" s="11"/>
      <c r="KQS242" s="11"/>
      <c r="KQT242" s="11"/>
      <c r="KQU242" s="11"/>
      <c r="KQV242" s="11"/>
      <c r="KQW242" s="11"/>
      <c r="KQX242" s="11"/>
      <c r="KQY242" s="11"/>
      <c r="KQZ242" s="11"/>
      <c r="KRA242" s="10"/>
      <c r="KRB242" s="10"/>
      <c r="KRC242" s="11"/>
      <c r="KRD242" s="11"/>
      <c r="KRE242" s="11"/>
      <c r="KRF242" s="11"/>
      <c r="KRG242" s="11"/>
      <c r="KRH242" s="11"/>
      <c r="KRI242" s="11"/>
      <c r="KRJ242" s="11"/>
      <c r="KRK242" s="11"/>
      <c r="KRL242" s="11"/>
      <c r="KRM242" s="11"/>
      <c r="KRN242" s="11"/>
      <c r="KRO242" s="11"/>
      <c r="KRP242" s="11"/>
      <c r="KRQ242" s="10"/>
      <c r="KRR242" s="10"/>
      <c r="KRS242" s="11"/>
      <c r="KRT242" s="11"/>
      <c r="KRU242" s="11"/>
      <c r="KRV242" s="11"/>
      <c r="KRW242" s="11"/>
      <c r="KRX242" s="11"/>
      <c r="KRY242" s="11"/>
      <c r="KRZ242" s="11"/>
      <c r="KSA242" s="11"/>
      <c r="KSB242" s="11"/>
      <c r="KSC242" s="11"/>
      <c r="KSD242" s="11"/>
      <c r="KSE242" s="11"/>
      <c r="KSF242" s="11"/>
      <c r="KSG242" s="10"/>
      <c r="KSH242" s="10"/>
      <c r="KSI242" s="11"/>
      <c r="KSJ242" s="11"/>
      <c r="KSK242" s="11"/>
      <c r="KSL242" s="11"/>
      <c r="KSM242" s="11"/>
      <c r="KSN242" s="11"/>
      <c r="KSO242" s="11"/>
      <c r="KSP242" s="11"/>
      <c r="KSQ242" s="11"/>
      <c r="KSR242" s="11"/>
      <c r="KSS242" s="11"/>
      <c r="KST242" s="11"/>
      <c r="KSU242" s="11"/>
      <c r="KSV242" s="11"/>
      <c r="KSW242" s="10"/>
      <c r="KSX242" s="10"/>
      <c r="KSY242" s="11"/>
      <c r="KSZ242" s="11"/>
      <c r="KTA242" s="11"/>
      <c r="KTB242" s="11"/>
      <c r="KTC242" s="11"/>
      <c r="KTD242" s="11"/>
      <c r="KTE242" s="11"/>
      <c r="KTF242" s="11"/>
      <c r="KTG242" s="11"/>
      <c r="KTH242" s="11"/>
      <c r="KTI242" s="11"/>
      <c r="KTJ242" s="11"/>
      <c r="KTK242" s="11"/>
      <c r="KTL242" s="11"/>
      <c r="KTM242" s="10"/>
      <c r="KTN242" s="10"/>
      <c r="KTO242" s="11"/>
      <c r="KTP242" s="11"/>
      <c r="KTQ242" s="11"/>
      <c r="KTR242" s="11"/>
      <c r="KTS242" s="11"/>
      <c r="KTT242" s="11"/>
      <c r="KTU242" s="11"/>
      <c r="KTV242" s="11"/>
      <c r="KTW242" s="11"/>
      <c r="KTX242" s="11"/>
      <c r="KTY242" s="11"/>
      <c r="KTZ242" s="11"/>
      <c r="KUA242" s="11"/>
      <c r="KUB242" s="11"/>
      <c r="KUC242" s="10"/>
      <c r="KUD242" s="10"/>
      <c r="KUE242" s="11"/>
      <c r="KUF242" s="11"/>
      <c r="KUG242" s="11"/>
      <c r="KUH242" s="11"/>
      <c r="KUI242" s="11"/>
      <c r="KUJ242" s="11"/>
      <c r="KUK242" s="11"/>
      <c r="KUL242" s="11"/>
      <c r="KUM242" s="11"/>
      <c r="KUN242" s="11"/>
      <c r="KUO242" s="11"/>
      <c r="KUP242" s="11"/>
      <c r="KUQ242" s="11"/>
      <c r="KUR242" s="11"/>
      <c r="KUS242" s="10"/>
      <c r="KUT242" s="10"/>
      <c r="KUU242" s="11"/>
      <c r="KUV242" s="11"/>
      <c r="KUW242" s="11"/>
      <c r="KUX242" s="11"/>
      <c r="KUY242" s="11"/>
      <c r="KUZ242" s="11"/>
      <c r="KVA242" s="11"/>
      <c r="KVB242" s="11"/>
      <c r="KVC242" s="11"/>
      <c r="KVD242" s="11"/>
      <c r="KVE242" s="11"/>
      <c r="KVF242" s="11"/>
      <c r="KVG242" s="11"/>
      <c r="KVH242" s="11"/>
      <c r="KVI242" s="10"/>
      <c r="KVJ242" s="10"/>
      <c r="KVK242" s="11"/>
      <c r="KVL242" s="11"/>
      <c r="KVM242" s="11"/>
      <c r="KVN242" s="11"/>
      <c r="KVO242" s="11"/>
      <c r="KVP242" s="11"/>
      <c r="KVQ242" s="11"/>
      <c r="KVR242" s="11"/>
      <c r="KVS242" s="11"/>
      <c r="KVT242" s="11"/>
      <c r="KVU242" s="11"/>
      <c r="KVV242" s="11"/>
      <c r="KVW242" s="11"/>
      <c r="KVX242" s="11"/>
      <c r="KVY242" s="10"/>
      <c r="KVZ242" s="10"/>
      <c r="KWA242" s="11"/>
      <c r="KWB242" s="11"/>
      <c r="KWC242" s="11"/>
      <c r="KWD242" s="11"/>
      <c r="KWE242" s="11"/>
      <c r="KWF242" s="11"/>
      <c r="KWG242" s="11"/>
      <c r="KWH242" s="11"/>
      <c r="KWI242" s="11"/>
      <c r="KWJ242" s="11"/>
      <c r="KWK242" s="11"/>
      <c r="KWL242" s="11"/>
      <c r="KWM242" s="11"/>
      <c r="KWN242" s="11"/>
      <c r="KWO242" s="10"/>
      <c r="KWP242" s="10"/>
      <c r="KWQ242" s="11"/>
      <c r="KWR242" s="11"/>
      <c r="KWS242" s="11"/>
      <c r="KWT242" s="11"/>
      <c r="KWU242" s="11"/>
      <c r="KWV242" s="11"/>
      <c r="KWW242" s="11"/>
      <c r="KWX242" s="11"/>
      <c r="KWY242" s="11"/>
      <c r="KWZ242" s="11"/>
      <c r="KXA242" s="11"/>
      <c r="KXB242" s="11"/>
      <c r="KXC242" s="11"/>
      <c r="KXD242" s="11"/>
      <c r="KXE242" s="10"/>
      <c r="KXF242" s="10"/>
      <c r="KXG242" s="11"/>
      <c r="KXH242" s="11"/>
      <c r="KXI242" s="11"/>
      <c r="KXJ242" s="11"/>
      <c r="KXK242" s="11"/>
      <c r="KXL242" s="11"/>
      <c r="KXM242" s="11"/>
      <c r="KXN242" s="11"/>
      <c r="KXO242" s="11"/>
      <c r="KXP242" s="11"/>
      <c r="KXQ242" s="11"/>
      <c r="KXR242" s="11"/>
      <c r="KXS242" s="11"/>
      <c r="KXT242" s="11"/>
      <c r="KXU242" s="10"/>
      <c r="KXV242" s="10"/>
      <c r="KXW242" s="11"/>
      <c r="KXX242" s="11"/>
      <c r="KXY242" s="11"/>
      <c r="KXZ242" s="11"/>
      <c r="KYA242" s="11"/>
      <c r="KYB242" s="11"/>
      <c r="KYC242" s="11"/>
      <c r="KYD242" s="11"/>
      <c r="KYE242" s="11"/>
      <c r="KYF242" s="11"/>
      <c r="KYG242" s="11"/>
      <c r="KYH242" s="11"/>
      <c r="KYI242" s="11"/>
      <c r="KYJ242" s="11"/>
      <c r="KYK242" s="10"/>
      <c r="KYL242" s="10"/>
      <c r="KYM242" s="11"/>
      <c r="KYN242" s="11"/>
      <c r="KYO242" s="11"/>
      <c r="KYP242" s="11"/>
      <c r="KYQ242" s="11"/>
      <c r="KYR242" s="11"/>
      <c r="KYS242" s="11"/>
      <c r="KYT242" s="11"/>
      <c r="KYU242" s="11"/>
      <c r="KYV242" s="11"/>
      <c r="KYW242" s="11"/>
      <c r="KYX242" s="11"/>
      <c r="KYY242" s="11"/>
      <c r="KYZ242" s="11"/>
      <c r="KZA242" s="10"/>
      <c r="KZB242" s="10"/>
      <c r="KZC242" s="11"/>
      <c r="KZD242" s="11"/>
      <c r="KZE242" s="11"/>
      <c r="KZF242" s="11"/>
      <c r="KZG242" s="11"/>
      <c r="KZH242" s="11"/>
      <c r="KZI242" s="11"/>
      <c r="KZJ242" s="11"/>
      <c r="KZK242" s="11"/>
      <c r="KZL242" s="11"/>
      <c r="KZM242" s="11"/>
      <c r="KZN242" s="11"/>
      <c r="KZO242" s="11"/>
      <c r="KZP242" s="11"/>
      <c r="KZQ242" s="10"/>
      <c r="KZR242" s="10"/>
      <c r="KZS242" s="11"/>
      <c r="KZT242" s="11"/>
      <c r="KZU242" s="11"/>
      <c r="KZV242" s="11"/>
      <c r="KZW242" s="11"/>
      <c r="KZX242" s="11"/>
      <c r="KZY242" s="11"/>
      <c r="KZZ242" s="11"/>
      <c r="LAA242" s="11"/>
      <c r="LAB242" s="11"/>
      <c r="LAC242" s="11"/>
      <c r="LAD242" s="11"/>
      <c r="LAE242" s="11"/>
      <c r="LAF242" s="11"/>
      <c r="LAG242" s="10"/>
      <c r="LAH242" s="10"/>
      <c r="LAI242" s="11"/>
      <c r="LAJ242" s="11"/>
      <c r="LAK242" s="11"/>
      <c r="LAL242" s="11"/>
      <c r="LAM242" s="11"/>
      <c r="LAN242" s="11"/>
      <c r="LAO242" s="11"/>
      <c r="LAP242" s="11"/>
      <c r="LAQ242" s="11"/>
      <c r="LAR242" s="11"/>
      <c r="LAS242" s="11"/>
      <c r="LAT242" s="11"/>
      <c r="LAU242" s="11"/>
      <c r="LAV242" s="11"/>
      <c r="LAW242" s="10"/>
      <c r="LAX242" s="10"/>
      <c r="LAY242" s="11"/>
      <c r="LAZ242" s="11"/>
      <c r="LBA242" s="11"/>
      <c r="LBB242" s="11"/>
      <c r="LBC242" s="11"/>
      <c r="LBD242" s="11"/>
      <c r="LBE242" s="11"/>
      <c r="LBF242" s="11"/>
      <c r="LBG242" s="11"/>
      <c r="LBH242" s="11"/>
      <c r="LBI242" s="11"/>
      <c r="LBJ242" s="11"/>
      <c r="LBK242" s="11"/>
      <c r="LBL242" s="11"/>
      <c r="LBM242" s="10"/>
      <c r="LBN242" s="10"/>
      <c r="LBO242" s="11"/>
      <c r="LBP242" s="11"/>
      <c r="LBQ242" s="11"/>
      <c r="LBR242" s="11"/>
      <c r="LBS242" s="11"/>
      <c r="LBT242" s="11"/>
      <c r="LBU242" s="11"/>
      <c r="LBV242" s="11"/>
      <c r="LBW242" s="11"/>
      <c r="LBX242" s="11"/>
      <c r="LBY242" s="11"/>
      <c r="LBZ242" s="11"/>
      <c r="LCA242" s="11"/>
      <c r="LCB242" s="11"/>
      <c r="LCC242" s="10"/>
      <c r="LCD242" s="10"/>
      <c r="LCE242" s="11"/>
      <c r="LCF242" s="11"/>
      <c r="LCG242" s="11"/>
      <c r="LCH242" s="11"/>
      <c r="LCI242" s="11"/>
      <c r="LCJ242" s="11"/>
      <c r="LCK242" s="11"/>
      <c r="LCL242" s="11"/>
      <c r="LCM242" s="11"/>
      <c r="LCN242" s="11"/>
      <c r="LCO242" s="11"/>
      <c r="LCP242" s="11"/>
      <c r="LCQ242" s="11"/>
      <c r="LCR242" s="11"/>
      <c r="LCS242" s="10"/>
      <c r="LCT242" s="10"/>
      <c r="LCU242" s="11"/>
      <c r="LCV242" s="11"/>
      <c r="LCW242" s="11"/>
      <c r="LCX242" s="11"/>
      <c r="LCY242" s="11"/>
      <c r="LCZ242" s="11"/>
      <c r="LDA242" s="11"/>
      <c r="LDB242" s="11"/>
      <c r="LDC242" s="11"/>
      <c r="LDD242" s="11"/>
      <c r="LDE242" s="11"/>
      <c r="LDF242" s="11"/>
      <c r="LDG242" s="11"/>
      <c r="LDH242" s="11"/>
      <c r="LDI242" s="10"/>
      <c r="LDJ242" s="10"/>
      <c r="LDK242" s="11"/>
      <c r="LDL242" s="11"/>
      <c r="LDM242" s="11"/>
      <c r="LDN242" s="11"/>
      <c r="LDO242" s="11"/>
      <c r="LDP242" s="11"/>
      <c r="LDQ242" s="11"/>
      <c r="LDR242" s="11"/>
      <c r="LDS242" s="11"/>
      <c r="LDT242" s="11"/>
      <c r="LDU242" s="11"/>
      <c r="LDV242" s="11"/>
      <c r="LDW242" s="11"/>
      <c r="LDX242" s="11"/>
      <c r="LDY242" s="10"/>
      <c r="LDZ242" s="10"/>
      <c r="LEA242" s="11"/>
      <c r="LEB242" s="11"/>
      <c r="LEC242" s="11"/>
      <c r="LED242" s="11"/>
      <c r="LEE242" s="11"/>
      <c r="LEF242" s="11"/>
      <c r="LEG242" s="11"/>
      <c r="LEH242" s="11"/>
      <c r="LEI242" s="11"/>
      <c r="LEJ242" s="11"/>
      <c r="LEK242" s="11"/>
      <c r="LEL242" s="11"/>
      <c r="LEM242" s="11"/>
      <c r="LEN242" s="11"/>
      <c r="LEO242" s="10"/>
      <c r="LEP242" s="10"/>
      <c r="LEQ242" s="11"/>
      <c r="LER242" s="11"/>
      <c r="LES242" s="11"/>
      <c r="LET242" s="11"/>
      <c r="LEU242" s="11"/>
      <c r="LEV242" s="11"/>
      <c r="LEW242" s="11"/>
      <c r="LEX242" s="11"/>
      <c r="LEY242" s="11"/>
      <c r="LEZ242" s="11"/>
      <c r="LFA242" s="11"/>
      <c r="LFB242" s="11"/>
      <c r="LFC242" s="11"/>
      <c r="LFD242" s="11"/>
      <c r="LFE242" s="10"/>
      <c r="LFF242" s="10"/>
      <c r="LFG242" s="11"/>
      <c r="LFH242" s="11"/>
      <c r="LFI242" s="11"/>
      <c r="LFJ242" s="11"/>
      <c r="LFK242" s="11"/>
      <c r="LFL242" s="11"/>
      <c r="LFM242" s="11"/>
      <c r="LFN242" s="11"/>
      <c r="LFO242" s="11"/>
      <c r="LFP242" s="11"/>
      <c r="LFQ242" s="11"/>
      <c r="LFR242" s="11"/>
      <c r="LFS242" s="11"/>
      <c r="LFT242" s="11"/>
      <c r="LFU242" s="10"/>
      <c r="LFV242" s="10"/>
      <c r="LFW242" s="11"/>
      <c r="LFX242" s="11"/>
      <c r="LFY242" s="11"/>
      <c r="LFZ242" s="11"/>
      <c r="LGA242" s="11"/>
      <c r="LGB242" s="11"/>
      <c r="LGC242" s="11"/>
      <c r="LGD242" s="11"/>
      <c r="LGE242" s="11"/>
      <c r="LGF242" s="11"/>
      <c r="LGG242" s="11"/>
      <c r="LGH242" s="11"/>
      <c r="LGI242" s="11"/>
      <c r="LGJ242" s="11"/>
      <c r="LGK242" s="10"/>
      <c r="LGL242" s="10"/>
      <c r="LGM242" s="11"/>
      <c r="LGN242" s="11"/>
      <c r="LGO242" s="11"/>
      <c r="LGP242" s="11"/>
      <c r="LGQ242" s="11"/>
      <c r="LGR242" s="11"/>
      <c r="LGS242" s="11"/>
      <c r="LGT242" s="11"/>
      <c r="LGU242" s="11"/>
      <c r="LGV242" s="11"/>
      <c r="LGW242" s="11"/>
      <c r="LGX242" s="11"/>
      <c r="LGY242" s="11"/>
      <c r="LGZ242" s="11"/>
      <c r="LHA242" s="10"/>
      <c r="LHB242" s="10"/>
      <c r="LHC242" s="11"/>
      <c r="LHD242" s="11"/>
      <c r="LHE242" s="11"/>
      <c r="LHF242" s="11"/>
      <c r="LHG242" s="11"/>
      <c r="LHH242" s="11"/>
      <c r="LHI242" s="11"/>
      <c r="LHJ242" s="11"/>
      <c r="LHK242" s="11"/>
      <c r="LHL242" s="11"/>
      <c r="LHM242" s="11"/>
      <c r="LHN242" s="11"/>
      <c r="LHO242" s="11"/>
      <c r="LHP242" s="11"/>
      <c r="LHQ242" s="10"/>
      <c r="LHR242" s="10"/>
      <c r="LHS242" s="11"/>
      <c r="LHT242" s="11"/>
      <c r="LHU242" s="11"/>
      <c r="LHV242" s="11"/>
      <c r="LHW242" s="11"/>
      <c r="LHX242" s="11"/>
      <c r="LHY242" s="11"/>
      <c r="LHZ242" s="11"/>
      <c r="LIA242" s="11"/>
      <c r="LIB242" s="11"/>
      <c r="LIC242" s="11"/>
      <c r="LID242" s="11"/>
      <c r="LIE242" s="11"/>
      <c r="LIF242" s="11"/>
      <c r="LIG242" s="10"/>
      <c r="LIH242" s="10"/>
      <c r="LII242" s="11"/>
      <c r="LIJ242" s="11"/>
      <c r="LIK242" s="11"/>
      <c r="LIL242" s="11"/>
      <c r="LIM242" s="11"/>
      <c r="LIN242" s="11"/>
      <c r="LIO242" s="11"/>
      <c r="LIP242" s="11"/>
      <c r="LIQ242" s="11"/>
      <c r="LIR242" s="11"/>
      <c r="LIS242" s="11"/>
      <c r="LIT242" s="11"/>
      <c r="LIU242" s="11"/>
      <c r="LIV242" s="11"/>
      <c r="LIW242" s="10"/>
      <c r="LIX242" s="10"/>
      <c r="LIY242" s="11"/>
      <c r="LIZ242" s="11"/>
      <c r="LJA242" s="11"/>
      <c r="LJB242" s="11"/>
      <c r="LJC242" s="11"/>
      <c r="LJD242" s="11"/>
      <c r="LJE242" s="11"/>
      <c r="LJF242" s="11"/>
      <c r="LJG242" s="11"/>
      <c r="LJH242" s="11"/>
      <c r="LJI242" s="11"/>
      <c r="LJJ242" s="11"/>
      <c r="LJK242" s="11"/>
      <c r="LJL242" s="11"/>
      <c r="LJM242" s="10"/>
      <c r="LJN242" s="10"/>
      <c r="LJO242" s="11"/>
      <c r="LJP242" s="11"/>
      <c r="LJQ242" s="11"/>
      <c r="LJR242" s="11"/>
      <c r="LJS242" s="11"/>
      <c r="LJT242" s="11"/>
      <c r="LJU242" s="11"/>
      <c r="LJV242" s="11"/>
      <c r="LJW242" s="11"/>
      <c r="LJX242" s="11"/>
      <c r="LJY242" s="11"/>
      <c r="LJZ242" s="11"/>
      <c r="LKA242" s="11"/>
      <c r="LKB242" s="11"/>
      <c r="LKC242" s="10"/>
      <c r="LKD242" s="10"/>
      <c r="LKE242" s="11"/>
      <c r="LKF242" s="11"/>
      <c r="LKG242" s="11"/>
      <c r="LKH242" s="11"/>
      <c r="LKI242" s="11"/>
      <c r="LKJ242" s="11"/>
      <c r="LKK242" s="11"/>
      <c r="LKL242" s="11"/>
      <c r="LKM242" s="11"/>
      <c r="LKN242" s="11"/>
      <c r="LKO242" s="11"/>
      <c r="LKP242" s="11"/>
      <c r="LKQ242" s="11"/>
      <c r="LKR242" s="11"/>
      <c r="LKS242" s="10"/>
      <c r="LKT242" s="10"/>
      <c r="LKU242" s="11"/>
      <c r="LKV242" s="11"/>
      <c r="LKW242" s="11"/>
      <c r="LKX242" s="11"/>
      <c r="LKY242" s="11"/>
      <c r="LKZ242" s="11"/>
      <c r="LLA242" s="11"/>
      <c r="LLB242" s="11"/>
      <c r="LLC242" s="11"/>
      <c r="LLD242" s="11"/>
      <c r="LLE242" s="11"/>
      <c r="LLF242" s="11"/>
      <c r="LLG242" s="11"/>
      <c r="LLH242" s="11"/>
      <c r="LLI242" s="10"/>
      <c r="LLJ242" s="10"/>
      <c r="LLK242" s="11"/>
      <c r="LLL242" s="11"/>
      <c r="LLM242" s="11"/>
      <c r="LLN242" s="11"/>
      <c r="LLO242" s="11"/>
      <c r="LLP242" s="11"/>
      <c r="LLQ242" s="11"/>
      <c r="LLR242" s="11"/>
      <c r="LLS242" s="11"/>
      <c r="LLT242" s="11"/>
      <c r="LLU242" s="11"/>
      <c r="LLV242" s="11"/>
      <c r="LLW242" s="11"/>
      <c r="LLX242" s="11"/>
      <c r="LLY242" s="10"/>
      <c r="LLZ242" s="10"/>
      <c r="LMA242" s="11"/>
      <c r="LMB242" s="11"/>
      <c r="LMC242" s="11"/>
      <c r="LMD242" s="11"/>
      <c r="LME242" s="11"/>
      <c r="LMF242" s="11"/>
      <c r="LMG242" s="11"/>
      <c r="LMH242" s="11"/>
      <c r="LMI242" s="11"/>
      <c r="LMJ242" s="11"/>
      <c r="LMK242" s="11"/>
      <c r="LML242" s="11"/>
      <c r="LMM242" s="11"/>
      <c r="LMN242" s="11"/>
      <c r="LMO242" s="10"/>
      <c r="LMP242" s="10"/>
      <c r="LMQ242" s="11"/>
      <c r="LMR242" s="11"/>
      <c r="LMS242" s="11"/>
      <c r="LMT242" s="11"/>
      <c r="LMU242" s="11"/>
      <c r="LMV242" s="11"/>
      <c r="LMW242" s="11"/>
      <c r="LMX242" s="11"/>
      <c r="LMY242" s="11"/>
      <c r="LMZ242" s="11"/>
      <c r="LNA242" s="11"/>
      <c r="LNB242" s="11"/>
      <c r="LNC242" s="11"/>
      <c r="LND242" s="11"/>
      <c r="LNE242" s="10"/>
      <c r="LNF242" s="10"/>
      <c r="LNG242" s="11"/>
      <c r="LNH242" s="11"/>
      <c r="LNI242" s="11"/>
      <c r="LNJ242" s="11"/>
      <c r="LNK242" s="11"/>
      <c r="LNL242" s="11"/>
      <c r="LNM242" s="11"/>
      <c r="LNN242" s="11"/>
      <c r="LNO242" s="11"/>
      <c r="LNP242" s="11"/>
      <c r="LNQ242" s="11"/>
      <c r="LNR242" s="11"/>
      <c r="LNS242" s="11"/>
      <c r="LNT242" s="11"/>
      <c r="LNU242" s="10"/>
      <c r="LNV242" s="10"/>
      <c r="LNW242" s="11"/>
      <c r="LNX242" s="11"/>
      <c r="LNY242" s="11"/>
      <c r="LNZ242" s="11"/>
      <c r="LOA242" s="11"/>
      <c r="LOB242" s="11"/>
      <c r="LOC242" s="11"/>
      <c r="LOD242" s="11"/>
      <c r="LOE242" s="11"/>
      <c r="LOF242" s="11"/>
      <c r="LOG242" s="11"/>
      <c r="LOH242" s="11"/>
      <c r="LOI242" s="11"/>
      <c r="LOJ242" s="11"/>
      <c r="LOK242" s="10"/>
      <c r="LOL242" s="10"/>
      <c r="LOM242" s="11"/>
      <c r="LON242" s="11"/>
      <c r="LOO242" s="11"/>
      <c r="LOP242" s="11"/>
      <c r="LOQ242" s="11"/>
      <c r="LOR242" s="11"/>
      <c r="LOS242" s="11"/>
      <c r="LOT242" s="11"/>
      <c r="LOU242" s="11"/>
      <c r="LOV242" s="11"/>
      <c r="LOW242" s="11"/>
      <c r="LOX242" s="11"/>
      <c r="LOY242" s="11"/>
      <c r="LOZ242" s="11"/>
      <c r="LPA242" s="10"/>
      <c r="LPB242" s="10"/>
      <c r="LPC242" s="11"/>
      <c r="LPD242" s="11"/>
      <c r="LPE242" s="11"/>
      <c r="LPF242" s="11"/>
      <c r="LPG242" s="11"/>
      <c r="LPH242" s="11"/>
      <c r="LPI242" s="11"/>
      <c r="LPJ242" s="11"/>
      <c r="LPK242" s="11"/>
      <c r="LPL242" s="11"/>
      <c r="LPM242" s="11"/>
      <c r="LPN242" s="11"/>
      <c r="LPO242" s="11"/>
      <c r="LPP242" s="11"/>
      <c r="LPQ242" s="10"/>
      <c r="LPR242" s="10"/>
      <c r="LPS242" s="11"/>
      <c r="LPT242" s="11"/>
      <c r="LPU242" s="11"/>
      <c r="LPV242" s="11"/>
      <c r="LPW242" s="11"/>
      <c r="LPX242" s="11"/>
      <c r="LPY242" s="11"/>
      <c r="LPZ242" s="11"/>
      <c r="LQA242" s="11"/>
      <c r="LQB242" s="11"/>
      <c r="LQC242" s="11"/>
      <c r="LQD242" s="11"/>
      <c r="LQE242" s="11"/>
      <c r="LQF242" s="11"/>
      <c r="LQG242" s="10"/>
      <c r="LQH242" s="10"/>
      <c r="LQI242" s="11"/>
      <c r="LQJ242" s="11"/>
      <c r="LQK242" s="11"/>
      <c r="LQL242" s="11"/>
      <c r="LQM242" s="11"/>
      <c r="LQN242" s="11"/>
      <c r="LQO242" s="11"/>
      <c r="LQP242" s="11"/>
      <c r="LQQ242" s="11"/>
      <c r="LQR242" s="11"/>
      <c r="LQS242" s="11"/>
      <c r="LQT242" s="11"/>
      <c r="LQU242" s="11"/>
      <c r="LQV242" s="11"/>
      <c r="LQW242" s="10"/>
      <c r="LQX242" s="10"/>
      <c r="LQY242" s="11"/>
      <c r="LQZ242" s="11"/>
      <c r="LRA242" s="11"/>
      <c r="LRB242" s="11"/>
      <c r="LRC242" s="11"/>
      <c r="LRD242" s="11"/>
      <c r="LRE242" s="11"/>
      <c r="LRF242" s="11"/>
      <c r="LRG242" s="11"/>
      <c r="LRH242" s="11"/>
      <c r="LRI242" s="11"/>
      <c r="LRJ242" s="11"/>
      <c r="LRK242" s="11"/>
      <c r="LRL242" s="11"/>
      <c r="LRM242" s="10"/>
      <c r="LRN242" s="10"/>
      <c r="LRO242" s="11"/>
      <c r="LRP242" s="11"/>
      <c r="LRQ242" s="11"/>
      <c r="LRR242" s="11"/>
      <c r="LRS242" s="11"/>
      <c r="LRT242" s="11"/>
      <c r="LRU242" s="11"/>
      <c r="LRV242" s="11"/>
      <c r="LRW242" s="11"/>
      <c r="LRX242" s="11"/>
      <c r="LRY242" s="11"/>
      <c r="LRZ242" s="11"/>
      <c r="LSA242" s="11"/>
      <c r="LSB242" s="11"/>
      <c r="LSC242" s="10"/>
      <c r="LSD242" s="10"/>
      <c r="LSE242" s="11"/>
      <c r="LSF242" s="11"/>
      <c r="LSG242" s="11"/>
      <c r="LSH242" s="11"/>
      <c r="LSI242" s="11"/>
      <c r="LSJ242" s="11"/>
      <c r="LSK242" s="11"/>
      <c r="LSL242" s="11"/>
      <c r="LSM242" s="11"/>
      <c r="LSN242" s="11"/>
      <c r="LSO242" s="11"/>
      <c r="LSP242" s="11"/>
      <c r="LSQ242" s="11"/>
      <c r="LSR242" s="11"/>
      <c r="LSS242" s="10"/>
      <c r="LST242" s="10"/>
      <c r="LSU242" s="11"/>
      <c r="LSV242" s="11"/>
      <c r="LSW242" s="11"/>
      <c r="LSX242" s="11"/>
      <c r="LSY242" s="11"/>
      <c r="LSZ242" s="11"/>
      <c r="LTA242" s="11"/>
      <c r="LTB242" s="11"/>
      <c r="LTC242" s="11"/>
      <c r="LTD242" s="11"/>
      <c r="LTE242" s="11"/>
      <c r="LTF242" s="11"/>
      <c r="LTG242" s="11"/>
      <c r="LTH242" s="11"/>
      <c r="LTI242" s="10"/>
      <c r="LTJ242" s="10"/>
      <c r="LTK242" s="11"/>
      <c r="LTL242" s="11"/>
      <c r="LTM242" s="11"/>
      <c r="LTN242" s="11"/>
      <c r="LTO242" s="11"/>
      <c r="LTP242" s="11"/>
      <c r="LTQ242" s="11"/>
      <c r="LTR242" s="11"/>
      <c r="LTS242" s="11"/>
      <c r="LTT242" s="11"/>
      <c r="LTU242" s="11"/>
      <c r="LTV242" s="11"/>
      <c r="LTW242" s="11"/>
      <c r="LTX242" s="11"/>
      <c r="LTY242" s="10"/>
      <c r="LTZ242" s="10"/>
      <c r="LUA242" s="11"/>
      <c r="LUB242" s="11"/>
      <c r="LUC242" s="11"/>
      <c r="LUD242" s="11"/>
      <c r="LUE242" s="11"/>
      <c r="LUF242" s="11"/>
      <c r="LUG242" s="11"/>
      <c r="LUH242" s="11"/>
      <c r="LUI242" s="11"/>
      <c r="LUJ242" s="11"/>
      <c r="LUK242" s="11"/>
      <c r="LUL242" s="11"/>
      <c r="LUM242" s="11"/>
      <c r="LUN242" s="11"/>
      <c r="LUO242" s="10"/>
      <c r="LUP242" s="10"/>
      <c r="LUQ242" s="11"/>
      <c r="LUR242" s="11"/>
      <c r="LUS242" s="11"/>
      <c r="LUT242" s="11"/>
      <c r="LUU242" s="11"/>
      <c r="LUV242" s="11"/>
      <c r="LUW242" s="11"/>
      <c r="LUX242" s="11"/>
      <c r="LUY242" s="11"/>
      <c r="LUZ242" s="11"/>
      <c r="LVA242" s="11"/>
      <c r="LVB242" s="11"/>
      <c r="LVC242" s="11"/>
      <c r="LVD242" s="11"/>
      <c r="LVE242" s="10"/>
      <c r="LVF242" s="10"/>
      <c r="LVG242" s="11"/>
      <c r="LVH242" s="11"/>
      <c r="LVI242" s="11"/>
      <c r="LVJ242" s="11"/>
      <c r="LVK242" s="11"/>
      <c r="LVL242" s="11"/>
      <c r="LVM242" s="11"/>
      <c r="LVN242" s="11"/>
      <c r="LVO242" s="11"/>
      <c r="LVP242" s="11"/>
      <c r="LVQ242" s="11"/>
      <c r="LVR242" s="11"/>
      <c r="LVS242" s="11"/>
      <c r="LVT242" s="11"/>
      <c r="LVU242" s="10"/>
      <c r="LVV242" s="10"/>
      <c r="LVW242" s="11"/>
      <c r="LVX242" s="11"/>
      <c r="LVY242" s="11"/>
      <c r="LVZ242" s="11"/>
      <c r="LWA242" s="11"/>
      <c r="LWB242" s="11"/>
      <c r="LWC242" s="11"/>
      <c r="LWD242" s="11"/>
      <c r="LWE242" s="11"/>
      <c r="LWF242" s="11"/>
      <c r="LWG242" s="11"/>
      <c r="LWH242" s="11"/>
      <c r="LWI242" s="11"/>
      <c r="LWJ242" s="11"/>
      <c r="LWK242" s="10"/>
      <c r="LWL242" s="10"/>
      <c r="LWM242" s="11"/>
      <c r="LWN242" s="11"/>
      <c r="LWO242" s="11"/>
      <c r="LWP242" s="11"/>
      <c r="LWQ242" s="11"/>
      <c r="LWR242" s="11"/>
      <c r="LWS242" s="11"/>
      <c r="LWT242" s="11"/>
      <c r="LWU242" s="11"/>
      <c r="LWV242" s="11"/>
      <c r="LWW242" s="11"/>
      <c r="LWX242" s="11"/>
      <c r="LWY242" s="11"/>
      <c r="LWZ242" s="11"/>
      <c r="LXA242" s="10"/>
      <c r="LXB242" s="10"/>
      <c r="LXC242" s="11"/>
      <c r="LXD242" s="11"/>
      <c r="LXE242" s="11"/>
      <c r="LXF242" s="11"/>
      <c r="LXG242" s="11"/>
      <c r="LXH242" s="11"/>
      <c r="LXI242" s="11"/>
      <c r="LXJ242" s="11"/>
      <c r="LXK242" s="11"/>
      <c r="LXL242" s="11"/>
      <c r="LXM242" s="11"/>
      <c r="LXN242" s="11"/>
      <c r="LXO242" s="11"/>
      <c r="LXP242" s="11"/>
      <c r="LXQ242" s="10"/>
      <c r="LXR242" s="10"/>
      <c r="LXS242" s="11"/>
      <c r="LXT242" s="11"/>
      <c r="LXU242" s="11"/>
      <c r="LXV242" s="11"/>
      <c r="LXW242" s="11"/>
      <c r="LXX242" s="11"/>
      <c r="LXY242" s="11"/>
      <c r="LXZ242" s="11"/>
      <c r="LYA242" s="11"/>
      <c r="LYB242" s="11"/>
      <c r="LYC242" s="11"/>
      <c r="LYD242" s="11"/>
      <c r="LYE242" s="11"/>
      <c r="LYF242" s="11"/>
      <c r="LYG242" s="10"/>
      <c r="LYH242" s="10"/>
      <c r="LYI242" s="11"/>
      <c r="LYJ242" s="11"/>
      <c r="LYK242" s="11"/>
      <c r="LYL242" s="11"/>
      <c r="LYM242" s="11"/>
      <c r="LYN242" s="11"/>
      <c r="LYO242" s="11"/>
      <c r="LYP242" s="11"/>
      <c r="LYQ242" s="11"/>
      <c r="LYR242" s="11"/>
      <c r="LYS242" s="11"/>
      <c r="LYT242" s="11"/>
      <c r="LYU242" s="11"/>
      <c r="LYV242" s="11"/>
      <c r="LYW242" s="10"/>
      <c r="LYX242" s="10"/>
      <c r="LYY242" s="11"/>
      <c r="LYZ242" s="11"/>
      <c r="LZA242" s="11"/>
      <c r="LZB242" s="11"/>
      <c r="LZC242" s="11"/>
      <c r="LZD242" s="11"/>
      <c r="LZE242" s="11"/>
      <c r="LZF242" s="11"/>
      <c r="LZG242" s="11"/>
      <c r="LZH242" s="11"/>
      <c r="LZI242" s="11"/>
      <c r="LZJ242" s="11"/>
      <c r="LZK242" s="11"/>
      <c r="LZL242" s="11"/>
      <c r="LZM242" s="10"/>
      <c r="LZN242" s="10"/>
      <c r="LZO242" s="11"/>
      <c r="LZP242" s="11"/>
      <c r="LZQ242" s="11"/>
      <c r="LZR242" s="11"/>
      <c r="LZS242" s="11"/>
      <c r="LZT242" s="11"/>
      <c r="LZU242" s="11"/>
      <c r="LZV242" s="11"/>
      <c r="LZW242" s="11"/>
      <c r="LZX242" s="11"/>
      <c r="LZY242" s="11"/>
      <c r="LZZ242" s="11"/>
      <c r="MAA242" s="11"/>
      <c r="MAB242" s="11"/>
      <c r="MAC242" s="10"/>
      <c r="MAD242" s="10"/>
      <c r="MAE242" s="11"/>
      <c r="MAF242" s="11"/>
      <c r="MAG242" s="11"/>
      <c r="MAH242" s="11"/>
      <c r="MAI242" s="11"/>
      <c r="MAJ242" s="11"/>
      <c r="MAK242" s="11"/>
      <c r="MAL242" s="11"/>
      <c r="MAM242" s="11"/>
      <c r="MAN242" s="11"/>
      <c r="MAO242" s="11"/>
      <c r="MAP242" s="11"/>
      <c r="MAQ242" s="11"/>
      <c r="MAR242" s="11"/>
      <c r="MAS242" s="10"/>
      <c r="MAT242" s="10"/>
      <c r="MAU242" s="11"/>
      <c r="MAV242" s="11"/>
      <c r="MAW242" s="11"/>
      <c r="MAX242" s="11"/>
      <c r="MAY242" s="11"/>
      <c r="MAZ242" s="11"/>
      <c r="MBA242" s="11"/>
      <c r="MBB242" s="11"/>
      <c r="MBC242" s="11"/>
      <c r="MBD242" s="11"/>
      <c r="MBE242" s="11"/>
      <c r="MBF242" s="11"/>
      <c r="MBG242" s="11"/>
      <c r="MBH242" s="11"/>
      <c r="MBI242" s="10"/>
      <c r="MBJ242" s="10"/>
      <c r="MBK242" s="11"/>
      <c r="MBL242" s="11"/>
      <c r="MBM242" s="11"/>
      <c r="MBN242" s="11"/>
      <c r="MBO242" s="11"/>
      <c r="MBP242" s="11"/>
      <c r="MBQ242" s="11"/>
      <c r="MBR242" s="11"/>
      <c r="MBS242" s="11"/>
      <c r="MBT242" s="11"/>
      <c r="MBU242" s="11"/>
      <c r="MBV242" s="11"/>
      <c r="MBW242" s="11"/>
      <c r="MBX242" s="11"/>
      <c r="MBY242" s="10"/>
      <c r="MBZ242" s="10"/>
      <c r="MCA242" s="11"/>
      <c r="MCB242" s="11"/>
      <c r="MCC242" s="11"/>
      <c r="MCD242" s="11"/>
      <c r="MCE242" s="11"/>
      <c r="MCF242" s="11"/>
      <c r="MCG242" s="11"/>
      <c r="MCH242" s="11"/>
      <c r="MCI242" s="11"/>
      <c r="MCJ242" s="11"/>
      <c r="MCK242" s="11"/>
      <c r="MCL242" s="11"/>
      <c r="MCM242" s="11"/>
      <c r="MCN242" s="11"/>
      <c r="MCO242" s="10"/>
      <c r="MCP242" s="10"/>
      <c r="MCQ242" s="11"/>
      <c r="MCR242" s="11"/>
      <c r="MCS242" s="11"/>
      <c r="MCT242" s="11"/>
      <c r="MCU242" s="11"/>
      <c r="MCV242" s="11"/>
      <c r="MCW242" s="11"/>
      <c r="MCX242" s="11"/>
      <c r="MCY242" s="11"/>
      <c r="MCZ242" s="11"/>
      <c r="MDA242" s="11"/>
      <c r="MDB242" s="11"/>
      <c r="MDC242" s="11"/>
      <c r="MDD242" s="11"/>
      <c r="MDE242" s="10"/>
      <c r="MDF242" s="10"/>
      <c r="MDG242" s="11"/>
      <c r="MDH242" s="11"/>
      <c r="MDI242" s="11"/>
      <c r="MDJ242" s="11"/>
      <c r="MDK242" s="11"/>
      <c r="MDL242" s="11"/>
      <c r="MDM242" s="11"/>
      <c r="MDN242" s="11"/>
      <c r="MDO242" s="11"/>
      <c r="MDP242" s="11"/>
      <c r="MDQ242" s="11"/>
      <c r="MDR242" s="11"/>
      <c r="MDS242" s="11"/>
      <c r="MDT242" s="11"/>
      <c r="MDU242" s="10"/>
      <c r="MDV242" s="10"/>
      <c r="MDW242" s="11"/>
      <c r="MDX242" s="11"/>
      <c r="MDY242" s="11"/>
      <c r="MDZ242" s="11"/>
      <c r="MEA242" s="11"/>
      <c r="MEB242" s="11"/>
      <c r="MEC242" s="11"/>
      <c r="MED242" s="11"/>
      <c r="MEE242" s="11"/>
      <c r="MEF242" s="11"/>
      <c r="MEG242" s="11"/>
      <c r="MEH242" s="11"/>
      <c r="MEI242" s="11"/>
      <c r="MEJ242" s="11"/>
      <c r="MEK242" s="10"/>
      <c r="MEL242" s="10"/>
      <c r="MEM242" s="11"/>
      <c r="MEN242" s="11"/>
      <c r="MEO242" s="11"/>
      <c r="MEP242" s="11"/>
      <c r="MEQ242" s="11"/>
      <c r="MER242" s="11"/>
      <c r="MES242" s="11"/>
      <c r="MET242" s="11"/>
      <c r="MEU242" s="11"/>
      <c r="MEV242" s="11"/>
      <c r="MEW242" s="11"/>
      <c r="MEX242" s="11"/>
      <c r="MEY242" s="11"/>
      <c r="MEZ242" s="11"/>
      <c r="MFA242" s="10"/>
      <c r="MFB242" s="10"/>
      <c r="MFC242" s="11"/>
      <c r="MFD242" s="11"/>
      <c r="MFE242" s="11"/>
      <c r="MFF242" s="11"/>
      <c r="MFG242" s="11"/>
      <c r="MFH242" s="11"/>
      <c r="MFI242" s="11"/>
      <c r="MFJ242" s="11"/>
      <c r="MFK242" s="11"/>
      <c r="MFL242" s="11"/>
      <c r="MFM242" s="11"/>
      <c r="MFN242" s="11"/>
      <c r="MFO242" s="11"/>
      <c r="MFP242" s="11"/>
      <c r="MFQ242" s="10"/>
      <c r="MFR242" s="10"/>
      <c r="MFS242" s="11"/>
      <c r="MFT242" s="11"/>
      <c r="MFU242" s="11"/>
      <c r="MFV242" s="11"/>
      <c r="MFW242" s="11"/>
      <c r="MFX242" s="11"/>
      <c r="MFY242" s="11"/>
      <c r="MFZ242" s="11"/>
      <c r="MGA242" s="11"/>
      <c r="MGB242" s="11"/>
      <c r="MGC242" s="11"/>
      <c r="MGD242" s="11"/>
      <c r="MGE242" s="11"/>
      <c r="MGF242" s="11"/>
      <c r="MGG242" s="10"/>
      <c r="MGH242" s="10"/>
      <c r="MGI242" s="11"/>
      <c r="MGJ242" s="11"/>
      <c r="MGK242" s="11"/>
      <c r="MGL242" s="11"/>
      <c r="MGM242" s="11"/>
      <c r="MGN242" s="11"/>
      <c r="MGO242" s="11"/>
      <c r="MGP242" s="11"/>
      <c r="MGQ242" s="11"/>
      <c r="MGR242" s="11"/>
      <c r="MGS242" s="11"/>
      <c r="MGT242" s="11"/>
      <c r="MGU242" s="11"/>
      <c r="MGV242" s="11"/>
      <c r="MGW242" s="10"/>
      <c r="MGX242" s="10"/>
      <c r="MGY242" s="11"/>
      <c r="MGZ242" s="11"/>
      <c r="MHA242" s="11"/>
      <c r="MHB242" s="11"/>
      <c r="MHC242" s="11"/>
      <c r="MHD242" s="11"/>
      <c r="MHE242" s="11"/>
      <c r="MHF242" s="11"/>
      <c r="MHG242" s="11"/>
      <c r="MHH242" s="11"/>
      <c r="MHI242" s="11"/>
      <c r="MHJ242" s="11"/>
      <c r="MHK242" s="11"/>
      <c r="MHL242" s="11"/>
      <c r="MHM242" s="10"/>
      <c r="MHN242" s="10"/>
      <c r="MHO242" s="11"/>
      <c r="MHP242" s="11"/>
      <c r="MHQ242" s="11"/>
      <c r="MHR242" s="11"/>
      <c r="MHS242" s="11"/>
      <c r="MHT242" s="11"/>
      <c r="MHU242" s="11"/>
      <c r="MHV242" s="11"/>
      <c r="MHW242" s="11"/>
      <c r="MHX242" s="11"/>
      <c r="MHY242" s="11"/>
      <c r="MHZ242" s="11"/>
      <c r="MIA242" s="11"/>
      <c r="MIB242" s="11"/>
      <c r="MIC242" s="10"/>
      <c r="MID242" s="10"/>
      <c r="MIE242" s="11"/>
      <c r="MIF242" s="11"/>
      <c r="MIG242" s="11"/>
      <c r="MIH242" s="11"/>
      <c r="MII242" s="11"/>
      <c r="MIJ242" s="11"/>
      <c r="MIK242" s="11"/>
      <c r="MIL242" s="11"/>
      <c r="MIM242" s="11"/>
      <c r="MIN242" s="11"/>
      <c r="MIO242" s="11"/>
      <c r="MIP242" s="11"/>
      <c r="MIQ242" s="11"/>
      <c r="MIR242" s="11"/>
      <c r="MIS242" s="10"/>
      <c r="MIT242" s="10"/>
      <c r="MIU242" s="11"/>
      <c r="MIV242" s="11"/>
      <c r="MIW242" s="11"/>
      <c r="MIX242" s="11"/>
      <c r="MIY242" s="11"/>
      <c r="MIZ242" s="11"/>
      <c r="MJA242" s="11"/>
      <c r="MJB242" s="11"/>
      <c r="MJC242" s="11"/>
      <c r="MJD242" s="11"/>
      <c r="MJE242" s="11"/>
      <c r="MJF242" s="11"/>
      <c r="MJG242" s="11"/>
      <c r="MJH242" s="11"/>
      <c r="MJI242" s="10"/>
      <c r="MJJ242" s="10"/>
      <c r="MJK242" s="11"/>
      <c r="MJL242" s="11"/>
      <c r="MJM242" s="11"/>
      <c r="MJN242" s="11"/>
      <c r="MJO242" s="11"/>
      <c r="MJP242" s="11"/>
      <c r="MJQ242" s="11"/>
      <c r="MJR242" s="11"/>
      <c r="MJS242" s="11"/>
      <c r="MJT242" s="11"/>
      <c r="MJU242" s="11"/>
      <c r="MJV242" s="11"/>
      <c r="MJW242" s="11"/>
      <c r="MJX242" s="11"/>
      <c r="MJY242" s="10"/>
      <c r="MJZ242" s="10"/>
      <c r="MKA242" s="11"/>
      <c r="MKB242" s="11"/>
      <c r="MKC242" s="11"/>
      <c r="MKD242" s="11"/>
      <c r="MKE242" s="11"/>
      <c r="MKF242" s="11"/>
      <c r="MKG242" s="11"/>
      <c r="MKH242" s="11"/>
      <c r="MKI242" s="11"/>
      <c r="MKJ242" s="11"/>
      <c r="MKK242" s="11"/>
      <c r="MKL242" s="11"/>
      <c r="MKM242" s="11"/>
      <c r="MKN242" s="11"/>
      <c r="MKO242" s="10"/>
      <c r="MKP242" s="10"/>
      <c r="MKQ242" s="11"/>
      <c r="MKR242" s="11"/>
      <c r="MKS242" s="11"/>
      <c r="MKT242" s="11"/>
      <c r="MKU242" s="11"/>
      <c r="MKV242" s="11"/>
      <c r="MKW242" s="11"/>
      <c r="MKX242" s="11"/>
      <c r="MKY242" s="11"/>
      <c r="MKZ242" s="11"/>
      <c r="MLA242" s="11"/>
      <c r="MLB242" s="11"/>
      <c r="MLC242" s="11"/>
      <c r="MLD242" s="11"/>
      <c r="MLE242" s="10"/>
      <c r="MLF242" s="10"/>
      <c r="MLG242" s="11"/>
      <c r="MLH242" s="11"/>
      <c r="MLI242" s="11"/>
      <c r="MLJ242" s="11"/>
      <c r="MLK242" s="11"/>
      <c r="MLL242" s="11"/>
      <c r="MLM242" s="11"/>
      <c r="MLN242" s="11"/>
      <c r="MLO242" s="11"/>
      <c r="MLP242" s="11"/>
      <c r="MLQ242" s="11"/>
      <c r="MLR242" s="11"/>
      <c r="MLS242" s="11"/>
      <c r="MLT242" s="11"/>
      <c r="MLU242" s="10"/>
      <c r="MLV242" s="10"/>
      <c r="MLW242" s="11"/>
      <c r="MLX242" s="11"/>
      <c r="MLY242" s="11"/>
      <c r="MLZ242" s="11"/>
      <c r="MMA242" s="11"/>
      <c r="MMB242" s="11"/>
      <c r="MMC242" s="11"/>
      <c r="MMD242" s="11"/>
      <c r="MME242" s="11"/>
      <c r="MMF242" s="11"/>
      <c r="MMG242" s="11"/>
      <c r="MMH242" s="11"/>
      <c r="MMI242" s="11"/>
      <c r="MMJ242" s="11"/>
      <c r="MMK242" s="10"/>
      <c r="MML242" s="10"/>
      <c r="MMM242" s="11"/>
      <c r="MMN242" s="11"/>
      <c r="MMO242" s="11"/>
      <c r="MMP242" s="11"/>
      <c r="MMQ242" s="11"/>
      <c r="MMR242" s="11"/>
      <c r="MMS242" s="11"/>
      <c r="MMT242" s="11"/>
      <c r="MMU242" s="11"/>
      <c r="MMV242" s="11"/>
      <c r="MMW242" s="11"/>
      <c r="MMX242" s="11"/>
      <c r="MMY242" s="11"/>
      <c r="MMZ242" s="11"/>
      <c r="MNA242" s="10"/>
      <c r="MNB242" s="10"/>
      <c r="MNC242" s="11"/>
      <c r="MND242" s="11"/>
      <c r="MNE242" s="11"/>
      <c r="MNF242" s="11"/>
      <c r="MNG242" s="11"/>
      <c r="MNH242" s="11"/>
      <c r="MNI242" s="11"/>
      <c r="MNJ242" s="11"/>
      <c r="MNK242" s="11"/>
      <c r="MNL242" s="11"/>
      <c r="MNM242" s="11"/>
      <c r="MNN242" s="11"/>
      <c r="MNO242" s="11"/>
      <c r="MNP242" s="11"/>
      <c r="MNQ242" s="10"/>
      <c r="MNR242" s="10"/>
      <c r="MNS242" s="11"/>
      <c r="MNT242" s="11"/>
      <c r="MNU242" s="11"/>
      <c r="MNV242" s="11"/>
      <c r="MNW242" s="11"/>
      <c r="MNX242" s="11"/>
      <c r="MNY242" s="11"/>
      <c r="MNZ242" s="11"/>
      <c r="MOA242" s="11"/>
      <c r="MOB242" s="11"/>
      <c r="MOC242" s="11"/>
      <c r="MOD242" s="11"/>
      <c r="MOE242" s="11"/>
      <c r="MOF242" s="11"/>
      <c r="MOG242" s="10"/>
      <c r="MOH242" s="10"/>
      <c r="MOI242" s="11"/>
      <c r="MOJ242" s="11"/>
      <c r="MOK242" s="11"/>
      <c r="MOL242" s="11"/>
      <c r="MOM242" s="11"/>
      <c r="MON242" s="11"/>
      <c r="MOO242" s="11"/>
      <c r="MOP242" s="11"/>
      <c r="MOQ242" s="11"/>
      <c r="MOR242" s="11"/>
      <c r="MOS242" s="11"/>
      <c r="MOT242" s="11"/>
      <c r="MOU242" s="11"/>
      <c r="MOV242" s="11"/>
      <c r="MOW242" s="10"/>
      <c r="MOX242" s="10"/>
      <c r="MOY242" s="11"/>
      <c r="MOZ242" s="11"/>
      <c r="MPA242" s="11"/>
      <c r="MPB242" s="11"/>
      <c r="MPC242" s="11"/>
      <c r="MPD242" s="11"/>
      <c r="MPE242" s="11"/>
      <c r="MPF242" s="11"/>
      <c r="MPG242" s="11"/>
      <c r="MPH242" s="11"/>
      <c r="MPI242" s="11"/>
      <c r="MPJ242" s="11"/>
      <c r="MPK242" s="11"/>
      <c r="MPL242" s="11"/>
      <c r="MPM242" s="10"/>
      <c r="MPN242" s="10"/>
      <c r="MPO242" s="11"/>
      <c r="MPP242" s="11"/>
      <c r="MPQ242" s="11"/>
      <c r="MPR242" s="11"/>
      <c r="MPS242" s="11"/>
      <c r="MPT242" s="11"/>
      <c r="MPU242" s="11"/>
      <c r="MPV242" s="11"/>
      <c r="MPW242" s="11"/>
      <c r="MPX242" s="11"/>
      <c r="MPY242" s="11"/>
      <c r="MPZ242" s="11"/>
      <c r="MQA242" s="11"/>
      <c r="MQB242" s="11"/>
      <c r="MQC242" s="10"/>
      <c r="MQD242" s="10"/>
      <c r="MQE242" s="11"/>
      <c r="MQF242" s="11"/>
      <c r="MQG242" s="11"/>
      <c r="MQH242" s="11"/>
      <c r="MQI242" s="11"/>
      <c r="MQJ242" s="11"/>
      <c r="MQK242" s="11"/>
      <c r="MQL242" s="11"/>
      <c r="MQM242" s="11"/>
      <c r="MQN242" s="11"/>
      <c r="MQO242" s="11"/>
      <c r="MQP242" s="11"/>
      <c r="MQQ242" s="11"/>
      <c r="MQR242" s="11"/>
      <c r="MQS242" s="10"/>
      <c r="MQT242" s="10"/>
      <c r="MQU242" s="11"/>
      <c r="MQV242" s="11"/>
      <c r="MQW242" s="11"/>
      <c r="MQX242" s="11"/>
      <c r="MQY242" s="11"/>
      <c r="MQZ242" s="11"/>
      <c r="MRA242" s="11"/>
      <c r="MRB242" s="11"/>
      <c r="MRC242" s="11"/>
      <c r="MRD242" s="11"/>
      <c r="MRE242" s="11"/>
      <c r="MRF242" s="11"/>
      <c r="MRG242" s="11"/>
      <c r="MRH242" s="11"/>
      <c r="MRI242" s="10"/>
      <c r="MRJ242" s="10"/>
      <c r="MRK242" s="11"/>
      <c r="MRL242" s="11"/>
      <c r="MRM242" s="11"/>
      <c r="MRN242" s="11"/>
      <c r="MRO242" s="11"/>
      <c r="MRP242" s="11"/>
      <c r="MRQ242" s="11"/>
      <c r="MRR242" s="11"/>
      <c r="MRS242" s="11"/>
      <c r="MRT242" s="11"/>
      <c r="MRU242" s="11"/>
      <c r="MRV242" s="11"/>
      <c r="MRW242" s="11"/>
      <c r="MRX242" s="11"/>
      <c r="MRY242" s="10"/>
      <c r="MRZ242" s="10"/>
      <c r="MSA242" s="11"/>
      <c r="MSB242" s="11"/>
      <c r="MSC242" s="11"/>
      <c r="MSD242" s="11"/>
      <c r="MSE242" s="11"/>
      <c r="MSF242" s="11"/>
      <c r="MSG242" s="11"/>
      <c r="MSH242" s="11"/>
      <c r="MSI242" s="11"/>
      <c r="MSJ242" s="11"/>
      <c r="MSK242" s="11"/>
      <c r="MSL242" s="11"/>
      <c r="MSM242" s="11"/>
      <c r="MSN242" s="11"/>
      <c r="MSO242" s="10"/>
      <c r="MSP242" s="10"/>
      <c r="MSQ242" s="11"/>
      <c r="MSR242" s="11"/>
      <c r="MSS242" s="11"/>
      <c r="MST242" s="11"/>
      <c r="MSU242" s="11"/>
      <c r="MSV242" s="11"/>
      <c r="MSW242" s="11"/>
      <c r="MSX242" s="11"/>
      <c r="MSY242" s="11"/>
      <c r="MSZ242" s="11"/>
      <c r="MTA242" s="11"/>
      <c r="MTB242" s="11"/>
      <c r="MTC242" s="11"/>
      <c r="MTD242" s="11"/>
      <c r="MTE242" s="10"/>
      <c r="MTF242" s="10"/>
      <c r="MTG242" s="11"/>
      <c r="MTH242" s="11"/>
      <c r="MTI242" s="11"/>
      <c r="MTJ242" s="11"/>
      <c r="MTK242" s="11"/>
      <c r="MTL242" s="11"/>
      <c r="MTM242" s="11"/>
      <c r="MTN242" s="11"/>
      <c r="MTO242" s="11"/>
      <c r="MTP242" s="11"/>
      <c r="MTQ242" s="11"/>
      <c r="MTR242" s="11"/>
      <c r="MTS242" s="11"/>
      <c r="MTT242" s="11"/>
      <c r="MTU242" s="10"/>
      <c r="MTV242" s="10"/>
      <c r="MTW242" s="11"/>
      <c r="MTX242" s="11"/>
      <c r="MTY242" s="11"/>
      <c r="MTZ242" s="11"/>
      <c r="MUA242" s="11"/>
      <c r="MUB242" s="11"/>
      <c r="MUC242" s="11"/>
      <c r="MUD242" s="11"/>
      <c r="MUE242" s="11"/>
      <c r="MUF242" s="11"/>
      <c r="MUG242" s="11"/>
      <c r="MUH242" s="11"/>
      <c r="MUI242" s="11"/>
      <c r="MUJ242" s="11"/>
      <c r="MUK242" s="10"/>
      <c r="MUL242" s="10"/>
      <c r="MUM242" s="11"/>
      <c r="MUN242" s="11"/>
      <c r="MUO242" s="11"/>
      <c r="MUP242" s="11"/>
      <c r="MUQ242" s="11"/>
      <c r="MUR242" s="11"/>
      <c r="MUS242" s="11"/>
      <c r="MUT242" s="11"/>
      <c r="MUU242" s="11"/>
      <c r="MUV242" s="11"/>
      <c r="MUW242" s="11"/>
      <c r="MUX242" s="11"/>
      <c r="MUY242" s="11"/>
      <c r="MUZ242" s="11"/>
      <c r="MVA242" s="10"/>
      <c r="MVB242" s="10"/>
      <c r="MVC242" s="11"/>
      <c r="MVD242" s="11"/>
      <c r="MVE242" s="11"/>
      <c r="MVF242" s="11"/>
      <c r="MVG242" s="11"/>
      <c r="MVH242" s="11"/>
      <c r="MVI242" s="11"/>
      <c r="MVJ242" s="11"/>
      <c r="MVK242" s="11"/>
      <c r="MVL242" s="11"/>
      <c r="MVM242" s="11"/>
      <c r="MVN242" s="11"/>
      <c r="MVO242" s="11"/>
      <c r="MVP242" s="11"/>
      <c r="MVQ242" s="10"/>
      <c r="MVR242" s="10"/>
      <c r="MVS242" s="11"/>
      <c r="MVT242" s="11"/>
      <c r="MVU242" s="11"/>
      <c r="MVV242" s="11"/>
      <c r="MVW242" s="11"/>
      <c r="MVX242" s="11"/>
      <c r="MVY242" s="11"/>
      <c r="MVZ242" s="11"/>
      <c r="MWA242" s="11"/>
      <c r="MWB242" s="11"/>
      <c r="MWC242" s="11"/>
      <c r="MWD242" s="11"/>
      <c r="MWE242" s="11"/>
      <c r="MWF242" s="11"/>
      <c r="MWG242" s="10"/>
      <c r="MWH242" s="10"/>
      <c r="MWI242" s="11"/>
      <c r="MWJ242" s="11"/>
      <c r="MWK242" s="11"/>
      <c r="MWL242" s="11"/>
      <c r="MWM242" s="11"/>
      <c r="MWN242" s="11"/>
      <c r="MWO242" s="11"/>
      <c r="MWP242" s="11"/>
      <c r="MWQ242" s="11"/>
      <c r="MWR242" s="11"/>
      <c r="MWS242" s="11"/>
      <c r="MWT242" s="11"/>
      <c r="MWU242" s="11"/>
      <c r="MWV242" s="11"/>
      <c r="MWW242" s="10"/>
      <c r="MWX242" s="10"/>
      <c r="MWY242" s="11"/>
      <c r="MWZ242" s="11"/>
      <c r="MXA242" s="11"/>
      <c r="MXB242" s="11"/>
      <c r="MXC242" s="11"/>
      <c r="MXD242" s="11"/>
      <c r="MXE242" s="11"/>
      <c r="MXF242" s="11"/>
      <c r="MXG242" s="11"/>
      <c r="MXH242" s="11"/>
      <c r="MXI242" s="11"/>
      <c r="MXJ242" s="11"/>
      <c r="MXK242" s="11"/>
      <c r="MXL242" s="11"/>
      <c r="MXM242" s="10"/>
      <c r="MXN242" s="10"/>
      <c r="MXO242" s="11"/>
      <c r="MXP242" s="11"/>
      <c r="MXQ242" s="11"/>
      <c r="MXR242" s="11"/>
      <c r="MXS242" s="11"/>
      <c r="MXT242" s="11"/>
      <c r="MXU242" s="11"/>
      <c r="MXV242" s="11"/>
      <c r="MXW242" s="11"/>
      <c r="MXX242" s="11"/>
      <c r="MXY242" s="11"/>
      <c r="MXZ242" s="11"/>
      <c r="MYA242" s="11"/>
      <c r="MYB242" s="11"/>
      <c r="MYC242" s="10"/>
      <c r="MYD242" s="10"/>
      <c r="MYE242" s="11"/>
      <c r="MYF242" s="11"/>
      <c r="MYG242" s="11"/>
      <c r="MYH242" s="11"/>
      <c r="MYI242" s="11"/>
      <c r="MYJ242" s="11"/>
      <c r="MYK242" s="11"/>
      <c r="MYL242" s="11"/>
      <c r="MYM242" s="11"/>
      <c r="MYN242" s="11"/>
      <c r="MYO242" s="11"/>
      <c r="MYP242" s="11"/>
      <c r="MYQ242" s="11"/>
      <c r="MYR242" s="11"/>
      <c r="MYS242" s="10"/>
      <c r="MYT242" s="10"/>
      <c r="MYU242" s="11"/>
      <c r="MYV242" s="11"/>
      <c r="MYW242" s="11"/>
      <c r="MYX242" s="11"/>
      <c r="MYY242" s="11"/>
      <c r="MYZ242" s="11"/>
      <c r="MZA242" s="11"/>
      <c r="MZB242" s="11"/>
      <c r="MZC242" s="11"/>
      <c r="MZD242" s="11"/>
      <c r="MZE242" s="11"/>
      <c r="MZF242" s="11"/>
      <c r="MZG242" s="11"/>
      <c r="MZH242" s="11"/>
      <c r="MZI242" s="10"/>
      <c r="MZJ242" s="10"/>
      <c r="MZK242" s="11"/>
      <c r="MZL242" s="11"/>
      <c r="MZM242" s="11"/>
      <c r="MZN242" s="11"/>
      <c r="MZO242" s="11"/>
      <c r="MZP242" s="11"/>
      <c r="MZQ242" s="11"/>
      <c r="MZR242" s="11"/>
      <c r="MZS242" s="11"/>
      <c r="MZT242" s="11"/>
      <c r="MZU242" s="11"/>
      <c r="MZV242" s="11"/>
      <c r="MZW242" s="11"/>
      <c r="MZX242" s="11"/>
      <c r="MZY242" s="10"/>
      <c r="MZZ242" s="10"/>
      <c r="NAA242" s="11"/>
      <c r="NAB242" s="11"/>
      <c r="NAC242" s="11"/>
      <c r="NAD242" s="11"/>
      <c r="NAE242" s="11"/>
      <c r="NAF242" s="11"/>
      <c r="NAG242" s="11"/>
      <c r="NAH242" s="11"/>
      <c r="NAI242" s="11"/>
      <c r="NAJ242" s="11"/>
      <c r="NAK242" s="11"/>
      <c r="NAL242" s="11"/>
      <c r="NAM242" s="11"/>
      <c r="NAN242" s="11"/>
      <c r="NAO242" s="10"/>
      <c r="NAP242" s="10"/>
      <c r="NAQ242" s="11"/>
      <c r="NAR242" s="11"/>
      <c r="NAS242" s="11"/>
      <c r="NAT242" s="11"/>
      <c r="NAU242" s="11"/>
      <c r="NAV242" s="11"/>
      <c r="NAW242" s="11"/>
      <c r="NAX242" s="11"/>
      <c r="NAY242" s="11"/>
      <c r="NAZ242" s="11"/>
      <c r="NBA242" s="11"/>
      <c r="NBB242" s="11"/>
      <c r="NBC242" s="11"/>
      <c r="NBD242" s="11"/>
      <c r="NBE242" s="10"/>
      <c r="NBF242" s="10"/>
      <c r="NBG242" s="11"/>
      <c r="NBH242" s="11"/>
      <c r="NBI242" s="11"/>
      <c r="NBJ242" s="11"/>
      <c r="NBK242" s="11"/>
      <c r="NBL242" s="11"/>
      <c r="NBM242" s="11"/>
      <c r="NBN242" s="11"/>
      <c r="NBO242" s="11"/>
      <c r="NBP242" s="11"/>
      <c r="NBQ242" s="11"/>
      <c r="NBR242" s="11"/>
      <c r="NBS242" s="11"/>
      <c r="NBT242" s="11"/>
      <c r="NBU242" s="10"/>
      <c r="NBV242" s="10"/>
      <c r="NBW242" s="11"/>
      <c r="NBX242" s="11"/>
      <c r="NBY242" s="11"/>
      <c r="NBZ242" s="11"/>
      <c r="NCA242" s="11"/>
      <c r="NCB242" s="11"/>
      <c r="NCC242" s="11"/>
      <c r="NCD242" s="11"/>
      <c r="NCE242" s="11"/>
      <c r="NCF242" s="11"/>
      <c r="NCG242" s="11"/>
      <c r="NCH242" s="11"/>
      <c r="NCI242" s="11"/>
      <c r="NCJ242" s="11"/>
      <c r="NCK242" s="10"/>
      <c r="NCL242" s="10"/>
      <c r="NCM242" s="11"/>
      <c r="NCN242" s="11"/>
      <c r="NCO242" s="11"/>
      <c r="NCP242" s="11"/>
      <c r="NCQ242" s="11"/>
      <c r="NCR242" s="11"/>
      <c r="NCS242" s="11"/>
      <c r="NCT242" s="11"/>
      <c r="NCU242" s="11"/>
      <c r="NCV242" s="11"/>
      <c r="NCW242" s="11"/>
      <c r="NCX242" s="11"/>
      <c r="NCY242" s="11"/>
      <c r="NCZ242" s="11"/>
      <c r="NDA242" s="10"/>
      <c r="NDB242" s="10"/>
      <c r="NDC242" s="11"/>
      <c r="NDD242" s="11"/>
      <c r="NDE242" s="11"/>
      <c r="NDF242" s="11"/>
      <c r="NDG242" s="11"/>
      <c r="NDH242" s="11"/>
      <c r="NDI242" s="11"/>
      <c r="NDJ242" s="11"/>
      <c r="NDK242" s="11"/>
      <c r="NDL242" s="11"/>
      <c r="NDM242" s="11"/>
      <c r="NDN242" s="11"/>
      <c r="NDO242" s="11"/>
      <c r="NDP242" s="11"/>
      <c r="NDQ242" s="10"/>
      <c r="NDR242" s="10"/>
      <c r="NDS242" s="11"/>
      <c r="NDT242" s="11"/>
      <c r="NDU242" s="11"/>
      <c r="NDV242" s="11"/>
      <c r="NDW242" s="11"/>
      <c r="NDX242" s="11"/>
      <c r="NDY242" s="11"/>
      <c r="NDZ242" s="11"/>
      <c r="NEA242" s="11"/>
      <c r="NEB242" s="11"/>
      <c r="NEC242" s="11"/>
      <c r="NED242" s="11"/>
      <c r="NEE242" s="11"/>
      <c r="NEF242" s="11"/>
      <c r="NEG242" s="10"/>
      <c r="NEH242" s="10"/>
      <c r="NEI242" s="11"/>
      <c r="NEJ242" s="11"/>
      <c r="NEK242" s="11"/>
      <c r="NEL242" s="11"/>
      <c r="NEM242" s="11"/>
      <c r="NEN242" s="11"/>
      <c r="NEO242" s="11"/>
      <c r="NEP242" s="11"/>
      <c r="NEQ242" s="11"/>
      <c r="NER242" s="11"/>
      <c r="NES242" s="11"/>
      <c r="NET242" s="11"/>
      <c r="NEU242" s="11"/>
      <c r="NEV242" s="11"/>
      <c r="NEW242" s="10"/>
      <c r="NEX242" s="10"/>
      <c r="NEY242" s="11"/>
      <c r="NEZ242" s="11"/>
      <c r="NFA242" s="11"/>
      <c r="NFB242" s="11"/>
      <c r="NFC242" s="11"/>
      <c r="NFD242" s="11"/>
      <c r="NFE242" s="11"/>
      <c r="NFF242" s="11"/>
      <c r="NFG242" s="11"/>
      <c r="NFH242" s="11"/>
      <c r="NFI242" s="11"/>
      <c r="NFJ242" s="11"/>
      <c r="NFK242" s="11"/>
      <c r="NFL242" s="11"/>
      <c r="NFM242" s="10"/>
      <c r="NFN242" s="10"/>
      <c r="NFO242" s="11"/>
      <c r="NFP242" s="11"/>
      <c r="NFQ242" s="11"/>
      <c r="NFR242" s="11"/>
      <c r="NFS242" s="11"/>
      <c r="NFT242" s="11"/>
      <c r="NFU242" s="11"/>
      <c r="NFV242" s="11"/>
      <c r="NFW242" s="11"/>
      <c r="NFX242" s="11"/>
      <c r="NFY242" s="11"/>
      <c r="NFZ242" s="11"/>
      <c r="NGA242" s="11"/>
      <c r="NGB242" s="11"/>
      <c r="NGC242" s="10"/>
      <c r="NGD242" s="10"/>
      <c r="NGE242" s="11"/>
      <c r="NGF242" s="11"/>
      <c r="NGG242" s="11"/>
      <c r="NGH242" s="11"/>
      <c r="NGI242" s="11"/>
      <c r="NGJ242" s="11"/>
      <c r="NGK242" s="11"/>
      <c r="NGL242" s="11"/>
      <c r="NGM242" s="11"/>
      <c r="NGN242" s="11"/>
      <c r="NGO242" s="11"/>
      <c r="NGP242" s="11"/>
      <c r="NGQ242" s="11"/>
      <c r="NGR242" s="11"/>
      <c r="NGS242" s="10"/>
      <c r="NGT242" s="10"/>
      <c r="NGU242" s="11"/>
      <c r="NGV242" s="11"/>
      <c r="NGW242" s="11"/>
      <c r="NGX242" s="11"/>
      <c r="NGY242" s="11"/>
      <c r="NGZ242" s="11"/>
      <c r="NHA242" s="11"/>
      <c r="NHB242" s="11"/>
      <c r="NHC242" s="11"/>
      <c r="NHD242" s="11"/>
      <c r="NHE242" s="11"/>
      <c r="NHF242" s="11"/>
      <c r="NHG242" s="11"/>
      <c r="NHH242" s="11"/>
      <c r="NHI242" s="10"/>
      <c r="NHJ242" s="10"/>
      <c r="NHK242" s="11"/>
      <c r="NHL242" s="11"/>
      <c r="NHM242" s="11"/>
      <c r="NHN242" s="11"/>
      <c r="NHO242" s="11"/>
      <c r="NHP242" s="11"/>
      <c r="NHQ242" s="11"/>
      <c r="NHR242" s="11"/>
      <c r="NHS242" s="11"/>
      <c r="NHT242" s="11"/>
      <c r="NHU242" s="11"/>
      <c r="NHV242" s="11"/>
      <c r="NHW242" s="11"/>
      <c r="NHX242" s="11"/>
      <c r="NHY242" s="10"/>
      <c r="NHZ242" s="10"/>
      <c r="NIA242" s="11"/>
      <c r="NIB242" s="11"/>
      <c r="NIC242" s="11"/>
      <c r="NID242" s="11"/>
      <c r="NIE242" s="11"/>
      <c r="NIF242" s="11"/>
      <c r="NIG242" s="11"/>
      <c r="NIH242" s="11"/>
      <c r="NII242" s="11"/>
      <c r="NIJ242" s="11"/>
      <c r="NIK242" s="11"/>
      <c r="NIL242" s="11"/>
      <c r="NIM242" s="11"/>
      <c r="NIN242" s="11"/>
      <c r="NIO242" s="10"/>
      <c r="NIP242" s="10"/>
      <c r="NIQ242" s="11"/>
      <c r="NIR242" s="11"/>
      <c r="NIS242" s="11"/>
      <c r="NIT242" s="11"/>
      <c r="NIU242" s="11"/>
      <c r="NIV242" s="11"/>
      <c r="NIW242" s="11"/>
      <c r="NIX242" s="11"/>
      <c r="NIY242" s="11"/>
      <c r="NIZ242" s="11"/>
      <c r="NJA242" s="11"/>
      <c r="NJB242" s="11"/>
      <c r="NJC242" s="11"/>
      <c r="NJD242" s="11"/>
      <c r="NJE242" s="10"/>
      <c r="NJF242" s="10"/>
      <c r="NJG242" s="11"/>
      <c r="NJH242" s="11"/>
      <c r="NJI242" s="11"/>
      <c r="NJJ242" s="11"/>
      <c r="NJK242" s="11"/>
      <c r="NJL242" s="11"/>
      <c r="NJM242" s="11"/>
      <c r="NJN242" s="11"/>
      <c r="NJO242" s="11"/>
      <c r="NJP242" s="11"/>
      <c r="NJQ242" s="11"/>
      <c r="NJR242" s="11"/>
      <c r="NJS242" s="11"/>
      <c r="NJT242" s="11"/>
      <c r="NJU242" s="10"/>
      <c r="NJV242" s="10"/>
      <c r="NJW242" s="11"/>
      <c r="NJX242" s="11"/>
      <c r="NJY242" s="11"/>
      <c r="NJZ242" s="11"/>
      <c r="NKA242" s="11"/>
      <c r="NKB242" s="11"/>
      <c r="NKC242" s="11"/>
      <c r="NKD242" s="11"/>
      <c r="NKE242" s="11"/>
      <c r="NKF242" s="11"/>
      <c r="NKG242" s="11"/>
      <c r="NKH242" s="11"/>
      <c r="NKI242" s="11"/>
      <c r="NKJ242" s="11"/>
      <c r="NKK242" s="10"/>
      <c r="NKL242" s="10"/>
      <c r="NKM242" s="11"/>
      <c r="NKN242" s="11"/>
      <c r="NKO242" s="11"/>
      <c r="NKP242" s="11"/>
      <c r="NKQ242" s="11"/>
      <c r="NKR242" s="11"/>
      <c r="NKS242" s="11"/>
      <c r="NKT242" s="11"/>
      <c r="NKU242" s="11"/>
      <c r="NKV242" s="11"/>
      <c r="NKW242" s="11"/>
      <c r="NKX242" s="11"/>
      <c r="NKY242" s="11"/>
      <c r="NKZ242" s="11"/>
      <c r="NLA242" s="10"/>
      <c r="NLB242" s="10"/>
      <c r="NLC242" s="11"/>
      <c r="NLD242" s="11"/>
      <c r="NLE242" s="11"/>
      <c r="NLF242" s="11"/>
      <c r="NLG242" s="11"/>
      <c r="NLH242" s="11"/>
      <c r="NLI242" s="11"/>
      <c r="NLJ242" s="11"/>
      <c r="NLK242" s="11"/>
      <c r="NLL242" s="11"/>
      <c r="NLM242" s="11"/>
      <c r="NLN242" s="11"/>
      <c r="NLO242" s="11"/>
      <c r="NLP242" s="11"/>
      <c r="NLQ242" s="10"/>
      <c r="NLR242" s="10"/>
      <c r="NLS242" s="11"/>
      <c r="NLT242" s="11"/>
      <c r="NLU242" s="11"/>
      <c r="NLV242" s="11"/>
      <c r="NLW242" s="11"/>
      <c r="NLX242" s="11"/>
      <c r="NLY242" s="11"/>
      <c r="NLZ242" s="11"/>
      <c r="NMA242" s="11"/>
      <c r="NMB242" s="11"/>
      <c r="NMC242" s="11"/>
      <c r="NMD242" s="11"/>
      <c r="NME242" s="11"/>
      <c r="NMF242" s="11"/>
      <c r="NMG242" s="10"/>
      <c r="NMH242" s="10"/>
      <c r="NMI242" s="11"/>
      <c r="NMJ242" s="11"/>
      <c r="NMK242" s="11"/>
      <c r="NML242" s="11"/>
      <c r="NMM242" s="11"/>
      <c r="NMN242" s="11"/>
      <c r="NMO242" s="11"/>
      <c r="NMP242" s="11"/>
      <c r="NMQ242" s="11"/>
      <c r="NMR242" s="11"/>
      <c r="NMS242" s="11"/>
      <c r="NMT242" s="11"/>
      <c r="NMU242" s="11"/>
      <c r="NMV242" s="11"/>
      <c r="NMW242" s="10"/>
      <c r="NMX242" s="10"/>
      <c r="NMY242" s="11"/>
      <c r="NMZ242" s="11"/>
      <c r="NNA242" s="11"/>
      <c r="NNB242" s="11"/>
      <c r="NNC242" s="11"/>
      <c r="NND242" s="11"/>
      <c r="NNE242" s="11"/>
      <c r="NNF242" s="11"/>
      <c r="NNG242" s="11"/>
      <c r="NNH242" s="11"/>
      <c r="NNI242" s="11"/>
      <c r="NNJ242" s="11"/>
      <c r="NNK242" s="11"/>
      <c r="NNL242" s="11"/>
      <c r="NNM242" s="10"/>
      <c r="NNN242" s="10"/>
      <c r="NNO242" s="11"/>
      <c r="NNP242" s="11"/>
      <c r="NNQ242" s="11"/>
      <c r="NNR242" s="11"/>
      <c r="NNS242" s="11"/>
      <c r="NNT242" s="11"/>
      <c r="NNU242" s="11"/>
      <c r="NNV242" s="11"/>
      <c r="NNW242" s="11"/>
      <c r="NNX242" s="11"/>
      <c r="NNY242" s="11"/>
      <c r="NNZ242" s="11"/>
      <c r="NOA242" s="11"/>
      <c r="NOB242" s="11"/>
      <c r="NOC242" s="10"/>
      <c r="NOD242" s="10"/>
      <c r="NOE242" s="11"/>
      <c r="NOF242" s="11"/>
      <c r="NOG242" s="11"/>
      <c r="NOH242" s="11"/>
      <c r="NOI242" s="11"/>
      <c r="NOJ242" s="11"/>
      <c r="NOK242" s="11"/>
      <c r="NOL242" s="11"/>
      <c r="NOM242" s="11"/>
      <c r="NON242" s="11"/>
      <c r="NOO242" s="11"/>
      <c r="NOP242" s="11"/>
      <c r="NOQ242" s="11"/>
      <c r="NOR242" s="11"/>
      <c r="NOS242" s="10"/>
      <c r="NOT242" s="10"/>
      <c r="NOU242" s="11"/>
      <c r="NOV242" s="11"/>
      <c r="NOW242" s="11"/>
      <c r="NOX242" s="11"/>
      <c r="NOY242" s="11"/>
      <c r="NOZ242" s="11"/>
      <c r="NPA242" s="11"/>
      <c r="NPB242" s="11"/>
      <c r="NPC242" s="11"/>
      <c r="NPD242" s="11"/>
      <c r="NPE242" s="11"/>
      <c r="NPF242" s="11"/>
      <c r="NPG242" s="11"/>
      <c r="NPH242" s="11"/>
      <c r="NPI242" s="10"/>
      <c r="NPJ242" s="10"/>
      <c r="NPK242" s="11"/>
      <c r="NPL242" s="11"/>
      <c r="NPM242" s="11"/>
      <c r="NPN242" s="11"/>
      <c r="NPO242" s="11"/>
      <c r="NPP242" s="11"/>
      <c r="NPQ242" s="11"/>
      <c r="NPR242" s="11"/>
      <c r="NPS242" s="11"/>
      <c r="NPT242" s="11"/>
      <c r="NPU242" s="11"/>
      <c r="NPV242" s="11"/>
      <c r="NPW242" s="11"/>
      <c r="NPX242" s="11"/>
      <c r="NPY242" s="10"/>
      <c r="NPZ242" s="10"/>
      <c r="NQA242" s="11"/>
      <c r="NQB242" s="11"/>
      <c r="NQC242" s="11"/>
      <c r="NQD242" s="11"/>
      <c r="NQE242" s="11"/>
      <c r="NQF242" s="11"/>
      <c r="NQG242" s="11"/>
      <c r="NQH242" s="11"/>
      <c r="NQI242" s="11"/>
      <c r="NQJ242" s="11"/>
      <c r="NQK242" s="11"/>
      <c r="NQL242" s="11"/>
      <c r="NQM242" s="11"/>
      <c r="NQN242" s="11"/>
      <c r="NQO242" s="10"/>
      <c r="NQP242" s="10"/>
      <c r="NQQ242" s="11"/>
      <c r="NQR242" s="11"/>
      <c r="NQS242" s="11"/>
      <c r="NQT242" s="11"/>
      <c r="NQU242" s="11"/>
      <c r="NQV242" s="11"/>
      <c r="NQW242" s="11"/>
      <c r="NQX242" s="11"/>
      <c r="NQY242" s="11"/>
      <c r="NQZ242" s="11"/>
      <c r="NRA242" s="11"/>
      <c r="NRB242" s="11"/>
      <c r="NRC242" s="11"/>
      <c r="NRD242" s="11"/>
      <c r="NRE242" s="10"/>
      <c r="NRF242" s="10"/>
      <c r="NRG242" s="11"/>
      <c r="NRH242" s="11"/>
      <c r="NRI242" s="11"/>
      <c r="NRJ242" s="11"/>
      <c r="NRK242" s="11"/>
      <c r="NRL242" s="11"/>
      <c r="NRM242" s="11"/>
      <c r="NRN242" s="11"/>
      <c r="NRO242" s="11"/>
      <c r="NRP242" s="11"/>
      <c r="NRQ242" s="11"/>
      <c r="NRR242" s="11"/>
      <c r="NRS242" s="11"/>
      <c r="NRT242" s="11"/>
      <c r="NRU242" s="10"/>
      <c r="NRV242" s="10"/>
      <c r="NRW242" s="11"/>
      <c r="NRX242" s="11"/>
      <c r="NRY242" s="11"/>
      <c r="NRZ242" s="11"/>
      <c r="NSA242" s="11"/>
      <c r="NSB242" s="11"/>
      <c r="NSC242" s="11"/>
      <c r="NSD242" s="11"/>
      <c r="NSE242" s="11"/>
      <c r="NSF242" s="11"/>
      <c r="NSG242" s="11"/>
      <c r="NSH242" s="11"/>
      <c r="NSI242" s="11"/>
      <c r="NSJ242" s="11"/>
      <c r="NSK242" s="10"/>
      <c r="NSL242" s="10"/>
      <c r="NSM242" s="11"/>
      <c r="NSN242" s="11"/>
      <c r="NSO242" s="11"/>
      <c r="NSP242" s="11"/>
      <c r="NSQ242" s="11"/>
      <c r="NSR242" s="11"/>
      <c r="NSS242" s="11"/>
      <c r="NST242" s="11"/>
      <c r="NSU242" s="11"/>
      <c r="NSV242" s="11"/>
      <c r="NSW242" s="11"/>
      <c r="NSX242" s="11"/>
      <c r="NSY242" s="11"/>
      <c r="NSZ242" s="11"/>
      <c r="NTA242" s="10"/>
      <c r="NTB242" s="10"/>
      <c r="NTC242" s="11"/>
      <c r="NTD242" s="11"/>
      <c r="NTE242" s="11"/>
      <c r="NTF242" s="11"/>
      <c r="NTG242" s="11"/>
      <c r="NTH242" s="11"/>
      <c r="NTI242" s="11"/>
      <c r="NTJ242" s="11"/>
      <c r="NTK242" s="11"/>
      <c r="NTL242" s="11"/>
      <c r="NTM242" s="11"/>
      <c r="NTN242" s="11"/>
      <c r="NTO242" s="11"/>
      <c r="NTP242" s="11"/>
      <c r="NTQ242" s="10"/>
      <c r="NTR242" s="10"/>
      <c r="NTS242" s="11"/>
      <c r="NTT242" s="11"/>
      <c r="NTU242" s="11"/>
      <c r="NTV242" s="11"/>
      <c r="NTW242" s="11"/>
      <c r="NTX242" s="11"/>
      <c r="NTY242" s="11"/>
      <c r="NTZ242" s="11"/>
      <c r="NUA242" s="11"/>
      <c r="NUB242" s="11"/>
      <c r="NUC242" s="11"/>
      <c r="NUD242" s="11"/>
      <c r="NUE242" s="11"/>
      <c r="NUF242" s="11"/>
      <c r="NUG242" s="10"/>
      <c r="NUH242" s="10"/>
      <c r="NUI242" s="11"/>
      <c r="NUJ242" s="11"/>
      <c r="NUK242" s="11"/>
      <c r="NUL242" s="11"/>
      <c r="NUM242" s="11"/>
      <c r="NUN242" s="11"/>
      <c r="NUO242" s="11"/>
      <c r="NUP242" s="11"/>
      <c r="NUQ242" s="11"/>
      <c r="NUR242" s="11"/>
      <c r="NUS242" s="11"/>
      <c r="NUT242" s="11"/>
      <c r="NUU242" s="11"/>
      <c r="NUV242" s="11"/>
      <c r="NUW242" s="10"/>
      <c r="NUX242" s="10"/>
      <c r="NUY242" s="11"/>
      <c r="NUZ242" s="11"/>
      <c r="NVA242" s="11"/>
      <c r="NVB242" s="11"/>
      <c r="NVC242" s="11"/>
      <c r="NVD242" s="11"/>
      <c r="NVE242" s="11"/>
      <c r="NVF242" s="11"/>
      <c r="NVG242" s="11"/>
      <c r="NVH242" s="11"/>
      <c r="NVI242" s="11"/>
      <c r="NVJ242" s="11"/>
      <c r="NVK242" s="11"/>
      <c r="NVL242" s="11"/>
      <c r="NVM242" s="10"/>
      <c r="NVN242" s="10"/>
      <c r="NVO242" s="11"/>
      <c r="NVP242" s="11"/>
      <c r="NVQ242" s="11"/>
      <c r="NVR242" s="11"/>
      <c r="NVS242" s="11"/>
      <c r="NVT242" s="11"/>
      <c r="NVU242" s="11"/>
      <c r="NVV242" s="11"/>
      <c r="NVW242" s="11"/>
      <c r="NVX242" s="11"/>
      <c r="NVY242" s="11"/>
      <c r="NVZ242" s="11"/>
      <c r="NWA242" s="11"/>
      <c r="NWB242" s="11"/>
      <c r="NWC242" s="10"/>
      <c r="NWD242" s="10"/>
      <c r="NWE242" s="11"/>
      <c r="NWF242" s="11"/>
      <c r="NWG242" s="11"/>
      <c r="NWH242" s="11"/>
      <c r="NWI242" s="11"/>
      <c r="NWJ242" s="11"/>
      <c r="NWK242" s="11"/>
      <c r="NWL242" s="11"/>
      <c r="NWM242" s="11"/>
      <c r="NWN242" s="11"/>
      <c r="NWO242" s="11"/>
      <c r="NWP242" s="11"/>
      <c r="NWQ242" s="11"/>
      <c r="NWR242" s="11"/>
      <c r="NWS242" s="10"/>
      <c r="NWT242" s="10"/>
      <c r="NWU242" s="11"/>
      <c r="NWV242" s="11"/>
      <c r="NWW242" s="11"/>
      <c r="NWX242" s="11"/>
      <c r="NWY242" s="11"/>
      <c r="NWZ242" s="11"/>
      <c r="NXA242" s="11"/>
      <c r="NXB242" s="11"/>
      <c r="NXC242" s="11"/>
      <c r="NXD242" s="11"/>
      <c r="NXE242" s="11"/>
      <c r="NXF242" s="11"/>
      <c r="NXG242" s="11"/>
      <c r="NXH242" s="11"/>
      <c r="NXI242" s="10"/>
      <c r="NXJ242" s="10"/>
      <c r="NXK242" s="11"/>
      <c r="NXL242" s="11"/>
      <c r="NXM242" s="11"/>
      <c r="NXN242" s="11"/>
      <c r="NXO242" s="11"/>
      <c r="NXP242" s="11"/>
      <c r="NXQ242" s="11"/>
      <c r="NXR242" s="11"/>
      <c r="NXS242" s="11"/>
      <c r="NXT242" s="11"/>
      <c r="NXU242" s="11"/>
      <c r="NXV242" s="11"/>
      <c r="NXW242" s="11"/>
      <c r="NXX242" s="11"/>
      <c r="NXY242" s="10"/>
      <c r="NXZ242" s="10"/>
      <c r="NYA242" s="11"/>
      <c r="NYB242" s="11"/>
      <c r="NYC242" s="11"/>
      <c r="NYD242" s="11"/>
      <c r="NYE242" s="11"/>
      <c r="NYF242" s="11"/>
      <c r="NYG242" s="11"/>
      <c r="NYH242" s="11"/>
      <c r="NYI242" s="11"/>
      <c r="NYJ242" s="11"/>
      <c r="NYK242" s="11"/>
      <c r="NYL242" s="11"/>
      <c r="NYM242" s="11"/>
      <c r="NYN242" s="11"/>
      <c r="NYO242" s="10"/>
      <c r="NYP242" s="10"/>
      <c r="NYQ242" s="11"/>
      <c r="NYR242" s="11"/>
      <c r="NYS242" s="11"/>
      <c r="NYT242" s="11"/>
      <c r="NYU242" s="11"/>
      <c r="NYV242" s="11"/>
      <c r="NYW242" s="11"/>
      <c r="NYX242" s="11"/>
      <c r="NYY242" s="11"/>
      <c r="NYZ242" s="11"/>
      <c r="NZA242" s="11"/>
      <c r="NZB242" s="11"/>
      <c r="NZC242" s="11"/>
      <c r="NZD242" s="11"/>
      <c r="NZE242" s="10"/>
      <c r="NZF242" s="10"/>
      <c r="NZG242" s="11"/>
      <c r="NZH242" s="11"/>
      <c r="NZI242" s="11"/>
      <c r="NZJ242" s="11"/>
      <c r="NZK242" s="11"/>
      <c r="NZL242" s="11"/>
      <c r="NZM242" s="11"/>
      <c r="NZN242" s="11"/>
      <c r="NZO242" s="11"/>
      <c r="NZP242" s="11"/>
      <c r="NZQ242" s="11"/>
      <c r="NZR242" s="11"/>
      <c r="NZS242" s="11"/>
      <c r="NZT242" s="11"/>
      <c r="NZU242" s="10"/>
      <c r="NZV242" s="10"/>
      <c r="NZW242" s="11"/>
      <c r="NZX242" s="11"/>
      <c r="NZY242" s="11"/>
      <c r="NZZ242" s="11"/>
      <c r="OAA242" s="11"/>
      <c r="OAB242" s="11"/>
      <c r="OAC242" s="11"/>
      <c r="OAD242" s="11"/>
      <c r="OAE242" s="11"/>
      <c r="OAF242" s="11"/>
      <c r="OAG242" s="11"/>
      <c r="OAH242" s="11"/>
      <c r="OAI242" s="11"/>
      <c r="OAJ242" s="11"/>
      <c r="OAK242" s="10"/>
      <c r="OAL242" s="10"/>
      <c r="OAM242" s="11"/>
      <c r="OAN242" s="11"/>
      <c r="OAO242" s="11"/>
      <c r="OAP242" s="11"/>
      <c r="OAQ242" s="11"/>
      <c r="OAR242" s="11"/>
      <c r="OAS242" s="11"/>
      <c r="OAT242" s="11"/>
      <c r="OAU242" s="11"/>
      <c r="OAV242" s="11"/>
      <c r="OAW242" s="11"/>
      <c r="OAX242" s="11"/>
      <c r="OAY242" s="11"/>
      <c r="OAZ242" s="11"/>
      <c r="OBA242" s="10"/>
      <c r="OBB242" s="10"/>
      <c r="OBC242" s="11"/>
      <c r="OBD242" s="11"/>
      <c r="OBE242" s="11"/>
      <c r="OBF242" s="11"/>
      <c r="OBG242" s="11"/>
      <c r="OBH242" s="11"/>
      <c r="OBI242" s="11"/>
      <c r="OBJ242" s="11"/>
      <c r="OBK242" s="11"/>
      <c r="OBL242" s="11"/>
      <c r="OBM242" s="11"/>
      <c r="OBN242" s="11"/>
      <c r="OBO242" s="11"/>
      <c r="OBP242" s="11"/>
      <c r="OBQ242" s="10"/>
      <c r="OBR242" s="10"/>
      <c r="OBS242" s="11"/>
      <c r="OBT242" s="11"/>
      <c r="OBU242" s="11"/>
      <c r="OBV242" s="11"/>
      <c r="OBW242" s="11"/>
      <c r="OBX242" s="11"/>
      <c r="OBY242" s="11"/>
      <c r="OBZ242" s="11"/>
      <c r="OCA242" s="11"/>
      <c r="OCB242" s="11"/>
      <c r="OCC242" s="11"/>
      <c r="OCD242" s="11"/>
      <c r="OCE242" s="11"/>
      <c r="OCF242" s="11"/>
      <c r="OCG242" s="10"/>
      <c r="OCH242" s="10"/>
      <c r="OCI242" s="11"/>
      <c r="OCJ242" s="11"/>
      <c r="OCK242" s="11"/>
      <c r="OCL242" s="11"/>
      <c r="OCM242" s="11"/>
      <c r="OCN242" s="11"/>
      <c r="OCO242" s="11"/>
      <c r="OCP242" s="11"/>
      <c r="OCQ242" s="11"/>
      <c r="OCR242" s="11"/>
      <c r="OCS242" s="11"/>
      <c r="OCT242" s="11"/>
      <c r="OCU242" s="11"/>
      <c r="OCV242" s="11"/>
      <c r="OCW242" s="10"/>
      <c r="OCX242" s="10"/>
      <c r="OCY242" s="11"/>
      <c r="OCZ242" s="11"/>
      <c r="ODA242" s="11"/>
      <c r="ODB242" s="11"/>
      <c r="ODC242" s="11"/>
      <c r="ODD242" s="11"/>
      <c r="ODE242" s="11"/>
      <c r="ODF242" s="11"/>
      <c r="ODG242" s="11"/>
      <c r="ODH242" s="11"/>
      <c r="ODI242" s="11"/>
      <c r="ODJ242" s="11"/>
      <c r="ODK242" s="11"/>
      <c r="ODL242" s="11"/>
      <c r="ODM242" s="10"/>
      <c r="ODN242" s="10"/>
      <c r="ODO242" s="11"/>
      <c r="ODP242" s="11"/>
      <c r="ODQ242" s="11"/>
      <c r="ODR242" s="11"/>
      <c r="ODS242" s="11"/>
      <c r="ODT242" s="11"/>
      <c r="ODU242" s="11"/>
      <c r="ODV242" s="11"/>
      <c r="ODW242" s="11"/>
      <c r="ODX242" s="11"/>
      <c r="ODY242" s="11"/>
      <c r="ODZ242" s="11"/>
      <c r="OEA242" s="11"/>
      <c r="OEB242" s="11"/>
      <c r="OEC242" s="10"/>
      <c r="OED242" s="10"/>
      <c r="OEE242" s="11"/>
      <c r="OEF242" s="11"/>
      <c r="OEG242" s="11"/>
      <c r="OEH242" s="11"/>
      <c r="OEI242" s="11"/>
      <c r="OEJ242" s="11"/>
      <c r="OEK242" s="11"/>
      <c r="OEL242" s="11"/>
      <c r="OEM242" s="11"/>
      <c r="OEN242" s="11"/>
      <c r="OEO242" s="11"/>
      <c r="OEP242" s="11"/>
      <c r="OEQ242" s="11"/>
      <c r="OER242" s="11"/>
      <c r="OES242" s="10"/>
      <c r="OET242" s="10"/>
      <c r="OEU242" s="11"/>
      <c r="OEV242" s="11"/>
      <c r="OEW242" s="11"/>
      <c r="OEX242" s="11"/>
      <c r="OEY242" s="11"/>
      <c r="OEZ242" s="11"/>
      <c r="OFA242" s="11"/>
      <c r="OFB242" s="11"/>
      <c r="OFC242" s="11"/>
      <c r="OFD242" s="11"/>
      <c r="OFE242" s="11"/>
      <c r="OFF242" s="11"/>
      <c r="OFG242" s="11"/>
      <c r="OFH242" s="11"/>
      <c r="OFI242" s="10"/>
      <c r="OFJ242" s="10"/>
      <c r="OFK242" s="11"/>
      <c r="OFL242" s="11"/>
      <c r="OFM242" s="11"/>
      <c r="OFN242" s="11"/>
      <c r="OFO242" s="11"/>
      <c r="OFP242" s="11"/>
      <c r="OFQ242" s="11"/>
      <c r="OFR242" s="11"/>
      <c r="OFS242" s="11"/>
      <c r="OFT242" s="11"/>
      <c r="OFU242" s="11"/>
      <c r="OFV242" s="11"/>
      <c r="OFW242" s="11"/>
      <c r="OFX242" s="11"/>
      <c r="OFY242" s="10"/>
      <c r="OFZ242" s="10"/>
      <c r="OGA242" s="11"/>
      <c r="OGB242" s="11"/>
      <c r="OGC242" s="11"/>
      <c r="OGD242" s="11"/>
      <c r="OGE242" s="11"/>
      <c r="OGF242" s="11"/>
      <c r="OGG242" s="11"/>
      <c r="OGH242" s="11"/>
      <c r="OGI242" s="11"/>
      <c r="OGJ242" s="11"/>
      <c r="OGK242" s="11"/>
      <c r="OGL242" s="11"/>
      <c r="OGM242" s="11"/>
      <c r="OGN242" s="11"/>
      <c r="OGO242" s="10"/>
      <c r="OGP242" s="10"/>
      <c r="OGQ242" s="11"/>
      <c r="OGR242" s="11"/>
      <c r="OGS242" s="11"/>
      <c r="OGT242" s="11"/>
      <c r="OGU242" s="11"/>
      <c r="OGV242" s="11"/>
      <c r="OGW242" s="11"/>
      <c r="OGX242" s="11"/>
      <c r="OGY242" s="11"/>
      <c r="OGZ242" s="11"/>
      <c r="OHA242" s="11"/>
      <c r="OHB242" s="11"/>
      <c r="OHC242" s="11"/>
      <c r="OHD242" s="11"/>
      <c r="OHE242" s="10"/>
      <c r="OHF242" s="10"/>
      <c r="OHG242" s="11"/>
      <c r="OHH242" s="11"/>
      <c r="OHI242" s="11"/>
      <c r="OHJ242" s="11"/>
      <c r="OHK242" s="11"/>
      <c r="OHL242" s="11"/>
      <c r="OHM242" s="11"/>
      <c r="OHN242" s="11"/>
      <c r="OHO242" s="11"/>
      <c r="OHP242" s="11"/>
      <c r="OHQ242" s="11"/>
      <c r="OHR242" s="11"/>
      <c r="OHS242" s="11"/>
      <c r="OHT242" s="11"/>
      <c r="OHU242" s="10"/>
      <c r="OHV242" s="10"/>
      <c r="OHW242" s="11"/>
      <c r="OHX242" s="11"/>
      <c r="OHY242" s="11"/>
      <c r="OHZ242" s="11"/>
      <c r="OIA242" s="11"/>
      <c r="OIB242" s="11"/>
      <c r="OIC242" s="11"/>
      <c r="OID242" s="11"/>
      <c r="OIE242" s="11"/>
      <c r="OIF242" s="11"/>
      <c r="OIG242" s="11"/>
      <c r="OIH242" s="11"/>
      <c r="OII242" s="11"/>
      <c r="OIJ242" s="11"/>
      <c r="OIK242" s="10"/>
      <c r="OIL242" s="10"/>
      <c r="OIM242" s="11"/>
      <c r="OIN242" s="11"/>
      <c r="OIO242" s="11"/>
      <c r="OIP242" s="11"/>
      <c r="OIQ242" s="11"/>
      <c r="OIR242" s="11"/>
      <c r="OIS242" s="11"/>
      <c r="OIT242" s="11"/>
      <c r="OIU242" s="11"/>
      <c r="OIV242" s="11"/>
      <c r="OIW242" s="11"/>
      <c r="OIX242" s="11"/>
      <c r="OIY242" s="11"/>
      <c r="OIZ242" s="11"/>
      <c r="OJA242" s="10"/>
      <c r="OJB242" s="10"/>
      <c r="OJC242" s="11"/>
      <c r="OJD242" s="11"/>
      <c r="OJE242" s="11"/>
      <c r="OJF242" s="11"/>
      <c r="OJG242" s="11"/>
      <c r="OJH242" s="11"/>
      <c r="OJI242" s="11"/>
      <c r="OJJ242" s="11"/>
      <c r="OJK242" s="11"/>
      <c r="OJL242" s="11"/>
      <c r="OJM242" s="11"/>
      <c r="OJN242" s="11"/>
      <c r="OJO242" s="11"/>
      <c r="OJP242" s="11"/>
      <c r="OJQ242" s="10"/>
      <c r="OJR242" s="10"/>
      <c r="OJS242" s="11"/>
      <c r="OJT242" s="11"/>
      <c r="OJU242" s="11"/>
      <c r="OJV242" s="11"/>
      <c r="OJW242" s="11"/>
      <c r="OJX242" s="11"/>
      <c r="OJY242" s="11"/>
      <c r="OJZ242" s="11"/>
      <c r="OKA242" s="11"/>
      <c r="OKB242" s="11"/>
      <c r="OKC242" s="11"/>
      <c r="OKD242" s="11"/>
      <c r="OKE242" s="11"/>
      <c r="OKF242" s="11"/>
      <c r="OKG242" s="10"/>
      <c r="OKH242" s="10"/>
      <c r="OKI242" s="11"/>
      <c r="OKJ242" s="11"/>
      <c r="OKK242" s="11"/>
      <c r="OKL242" s="11"/>
      <c r="OKM242" s="11"/>
      <c r="OKN242" s="11"/>
      <c r="OKO242" s="11"/>
      <c r="OKP242" s="11"/>
      <c r="OKQ242" s="11"/>
      <c r="OKR242" s="11"/>
      <c r="OKS242" s="11"/>
      <c r="OKT242" s="11"/>
      <c r="OKU242" s="11"/>
      <c r="OKV242" s="11"/>
      <c r="OKW242" s="10"/>
      <c r="OKX242" s="10"/>
      <c r="OKY242" s="11"/>
      <c r="OKZ242" s="11"/>
      <c r="OLA242" s="11"/>
      <c r="OLB242" s="11"/>
      <c r="OLC242" s="11"/>
      <c r="OLD242" s="11"/>
      <c r="OLE242" s="11"/>
      <c r="OLF242" s="11"/>
      <c r="OLG242" s="11"/>
      <c r="OLH242" s="11"/>
      <c r="OLI242" s="11"/>
      <c r="OLJ242" s="11"/>
      <c r="OLK242" s="11"/>
      <c r="OLL242" s="11"/>
      <c r="OLM242" s="10"/>
      <c r="OLN242" s="10"/>
      <c r="OLO242" s="11"/>
      <c r="OLP242" s="11"/>
      <c r="OLQ242" s="11"/>
      <c r="OLR242" s="11"/>
      <c r="OLS242" s="11"/>
      <c r="OLT242" s="11"/>
      <c r="OLU242" s="11"/>
      <c r="OLV242" s="11"/>
      <c r="OLW242" s="11"/>
      <c r="OLX242" s="11"/>
      <c r="OLY242" s="11"/>
      <c r="OLZ242" s="11"/>
      <c r="OMA242" s="11"/>
      <c r="OMB242" s="11"/>
      <c r="OMC242" s="10"/>
      <c r="OMD242" s="10"/>
      <c r="OME242" s="11"/>
      <c r="OMF242" s="11"/>
      <c r="OMG242" s="11"/>
      <c r="OMH242" s="11"/>
      <c r="OMI242" s="11"/>
      <c r="OMJ242" s="11"/>
      <c r="OMK242" s="11"/>
      <c r="OML242" s="11"/>
      <c r="OMM242" s="11"/>
      <c r="OMN242" s="11"/>
      <c r="OMO242" s="11"/>
      <c r="OMP242" s="11"/>
      <c r="OMQ242" s="11"/>
      <c r="OMR242" s="11"/>
      <c r="OMS242" s="10"/>
      <c r="OMT242" s="10"/>
      <c r="OMU242" s="11"/>
      <c r="OMV242" s="11"/>
      <c r="OMW242" s="11"/>
      <c r="OMX242" s="11"/>
      <c r="OMY242" s="11"/>
      <c r="OMZ242" s="11"/>
      <c r="ONA242" s="11"/>
      <c r="ONB242" s="11"/>
      <c r="ONC242" s="11"/>
      <c r="OND242" s="11"/>
      <c r="ONE242" s="11"/>
      <c r="ONF242" s="11"/>
      <c r="ONG242" s="11"/>
      <c r="ONH242" s="11"/>
      <c r="ONI242" s="10"/>
      <c r="ONJ242" s="10"/>
      <c r="ONK242" s="11"/>
      <c r="ONL242" s="11"/>
      <c r="ONM242" s="11"/>
      <c r="ONN242" s="11"/>
      <c r="ONO242" s="11"/>
      <c r="ONP242" s="11"/>
      <c r="ONQ242" s="11"/>
      <c r="ONR242" s="11"/>
      <c r="ONS242" s="11"/>
      <c r="ONT242" s="11"/>
      <c r="ONU242" s="11"/>
      <c r="ONV242" s="11"/>
      <c r="ONW242" s="11"/>
      <c r="ONX242" s="11"/>
      <c r="ONY242" s="10"/>
      <c r="ONZ242" s="10"/>
      <c r="OOA242" s="11"/>
      <c r="OOB242" s="11"/>
      <c r="OOC242" s="11"/>
      <c r="OOD242" s="11"/>
      <c r="OOE242" s="11"/>
      <c r="OOF242" s="11"/>
      <c r="OOG242" s="11"/>
      <c r="OOH242" s="11"/>
      <c r="OOI242" s="11"/>
      <c r="OOJ242" s="11"/>
      <c r="OOK242" s="11"/>
      <c r="OOL242" s="11"/>
      <c r="OOM242" s="11"/>
      <c r="OON242" s="11"/>
      <c r="OOO242" s="10"/>
      <c r="OOP242" s="10"/>
      <c r="OOQ242" s="11"/>
      <c r="OOR242" s="11"/>
      <c r="OOS242" s="11"/>
      <c r="OOT242" s="11"/>
      <c r="OOU242" s="11"/>
      <c r="OOV242" s="11"/>
      <c r="OOW242" s="11"/>
      <c r="OOX242" s="11"/>
      <c r="OOY242" s="11"/>
      <c r="OOZ242" s="11"/>
      <c r="OPA242" s="11"/>
      <c r="OPB242" s="11"/>
      <c r="OPC242" s="11"/>
      <c r="OPD242" s="11"/>
      <c r="OPE242" s="10"/>
      <c r="OPF242" s="10"/>
      <c r="OPG242" s="11"/>
      <c r="OPH242" s="11"/>
      <c r="OPI242" s="11"/>
      <c r="OPJ242" s="11"/>
      <c r="OPK242" s="11"/>
      <c r="OPL242" s="11"/>
      <c r="OPM242" s="11"/>
      <c r="OPN242" s="11"/>
      <c r="OPO242" s="11"/>
      <c r="OPP242" s="11"/>
      <c r="OPQ242" s="11"/>
      <c r="OPR242" s="11"/>
      <c r="OPS242" s="11"/>
      <c r="OPT242" s="11"/>
      <c r="OPU242" s="10"/>
      <c r="OPV242" s="10"/>
      <c r="OPW242" s="11"/>
      <c r="OPX242" s="11"/>
      <c r="OPY242" s="11"/>
      <c r="OPZ242" s="11"/>
      <c r="OQA242" s="11"/>
      <c r="OQB242" s="11"/>
      <c r="OQC242" s="11"/>
      <c r="OQD242" s="11"/>
      <c r="OQE242" s="11"/>
      <c r="OQF242" s="11"/>
      <c r="OQG242" s="11"/>
      <c r="OQH242" s="11"/>
      <c r="OQI242" s="11"/>
      <c r="OQJ242" s="11"/>
      <c r="OQK242" s="10"/>
      <c r="OQL242" s="10"/>
      <c r="OQM242" s="11"/>
      <c r="OQN242" s="11"/>
      <c r="OQO242" s="11"/>
      <c r="OQP242" s="11"/>
      <c r="OQQ242" s="11"/>
      <c r="OQR242" s="11"/>
      <c r="OQS242" s="11"/>
      <c r="OQT242" s="11"/>
      <c r="OQU242" s="11"/>
      <c r="OQV242" s="11"/>
      <c r="OQW242" s="11"/>
      <c r="OQX242" s="11"/>
      <c r="OQY242" s="11"/>
      <c r="OQZ242" s="11"/>
      <c r="ORA242" s="10"/>
      <c r="ORB242" s="10"/>
      <c r="ORC242" s="11"/>
      <c r="ORD242" s="11"/>
      <c r="ORE242" s="11"/>
      <c r="ORF242" s="11"/>
      <c r="ORG242" s="11"/>
      <c r="ORH242" s="11"/>
      <c r="ORI242" s="11"/>
      <c r="ORJ242" s="11"/>
      <c r="ORK242" s="11"/>
      <c r="ORL242" s="11"/>
      <c r="ORM242" s="11"/>
      <c r="ORN242" s="11"/>
      <c r="ORO242" s="11"/>
      <c r="ORP242" s="11"/>
      <c r="ORQ242" s="10"/>
      <c r="ORR242" s="10"/>
      <c r="ORS242" s="11"/>
      <c r="ORT242" s="11"/>
      <c r="ORU242" s="11"/>
      <c r="ORV242" s="11"/>
      <c r="ORW242" s="11"/>
      <c r="ORX242" s="11"/>
      <c r="ORY242" s="11"/>
      <c r="ORZ242" s="11"/>
      <c r="OSA242" s="11"/>
      <c r="OSB242" s="11"/>
      <c r="OSC242" s="11"/>
      <c r="OSD242" s="11"/>
      <c r="OSE242" s="11"/>
      <c r="OSF242" s="11"/>
      <c r="OSG242" s="10"/>
      <c r="OSH242" s="10"/>
      <c r="OSI242" s="11"/>
      <c r="OSJ242" s="11"/>
      <c r="OSK242" s="11"/>
      <c r="OSL242" s="11"/>
      <c r="OSM242" s="11"/>
      <c r="OSN242" s="11"/>
      <c r="OSO242" s="11"/>
      <c r="OSP242" s="11"/>
      <c r="OSQ242" s="11"/>
      <c r="OSR242" s="11"/>
      <c r="OSS242" s="11"/>
      <c r="OST242" s="11"/>
      <c r="OSU242" s="11"/>
      <c r="OSV242" s="11"/>
      <c r="OSW242" s="10"/>
      <c r="OSX242" s="10"/>
      <c r="OSY242" s="11"/>
      <c r="OSZ242" s="11"/>
      <c r="OTA242" s="11"/>
      <c r="OTB242" s="11"/>
      <c r="OTC242" s="11"/>
      <c r="OTD242" s="11"/>
      <c r="OTE242" s="11"/>
      <c r="OTF242" s="11"/>
      <c r="OTG242" s="11"/>
      <c r="OTH242" s="11"/>
      <c r="OTI242" s="11"/>
      <c r="OTJ242" s="11"/>
      <c r="OTK242" s="11"/>
      <c r="OTL242" s="11"/>
      <c r="OTM242" s="10"/>
      <c r="OTN242" s="10"/>
      <c r="OTO242" s="11"/>
      <c r="OTP242" s="11"/>
      <c r="OTQ242" s="11"/>
      <c r="OTR242" s="11"/>
      <c r="OTS242" s="11"/>
      <c r="OTT242" s="11"/>
      <c r="OTU242" s="11"/>
      <c r="OTV242" s="11"/>
      <c r="OTW242" s="11"/>
      <c r="OTX242" s="11"/>
      <c r="OTY242" s="11"/>
      <c r="OTZ242" s="11"/>
      <c r="OUA242" s="11"/>
      <c r="OUB242" s="11"/>
      <c r="OUC242" s="10"/>
      <c r="OUD242" s="10"/>
      <c r="OUE242" s="11"/>
      <c r="OUF242" s="11"/>
      <c r="OUG242" s="11"/>
      <c r="OUH242" s="11"/>
      <c r="OUI242" s="11"/>
      <c r="OUJ242" s="11"/>
      <c r="OUK242" s="11"/>
      <c r="OUL242" s="11"/>
      <c r="OUM242" s="11"/>
      <c r="OUN242" s="11"/>
      <c r="OUO242" s="11"/>
      <c r="OUP242" s="11"/>
      <c r="OUQ242" s="11"/>
      <c r="OUR242" s="11"/>
      <c r="OUS242" s="10"/>
      <c r="OUT242" s="10"/>
      <c r="OUU242" s="11"/>
      <c r="OUV242" s="11"/>
      <c r="OUW242" s="11"/>
      <c r="OUX242" s="11"/>
      <c r="OUY242" s="11"/>
      <c r="OUZ242" s="11"/>
      <c r="OVA242" s="11"/>
      <c r="OVB242" s="11"/>
      <c r="OVC242" s="11"/>
      <c r="OVD242" s="11"/>
      <c r="OVE242" s="11"/>
      <c r="OVF242" s="11"/>
      <c r="OVG242" s="11"/>
      <c r="OVH242" s="11"/>
      <c r="OVI242" s="10"/>
      <c r="OVJ242" s="10"/>
      <c r="OVK242" s="11"/>
      <c r="OVL242" s="11"/>
      <c r="OVM242" s="11"/>
      <c r="OVN242" s="11"/>
      <c r="OVO242" s="11"/>
      <c r="OVP242" s="11"/>
      <c r="OVQ242" s="11"/>
      <c r="OVR242" s="11"/>
      <c r="OVS242" s="11"/>
      <c r="OVT242" s="11"/>
      <c r="OVU242" s="11"/>
      <c r="OVV242" s="11"/>
      <c r="OVW242" s="11"/>
      <c r="OVX242" s="11"/>
      <c r="OVY242" s="10"/>
      <c r="OVZ242" s="10"/>
      <c r="OWA242" s="11"/>
      <c r="OWB242" s="11"/>
      <c r="OWC242" s="11"/>
      <c r="OWD242" s="11"/>
      <c r="OWE242" s="11"/>
      <c r="OWF242" s="11"/>
      <c r="OWG242" s="11"/>
      <c r="OWH242" s="11"/>
      <c r="OWI242" s="11"/>
      <c r="OWJ242" s="11"/>
      <c r="OWK242" s="11"/>
      <c r="OWL242" s="11"/>
      <c r="OWM242" s="11"/>
      <c r="OWN242" s="11"/>
      <c r="OWO242" s="10"/>
      <c r="OWP242" s="10"/>
      <c r="OWQ242" s="11"/>
      <c r="OWR242" s="11"/>
      <c r="OWS242" s="11"/>
      <c r="OWT242" s="11"/>
      <c r="OWU242" s="11"/>
      <c r="OWV242" s="11"/>
      <c r="OWW242" s="11"/>
      <c r="OWX242" s="11"/>
      <c r="OWY242" s="11"/>
      <c r="OWZ242" s="11"/>
      <c r="OXA242" s="11"/>
      <c r="OXB242" s="11"/>
      <c r="OXC242" s="11"/>
      <c r="OXD242" s="11"/>
      <c r="OXE242" s="10"/>
      <c r="OXF242" s="10"/>
      <c r="OXG242" s="11"/>
      <c r="OXH242" s="11"/>
      <c r="OXI242" s="11"/>
      <c r="OXJ242" s="11"/>
      <c r="OXK242" s="11"/>
      <c r="OXL242" s="11"/>
      <c r="OXM242" s="11"/>
      <c r="OXN242" s="11"/>
      <c r="OXO242" s="11"/>
      <c r="OXP242" s="11"/>
      <c r="OXQ242" s="11"/>
      <c r="OXR242" s="11"/>
      <c r="OXS242" s="11"/>
      <c r="OXT242" s="11"/>
      <c r="OXU242" s="10"/>
      <c r="OXV242" s="10"/>
      <c r="OXW242" s="11"/>
      <c r="OXX242" s="11"/>
      <c r="OXY242" s="11"/>
      <c r="OXZ242" s="11"/>
      <c r="OYA242" s="11"/>
      <c r="OYB242" s="11"/>
      <c r="OYC242" s="11"/>
      <c r="OYD242" s="11"/>
      <c r="OYE242" s="11"/>
      <c r="OYF242" s="11"/>
      <c r="OYG242" s="11"/>
      <c r="OYH242" s="11"/>
      <c r="OYI242" s="11"/>
      <c r="OYJ242" s="11"/>
      <c r="OYK242" s="10"/>
      <c r="OYL242" s="10"/>
      <c r="OYM242" s="11"/>
      <c r="OYN242" s="11"/>
      <c r="OYO242" s="11"/>
      <c r="OYP242" s="11"/>
      <c r="OYQ242" s="11"/>
      <c r="OYR242" s="11"/>
      <c r="OYS242" s="11"/>
      <c r="OYT242" s="11"/>
      <c r="OYU242" s="11"/>
      <c r="OYV242" s="11"/>
      <c r="OYW242" s="11"/>
      <c r="OYX242" s="11"/>
      <c r="OYY242" s="11"/>
      <c r="OYZ242" s="11"/>
      <c r="OZA242" s="10"/>
      <c r="OZB242" s="10"/>
      <c r="OZC242" s="11"/>
      <c r="OZD242" s="11"/>
      <c r="OZE242" s="11"/>
      <c r="OZF242" s="11"/>
      <c r="OZG242" s="11"/>
      <c r="OZH242" s="11"/>
      <c r="OZI242" s="11"/>
      <c r="OZJ242" s="11"/>
      <c r="OZK242" s="11"/>
      <c r="OZL242" s="11"/>
      <c r="OZM242" s="11"/>
      <c r="OZN242" s="11"/>
      <c r="OZO242" s="11"/>
      <c r="OZP242" s="11"/>
      <c r="OZQ242" s="10"/>
      <c r="OZR242" s="10"/>
      <c r="OZS242" s="11"/>
      <c r="OZT242" s="11"/>
      <c r="OZU242" s="11"/>
      <c r="OZV242" s="11"/>
      <c r="OZW242" s="11"/>
      <c r="OZX242" s="11"/>
      <c r="OZY242" s="11"/>
      <c r="OZZ242" s="11"/>
      <c r="PAA242" s="11"/>
      <c r="PAB242" s="11"/>
      <c r="PAC242" s="11"/>
      <c r="PAD242" s="11"/>
      <c r="PAE242" s="11"/>
      <c r="PAF242" s="11"/>
      <c r="PAG242" s="10"/>
      <c r="PAH242" s="10"/>
      <c r="PAI242" s="11"/>
      <c r="PAJ242" s="11"/>
      <c r="PAK242" s="11"/>
      <c r="PAL242" s="11"/>
      <c r="PAM242" s="11"/>
      <c r="PAN242" s="11"/>
      <c r="PAO242" s="11"/>
      <c r="PAP242" s="11"/>
      <c r="PAQ242" s="11"/>
      <c r="PAR242" s="11"/>
      <c r="PAS242" s="11"/>
      <c r="PAT242" s="11"/>
      <c r="PAU242" s="11"/>
      <c r="PAV242" s="11"/>
      <c r="PAW242" s="10"/>
      <c r="PAX242" s="10"/>
      <c r="PAY242" s="11"/>
      <c r="PAZ242" s="11"/>
      <c r="PBA242" s="11"/>
      <c r="PBB242" s="11"/>
      <c r="PBC242" s="11"/>
      <c r="PBD242" s="11"/>
      <c r="PBE242" s="11"/>
      <c r="PBF242" s="11"/>
      <c r="PBG242" s="11"/>
      <c r="PBH242" s="11"/>
      <c r="PBI242" s="11"/>
      <c r="PBJ242" s="11"/>
      <c r="PBK242" s="11"/>
      <c r="PBL242" s="11"/>
      <c r="PBM242" s="10"/>
      <c r="PBN242" s="10"/>
      <c r="PBO242" s="11"/>
      <c r="PBP242" s="11"/>
      <c r="PBQ242" s="11"/>
      <c r="PBR242" s="11"/>
      <c r="PBS242" s="11"/>
      <c r="PBT242" s="11"/>
      <c r="PBU242" s="11"/>
      <c r="PBV242" s="11"/>
      <c r="PBW242" s="11"/>
      <c r="PBX242" s="11"/>
      <c r="PBY242" s="11"/>
      <c r="PBZ242" s="11"/>
      <c r="PCA242" s="11"/>
      <c r="PCB242" s="11"/>
      <c r="PCC242" s="10"/>
      <c r="PCD242" s="10"/>
      <c r="PCE242" s="11"/>
      <c r="PCF242" s="11"/>
      <c r="PCG242" s="11"/>
      <c r="PCH242" s="11"/>
      <c r="PCI242" s="11"/>
      <c r="PCJ242" s="11"/>
      <c r="PCK242" s="11"/>
      <c r="PCL242" s="11"/>
      <c r="PCM242" s="11"/>
      <c r="PCN242" s="11"/>
      <c r="PCO242" s="11"/>
      <c r="PCP242" s="11"/>
      <c r="PCQ242" s="11"/>
      <c r="PCR242" s="11"/>
      <c r="PCS242" s="10"/>
      <c r="PCT242" s="10"/>
      <c r="PCU242" s="11"/>
      <c r="PCV242" s="11"/>
      <c r="PCW242" s="11"/>
      <c r="PCX242" s="11"/>
      <c r="PCY242" s="11"/>
      <c r="PCZ242" s="11"/>
      <c r="PDA242" s="11"/>
      <c r="PDB242" s="11"/>
      <c r="PDC242" s="11"/>
      <c r="PDD242" s="11"/>
      <c r="PDE242" s="11"/>
      <c r="PDF242" s="11"/>
      <c r="PDG242" s="11"/>
      <c r="PDH242" s="11"/>
      <c r="PDI242" s="10"/>
      <c r="PDJ242" s="10"/>
      <c r="PDK242" s="11"/>
      <c r="PDL242" s="11"/>
      <c r="PDM242" s="11"/>
      <c r="PDN242" s="11"/>
      <c r="PDO242" s="11"/>
      <c r="PDP242" s="11"/>
      <c r="PDQ242" s="11"/>
      <c r="PDR242" s="11"/>
      <c r="PDS242" s="11"/>
      <c r="PDT242" s="11"/>
      <c r="PDU242" s="11"/>
      <c r="PDV242" s="11"/>
      <c r="PDW242" s="11"/>
      <c r="PDX242" s="11"/>
      <c r="PDY242" s="10"/>
      <c r="PDZ242" s="10"/>
      <c r="PEA242" s="11"/>
      <c r="PEB242" s="11"/>
      <c r="PEC242" s="11"/>
      <c r="PED242" s="11"/>
      <c r="PEE242" s="11"/>
      <c r="PEF242" s="11"/>
      <c r="PEG242" s="11"/>
      <c r="PEH242" s="11"/>
      <c r="PEI242" s="11"/>
      <c r="PEJ242" s="11"/>
      <c r="PEK242" s="11"/>
      <c r="PEL242" s="11"/>
      <c r="PEM242" s="11"/>
      <c r="PEN242" s="11"/>
      <c r="PEO242" s="10"/>
      <c r="PEP242" s="10"/>
      <c r="PEQ242" s="11"/>
      <c r="PER242" s="11"/>
      <c r="PES242" s="11"/>
      <c r="PET242" s="11"/>
      <c r="PEU242" s="11"/>
      <c r="PEV242" s="11"/>
      <c r="PEW242" s="11"/>
      <c r="PEX242" s="11"/>
      <c r="PEY242" s="11"/>
      <c r="PEZ242" s="11"/>
      <c r="PFA242" s="11"/>
      <c r="PFB242" s="11"/>
      <c r="PFC242" s="11"/>
      <c r="PFD242" s="11"/>
      <c r="PFE242" s="10"/>
      <c r="PFF242" s="10"/>
      <c r="PFG242" s="11"/>
      <c r="PFH242" s="11"/>
      <c r="PFI242" s="11"/>
      <c r="PFJ242" s="11"/>
      <c r="PFK242" s="11"/>
      <c r="PFL242" s="11"/>
      <c r="PFM242" s="11"/>
      <c r="PFN242" s="11"/>
      <c r="PFO242" s="11"/>
      <c r="PFP242" s="11"/>
      <c r="PFQ242" s="11"/>
      <c r="PFR242" s="11"/>
      <c r="PFS242" s="11"/>
      <c r="PFT242" s="11"/>
      <c r="PFU242" s="10"/>
      <c r="PFV242" s="10"/>
      <c r="PFW242" s="11"/>
      <c r="PFX242" s="11"/>
      <c r="PFY242" s="11"/>
      <c r="PFZ242" s="11"/>
      <c r="PGA242" s="11"/>
      <c r="PGB242" s="11"/>
      <c r="PGC242" s="11"/>
      <c r="PGD242" s="11"/>
      <c r="PGE242" s="11"/>
      <c r="PGF242" s="11"/>
      <c r="PGG242" s="11"/>
      <c r="PGH242" s="11"/>
      <c r="PGI242" s="11"/>
      <c r="PGJ242" s="11"/>
      <c r="PGK242" s="10"/>
      <c r="PGL242" s="10"/>
      <c r="PGM242" s="11"/>
      <c r="PGN242" s="11"/>
      <c r="PGO242" s="11"/>
      <c r="PGP242" s="11"/>
      <c r="PGQ242" s="11"/>
      <c r="PGR242" s="11"/>
      <c r="PGS242" s="11"/>
      <c r="PGT242" s="11"/>
      <c r="PGU242" s="11"/>
      <c r="PGV242" s="11"/>
      <c r="PGW242" s="11"/>
      <c r="PGX242" s="11"/>
      <c r="PGY242" s="11"/>
      <c r="PGZ242" s="11"/>
      <c r="PHA242" s="10"/>
      <c r="PHB242" s="10"/>
      <c r="PHC242" s="11"/>
      <c r="PHD242" s="11"/>
      <c r="PHE242" s="11"/>
      <c r="PHF242" s="11"/>
      <c r="PHG242" s="11"/>
      <c r="PHH242" s="11"/>
      <c r="PHI242" s="11"/>
      <c r="PHJ242" s="11"/>
      <c r="PHK242" s="11"/>
      <c r="PHL242" s="11"/>
      <c r="PHM242" s="11"/>
      <c r="PHN242" s="11"/>
      <c r="PHO242" s="11"/>
      <c r="PHP242" s="11"/>
      <c r="PHQ242" s="10"/>
      <c r="PHR242" s="10"/>
      <c r="PHS242" s="11"/>
      <c r="PHT242" s="11"/>
      <c r="PHU242" s="11"/>
      <c r="PHV242" s="11"/>
      <c r="PHW242" s="11"/>
      <c r="PHX242" s="11"/>
      <c r="PHY242" s="11"/>
      <c r="PHZ242" s="11"/>
      <c r="PIA242" s="11"/>
      <c r="PIB242" s="11"/>
      <c r="PIC242" s="11"/>
      <c r="PID242" s="11"/>
      <c r="PIE242" s="11"/>
      <c r="PIF242" s="11"/>
      <c r="PIG242" s="10"/>
      <c r="PIH242" s="10"/>
      <c r="PII242" s="11"/>
      <c r="PIJ242" s="11"/>
      <c r="PIK242" s="11"/>
      <c r="PIL242" s="11"/>
      <c r="PIM242" s="11"/>
      <c r="PIN242" s="11"/>
      <c r="PIO242" s="11"/>
      <c r="PIP242" s="11"/>
      <c r="PIQ242" s="11"/>
      <c r="PIR242" s="11"/>
      <c r="PIS242" s="11"/>
      <c r="PIT242" s="11"/>
      <c r="PIU242" s="11"/>
      <c r="PIV242" s="11"/>
      <c r="PIW242" s="10"/>
      <c r="PIX242" s="10"/>
      <c r="PIY242" s="11"/>
      <c r="PIZ242" s="11"/>
      <c r="PJA242" s="11"/>
      <c r="PJB242" s="11"/>
      <c r="PJC242" s="11"/>
      <c r="PJD242" s="11"/>
      <c r="PJE242" s="11"/>
      <c r="PJF242" s="11"/>
      <c r="PJG242" s="11"/>
      <c r="PJH242" s="11"/>
      <c r="PJI242" s="11"/>
      <c r="PJJ242" s="11"/>
      <c r="PJK242" s="11"/>
      <c r="PJL242" s="11"/>
      <c r="PJM242" s="10"/>
      <c r="PJN242" s="10"/>
      <c r="PJO242" s="11"/>
      <c r="PJP242" s="11"/>
      <c r="PJQ242" s="11"/>
      <c r="PJR242" s="11"/>
      <c r="PJS242" s="11"/>
      <c r="PJT242" s="11"/>
      <c r="PJU242" s="11"/>
      <c r="PJV242" s="11"/>
      <c r="PJW242" s="11"/>
      <c r="PJX242" s="11"/>
      <c r="PJY242" s="11"/>
      <c r="PJZ242" s="11"/>
      <c r="PKA242" s="11"/>
      <c r="PKB242" s="11"/>
      <c r="PKC242" s="10"/>
      <c r="PKD242" s="10"/>
      <c r="PKE242" s="11"/>
      <c r="PKF242" s="11"/>
      <c r="PKG242" s="11"/>
      <c r="PKH242" s="11"/>
      <c r="PKI242" s="11"/>
      <c r="PKJ242" s="11"/>
      <c r="PKK242" s="11"/>
      <c r="PKL242" s="11"/>
      <c r="PKM242" s="11"/>
      <c r="PKN242" s="11"/>
      <c r="PKO242" s="11"/>
      <c r="PKP242" s="11"/>
      <c r="PKQ242" s="11"/>
      <c r="PKR242" s="11"/>
      <c r="PKS242" s="10"/>
      <c r="PKT242" s="10"/>
      <c r="PKU242" s="11"/>
      <c r="PKV242" s="11"/>
      <c r="PKW242" s="11"/>
      <c r="PKX242" s="11"/>
      <c r="PKY242" s="11"/>
      <c r="PKZ242" s="11"/>
      <c r="PLA242" s="11"/>
      <c r="PLB242" s="11"/>
      <c r="PLC242" s="11"/>
      <c r="PLD242" s="11"/>
      <c r="PLE242" s="11"/>
      <c r="PLF242" s="11"/>
      <c r="PLG242" s="11"/>
      <c r="PLH242" s="11"/>
      <c r="PLI242" s="10"/>
      <c r="PLJ242" s="10"/>
      <c r="PLK242" s="11"/>
      <c r="PLL242" s="11"/>
      <c r="PLM242" s="11"/>
      <c r="PLN242" s="11"/>
      <c r="PLO242" s="11"/>
      <c r="PLP242" s="11"/>
      <c r="PLQ242" s="11"/>
      <c r="PLR242" s="11"/>
      <c r="PLS242" s="11"/>
      <c r="PLT242" s="11"/>
      <c r="PLU242" s="11"/>
      <c r="PLV242" s="11"/>
      <c r="PLW242" s="11"/>
      <c r="PLX242" s="11"/>
      <c r="PLY242" s="10"/>
      <c r="PLZ242" s="10"/>
      <c r="PMA242" s="11"/>
      <c r="PMB242" s="11"/>
      <c r="PMC242" s="11"/>
      <c r="PMD242" s="11"/>
      <c r="PME242" s="11"/>
      <c r="PMF242" s="11"/>
      <c r="PMG242" s="11"/>
      <c r="PMH242" s="11"/>
      <c r="PMI242" s="11"/>
      <c r="PMJ242" s="11"/>
      <c r="PMK242" s="11"/>
      <c r="PML242" s="11"/>
      <c r="PMM242" s="11"/>
      <c r="PMN242" s="11"/>
      <c r="PMO242" s="10"/>
      <c r="PMP242" s="10"/>
      <c r="PMQ242" s="11"/>
      <c r="PMR242" s="11"/>
      <c r="PMS242" s="11"/>
      <c r="PMT242" s="11"/>
      <c r="PMU242" s="11"/>
      <c r="PMV242" s="11"/>
      <c r="PMW242" s="11"/>
      <c r="PMX242" s="11"/>
      <c r="PMY242" s="11"/>
      <c r="PMZ242" s="11"/>
      <c r="PNA242" s="11"/>
      <c r="PNB242" s="11"/>
      <c r="PNC242" s="11"/>
      <c r="PND242" s="11"/>
      <c r="PNE242" s="10"/>
      <c r="PNF242" s="10"/>
      <c r="PNG242" s="11"/>
      <c r="PNH242" s="11"/>
      <c r="PNI242" s="11"/>
      <c r="PNJ242" s="11"/>
      <c r="PNK242" s="11"/>
      <c r="PNL242" s="11"/>
      <c r="PNM242" s="11"/>
      <c r="PNN242" s="11"/>
      <c r="PNO242" s="11"/>
      <c r="PNP242" s="11"/>
      <c r="PNQ242" s="11"/>
      <c r="PNR242" s="11"/>
      <c r="PNS242" s="11"/>
      <c r="PNT242" s="11"/>
      <c r="PNU242" s="10"/>
      <c r="PNV242" s="10"/>
      <c r="PNW242" s="11"/>
      <c r="PNX242" s="11"/>
      <c r="PNY242" s="11"/>
      <c r="PNZ242" s="11"/>
      <c r="POA242" s="11"/>
      <c r="POB242" s="11"/>
      <c r="POC242" s="11"/>
      <c r="POD242" s="11"/>
      <c r="POE242" s="11"/>
      <c r="POF242" s="11"/>
      <c r="POG242" s="11"/>
      <c r="POH242" s="11"/>
      <c r="POI242" s="11"/>
      <c r="POJ242" s="11"/>
      <c r="POK242" s="10"/>
      <c r="POL242" s="10"/>
      <c r="POM242" s="11"/>
      <c r="PON242" s="11"/>
      <c r="POO242" s="11"/>
      <c r="POP242" s="11"/>
      <c r="POQ242" s="11"/>
      <c r="POR242" s="11"/>
      <c r="POS242" s="11"/>
      <c r="POT242" s="11"/>
      <c r="POU242" s="11"/>
      <c r="POV242" s="11"/>
      <c r="POW242" s="11"/>
      <c r="POX242" s="11"/>
      <c r="POY242" s="11"/>
      <c r="POZ242" s="11"/>
      <c r="PPA242" s="10"/>
      <c r="PPB242" s="10"/>
      <c r="PPC242" s="11"/>
      <c r="PPD242" s="11"/>
      <c r="PPE242" s="11"/>
      <c r="PPF242" s="11"/>
      <c r="PPG242" s="11"/>
      <c r="PPH242" s="11"/>
      <c r="PPI242" s="11"/>
      <c r="PPJ242" s="11"/>
      <c r="PPK242" s="11"/>
      <c r="PPL242" s="11"/>
      <c r="PPM242" s="11"/>
      <c r="PPN242" s="11"/>
      <c r="PPO242" s="11"/>
      <c r="PPP242" s="11"/>
      <c r="PPQ242" s="10"/>
      <c r="PPR242" s="10"/>
      <c r="PPS242" s="11"/>
      <c r="PPT242" s="11"/>
      <c r="PPU242" s="11"/>
      <c r="PPV242" s="11"/>
      <c r="PPW242" s="11"/>
      <c r="PPX242" s="11"/>
      <c r="PPY242" s="11"/>
      <c r="PPZ242" s="11"/>
      <c r="PQA242" s="11"/>
      <c r="PQB242" s="11"/>
      <c r="PQC242" s="11"/>
      <c r="PQD242" s="11"/>
      <c r="PQE242" s="11"/>
      <c r="PQF242" s="11"/>
      <c r="PQG242" s="10"/>
      <c r="PQH242" s="10"/>
      <c r="PQI242" s="11"/>
      <c r="PQJ242" s="11"/>
      <c r="PQK242" s="11"/>
      <c r="PQL242" s="11"/>
      <c r="PQM242" s="11"/>
      <c r="PQN242" s="11"/>
      <c r="PQO242" s="11"/>
      <c r="PQP242" s="11"/>
      <c r="PQQ242" s="11"/>
      <c r="PQR242" s="11"/>
      <c r="PQS242" s="11"/>
      <c r="PQT242" s="11"/>
      <c r="PQU242" s="11"/>
      <c r="PQV242" s="11"/>
      <c r="PQW242" s="10"/>
      <c r="PQX242" s="10"/>
      <c r="PQY242" s="11"/>
      <c r="PQZ242" s="11"/>
      <c r="PRA242" s="11"/>
      <c r="PRB242" s="11"/>
      <c r="PRC242" s="11"/>
      <c r="PRD242" s="11"/>
      <c r="PRE242" s="11"/>
      <c r="PRF242" s="11"/>
      <c r="PRG242" s="11"/>
      <c r="PRH242" s="11"/>
      <c r="PRI242" s="11"/>
      <c r="PRJ242" s="11"/>
      <c r="PRK242" s="11"/>
      <c r="PRL242" s="11"/>
      <c r="PRM242" s="10"/>
      <c r="PRN242" s="10"/>
      <c r="PRO242" s="11"/>
      <c r="PRP242" s="11"/>
      <c r="PRQ242" s="11"/>
      <c r="PRR242" s="11"/>
      <c r="PRS242" s="11"/>
      <c r="PRT242" s="11"/>
      <c r="PRU242" s="11"/>
      <c r="PRV242" s="11"/>
      <c r="PRW242" s="11"/>
      <c r="PRX242" s="11"/>
      <c r="PRY242" s="11"/>
      <c r="PRZ242" s="11"/>
      <c r="PSA242" s="11"/>
      <c r="PSB242" s="11"/>
      <c r="PSC242" s="10"/>
      <c r="PSD242" s="10"/>
      <c r="PSE242" s="11"/>
      <c r="PSF242" s="11"/>
      <c r="PSG242" s="11"/>
      <c r="PSH242" s="11"/>
      <c r="PSI242" s="11"/>
      <c r="PSJ242" s="11"/>
      <c r="PSK242" s="11"/>
      <c r="PSL242" s="11"/>
      <c r="PSM242" s="11"/>
      <c r="PSN242" s="11"/>
      <c r="PSO242" s="11"/>
      <c r="PSP242" s="11"/>
      <c r="PSQ242" s="11"/>
      <c r="PSR242" s="11"/>
      <c r="PSS242" s="10"/>
      <c r="PST242" s="10"/>
      <c r="PSU242" s="11"/>
      <c r="PSV242" s="11"/>
      <c r="PSW242" s="11"/>
      <c r="PSX242" s="11"/>
      <c r="PSY242" s="11"/>
      <c r="PSZ242" s="11"/>
      <c r="PTA242" s="11"/>
      <c r="PTB242" s="11"/>
      <c r="PTC242" s="11"/>
      <c r="PTD242" s="11"/>
      <c r="PTE242" s="11"/>
      <c r="PTF242" s="11"/>
      <c r="PTG242" s="11"/>
      <c r="PTH242" s="11"/>
      <c r="PTI242" s="10"/>
      <c r="PTJ242" s="10"/>
      <c r="PTK242" s="11"/>
      <c r="PTL242" s="11"/>
      <c r="PTM242" s="11"/>
      <c r="PTN242" s="11"/>
      <c r="PTO242" s="11"/>
      <c r="PTP242" s="11"/>
      <c r="PTQ242" s="11"/>
      <c r="PTR242" s="11"/>
      <c r="PTS242" s="11"/>
      <c r="PTT242" s="11"/>
      <c r="PTU242" s="11"/>
      <c r="PTV242" s="11"/>
      <c r="PTW242" s="11"/>
      <c r="PTX242" s="11"/>
      <c r="PTY242" s="10"/>
      <c r="PTZ242" s="10"/>
      <c r="PUA242" s="11"/>
      <c r="PUB242" s="11"/>
      <c r="PUC242" s="11"/>
      <c r="PUD242" s="11"/>
      <c r="PUE242" s="11"/>
      <c r="PUF242" s="11"/>
      <c r="PUG242" s="11"/>
      <c r="PUH242" s="11"/>
      <c r="PUI242" s="11"/>
      <c r="PUJ242" s="11"/>
      <c r="PUK242" s="11"/>
      <c r="PUL242" s="11"/>
      <c r="PUM242" s="11"/>
      <c r="PUN242" s="11"/>
      <c r="PUO242" s="10"/>
      <c r="PUP242" s="10"/>
      <c r="PUQ242" s="11"/>
      <c r="PUR242" s="11"/>
      <c r="PUS242" s="11"/>
      <c r="PUT242" s="11"/>
      <c r="PUU242" s="11"/>
      <c r="PUV242" s="11"/>
      <c r="PUW242" s="11"/>
      <c r="PUX242" s="11"/>
      <c r="PUY242" s="11"/>
      <c r="PUZ242" s="11"/>
      <c r="PVA242" s="11"/>
      <c r="PVB242" s="11"/>
      <c r="PVC242" s="11"/>
      <c r="PVD242" s="11"/>
      <c r="PVE242" s="10"/>
      <c r="PVF242" s="10"/>
      <c r="PVG242" s="11"/>
      <c r="PVH242" s="11"/>
      <c r="PVI242" s="11"/>
      <c r="PVJ242" s="11"/>
      <c r="PVK242" s="11"/>
      <c r="PVL242" s="11"/>
      <c r="PVM242" s="11"/>
      <c r="PVN242" s="11"/>
      <c r="PVO242" s="11"/>
      <c r="PVP242" s="11"/>
      <c r="PVQ242" s="11"/>
      <c r="PVR242" s="11"/>
      <c r="PVS242" s="11"/>
      <c r="PVT242" s="11"/>
      <c r="PVU242" s="10"/>
      <c r="PVV242" s="10"/>
      <c r="PVW242" s="11"/>
      <c r="PVX242" s="11"/>
      <c r="PVY242" s="11"/>
      <c r="PVZ242" s="11"/>
      <c r="PWA242" s="11"/>
      <c r="PWB242" s="11"/>
      <c r="PWC242" s="11"/>
      <c r="PWD242" s="11"/>
      <c r="PWE242" s="11"/>
      <c r="PWF242" s="11"/>
      <c r="PWG242" s="11"/>
      <c r="PWH242" s="11"/>
      <c r="PWI242" s="11"/>
      <c r="PWJ242" s="11"/>
      <c r="PWK242" s="10"/>
      <c r="PWL242" s="10"/>
      <c r="PWM242" s="11"/>
      <c r="PWN242" s="11"/>
      <c r="PWO242" s="11"/>
      <c r="PWP242" s="11"/>
      <c r="PWQ242" s="11"/>
      <c r="PWR242" s="11"/>
      <c r="PWS242" s="11"/>
      <c r="PWT242" s="11"/>
      <c r="PWU242" s="11"/>
      <c r="PWV242" s="11"/>
      <c r="PWW242" s="11"/>
      <c r="PWX242" s="11"/>
      <c r="PWY242" s="11"/>
      <c r="PWZ242" s="11"/>
      <c r="PXA242" s="10"/>
      <c r="PXB242" s="10"/>
      <c r="PXC242" s="11"/>
      <c r="PXD242" s="11"/>
      <c r="PXE242" s="11"/>
      <c r="PXF242" s="11"/>
      <c r="PXG242" s="11"/>
      <c r="PXH242" s="11"/>
      <c r="PXI242" s="11"/>
      <c r="PXJ242" s="11"/>
      <c r="PXK242" s="11"/>
      <c r="PXL242" s="11"/>
      <c r="PXM242" s="11"/>
      <c r="PXN242" s="11"/>
      <c r="PXO242" s="11"/>
      <c r="PXP242" s="11"/>
      <c r="PXQ242" s="10"/>
      <c r="PXR242" s="10"/>
      <c r="PXS242" s="11"/>
      <c r="PXT242" s="11"/>
      <c r="PXU242" s="11"/>
      <c r="PXV242" s="11"/>
      <c r="PXW242" s="11"/>
      <c r="PXX242" s="11"/>
      <c r="PXY242" s="11"/>
      <c r="PXZ242" s="11"/>
      <c r="PYA242" s="11"/>
      <c r="PYB242" s="11"/>
      <c r="PYC242" s="11"/>
      <c r="PYD242" s="11"/>
      <c r="PYE242" s="11"/>
      <c r="PYF242" s="11"/>
      <c r="PYG242" s="10"/>
      <c r="PYH242" s="10"/>
      <c r="PYI242" s="11"/>
      <c r="PYJ242" s="11"/>
      <c r="PYK242" s="11"/>
      <c r="PYL242" s="11"/>
      <c r="PYM242" s="11"/>
      <c r="PYN242" s="11"/>
      <c r="PYO242" s="11"/>
      <c r="PYP242" s="11"/>
      <c r="PYQ242" s="11"/>
      <c r="PYR242" s="11"/>
      <c r="PYS242" s="11"/>
      <c r="PYT242" s="11"/>
      <c r="PYU242" s="11"/>
      <c r="PYV242" s="11"/>
      <c r="PYW242" s="10"/>
      <c r="PYX242" s="10"/>
      <c r="PYY242" s="11"/>
      <c r="PYZ242" s="11"/>
      <c r="PZA242" s="11"/>
      <c r="PZB242" s="11"/>
      <c r="PZC242" s="11"/>
      <c r="PZD242" s="11"/>
      <c r="PZE242" s="11"/>
      <c r="PZF242" s="11"/>
      <c r="PZG242" s="11"/>
      <c r="PZH242" s="11"/>
      <c r="PZI242" s="11"/>
      <c r="PZJ242" s="11"/>
      <c r="PZK242" s="11"/>
      <c r="PZL242" s="11"/>
      <c r="PZM242" s="10"/>
      <c r="PZN242" s="10"/>
      <c r="PZO242" s="11"/>
      <c r="PZP242" s="11"/>
      <c r="PZQ242" s="11"/>
      <c r="PZR242" s="11"/>
      <c r="PZS242" s="11"/>
      <c r="PZT242" s="11"/>
      <c r="PZU242" s="11"/>
      <c r="PZV242" s="11"/>
      <c r="PZW242" s="11"/>
      <c r="PZX242" s="11"/>
      <c r="PZY242" s="11"/>
      <c r="PZZ242" s="11"/>
      <c r="QAA242" s="11"/>
      <c r="QAB242" s="11"/>
      <c r="QAC242" s="10"/>
      <c r="QAD242" s="10"/>
      <c r="QAE242" s="11"/>
      <c r="QAF242" s="11"/>
      <c r="QAG242" s="11"/>
      <c r="QAH242" s="11"/>
      <c r="QAI242" s="11"/>
      <c r="QAJ242" s="11"/>
      <c r="QAK242" s="11"/>
      <c r="QAL242" s="11"/>
      <c r="QAM242" s="11"/>
      <c r="QAN242" s="11"/>
      <c r="QAO242" s="11"/>
      <c r="QAP242" s="11"/>
      <c r="QAQ242" s="11"/>
      <c r="QAR242" s="11"/>
      <c r="QAS242" s="10"/>
      <c r="QAT242" s="10"/>
      <c r="QAU242" s="11"/>
      <c r="QAV242" s="11"/>
      <c r="QAW242" s="11"/>
      <c r="QAX242" s="11"/>
      <c r="QAY242" s="11"/>
      <c r="QAZ242" s="11"/>
      <c r="QBA242" s="11"/>
      <c r="QBB242" s="11"/>
      <c r="QBC242" s="11"/>
      <c r="QBD242" s="11"/>
      <c r="QBE242" s="11"/>
      <c r="QBF242" s="11"/>
      <c r="QBG242" s="11"/>
      <c r="QBH242" s="11"/>
      <c r="QBI242" s="10"/>
      <c r="QBJ242" s="10"/>
      <c r="QBK242" s="11"/>
      <c r="QBL242" s="11"/>
      <c r="QBM242" s="11"/>
      <c r="QBN242" s="11"/>
      <c r="QBO242" s="11"/>
      <c r="QBP242" s="11"/>
      <c r="QBQ242" s="11"/>
      <c r="QBR242" s="11"/>
      <c r="QBS242" s="11"/>
      <c r="QBT242" s="11"/>
      <c r="QBU242" s="11"/>
      <c r="QBV242" s="11"/>
      <c r="QBW242" s="11"/>
      <c r="QBX242" s="11"/>
      <c r="QBY242" s="10"/>
      <c r="QBZ242" s="10"/>
      <c r="QCA242" s="11"/>
      <c r="QCB242" s="11"/>
      <c r="QCC242" s="11"/>
      <c r="QCD242" s="11"/>
      <c r="QCE242" s="11"/>
      <c r="QCF242" s="11"/>
      <c r="QCG242" s="11"/>
      <c r="QCH242" s="11"/>
      <c r="QCI242" s="11"/>
      <c r="QCJ242" s="11"/>
      <c r="QCK242" s="11"/>
      <c r="QCL242" s="11"/>
      <c r="QCM242" s="11"/>
      <c r="QCN242" s="11"/>
      <c r="QCO242" s="10"/>
      <c r="QCP242" s="10"/>
      <c r="QCQ242" s="11"/>
      <c r="QCR242" s="11"/>
      <c r="QCS242" s="11"/>
      <c r="QCT242" s="11"/>
      <c r="QCU242" s="11"/>
      <c r="QCV242" s="11"/>
      <c r="QCW242" s="11"/>
      <c r="QCX242" s="11"/>
      <c r="QCY242" s="11"/>
      <c r="QCZ242" s="11"/>
      <c r="QDA242" s="11"/>
      <c r="QDB242" s="11"/>
      <c r="QDC242" s="11"/>
      <c r="QDD242" s="11"/>
      <c r="QDE242" s="10"/>
      <c r="QDF242" s="10"/>
      <c r="QDG242" s="11"/>
      <c r="QDH242" s="11"/>
      <c r="QDI242" s="11"/>
      <c r="QDJ242" s="11"/>
      <c r="QDK242" s="11"/>
      <c r="QDL242" s="11"/>
      <c r="QDM242" s="11"/>
      <c r="QDN242" s="11"/>
      <c r="QDO242" s="11"/>
      <c r="QDP242" s="11"/>
      <c r="QDQ242" s="11"/>
      <c r="QDR242" s="11"/>
      <c r="QDS242" s="11"/>
      <c r="QDT242" s="11"/>
      <c r="QDU242" s="10"/>
      <c r="QDV242" s="10"/>
      <c r="QDW242" s="11"/>
      <c r="QDX242" s="11"/>
      <c r="QDY242" s="11"/>
      <c r="QDZ242" s="11"/>
      <c r="QEA242" s="11"/>
      <c r="QEB242" s="11"/>
      <c r="QEC242" s="11"/>
      <c r="QED242" s="11"/>
      <c r="QEE242" s="11"/>
      <c r="QEF242" s="11"/>
      <c r="QEG242" s="11"/>
      <c r="QEH242" s="11"/>
      <c r="QEI242" s="11"/>
      <c r="QEJ242" s="11"/>
      <c r="QEK242" s="10"/>
      <c r="QEL242" s="10"/>
      <c r="QEM242" s="11"/>
      <c r="QEN242" s="11"/>
      <c r="QEO242" s="11"/>
      <c r="QEP242" s="11"/>
      <c r="QEQ242" s="11"/>
      <c r="QER242" s="11"/>
      <c r="QES242" s="11"/>
      <c r="QET242" s="11"/>
      <c r="QEU242" s="11"/>
      <c r="QEV242" s="11"/>
      <c r="QEW242" s="11"/>
      <c r="QEX242" s="11"/>
      <c r="QEY242" s="11"/>
      <c r="QEZ242" s="11"/>
      <c r="QFA242" s="10"/>
      <c r="QFB242" s="10"/>
      <c r="QFC242" s="11"/>
      <c r="QFD242" s="11"/>
      <c r="QFE242" s="11"/>
      <c r="QFF242" s="11"/>
      <c r="QFG242" s="11"/>
      <c r="QFH242" s="11"/>
      <c r="QFI242" s="11"/>
      <c r="QFJ242" s="11"/>
      <c r="QFK242" s="11"/>
      <c r="QFL242" s="11"/>
      <c r="QFM242" s="11"/>
      <c r="QFN242" s="11"/>
      <c r="QFO242" s="11"/>
      <c r="QFP242" s="11"/>
      <c r="QFQ242" s="10"/>
      <c r="QFR242" s="10"/>
      <c r="QFS242" s="11"/>
      <c r="QFT242" s="11"/>
      <c r="QFU242" s="11"/>
      <c r="QFV242" s="11"/>
      <c r="QFW242" s="11"/>
      <c r="QFX242" s="11"/>
      <c r="QFY242" s="11"/>
      <c r="QFZ242" s="11"/>
      <c r="QGA242" s="11"/>
      <c r="QGB242" s="11"/>
      <c r="QGC242" s="11"/>
      <c r="QGD242" s="11"/>
      <c r="QGE242" s="11"/>
      <c r="QGF242" s="11"/>
      <c r="QGG242" s="10"/>
      <c r="QGH242" s="10"/>
      <c r="QGI242" s="11"/>
      <c r="QGJ242" s="11"/>
      <c r="QGK242" s="11"/>
      <c r="QGL242" s="11"/>
      <c r="QGM242" s="11"/>
      <c r="QGN242" s="11"/>
      <c r="QGO242" s="11"/>
      <c r="QGP242" s="11"/>
      <c r="QGQ242" s="11"/>
      <c r="QGR242" s="11"/>
      <c r="QGS242" s="11"/>
      <c r="QGT242" s="11"/>
      <c r="QGU242" s="11"/>
      <c r="QGV242" s="11"/>
      <c r="QGW242" s="10"/>
      <c r="QGX242" s="10"/>
      <c r="QGY242" s="11"/>
      <c r="QGZ242" s="11"/>
      <c r="QHA242" s="11"/>
      <c r="QHB242" s="11"/>
      <c r="QHC242" s="11"/>
      <c r="QHD242" s="11"/>
      <c r="QHE242" s="11"/>
      <c r="QHF242" s="11"/>
      <c r="QHG242" s="11"/>
      <c r="QHH242" s="11"/>
      <c r="QHI242" s="11"/>
      <c r="QHJ242" s="11"/>
      <c r="QHK242" s="11"/>
      <c r="QHL242" s="11"/>
      <c r="QHM242" s="10"/>
      <c r="QHN242" s="10"/>
      <c r="QHO242" s="11"/>
      <c r="QHP242" s="11"/>
      <c r="QHQ242" s="11"/>
      <c r="QHR242" s="11"/>
      <c r="QHS242" s="11"/>
      <c r="QHT242" s="11"/>
      <c r="QHU242" s="11"/>
      <c r="QHV242" s="11"/>
      <c r="QHW242" s="11"/>
      <c r="QHX242" s="11"/>
      <c r="QHY242" s="11"/>
      <c r="QHZ242" s="11"/>
      <c r="QIA242" s="11"/>
      <c r="QIB242" s="11"/>
      <c r="QIC242" s="10"/>
      <c r="QID242" s="10"/>
      <c r="QIE242" s="11"/>
      <c r="QIF242" s="11"/>
      <c r="QIG242" s="11"/>
      <c r="QIH242" s="11"/>
      <c r="QII242" s="11"/>
      <c r="QIJ242" s="11"/>
      <c r="QIK242" s="11"/>
      <c r="QIL242" s="11"/>
      <c r="QIM242" s="11"/>
      <c r="QIN242" s="11"/>
      <c r="QIO242" s="11"/>
      <c r="QIP242" s="11"/>
      <c r="QIQ242" s="11"/>
      <c r="QIR242" s="11"/>
      <c r="QIS242" s="10"/>
      <c r="QIT242" s="10"/>
      <c r="QIU242" s="11"/>
      <c r="QIV242" s="11"/>
      <c r="QIW242" s="11"/>
      <c r="QIX242" s="11"/>
      <c r="QIY242" s="11"/>
      <c r="QIZ242" s="11"/>
      <c r="QJA242" s="11"/>
      <c r="QJB242" s="11"/>
      <c r="QJC242" s="11"/>
      <c r="QJD242" s="11"/>
      <c r="QJE242" s="11"/>
      <c r="QJF242" s="11"/>
      <c r="QJG242" s="11"/>
      <c r="QJH242" s="11"/>
      <c r="QJI242" s="10"/>
      <c r="QJJ242" s="10"/>
      <c r="QJK242" s="11"/>
      <c r="QJL242" s="11"/>
      <c r="QJM242" s="11"/>
      <c r="QJN242" s="11"/>
      <c r="QJO242" s="11"/>
      <c r="QJP242" s="11"/>
      <c r="QJQ242" s="11"/>
      <c r="QJR242" s="11"/>
      <c r="QJS242" s="11"/>
      <c r="QJT242" s="11"/>
      <c r="QJU242" s="11"/>
      <c r="QJV242" s="11"/>
      <c r="QJW242" s="11"/>
      <c r="QJX242" s="11"/>
      <c r="QJY242" s="10"/>
      <c r="QJZ242" s="10"/>
      <c r="QKA242" s="11"/>
      <c r="QKB242" s="11"/>
      <c r="QKC242" s="11"/>
      <c r="QKD242" s="11"/>
      <c r="QKE242" s="11"/>
      <c r="QKF242" s="11"/>
      <c r="QKG242" s="11"/>
      <c r="QKH242" s="11"/>
      <c r="QKI242" s="11"/>
      <c r="QKJ242" s="11"/>
      <c r="QKK242" s="11"/>
      <c r="QKL242" s="11"/>
      <c r="QKM242" s="11"/>
      <c r="QKN242" s="11"/>
      <c r="QKO242" s="10"/>
      <c r="QKP242" s="10"/>
      <c r="QKQ242" s="11"/>
      <c r="QKR242" s="11"/>
      <c r="QKS242" s="11"/>
      <c r="QKT242" s="11"/>
      <c r="QKU242" s="11"/>
      <c r="QKV242" s="11"/>
      <c r="QKW242" s="11"/>
      <c r="QKX242" s="11"/>
      <c r="QKY242" s="11"/>
      <c r="QKZ242" s="11"/>
      <c r="QLA242" s="11"/>
      <c r="QLB242" s="11"/>
      <c r="QLC242" s="11"/>
      <c r="QLD242" s="11"/>
      <c r="QLE242" s="10"/>
      <c r="QLF242" s="10"/>
      <c r="QLG242" s="11"/>
      <c r="QLH242" s="11"/>
      <c r="QLI242" s="11"/>
      <c r="QLJ242" s="11"/>
      <c r="QLK242" s="11"/>
      <c r="QLL242" s="11"/>
      <c r="QLM242" s="11"/>
      <c r="QLN242" s="11"/>
      <c r="QLO242" s="11"/>
      <c r="QLP242" s="11"/>
      <c r="QLQ242" s="11"/>
      <c r="QLR242" s="11"/>
      <c r="QLS242" s="11"/>
      <c r="QLT242" s="11"/>
      <c r="QLU242" s="10"/>
      <c r="QLV242" s="10"/>
      <c r="QLW242" s="11"/>
      <c r="QLX242" s="11"/>
      <c r="QLY242" s="11"/>
      <c r="QLZ242" s="11"/>
      <c r="QMA242" s="11"/>
      <c r="QMB242" s="11"/>
      <c r="QMC242" s="11"/>
      <c r="QMD242" s="11"/>
      <c r="QME242" s="11"/>
      <c r="QMF242" s="11"/>
      <c r="QMG242" s="11"/>
      <c r="QMH242" s="11"/>
      <c r="QMI242" s="11"/>
      <c r="QMJ242" s="11"/>
      <c r="QMK242" s="10"/>
      <c r="QML242" s="10"/>
      <c r="QMM242" s="11"/>
      <c r="QMN242" s="11"/>
      <c r="QMO242" s="11"/>
      <c r="QMP242" s="11"/>
      <c r="QMQ242" s="11"/>
      <c r="QMR242" s="11"/>
      <c r="QMS242" s="11"/>
      <c r="QMT242" s="11"/>
      <c r="QMU242" s="11"/>
      <c r="QMV242" s="11"/>
      <c r="QMW242" s="11"/>
      <c r="QMX242" s="11"/>
      <c r="QMY242" s="11"/>
      <c r="QMZ242" s="11"/>
      <c r="QNA242" s="10"/>
      <c r="QNB242" s="10"/>
      <c r="QNC242" s="11"/>
      <c r="QND242" s="11"/>
      <c r="QNE242" s="11"/>
      <c r="QNF242" s="11"/>
      <c r="QNG242" s="11"/>
      <c r="QNH242" s="11"/>
      <c r="QNI242" s="11"/>
      <c r="QNJ242" s="11"/>
      <c r="QNK242" s="11"/>
      <c r="QNL242" s="11"/>
      <c r="QNM242" s="11"/>
      <c r="QNN242" s="11"/>
      <c r="QNO242" s="11"/>
      <c r="QNP242" s="11"/>
      <c r="QNQ242" s="10"/>
      <c r="QNR242" s="10"/>
      <c r="QNS242" s="11"/>
      <c r="QNT242" s="11"/>
      <c r="QNU242" s="11"/>
      <c r="QNV242" s="11"/>
      <c r="QNW242" s="11"/>
      <c r="QNX242" s="11"/>
      <c r="QNY242" s="11"/>
      <c r="QNZ242" s="11"/>
      <c r="QOA242" s="11"/>
      <c r="QOB242" s="11"/>
      <c r="QOC242" s="11"/>
      <c r="QOD242" s="11"/>
      <c r="QOE242" s="11"/>
      <c r="QOF242" s="11"/>
      <c r="QOG242" s="10"/>
      <c r="QOH242" s="10"/>
      <c r="QOI242" s="11"/>
      <c r="QOJ242" s="11"/>
      <c r="QOK242" s="11"/>
      <c r="QOL242" s="11"/>
      <c r="QOM242" s="11"/>
      <c r="QON242" s="11"/>
      <c r="QOO242" s="11"/>
      <c r="QOP242" s="11"/>
      <c r="QOQ242" s="11"/>
      <c r="QOR242" s="11"/>
      <c r="QOS242" s="11"/>
      <c r="QOT242" s="11"/>
      <c r="QOU242" s="11"/>
      <c r="QOV242" s="11"/>
      <c r="QOW242" s="10"/>
      <c r="QOX242" s="10"/>
      <c r="QOY242" s="11"/>
      <c r="QOZ242" s="11"/>
      <c r="QPA242" s="11"/>
      <c r="QPB242" s="11"/>
      <c r="QPC242" s="11"/>
      <c r="QPD242" s="11"/>
      <c r="QPE242" s="11"/>
      <c r="QPF242" s="11"/>
      <c r="QPG242" s="11"/>
      <c r="QPH242" s="11"/>
      <c r="QPI242" s="11"/>
      <c r="QPJ242" s="11"/>
      <c r="QPK242" s="11"/>
      <c r="QPL242" s="11"/>
      <c r="QPM242" s="10"/>
      <c r="QPN242" s="10"/>
      <c r="QPO242" s="11"/>
      <c r="QPP242" s="11"/>
      <c r="QPQ242" s="11"/>
      <c r="QPR242" s="11"/>
      <c r="QPS242" s="11"/>
      <c r="QPT242" s="11"/>
      <c r="QPU242" s="11"/>
      <c r="QPV242" s="11"/>
      <c r="QPW242" s="11"/>
      <c r="QPX242" s="11"/>
      <c r="QPY242" s="11"/>
      <c r="QPZ242" s="11"/>
      <c r="QQA242" s="11"/>
      <c r="QQB242" s="11"/>
      <c r="QQC242" s="10"/>
      <c r="QQD242" s="10"/>
      <c r="QQE242" s="11"/>
      <c r="QQF242" s="11"/>
      <c r="QQG242" s="11"/>
      <c r="QQH242" s="11"/>
      <c r="QQI242" s="11"/>
      <c r="QQJ242" s="11"/>
      <c r="QQK242" s="11"/>
      <c r="QQL242" s="11"/>
      <c r="QQM242" s="11"/>
      <c r="QQN242" s="11"/>
      <c r="QQO242" s="11"/>
      <c r="QQP242" s="11"/>
      <c r="QQQ242" s="11"/>
      <c r="QQR242" s="11"/>
      <c r="QQS242" s="10"/>
      <c r="QQT242" s="10"/>
      <c r="QQU242" s="11"/>
      <c r="QQV242" s="11"/>
      <c r="QQW242" s="11"/>
      <c r="QQX242" s="11"/>
      <c r="QQY242" s="11"/>
      <c r="QQZ242" s="11"/>
      <c r="QRA242" s="11"/>
      <c r="QRB242" s="11"/>
      <c r="QRC242" s="11"/>
      <c r="QRD242" s="11"/>
      <c r="QRE242" s="11"/>
      <c r="QRF242" s="11"/>
      <c r="QRG242" s="11"/>
      <c r="QRH242" s="11"/>
      <c r="QRI242" s="10"/>
      <c r="QRJ242" s="10"/>
      <c r="QRK242" s="11"/>
      <c r="QRL242" s="11"/>
      <c r="QRM242" s="11"/>
      <c r="QRN242" s="11"/>
      <c r="QRO242" s="11"/>
      <c r="QRP242" s="11"/>
      <c r="QRQ242" s="11"/>
      <c r="QRR242" s="11"/>
      <c r="QRS242" s="11"/>
      <c r="QRT242" s="11"/>
      <c r="QRU242" s="11"/>
      <c r="QRV242" s="11"/>
      <c r="QRW242" s="11"/>
      <c r="QRX242" s="11"/>
      <c r="QRY242" s="10"/>
      <c r="QRZ242" s="10"/>
      <c r="QSA242" s="11"/>
      <c r="QSB242" s="11"/>
      <c r="QSC242" s="11"/>
      <c r="QSD242" s="11"/>
      <c r="QSE242" s="11"/>
      <c r="QSF242" s="11"/>
      <c r="QSG242" s="11"/>
      <c r="QSH242" s="11"/>
      <c r="QSI242" s="11"/>
      <c r="QSJ242" s="11"/>
      <c r="QSK242" s="11"/>
      <c r="QSL242" s="11"/>
      <c r="QSM242" s="11"/>
      <c r="QSN242" s="11"/>
      <c r="QSO242" s="10"/>
      <c r="QSP242" s="10"/>
      <c r="QSQ242" s="11"/>
      <c r="QSR242" s="11"/>
      <c r="QSS242" s="11"/>
      <c r="QST242" s="11"/>
      <c r="QSU242" s="11"/>
      <c r="QSV242" s="11"/>
      <c r="QSW242" s="11"/>
      <c r="QSX242" s="11"/>
      <c r="QSY242" s="11"/>
      <c r="QSZ242" s="11"/>
      <c r="QTA242" s="11"/>
      <c r="QTB242" s="11"/>
      <c r="QTC242" s="11"/>
      <c r="QTD242" s="11"/>
      <c r="QTE242" s="10"/>
      <c r="QTF242" s="10"/>
      <c r="QTG242" s="11"/>
      <c r="QTH242" s="11"/>
      <c r="QTI242" s="11"/>
      <c r="QTJ242" s="11"/>
      <c r="QTK242" s="11"/>
      <c r="QTL242" s="11"/>
      <c r="QTM242" s="11"/>
      <c r="QTN242" s="11"/>
      <c r="QTO242" s="11"/>
      <c r="QTP242" s="11"/>
      <c r="QTQ242" s="11"/>
      <c r="QTR242" s="11"/>
      <c r="QTS242" s="11"/>
      <c r="QTT242" s="11"/>
      <c r="QTU242" s="10"/>
      <c r="QTV242" s="10"/>
      <c r="QTW242" s="11"/>
      <c r="QTX242" s="11"/>
      <c r="QTY242" s="11"/>
      <c r="QTZ242" s="11"/>
      <c r="QUA242" s="11"/>
      <c r="QUB242" s="11"/>
      <c r="QUC242" s="11"/>
      <c r="QUD242" s="11"/>
      <c r="QUE242" s="11"/>
      <c r="QUF242" s="11"/>
      <c r="QUG242" s="11"/>
      <c r="QUH242" s="11"/>
      <c r="QUI242" s="11"/>
      <c r="QUJ242" s="11"/>
      <c r="QUK242" s="10"/>
      <c r="QUL242" s="10"/>
      <c r="QUM242" s="11"/>
      <c r="QUN242" s="11"/>
      <c r="QUO242" s="11"/>
      <c r="QUP242" s="11"/>
      <c r="QUQ242" s="11"/>
      <c r="QUR242" s="11"/>
      <c r="QUS242" s="11"/>
      <c r="QUT242" s="11"/>
      <c r="QUU242" s="11"/>
      <c r="QUV242" s="11"/>
      <c r="QUW242" s="11"/>
      <c r="QUX242" s="11"/>
      <c r="QUY242" s="11"/>
      <c r="QUZ242" s="11"/>
      <c r="QVA242" s="10"/>
      <c r="QVB242" s="10"/>
      <c r="QVC242" s="11"/>
      <c r="QVD242" s="11"/>
      <c r="QVE242" s="11"/>
      <c r="QVF242" s="11"/>
      <c r="QVG242" s="11"/>
      <c r="QVH242" s="11"/>
      <c r="QVI242" s="11"/>
      <c r="QVJ242" s="11"/>
      <c r="QVK242" s="11"/>
      <c r="QVL242" s="11"/>
      <c r="QVM242" s="11"/>
      <c r="QVN242" s="11"/>
      <c r="QVO242" s="11"/>
      <c r="QVP242" s="11"/>
      <c r="QVQ242" s="10"/>
      <c r="QVR242" s="10"/>
      <c r="QVS242" s="11"/>
      <c r="QVT242" s="11"/>
      <c r="QVU242" s="11"/>
      <c r="QVV242" s="11"/>
      <c r="QVW242" s="11"/>
      <c r="QVX242" s="11"/>
      <c r="QVY242" s="11"/>
      <c r="QVZ242" s="11"/>
      <c r="QWA242" s="11"/>
      <c r="QWB242" s="11"/>
      <c r="QWC242" s="11"/>
      <c r="QWD242" s="11"/>
      <c r="QWE242" s="11"/>
      <c r="QWF242" s="11"/>
      <c r="QWG242" s="10"/>
      <c r="QWH242" s="10"/>
      <c r="QWI242" s="11"/>
      <c r="QWJ242" s="11"/>
      <c r="QWK242" s="11"/>
      <c r="QWL242" s="11"/>
      <c r="QWM242" s="11"/>
      <c r="QWN242" s="11"/>
      <c r="QWO242" s="11"/>
      <c r="QWP242" s="11"/>
      <c r="QWQ242" s="11"/>
      <c r="QWR242" s="11"/>
      <c r="QWS242" s="11"/>
      <c r="QWT242" s="11"/>
      <c r="QWU242" s="11"/>
      <c r="QWV242" s="11"/>
      <c r="QWW242" s="10"/>
      <c r="QWX242" s="10"/>
      <c r="QWY242" s="11"/>
      <c r="QWZ242" s="11"/>
      <c r="QXA242" s="11"/>
      <c r="QXB242" s="11"/>
      <c r="QXC242" s="11"/>
      <c r="QXD242" s="11"/>
      <c r="QXE242" s="11"/>
      <c r="QXF242" s="11"/>
      <c r="QXG242" s="11"/>
      <c r="QXH242" s="11"/>
      <c r="QXI242" s="11"/>
      <c r="QXJ242" s="11"/>
      <c r="QXK242" s="11"/>
      <c r="QXL242" s="11"/>
      <c r="QXM242" s="10"/>
      <c r="QXN242" s="10"/>
      <c r="QXO242" s="11"/>
      <c r="QXP242" s="11"/>
      <c r="QXQ242" s="11"/>
      <c r="QXR242" s="11"/>
      <c r="QXS242" s="11"/>
      <c r="QXT242" s="11"/>
      <c r="QXU242" s="11"/>
      <c r="QXV242" s="11"/>
      <c r="QXW242" s="11"/>
      <c r="QXX242" s="11"/>
      <c r="QXY242" s="11"/>
      <c r="QXZ242" s="11"/>
      <c r="QYA242" s="11"/>
      <c r="QYB242" s="11"/>
      <c r="QYC242" s="10"/>
      <c r="QYD242" s="10"/>
      <c r="QYE242" s="11"/>
      <c r="QYF242" s="11"/>
      <c r="QYG242" s="11"/>
      <c r="QYH242" s="11"/>
      <c r="QYI242" s="11"/>
      <c r="QYJ242" s="11"/>
      <c r="QYK242" s="11"/>
      <c r="QYL242" s="11"/>
      <c r="QYM242" s="11"/>
      <c r="QYN242" s="11"/>
      <c r="QYO242" s="11"/>
      <c r="QYP242" s="11"/>
      <c r="QYQ242" s="11"/>
      <c r="QYR242" s="11"/>
      <c r="QYS242" s="10"/>
      <c r="QYT242" s="10"/>
      <c r="QYU242" s="11"/>
      <c r="QYV242" s="11"/>
      <c r="QYW242" s="11"/>
      <c r="QYX242" s="11"/>
      <c r="QYY242" s="11"/>
      <c r="QYZ242" s="11"/>
      <c r="QZA242" s="11"/>
      <c r="QZB242" s="11"/>
      <c r="QZC242" s="11"/>
      <c r="QZD242" s="11"/>
      <c r="QZE242" s="11"/>
      <c r="QZF242" s="11"/>
      <c r="QZG242" s="11"/>
      <c r="QZH242" s="11"/>
      <c r="QZI242" s="10"/>
      <c r="QZJ242" s="10"/>
      <c r="QZK242" s="11"/>
      <c r="QZL242" s="11"/>
      <c r="QZM242" s="11"/>
      <c r="QZN242" s="11"/>
      <c r="QZO242" s="11"/>
      <c r="QZP242" s="11"/>
      <c r="QZQ242" s="11"/>
      <c r="QZR242" s="11"/>
      <c r="QZS242" s="11"/>
      <c r="QZT242" s="11"/>
      <c r="QZU242" s="11"/>
      <c r="QZV242" s="11"/>
      <c r="QZW242" s="11"/>
      <c r="QZX242" s="11"/>
      <c r="QZY242" s="10"/>
      <c r="QZZ242" s="10"/>
      <c r="RAA242" s="11"/>
      <c r="RAB242" s="11"/>
      <c r="RAC242" s="11"/>
      <c r="RAD242" s="11"/>
      <c r="RAE242" s="11"/>
      <c r="RAF242" s="11"/>
      <c r="RAG242" s="11"/>
      <c r="RAH242" s="11"/>
      <c r="RAI242" s="11"/>
      <c r="RAJ242" s="11"/>
      <c r="RAK242" s="11"/>
      <c r="RAL242" s="11"/>
      <c r="RAM242" s="11"/>
      <c r="RAN242" s="11"/>
      <c r="RAO242" s="10"/>
      <c r="RAP242" s="10"/>
      <c r="RAQ242" s="11"/>
      <c r="RAR242" s="11"/>
      <c r="RAS242" s="11"/>
      <c r="RAT242" s="11"/>
      <c r="RAU242" s="11"/>
      <c r="RAV242" s="11"/>
      <c r="RAW242" s="11"/>
      <c r="RAX242" s="11"/>
      <c r="RAY242" s="11"/>
      <c r="RAZ242" s="11"/>
      <c r="RBA242" s="11"/>
      <c r="RBB242" s="11"/>
      <c r="RBC242" s="11"/>
      <c r="RBD242" s="11"/>
      <c r="RBE242" s="10"/>
      <c r="RBF242" s="10"/>
      <c r="RBG242" s="11"/>
      <c r="RBH242" s="11"/>
      <c r="RBI242" s="11"/>
      <c r="RBJ242" s="11"/>
      <c r="RBK242" s="11"/>
      <c r="RBL242" s="11"/>
      <c r="RBM242" s="11"/>
      <c r="RBN242" s="11"/>
      <c r="RBO242" s="11"/>
      <c r="RBP242" s="11"/>
      <c r="RBQ242" s="11"/>
      <c r="RBR242" s="11"/>
      <c r="RBS242" s="11"/>
      <c r="RBT242" s="11"/>
      <c r="RBU242" s="10"/>
      <c r="RBV242" s="10"/>
      <c r="RBW242" s="11"/>
      <c r="RBX242" s="11"/>
      <c r="RBY242" s="11"/>
      <c r="RBZ242" s="11"/>
      <c r="RCA242" s="11"/>
      <c r="RCB242" s="11"/>
      <c r="RCC242" s="11"/>
      <c r="RCD242" s="11"/>
      <c r="RCE242" s="11"/>
      <c r="RCF242" s="11"/>
      <c r="RCG242" s="11"/>
      <c r="RCH242" s="11"/>
      <c r="RCI242" s="11"/>
      <c r="RCJ242" s="11"/>
      <c r="RCK242" s="10"/>
      <c r="RCL242" s="10"/>
      <c r="RCM242" s="11"/>
      <c r="RCN242" s="11"/>
      <c r="RCO242" s="11"/>
      <c r="RCP242" s="11"/>
      <c r="RCQ242" s="11"/>
      <c r="RCR242" s="11"/>
      <c r="RCS242" s="11"/>
      <c r="RCT242" s="11"/>
      <c r="RCU242" s="11"/>
      <c r="RCV242" s="11"/>
      <c r="RCW242" s="11"/>
      <c r="RCX242" s="11"/>
      <c r="RCY242" s="11"/>
      <c r="RCZ242" s="11"/>
      <c r="RDA242" s="10"/>
      <c r="RDB242" s="10"/>
      <c r="RDC242" s="11"/>
      <c r="RDD242" s="11"/>
      <c r="RDE242" s="11"/>
      <c r="RDF242" s="11"/>
      <c r="RDG242" s="11"/>
      <c r="RDH242" s="11"/>
      <c r="RDI242" s="11"/>
      <c r="RDJ242" s="11"/>
      <c r="RDK242" s="11"/>
      <c r="RDL242" s="11"/>
      <c r="RDM242" s="11"/>
      <c r="RDN242" s="11"/>
      <c r="RDO242" s="11"/>
      <c r="RDP242" s="11"/>
      <c r="RDQ242" s="10"/>
      <c r="RDR242" s="10"/>
      <c r="RDS242" s="11"/>
      <c r="RDT242" s="11"/>
      <c r="RDU242" s="11"/>
      <c r="RDV242" s="11"/>
      <c r="RDW242" s="11"/>
      <c r="RDX242" s="11"/>
      <c r="RDY242" s="11"/>
      <c r="RDZ242" s="11"/>
      <c r="REA242" s="11"/>
      <c r="REB242" s="11"/>
      <c r="REC242" s="11"/>
      <c r="RED242" s="11"/>
      <c r="REE242" s="11"/>
      <c r="REF242" s="11"/>
      <c r="REG242" s="10"/>
      <c r="REH242" s="10"/>
      <c r="REI242" s="11"/>
      <c r="REJ242" s="11"/>
      <c r="REK242" s="11"/>
      <c r="REL242" s="11"/>
      <c r="REM242" s="11"/>
      <c r="REN242" s="11"/>
      <c r="REO242" s="11"/>
      <c r="REP242" s="11"/>
      <c r="REQ242" s="11"/>
      <c r="RER242" s="11"/>
      <c r="RES242" s="11"/>
      <c r="RET242" s="11"/>
      <c r="REU242" s="11"/>
      <c r="REV242" s="11"/>
      <c r="REW242" s="10"/>
      <c r="REX242" s="10"/>
      <c r="REY242" s="11"/>
      <c r="REZ242" s="11"/>
      <c r="RFA242" s="11"/>
      <c r="RFB242" s="11"/>
      <c r="RFC242" s="11"/>
      <c r="RFD242" s="11"/>
      <c r="RFE242" s="11"/>
      <c r="RFF242" s="11"/>
      <c r="RFG242" s="11"/>
      <c r="RFH242" s="11"/>
      <c r="RFI242" s="11"/>
      <c r="RFJ242" s="11"/>
      <c r="RFK242" s="11"/>
      <c r="RFL242" s="11"/>
      <c r="RFM242" s="10"/>
      <c r="RFN242" s="10"/>
      <c r="RFO242" s="11"/>
      <c r="RFP242" s="11"/>
      <c r="RFQ242" s="11"/>
      <c r="RFR242" s="11"/>
      <c r="RFS242" s="11"/>
      <c r="RFT242" s="11"/>
      <c r="RFU242" s="11"/>
      <c r="RFV242" s="11"/>
      <c r="RFW242" s="11"/>
      <c r="RFX242" s="11"/>
      <c r="RFY242" s="11"/>
      <c r="RFZ242" s="11"/>
      <c r="RGA242" s="11"/>
      <c r="RGB242" s="11"/>
      <c r="RGC242" s="10"/>
      <c r="RGD242" s="10"/>
      <c r="RGE242" s="11"/>
      <c r="RGF242" s="11"/>
      <c r="RGG242" s="11"/>
      <c r="RGH242" s="11"/>
      <c r="RGI242" s="11"/>
      <c r="RGJ242" s="11"/>
      <c r="RGK242" s="11"/>
      <c r="RGL242" s="11"/>
      <c r="RGM242" s="11"/>
      <c r="RGN242" s="11"/>
      <c r="RGO242" s="11"/>
      <c r="RGP242" s="11"/>
      <c r="RGQ242" s="11"/>
      <c r="RGR242" s="11"/>
      <c r="RGS242" s="10"/>
      <c r="RGT242" s="10"/>
      <c r="RGU242" s="11"/>
      <c r="RGV242" s="11"/>
      <c r="RGW242" s="11"/>
      <c r="RGX242" s="11"/>
      <c r="RGY242" s="11"/>
      <c r="RGZ242" s="11"/>
      <c r="RHA242" s="11"/>
      <c r="RHB242" s="11"/>
      <c r="RHC242" s="11"/>
      <c r="RHD242" s="11"/>
      <c r="RHE242" s="11"/>
      <c r="RHF242" s="11"/>
      <c r="RHG242" s="11"/>
      <c r="RHH242" s="11"/>
      <c r="RHI242" s="10"/>
      <c r="RHJ242" s="10"/>
      <c r="RHK242" s="11"/>
      <c r="RHL242" s="11"/>
      <c r="RHM242" s="11"/>
      <c r="RHN242" s="11"/>
      <c r="RHO242" s="11"/>
      <c r="RHP242" s="11"/>
      <c r="RHQ242" s="11"/>
      <c r="RHR242" s="11"/>
      <c r="RHS242" s="11"/>
      <c r="RHT242" s="11"/>
      <c r="RHU242" s="11"/>
      <c r="RHV242" s="11"/>
      <c r="RHW242" s="11"/>
      <c r="RHX242" s="11"/>
      <c r="RHY242" s="10"/>
      <c r="RHZ242" s="10"/>
      <c r="RIA242" s="11"/>
      <c r="RIB242" s="11"/>
      <c r="RIC242" s="11"/>
      <c r="RID242" s="11"/>
      <c r="RIE242" s="11"/>
      <c r="RIF242" s="11"/>
      <c r="RIG242" s="11"/>
      <c r="RIH242" s="11"/>
      <c r="RII242" s="11"/>
      <c r="RIJ242" s="11"/>
      <c r="RIK242" s="11"/>
      <c r="RIL242" s="11"/>
      <c r="RIM242" s="11"/>
      <c r="RIN242" s="11"/>
      <c r="RIO242" s="10"/>
      <c r="RIP242" s="10"/>
      <c r="RIQ242" s="11"/>
      <c r="RIR242" s="11"/>
      <c r="RIS242" s="11"/>
      <c r="RIT242" s="11"/>
      <c r="RIU242" s="11"/>
      <c r="RIV242" s="11"/>
      <c r="RIW242" s="11"/>
      <c r="RIX242" s="11"/>
      <c r="RIY242" s="11"/>
      <c r="RIZ242" s="11"/>
      <c r="RJA242" s="11"/>
      <c r="RJB242" s="11"/>
      <c r="RJC242" s="11"/>
      <c r="RJD242" s="11"/>
      <c r="RJE242" s="10"/>
      <c r="RJF242" s="10"/>
      <c r="RJG242" s="11"/>
      <c r="RJH242" s="11"/>
      <c r="RJI242" s="11"/>
      <c r="RJJ242" s="11"/>
      <c r="RJK242" s="11"/>
      <c r="RJL242" s="11"/>
      <c r="RJM242" s="11"/>
      <c r="RJN242" s="11"/>
      <c r="RJO242" s="11"/>
      <c r="RJP242" s="11"/>
      <c r="RJQ242" s="11"/>
      <c r="RJR242" s="11"/>
      <c r="RJS242" s="11"/>
      <c r="RJT242" s="11"/>
      <c r="RJU242" s="10"/>
      <c r="RJV242" s="10"/>
      <c r="RJW242" s="11"/>
      <c r="RJX242" s="11"/>
      <c r="RJY242" s="11"/>
      <c r="RJZ242" s="11"/>
      <c r="RKA242" s="11"/>
      <c r="RKB242" s="11"/>
      <c r="RKC242" s="11"/>
      <c r="RKD242" s="11"/>
      <c r="RKE242" s="11"/>
      <c r="RKF242" s="11"/>
      <c r="RKG242" s="11"/>
      <c r="RKH242" s="11"/>
      <c r="RKI242" s="11"/>
      <c r="RKJ242" s="11"/>
      <c r="RKK242" s="10"/>
      <c r="RKL242" s="10"/>
      <c r="RKM242" s="11"/>
      <c r="RKN242" s="11"/>
      <c r="RKO242" s="11"/>
      <c r="RKP242" s="11"/>
      <c r="RKQ242" s="11"/>
      <c r="RKR242" s="11"/>
      <c r="RKS242" s="11"/>
      <c r="RKT242" s="11"/>
      <c r="RKU242" s="11"/>
      <c r="RKV242" s="11"/>
      <c r="RKW242" s="11"/>
      <c r="RKX242" s="11"/>
      <c r="RKY242" s="11"/>
      <c r="RKZ242" s="11"/>
      <c r="RLA242" s="10"/>
      <c r="RLB242" s="10"/>
      <c r="RLC242" s="11"/>
      <c r="RLD242" s="11"/>
      <c r="RLE242" s="11"/>
      <c r="RLF242" s="11"/>
      <c r="RLG242" s="11"/>
      <c r="RLH242" s="11"/>
      <c r="RLI242" s="11"/>
      <c r="RLJ242" s="11"/>
      <c r="RLK242" s="11"/>
      <c r="RLL242" s="11"/>
      <c r="RLM242" s="11"/>
      <c r="RLN242" s="11"/>
      <c r="RLO242" s="11"/>
      <c r="RLP242" s="11"/>
      <c r="RLQ242" s="10"/>
      <c r="RLR242" s="10"/>
      <c r="RLS242" s="11"/>
      <c r="RLT242" s="11"/>
      <c r="RLU242" s="11"/>
      <c r="RLV242" s="11"/>
      <c r="RLW242" s="11"/>
      <c r="RLX242" s="11"/>
      <c r="RLY242" s="11"/>
      <c r="RLZ242" s="11"/>
      <c r="RMA242" s="11"/>
      <c r="RMB242" s="11"/>
      <c r="RMC242" s="11"/>
      <c r="RMD242" s="11"/>
      <c r="RME242" s="11"/>
      <c r="RMF242" s="11"/>
      <c r="RMG242" s="10"/>
      <c r="RMH242" s="10"/>
      <c r="RMI242" s="11"/>
      <c r="RMJ242" s="11"/>
      <c r="RMK242" s="11"/>
      <c r="RML242" s="11"/>
      <c r="RMM242" s="11"/>
      <c r="RMN242" s="11"/>
      <c r="RMO242" s="11"/>
      <c r="RMP242" s="11"/>
      <c r="RMQ242" s="11"/>
      <c r="RMR242" s="11"/>
      <c r="RMS242" s="11"/>
      <c r="RMT242" s="11"/>
      <c r="RMU242" s="11"/>
      <c r="RMV242" s="11"/>
      <c r="RMW242" s="10"/>
      <c r="RMX242" s="10"/>
      <c r="RMY242" s="11"/>
      <c r="RMZ242" s="11"/>
      <c r="RNA242" s="11"/>
      <c r="RNB242" s="11"/>
      <c r="RNC242" s="11"/>
      <c r="RND242" s="11"/>
      <c r="RNE242" s="11"/>
      <c r="RNF242" s="11"/>
      <c r="RNG242" s="11"/>
      <c r="RNH242" s="11"/>
      <c r="RNI242" s="11"/>
      <c r="RNJ242" s="11"/>
      <c r="RNK242" s="11"/>
      <c r="RNL242" s="11"/>
      <c r="RNM242" s="10"/>
      <c r="RNN242" s="10"/>
      <c r="RNO242" s="11"/>
      <c r="RNP242" s="11"/>
      <c r="RNQ242" s="11"/>
      <c r="RNR242" s="11"/>
      <c r="RNS242" s="11"/>
      <c r="RNT242" s="11"/>
      <c r="RNU242" s="11"/>
      <c r="RNV242" s="11"/>
      <c r="RNW242" s="11"/>
      <c r="RNX242" s="11"/>
      <c r="RNY242" s="11"/>
      <c r="RNZ242" s="11"/>
      <c r="ROA242" s="11"/>
      <c r="ROB242" s="11"/>
      <c r="ROC242" s="10"/>
      <c r="ROD242" s="10"/>
      <c r="ROE242" s="11"/>
      <c r="ROF242" s="11"/>
      <c r="ROG242" s="11"/>
      <c r="ROH242" s="11"/>
      <c r="ROI242" s="11"/>
      <c r="ROJ242" s="11"/>
      <c r="ROK242" s="11"/>
      <c r="ROL242" s="11"/>
      <c r="ROM242" s="11"/>
      <c r="RON242" s="11"/>
      <c r="ROO242" s="11"/>
      <c r="ROP242" s="11"/>
      <c r="ROQ242" s="11"/>
      <c r="ROR242" s="11"/>
      <c r="ROS242" s="10"/>
      <c r="ROT242" s="10"/>
      <c r="ROU242" s="11"/>
      <c r="ROV242" s="11"/>
      <c r="ROW242" s="11"/>
      <c r="ROX242" s="11"/>
      <c r="ROY242" s="11"/>
      <c r="ROZ242" s="11"/>
      <c r="RPA242" s="11"/>
      <c r="RPB242" s="11"/>
      <c r="RPC242" s="11"/>
      <c r="RPD242" s="11"/>
      <c r="RPE242" s="11"/>
      <c r="RPF242" s="11"/>
      <c r="RPG242" s="11"/>
      <c r="RPH242" s="11"/>
      <c r="RPI242" s="10"/>
      <c r="RPJ242" s="10"/>
      <c r="RPK242" s="11"/>
      <c r="RPL242" s="11"/>
      <c r="RPM242" s="11"/>
      <c r="RPN242" s="11"/>
      <c r="RPO242" s="11"/>
      <c r="RPP242" s="11"/>
      <c r="RPQ242" s="11"/>
      <c r="RPR242" s="11"/>
      <c r="RPS242" s="11"/>
      <c r="RPT242" s="11"/>
      <c r="RPU242" s="11"/>
      <c r="RPV242" s="11"/>
      <c r="RPW242" s="11"/>
      <c r="RPX242" s="11"/>
      <c r="RPY242" s="10"/>
      <c r="RPZ242" s="10"/>
      <c r="RQA242" s="11"/>
      <c r="RQB242" s="11"/>
      <c r="RQC242" s="11"/>
      <c r="RQD242" s="11"/>
      <c r="RQE242" s="11"/>
      <c r="RQF242" s="11"/>
      <c r="RQG242" s="11"/>
      <c r="RQH242" s="11"/>
      <c r="RQI242" s="11"/>
      <c r="RQJ242" s="11"/>
      <c r="RQK242" s="11"/>
      <c r="RQL242" s="11"/>
      <c r="RQM242" s="11"/>
      <c r="RQN242" s="11"/>
      <c r="RQO242" s="10"/>
      <c r="RQP242" s="10"/>
      <c r="RQQ242" s="11"/>
      <c r="RQR242" s="11"/>
      <c r="RQS242" s="11"/>
      <c r="RQT242" s="11"/>
      <c r="RQU242" s="11"/>
      <c r="RQV242" s="11"/>
      <c r="RQW242" s="11"/>
      <c r="RQX242" s="11"/>
      <c r="RQY242" s="11"/>
      <c r="RQZ242" s="11"/>
      <c r="RRA242" s="11"/>
      <c r="RRB242" s="11"/>
      <c r="RRC242" s="11"/>
      <c r="RRD242" s="11"/>
      <c r="RRE242" s="10"/>
      <c r="RRF242" s="10"/>
      <c r="RRG242" s="11"/>
      <c r="RRH242" s="11"/>
      <c r="RRI242" s="11"/>
      <c r="RRJ242" s="11"/>
      <c r="RRK242" s="11"/>
      <c r="RRL242" s="11"/>
      <c r="RRM242" s="11"/>
      <c r="RRN242" s="11"/>
      <c r="RRO242" s="11"/>
      <c r="RRP242" s="11"/>
      <c r="RRQ242" s="11"/>
      <c r="RRR242" s="11"/>
      <c r="RRS242" s="11"/>
      <c r="RRT242" s="11"/>
      <c r="RRU242" s="10"/>
      <c r="RRV242" s="10"/>
      <c r="RRW242" s="11"/>
      <c r="RRX242" s="11"/>
      <c r="RRY242" s="11"/>
      <c r="RRZ242" s="11"/>
      <c r="RSA242" s="11"/>
      <c r="RSB242" s="11"/>
      <c r="RSC242" s="11"/>
      <c r="RSD242" s="11"/>
      <c r="RSE242" s="11"/>
      <c r="RSF242" s="11"/>
      <c r="RSG242" s="11"/>
      <c r="RSH242" s="11"/>
      <c r="RSI242" s="11"/>
      <c r="RSJ242" s="11"/>
      <c r="RSK242" s="10"/>
      <c r="RSL242" s="10"/>
      <c r="RSM242" s="11"/>
      <c r="RSN242" s="11"/>
      <c r="RSO242" s="11"/>
      <c r="RSP242" s="11"/>
      <c r="RSQ242" s="11"/>
      <c r="RSR242" s="11"/>
      <c r="RSS242" s="11"/>
      <c r="RST242" s="11"/>
      <c r="RSU242" s="11"/>
      <c r="RSV242" s="11"/>
      <c r="RSW242" s="11"/>
      <c r="RSX242" s="11"/>
      <c r="RSY242" s="11"/>
      <c r="RSZ242" s="11"/>
      <c r="RTA242" s="10"/>
      <c r="RTB242" s="10"/>
      <c r="RTC242" s="11"/>
      <c r="RTD242" s="11"/>
      <c r="RTE242" s="11"/>
      <c r="RTF242" s="11"/>
      <c r="RTG242" s="11"/>
      <c r="RTH242" s="11"/>
      <c r="RTI242" s="11"/>
      <c r="RTJ242" s="11"/>
      <c r="RTK242" s="11"/>
      <c r="RTL242" s="11"/>
      <c r="RTM242" s="11"/>
      <c r="RTN242" s="11"/>
      <c r="RTO242" s="11"/>
      <c r="RTP242" s="11"/>
      <c r="RTQ242" s="10"/>
      <c r="RTR242" s="10"/>
      <c r="RTS242" s="11"/>
      <c r="RTT242" s="11"/>
      <c r="RTU242" s="11"/>
      <c r="RTV242" s="11"/>
      <c r="RTW242" s="11"/>
      <c r="RTX242" s="11"/>
      <c r="RTY242" s="11"/>
      <c r="RTZ242" s="11"/>
      <c r="RUA242" s="11"/>
      <c r="RUB242" s="11"/>
      <c r="RUC242" s="11"/>
      <c r="RUD242" s="11"/>
      <c r="RUE242" s="11"/>
      <c r="RUF242" s="11"/>
      <c r="RUG242" s="10"/>
      <c r="RUH242" s="10"/>
      <c r="RUI242" s="11"/>
      <c r="RUJ242" s="11"/>
      <c r="RUK242" s="11"/>
      <c r="RUL242" s="11"/>
      <c r="RUM242" s="11"/>
      <c r="RUN242" s="11"/>
      <c r="RUO242" s="11"/>
      <c r="RUP242" s="11"/>
      <c r="RUQ242" s="11"/>
      <c r="RUR242" s="11"/>
      <c r="RUS242" s="11"/>
      <c r="RUT242" s="11"/>
      <c r="RUU242" s="11"/>
      <c r="RUV242" s="11"/>
      <c r="RUW242" s="10"/>
      <c r="RUX242" s="10"/>
      <c r="RUY242" s="11"/>
      <c r="RUZ242" s="11"/>
      <c r="RVA242" s="11"/>
      <c r="RVB242" s="11"/>
      <c r="RVC242" s="11"/>
      <c r="RVD242" s="11"/>
      <c r="RVE242" s="11"/>
      <c r="RVF242" s="11"/>
      <c r="RVG242" s="11"/>
      <c r="RVH242" s="11"/>
      <c r="RVI242" s="11"/>
      <c r="RVJ242" s="11"/>
      <c r="RVK242" s="11"/>
      <c r="RVL242" s="11"/>
      <c r="RVM242" s="10"/>
      <c r="RVN242" s="10"/>
      <c r="RVO242" s="11"/>
      <c r="RVP242" s="11"/>
      <c r="RVQ242" s="11"/>
      <c r="RVR242" s="11"/>
      <c r="RVS242" s="11"/>
      <c r="RVT242" s="11"/>
      <c r="RVU242" s="11"/>
      <c r="RVV242" s="11"/>
      <c r="RVW242" s="11"/>
      <c r="RVX242" s="11"/>
      <c r="RVY242" s="11"/>
      <c r="RVZ242" s="11"/>
      <c r="RWA242" s="11"/>
      <c r="RWB242" s="11"/>
      <c r="RWC242" s="10"/>
      <c r="RWD242" s="10"/>
      <c r="RWE242" s="11"/>
      <c r="RWF242" s="11"/>
      <c r="RWG242" s="11"/>
      <c r="RWH242" s="11"/>
      <c r="RWI242" s="11"/>
      <c r="RWJ242" s="11"/>
      <c r="RWK242" s="11"/>
      <c r="RWL242" s="11"/>
      <c r="RWM242" s="11"/>
      <c r="RWN242" s="11"/>
      <c r="RWO242" s="11"/>
      <c r="RWP242" s="11"/>
      <c r="RWQ242" s="11"/>
      <c r="RWR242" s="11"/>
      <c r="RWS242" s="10"/>
      <c r="RWT242" s="10"/>
      <c r="RWU242" s="11"/>
      <c r="RWV242" s="11"/>
      <c r="RWW242" s="11"/>
      <c r="RWX242" s="11"/>
      <c r="RWY242" s="11"/>
      <c r="RWZ242" s="11"/>
      <c r="RXA242" s="11"/>
      <c r="RXB242" s="11"/>
      <c r="RXC242" s="11"/>
      <c r="RXD242" s="11"/>
      <c r="RXE242" s="11"/>
      <c r="RXF242" s="11"/>
      <c r="RXG242" s="11"/>
      <c r="RXH242" s="11"/>
      <c r="RXI242" s="10"/>
      <c r="RXJ242" s="10"/>
      <c r="RXK242" s="11"/>
      <c r="RXL242" s="11"/>
      <c r="RXM242" s="11"/>
      <c r="RXN242" s="11"/>
      <c r="RXO242" s="11"/>
      <c r="RXP242" s="11"/>
      <c r="RXQ242" s="11"/>
      <c r="RXR242" s="11"/>
      <c r="RXS242" s="11"/>
      <c r="RXT242" s="11"/>
      <c r="RXU242" s="11"/>
      <c r="RXV242" s="11"/>
      <c r="RXW242" s="11"/>
      <c r="RXX242" s="11"/>
      <c r="RXY242" s="10"/>
      <c r="RXZ242" s="10"/>
      <c r="RYA242" s="11"/>
      <c r="RYB242" s="11"/>
      <c r="RYC242" s="11"/>
      <c r="RYD242" s="11"/>
      <c r="RYE242" s="11"/>
      <c r="RYF242" s="11"/>
      <c r="RYG242" s="11"/>
      <c r="RYH242" s="11"/>
      <c r="RYI242" s="11"/>
      <c r="RYJ242" s="11"/>
      <c r="RYK242" s="11"/>
      <c r="RYL242" s="11"/>
      <c r="RYM242" s="11"/>
      <c r="RYN242" s="11"/>
      <c r="RYO242" s="10"/>
      <c r="RYP242" s="10"/>
      <c r="RYQ242" s="11"/>
      <c r="RYR242" s="11"/>
      <c r="RYS242" s="11"/>
      <c r="RYT242" s="11"/>
      <c r="RYU242" s="11"/>
      <c r="RYV242" s="11"/>
      <c r="RYW242" s="11"/>
      <c r="RYX242" s="11"/>
      <c r="RYY242" s="11"/>
      <c r="RYZ242" s="11"/>
      <c r="RZA242" s="11"/>
      <c r="RZB242" s="11"/>
      <c r="RZC242" s="11"/>
      <c r="RZD242" s="11"/>
      <c r="RZE242" s="10"/>
      <c r="RZF242" s="10"/>
      <c r="RZG242" s="11"/>
      <c r="RZH242" s="11"/>
      <c r="RZI242" s="11"/>
      <c r="RZJ242" s="11"/>
      <c r="RZK242" s="11"/>
      <c r="RZL242" s="11"/>
      <c r="RZM242" s="11"/>
      <c r="RZN242" s="11"/>
      <c r="RZO242" s="11"/>
      <c r="RZP242" s="11"/>
      <c r="RZQ242" s="11"/>
      <c r="RZR242" s="11"/>
      <c r="RZS242" s="11"/>
      <c r="RZT242" s="11"/>
      <c r="RZU242" s="10"/>
      <c r="RZV242" s="10"/>
      <c r="RZW242" s="11"/>
      <c r="RZX242" s="11"/>
      <c r="RZY242" s="11"/>
      <c r="RZZ242" s="11"/>
      <c r="SAA242" s="11"/>
      <c r="SAB242" s="11"/>
      <c r="SAC242" s="11"/>
      <c r="SAD242" s="11"/>
      <c r="SAE242" s="11"/>
      <c r="SAF242" s="11"/>
      <c r="SAG242" s="11"/>
      <c r="SAH242" s="11"/>
      <c r="SAI242" s="11"/>
      <c r="SAJ242" s="11"/>
      <c r="SAK242" s="10"/>
      <c r="SAL242" s="10"/>
      <c r="SAM242" s="11"/>
      <c r="SAN242" s="11"/>
      <c r="SAO242" s="11"/>
      <c r="SAP242" s="11"/>
      <c r="SAQ242" s="11"/>
      <c r="SAR242" s="11"/>
      <c r="SAS242" s="11"/>
      <c r="SAT242" s="11"/>
      <c r="SAU242" s="11"/>
      <c r="SAV242" s="11"/>
      <c r="SAW242" s="11"/>
      <c r="SAX242" s="11"/>
      <c r="SAY242" s="11"/>
      <c r="SAZ242" s="11"/>
      <c r="SBA242" s="10"/>
      <c r="SBB242" s="10"/>
      <c r="SBC242" s="11"/>
      <c r="SBD242" s="11"/>
      <c r="SBE242" s="11"/>
      <c r="SBF242" s="11"/>
      <c r="SBG242" s="11"/>
      <c r="SBH242" s="11"/>
      <c r="SBI242" s="11"/>
      <c r="SBJ242" s="11"/>
      <c r="SBK242" s="11"/>
      <c r="SBL242" s="11"/>
      <c r="SBM242" s="11"/>
      <c r="SBN242" s="11"/>
      <c r="SBO242" s="11"/>
      <c r="SBP242" s="11"/>
      <c r="SBQ242" s="10"/>
      <c r="SBR242" s="10"/>
      <c r="SBS242" s="11"/>
      <c r="SBT242" s="11"/>
      <c r="SBU242" s="11"/>
      <c r="SBV242" s="11"/>
      <c r="SBW242" s="11"/>
      <c r="SBX242" s="11"/>
      <c r="SBY242" s="11"/>
      <c r="SBZ242" s="11"/>
      <c r="SCA242" s="11"/>
      <c r="SCB242" s="11"/>
      <c r="SCC242" s="11"/>
      <c r="SCD242" s="11"/>
      <c r="SCE242" s="11"/>
      <c r="SCF242" s="11"/>
      <c r="SCG242" s="10"/>
      <c r="SCH242" s="10"/>
      <c r="SCI242" s="11"/>
      <c r="SCJ242" s="11"/>
      <c r="SCK242" s="11"/>
      <c r="SCL242" s="11"/>
      <c r="SCM242" s="11"/>
      <c r="SCN242" s="11"/>
      <c r="SCO242" s="11"/>
      <c r="SCP242" s="11"/>
      <c r="SCQ242" s="11"/>
      <c r="SCR242" s="11"/>
      <c r="SCS242" s="11"/>
      <c r="SCT242" s="11"/>
      <c r="SCU242" s="11"/>
      <c r="SCV242" s="11"/>
      <c r="SCW242" s="10"/>
      <c r="SCX242" s="10"/>
      <c r="SCY242" s="11"/>
      <c r="SCZ242" s="11"/>
      <c r="SDA242" s="11"/>
      <c r="SDB242" s="11"/>
      <c r="SDC242" s="11"/>
      <c r="SDD242" s="11"/>
      <c r="SDE242" s="11"/>
      <c r="SDF242" s="11"/>
      <c r="SDG242" s="11"/>
      <c r="SDH242" s="11"/>
      <c r="SDI242" s="11"/>
      <c r="SDJ242" s="11"/>
      <c r="SDK242" s="11"/>
      <c r="SDL242" s="11"/>
      <c r="SDM242" s="10"/>
      <c r="SDN242" s="10"/>
      <c r="SDO242" s="11"/>
      <c r="SDP242" s="11"/>
      <c r="SDQ242" s="11"/>
      <c r="SDR242" s="11"/>
      <c r="SDS242" s="11"/>
      <c r="SDT242" s="11"/>
      <c r="SDU242" s="11"/>
      <c r="SDV242" s="11"/>
      <c r="SDW242" s="11"/>
      <c r="SDX242" s="11"/>
      <c r="SDY242" s="11"/>
      <c r="SDZ242" s="11"/>
      <c r="SEA242" s="11"/>
      <c r="SEB242" s="11"/>
      <c r="SEC242" s="10"/>
      <c r="SED242" s="10"/>
      <c r="SEE242" s="11"/>
      <c r="SEF242" s="11"/>
      <c r="SEG242" s="11"/>
      <c r="SEH242" s="11"/>
      <c r="SEI242" s="11"/>
      <c r="SEJ242" s="11"/>
      <c r="SEK242" s="11"/>
      <c r="SEL242" s="11"/>
      <c r="SEM242" s="11"/>
      <c r="SEN242" s="11"/>
      <c r="SEO242" s="11"/>
      <c r="SEP242" s="11"/>
      <c r="SEQ242" s="11"/>
      <c r="SER242" s="11"/>
      <c r="SES242" s="10"/>
      <c r="SET242" s="10"/>
      <c r="SEU242" s="11"/>
      <c r="SEV242" s="11"/>
      <c r="SEW242" s="11"/>
      <c r="SEX242" s="11"/>
      <c r="SEY242" s="11"/>
      <c r="SEZ242" s="11"/>
      <c r="SFA242" s="11"/>
      <c r="SFB242" s="11"/>
      <c r="SFC242" s="11"/>
      <c r="SFD242" s="11"/>
      <c r="SFE242" s="11"/>
      <c r="SFF242" s="11"/>
      <c r="SFG242" s="11"/>
      <c r="SFH242" s="11"/>
      <c r="SFI242" s="10"/>
      <c r="SFJ242" s="10"/>
      <c r="SFK242" s="11"/>
      <c r="SFL242" s="11"/>
      <c r="SFM242" s="11"/>
      <c r="SFN242" s="11"/>
      <c r="SFO242" s="11"/>
      <c r="SFP242" s="11"/>
      <c r="SFQ242" s="11"/>
      <c r="SFR242" s="11"/>
      <c r="SFS242" s="11"/>
      <c r="SFT242" s="11"/>
      <c r="SFU242" s="11"/>
      <c r="SFV242" s="11"/>
      <c r="SFW242" s="11"/>
      <c r="SFX242" s="11"/>
      <c r="SFY242" s="10"/>
      <c r="SFZ242" s="10"/>
      <c r="SGA242" s="11"/>
      <c r="SGB242" s="11"/>
      <c r="SGC242" s="11"/>
      <c r="SGD242" s="11"/>
      <c r="SGE242" s="11"/>
      <c r="SGF242" s="11"/>
      <c r="SGG242" s="11"/>
      <c r="SGH242" s="11"/>
      <c r="SGI242" s="11"/>
      <c r="SGJ242" s="11"/>
      <c r="SGK242" s="11"/>
      <c r="SGL242" s="11"/>
      <c r="SGM242" s="11"/>
      <c r="SGN242" s="11"/>
      <c r="SGO242" s="10"/>
      <c r="SGP242" s="10"/>
      <c r="SGQ242" s="11"/>
      <c r="SGR242" s="11"/>
      <c r="SGS242" s="11"/>
      <c r="SGT242" s="11"/>
      <c r="SGU242" s="11"/>
      <c r="SGV242" s="11"/>
      <c r="SGW242" s="11"/>
      <c r="SGX242" s="11"/>
      <c r="SGY242" s="11"/>
      <c r="SGZ242" s="11"/>
      <c r="SHA242" s="11"/>
      <c r="SHB242" s="11"/>
      <c r="SHC242" s="11"/>
      <c r="SHD242" s="11"/>
      <c r="SHE242" s="10"/>
      <c r="SHF242" s="10"/>
      <c r="SHG242" s="11"/>
      <c r="SHH242" s="11"/>
      <c r="SHI242" s="11"/>
      <c r="SHJ242" s="11"/>
      <c r="SHK242" s="11"/>
      <c r="SHL242" s="11"/>
      <c r="SHM242" s="11"/>
      <c r="SHN242" s="11"/>
      <c r="SHO242" s="11"/>
      <c r="SHP242" s="11"/>
      <c r="SHQ242" s="11"/>
      <c r="SHR242" s="11"/>
      <c r="SHS242" s="11"/>
      <c r="SHT242" s="11"/>
      <c r="SHU242" s="10"/>
      <c r="SHV242" s="10"/>
      <c r="SHW242" s="11"/>
      <c r="SHX242" s="11"/>
      <c r="SHY242" s="11"/>
      <c r="SHZ242" s="11"/>
      <c r="SIA242" s="11"/>
      <c r="SIB242" s="11"/>
      <c r="SIC242" s="11"/>
      <c r="SID242" s="11"/>
      <c r="SIE242" s="11"/>
      <c r="SIF242" s="11"/>
      <c r="SIG242" s="11"/>
      <c r="SIH242" s="11"/>
      <c r="SII242" s="11"/>
      <c r="SIJ242" s="11"/>
      <c r="SIK242" s="10"/>
      <c r="SIL242" s="10"/>
      <c r="SIM242" s="11"/>
      <c r="SIN242" s="11"/>
      <c r="SIO242" s="11"/>
      <c r="SIP242" s="11"/>
      <c r="SIQ242" s="11"/>
      <c r="SIR242" s="11"/>
      <c r="SIS242" s="11"/>
      <c r="SIT242" s="11"/>
      <c r="SIU242" s="11"/>
      <c r="SIV242" s="11"/>
      <c r="SIW242" s="11"/>
      <c r="SIX242" s="11"/>
      <c r="SIY242" s="11"/>
      <c r="SIZ242" s="11"/>
      <c r="SJA242" s="10"/>
      <c r="SJB242" s="10"/>
      <c r="SJC242" s="11"/>
      <c r="SJD242" s="11"/>
      <c r="SJE242" s="11"/>
      <c r="SJF242" s="11"/>
      <c r="SJG242" s="11"/>
      <c r="SJH242" s="11"/>
      <c r="SJI242" s="11"/>
      <c r="SJJ242" s="11"/>
      <c r="SJK242" s="11"/>
      <c r="SJL242" s="11"/>
      <c r="SJM242" s="11"/>
      <c r="SJN242" s="11"/>
      <c r="SJO242" s="11"/>
      <c r="SJP242" s="11"/>
      <c r="SJQ242" s="10"/>
      <c r="SJR242" s="10"/>
      <c r="SJS242" s="11"/>
      <c r="SJT242" s="11"/>
      <c r="SJU242" s="11"/>
      <c r="SJV242" s="11"/>
      <c r="SJW242" s="11"/>
      <c r="SJX242" s="11"/>
      <c r="SJY242" s="11"/>
      <c r="SJZ242" s="11"/>
      <c r="SKA242" s="11"/>
      <c r="SKB242" s="11"/>
      <c r="SKC242" s="11"/>
      <c r="SKD242" s="11"/>
      <c r="SKE242" s="11"/>
      <c r="SKF242" s="11"/>
      <c r="SKG242" s="10"/>
      <c r="SKH242" s="10"/>
      <c r="SKI242" s="11"/>
      <c r="SKJ242" s="11"/>
      <c r="SKK242" s="11"/>
      <c r="SKL242" s="11"/>
      <c r="SKM242" s="11"/>
      <c r="SKN242" s="11"/>
      <c r="SKO242" s="11"/>
      <c r="SKP242" s="11"/>
      <c r="SKQ242" s="11"/>
      <c r="SKR242" s="11"/>
      <c r="SKS242" s="11"/>
      <c r="SKT242" s="11"/>
      <c r="SKU242" s="11"/>
      <c r="SKV242" s="11"/>
      <c r="SKW242" s="10"/>
      <c r="SKX242" s="10"/>
      <c r="SKY242" s="11"/>
      <c r="SKZ242" s="11"/>
      <c r="SLA242" s="11"/>
      <c r="SLB242" s="11"/>
      <c r="SLC242" s="11"/>
      <c r="SLD242" s="11"/>
      <c r="SLE242" s="11"/>
      <c r="SLF242" s="11"/>
      <c r="SLG242" s="11"/>
      <c r="SLH242" s="11"/>
      <c r="SLI242" s="11"/>
      <c r="SLJ242" s="11"/>
      <c r="SLK242" s="11"/>
      <c r="SLL242" s="11"/>
      <c r="SLM242" s="10"/>
      <c r="SLN242" s="10"/>
      <c r="SLO242" s="11"/>
      <c r="SLP242" s="11"/>
      <c r="SLQ242" s="11"/>
      <c r="SLR242" s="11"/>
      <c r="SLS242" s="11"/>
      <c r="SLT242" s="11"/>
      <c r="SLU242" s="11"/>
      <c r="SLV242" s="11"/>
      <c r="SLW242" s="11"/>
      <c r="SLX242" s="11"/>
      <c r="SLY242" s="11"/>
      <c r="SLZ242" s="11"/>
      <c r="SMA242" s="11"/>
      <c r="SMB242" s="11"/>
      <c r="SMC242" s="10"/>
      <c r="SMD242" s="10"/>
      <c r="SME242" s="11"/>
      <c r="SMF242" s="11"/>
      <c r="SMG242" s="11"/>
      <c r="SMH242" s="11"/>
      <c r="SMI242" s="11"/>
      <c r="SMJ242" s="11"/>
      <c r="SMK242" s="11"/>
      <c r="SML242" s="11"/>
      <c r="SMM242" s="11"/>
      <c r="SMN242" s="11"/>
      <c r="SMO242" s="11"/>
      <c r="SMP242" s="11"/>
      <c r="SMQ242" s="11"/>
      <c r="SMR242" s="11"/>
      <c r="SMS242" s="10"/>
      <c r="SMT242" s="10"/>
      <c r="SMU242" s="11"/>
      <c r="SMV242" s="11"/>
      <c r="SMW242" s="11"/>
      <c r="SMX242" s="11"/>
      <c r="SMY242" s="11"/>
      <c r="SMZ242" s="11"/>
      <c r="SNA242" s="11"/>
      <c r="SNB242" s="11"/>
      <c r="SNC242" s="11"/>
      <c r="SND242" s="11"/>
      <c r="SNE242" s="11"/>
      <c r="SNF242" s="11"/>
      <c r="SNG242" s="11"/>
      <c r="SNH242" s="11"/>
      <c r="SNI242" s="10"/>
      <c r="SNJ242" s="10"/>
      <c r="SNK242" s="11"/>
      <c r="SNL242" s="11"/>
      <c r="SNM242" s="11"/>
      <c r="SNN242" s="11"/>
      <c r="SNO242" s="11"/>
      <c r="SNP242" s="11"/>
      <c r="SNQ242" s="11"/>
      <c r="SNR242" s="11"/>
      <c r="SNS242" s="11"/>
      <c r="SNT242" s="11"/>
      <c r="SNU242" s="11"/>
      <c r="SNV242" s="11"/>
      <c r="SNW242" s="11"/>
      <c r="SNX242" s="11"/>
      <c r="SNY242" s="10"/>
      <c r="SNZ242" s="10"/>
      <c r="SOA242" s="11"/>
      <c r="SOB242" s="11"/>
      <c r="SOC242" s="11"/>
      <c r="SOD242" s="11"/>
      <c r="SOE242" s="11"/>
      <c r="SOF242" s="11"/>
      <c r="SOG242" s="11"/>
      <c r="SOH242" s="11"/>
      <c r="SOI242" s="11"/>
      <c r="SOJ242" s="11"/>
      <c r="SOK242" s="11"/>
      <c r="SOL242" s="11"/>
      <c r="SOM242" s="11"/>
      <c r="SON242" s="11"/>
      <c r="SOO242" s="10"/>
      <c r="SOP242" s="10"/>
      <c r="SOQ242" s="11"/>
      <c r="SOR242" s="11"/>
      <c r="SOS242" s="11"/>
      <c r="SOT242" s="11"/>
      <c r="SOU242" s="11"/>
      <c r="SOV242" s="11"/>
      <c r="SOW242" s="11"/>
      <c r="SOX242" s="11"/>
      <c r="SOY242" s="11"/>
      <c r="SOZ242" s="11"/>
      <c r="SPA242" s="11"/>
      <c r="SPB242" s="11"/>
      <c r="SPC242" s="11"/>
      <c r="SPD242" s="11"/>
      <c r="SPE242" s="10"/>
      <c r="SPF242" s="10"/>
      <c r="SPG242" s="11"/>
      <c r="SPH242" s="11"/>
      <c r="SPI242" s="11"/>
      <c r="SPJ242" s="11"/>
      <c r="SPK242" s="11"/>
      <c r="SPL242" s="11"/>
      <c r="SPM242" s="11"/>
      <c r="SPN242" s="11"/>
      <c r="SPO242" s="11"/>
      <c r="SPP242" s="11"/>
      <c r="SPQ242" s="11"/>
      <c r="SPR242" s="11"/>
      <c r="SPS242" s="11"/>
      <c r="SPT242" s="11"/>
      <c r="SPU242" s="10"/>
      <c r="SPV242" s="10"/>
      <c r="SPW242" s="11"/>
      <c r="SPX242" s="11"/>
      <c r="SPY242" s="11"/>
      <c r="SPZ242" s="11"/>
      <c r="SQA242" s="11"/>
      <c r="SQB242" s="11"/>
      <c r="SQC242" s="11"/>
      <c r="SQD242" s="11"/>
      <c r="SQE242" s="11"/>
      <c r="SQF242" s="11"/>
      <c r="SQG242" s="11"/>
      <c r="SQH242" s="11"/>
      <c r="SQI242" s="11"/>
      <c r="SQJ242" s="11"/>
      <c r="SQK242" s="10"/>
      <c r="SQL242" s="10"/>
      <c r="SQM242" s="11"/>
      <c r="SQN242" s="11"/>
      <c r="SQO242" s="11"/>
      <c r="SQP242" s="11"/>
      <c r="SQQ242" s="11"/>
      <c r="SQR242" s="11"/>
      <c r="SQS242" s="11"/>
      <c r="SQT242" s="11"/>
      <c r="SQU242" s="11"/>
      <c r="SQV242" s="11"/>
      <c r="SQW242" s="11"/>
      <c r="SQX242" s="11"/>
      <c r="SQY242" s="11"/>
      <c r="SQZ242" s="11"/>
      <c r="SRA242" s="10"/>
      <c r="SRB242" s="10"/>
      <c r="SRC242" s="11"/>
      <c r="SRD242" s="11"/>
      <c r="SRE242" s="11"/>
      <c r="SRF242" s="11"/>
      <c r="SRG242" s="11"/>
      <c r="SRH242" s="11"/>
      <c r="SRI242" s="11"/>
      <c r="SRJ242" s="11"/>
      <c r="SRK242" s="11"/>
      <c r="SRL242" s="11"/>
      <c r="SRM242" s="11"/>
      <c r="SRN242" s="11"/>
      <c r="SRO242" s="11"/>
      <c r="SRP242" s="11"/>
      <c r="SRQ242" s="10"/>
      <c r="SRR242" s="10"/>
      <c r="SRS242" s="11"/>
      <c r="SRT242" s="11"/>
      <c r="SRU242" s="11"/>
      <c r="SRV242" s="11"/>
      <c r="SRW242" s="11"/>
      <c r="SRX242" s="11"/>
      <c r="SRY242" s="11"/>
      <c r="SRZ242" s="11"/>
      <c r="SSA242" s="11"/>
      <c r="SSB242" s="11"/>
      <c r="SSC242" s="11"/>
      <c r="SSD242" s="11"/>
      <c r="SSE242" s="11"/>
      <c r="SSF242" s="11"/>
      <c r="SSG242" s="10"/>
      <c r="SSH242" s="10"/>
      <c r="SSI242" s="11"/>
      <c r="SSJ242" s="11"/>
      <c r="SSK242" s="11"/>
      <c r="SSL242" s="11"/>
      <c r="SSM242" s="11"/>
      <c r="SSN242" s="11"/>
      <c r="SSO242" s="11"/>
      <c r="SSP242" s="11"/>
      <c r="SSQ242" s="11"/>
      <c r="SSR242" s="11"/>
      <c r="SSS242" s="11"/>
      <c r="SST242" s="11"/>
      <c r="SSU242" s="11"/>
      <c r="SSV242" s="11"/>
      <c r="SSW242" s="10"/>
      <c r="SSX242" s="10"/>
      <c r="SSY242" s="11"/>
      <c r="SSZ242" s="11"/>
      <c r="STA242" s="11"/>
      <c r="STB242" s="11"/>
      <c r="STC242" s="11"/>
      <c r="STD242" s="11"/>
      <c r="STE242" s="11"/>
      <c r="STF242" s="11"/>
      <c r="STG242" s="11"/>
      <c r="STH242" s="11"/>
      <c r="STI242" s="11"/>
      <c r="STJ242" s="11"/>
      <c r="STK242" s="11"/>
      <c r="STL242" s="11"/>
      <c r="STM242" s="10"/>
      <c r="STN242" s="10"/>
      <c r="STO242" s="11"/>
      <c r="STP242" s="11"/>
      <c r="STQ242" s="11"/>
      <c r="STR242" s="11"/>
      <c r="STS242" s="11"/>
      <c r="STT242" s="11"/>
      <c r="STU242" s="11"/>
      <c r="STV242" s="11"/>
      <c r="STW242" s="11"/>
      <c r="STX242" s="11"/>
      <c r="STY242" s="11"/>
      <c r="STZ242" s="11"/>
      <c r="SUA242" s="11"/>
      <c r="SUB242" s="11"/>
      <c r="SUC242" s="10"/>
      <c r="SUD242" s="10"/>
      <c r="SUE242" s="11"/>
      <c r="SUF242" s="11"/>
      <c r="SUG242" s="11"/>
      <c r="SUH242" s="11"/>
      <c r="SUI242" s="11"/>
      <c r="SUJ242" s="11"/>
      <c r="SUK242" s="11"/>
      <c r="SUL242" s="11"/>
      <c r="SUM242" s="11"/>
      <c r="SUN242" s="11"/>
      <c r="SUO242" s="11"/>
      <c r="SUP242" s="11"/>
      <c r="SUQ242" s="11"/>
      <c r="SUR242" s="11"/>
      <c r="SUS242" s="10"/>
      <c r="SUT242" s="10"/>
      <c r="SUU242" s="11"/>
      <c r="SUV242" s="11"/>
      <c r="SUW242" s="11"/>
      <c r="SUX242" s="11"/>
      <c r="SUY242" s="11"/>
      <c r="SUZ242" s="11"/>
      <c r="SVA242" s="11"/>
      <c r="SVB242" s="11"/>
      <c r="SVC242" s="11"/>
      <c r="SVD242" s="11"/>
      <c r="SVE242" s="11"/>
      <c r="SVF242" s="11"/>
      <c r="SVG242" s="11"/>
      <c r="SVH242" s="11"/>
      <c r="SVI242" s="10"/>
      <c r="SVJ242" s="10"/>
      <c r="SVK242" s="11"/>
      <c r="SVL242" s="11"/>
      <c r="SVM242" s="11"/>
      <c r="SVN242" s="11"/>
      <c r="SVO242" s="11"/>
      <c r="SVP242" s="11"/>
      <c r="SVQ242" s="11"/>
      <c r="SVR242" s="11"/>
      <c r="SVS242" s="11"/>
      <c r="SVT242" s="11"/>
      <c r="SVU242" s="11"/>
      <c r="SVV242" s="11"/>
      <c r="SVW242" s="11"/>
      <c r="SVX242" s="11"/>
      <c r="SVY242" s="10"/>
      <c r="SVZ242" s="10"/>
      <c r="SWA242" s="11"/>
      <c r="SWB242" s="11"/>
      <c r="SWC242" s="11"/>
      <c r="SWD242" s="11"/>
      <c r="SWE242" s="11"/>
      <c r="SWF242" s="11"/>
      <c r="SWG242" s="11"/>
      <c r="SWH242" s="11"/>
      <c r="SWI242" s="11"/>
      <c r="SWJ242" s="11"/>
      <c r="SWK242" s="11"/>
      <c r="SWL242" s="11"/>
      <c r="SWM242" s="11"/>
      <c r="SWN242" s="11"/>
      <c r="SWO242" s="10"/>
      <c r="SWP242" s="10"/>
      <c r="SWQ242" s="11"/>
      <c r="SWR242" s="11"/>
      <c r="SWS242" s="11"/>
      <c r="SWT242" s="11"/>
      <c r="SWU242" s="11"/>
      <c r="SWV242" s="11"/>
      <c r="SWW242" s="11"/>
      <c r="SWX242" s="11"/>
      <c r="SWY242" s="11"/>
      <c r="SWZ242" s="11"/>
      <c r="SXA242" s="11"/>
      <c r="SXB242" s="11"/>
      <c r="SXC242" s="11"/>
      <c r="SXD242" s="11"/>
      <c r="SXE242" s="10"/>
      <c r="SXF242" s="10"/>
      <c r="SXG242" s="11"/>
      <c r="SXH242" s="11"/>
      <c r="SXI242" s="11"/>
      <c r="SXJ242" s="11"/>
      <c r="SXK242" s="11"/>
      <c r="SXL242" s="11"/>
      <c r="SXM242" s="11"/>
      <c r="SXN242" s="11"/>
      <c r="SXO242" s="11"/>
      <c r="SXP242" s="11"/>
      <c r="SXQ242" s="11"/>
      <c r="SXR242" s="11"/>
      <c r="SXS242" s="11"/>
      <c r="SXT242" s="11"/>
      <c r="SXU242" s="10"/>
      <c r="SXV242" s="10"/>
      <c r="SXW242" s="11"/>
      <c r="SXX242" s="11"/>
      <c r="SXY242" s="11"/>
      <c r="SXZ242" s="11"/>
      <c r="SYA242" s="11"/>
      <c r="SYB242" s="11"/>
      <c r="SYC242" s="11"/>
      <c r="SYD242" s="11"/>
      <c r="SYE242" s="11"/>
      <c r="SYF242" s="11"/>
      <c r="SYG242" s="11"/>
      <c r="SYH242" s="11"/>
      <c r="SYI242" s="11"/>
      <c r="SYJ242" s="11"/>
      <c r="SYK242" s="10"/>
      <c r="SYL242" s="10"/>
      <c r="SYM242" s="11"/>
      <c r="SYN242" s="11"/>
      <c r="SYO242" s="11"/>
      <c r="SYP242" s="11"/>
      <c r="SYQ242" s="11"/>
      <c r="SYR242" s="11"/>
      <c r="SYS242" s="11"/>
      <c r="SYT242" s="11"/>
      <c r="SYU242" s="11"/>
      <c r="SYV242" s="11"/>
      <c r="SYW242" s="11"/>
      <c r="SYX242" s="11"/>
      <c r="SYY242" s="11"/>
      <c r="SYZ242" s="11"/>
      <c r="SZA242" s="10"/>
      <c r="SZB242" s="10"/>
      <c r="SZC242" s="11"/>
      <c r="SZD242" s="11"/>
      <c r="SZE242" s="11"/>
      <c r="SZF242" s="11"/>
      <c r="SZG242" s="11"/>
      <c r="SZH242" s="11"/>
      <c r="SZI242" s="11"/>
      <c r="SZJ242" s="11"/>
      <c r="SZK242" s="11"/>
      <c r="SZL242" s="11"/>
      <c r="SZM242" s="11"/>
      <c r="SZN242" s="11"/>
      <c r="SZO242" s="11"/>
      <c r="SZP242" s="11"/>
      <c r="SZQ242" s="10"/>
      <c r="SZR242" s="10"/>
      <c r="SZS242" s="11"/>
      <c r="SZT242" s="11"/>
      <c r="SZU242" s="11"/>
      <c r="SZV242" s="11"/>
      <c r="SZW242" s="11"/>
      <c r="SZX242" s="11"/>
      <c r="SZY242" s="11"/>
      <c r="SZZ242" s="11"/>
      <c r="TAA242" s="11"/>
      <c r="TAB242" s="11"/>
      <c r="TAC242" s="11"/>
      <c r="TAD242" s="11"/>
      <c r="TAE242" s="11"/>
      <c r="TAF242" s="11"/>
      <c r="TAG242" s="10"/>
      <c r="TAH242" s="10"/>
      <c r="TAI242" s="11"/>
      <c r="TAJ242" s="11"/>
      <c r="TAK242" s="11"/>
      <c r="TAL242" s="11"/>
      <c r="TAM242" s="11"/>
      <c r="TAN242" s="11"/>
      <c r="TAO242" s="11"/>
      <c r="TAP242" s="11"/>
      <c r="TAQ242" s="11"/>
      <c r="TAR242" s="11"/>
      <c r="TAS242" s="11"/>
      <c r="TAT242" s="11"/>
      <c r="TAU242" s="11"/>
      <c r="TAV242" s="11"/>
      <c r="TAW242" s="10"/>
      <c r="TAX242" s="10"/>
      <c r="TAY242" s="11"/>
      <c r="TAZ242" s="11"/>
      <c r="TBA242" s="11"/>
      <c r="TBB242" s="11"/>
      <c r="TBC242" s="11"/>
      <c r="TBD242" s="11"/>
      <c r="TBE242" s="11"/>
      <c r="TBF242" s="11"/>
      <c r="TBG242" s="11"/>
      <c r="TBH242" s="11"/>
      <c r="TBI242" s="11"/>
      <c r="TBJ242" s="11"/>
      <c r="TBK242" s="11"/>
      <c r="TBL242" s="11"/>
      <c r="TBM242" s="10"/>
      <c r="TBN242" s="10"/>
      <c r="TBO242" s="11"/>
      <c r="TBP242" s="11"/>
      <c r="TBQ242" s="11"/>
      <c r="TBR242" s="11"/>
      <c r="TBS242" s="11"/>
      <c r="TBT242" s="11"/>
      <c r="TBU242" s="11"/>
      <c r="TBV242" s="11"/>
      <c r="TBW242" s="11"/>
      <c r="TBX242" s="11"/>
      <c r="TBY242" s="11"/>
      <c r="TBZ242" s="11"/>
      <c r="TCA242" s="11"/>
      <c r="TCB242" s="11"/>
      <c r="TCC242" s="10"/>
      <c r="TCD242" s="10"/>
      <c r="TCE242" s="11"/>
      <c r="TCF242" s="11"/>
      <c r="TCG242" s="11"/>
      <c r="TCH242" s="11"/>
      <c r="TCI242" s="11"/>
      <c r="TCJ242" s="11"/>
      <c r="TCK242" s="11"/>
      <c r="TCL242" s="11"/>
      <c r="TCM242" s="11"/>
      <c r="TCN242" s="11"/>
      <c r="TCO242" s="11"/>
      <c r="TCP242" s="11"/>
      <c r="TCQ242" s="11"/>
      <c r="TCR242" s="11"/>
      <c r="TCS242" s="10"/>
      <c r="TCT242" s="10"/>
      <c r="TCU242" s="11"/>
      <c r="TCV242" s="11"/>
      <c r="TCW242" s="11"/>
      <c r="TCX242" s="11"/>
      <c r="TCY242" s="11"/>
      <c r="TCZ242" s="11"/>
      <c r="TDA242" s="11"/>
      <c r="TDB242" s="11"/>
      <c r="TDC242" s="11"/>
      <c r="TDD242" s="11"/>
      <c r="TDE242" s="11"/>
      <c r="TDF242" s="11"/>
      <c r="TDG242" s="11"/>
      <c r="TDH242" s="11"/>
      <c r="TDI242" s="10"/>
      <c r="TDJ242" s="10"/>
      <c r="TDK242" s="11"/>
      <c r="TDL242" s="11"/>
      <c r="TDM242" s="11"/>
      <c r="TDN242" s="11"/>
      <c r="TDO242" s="11"/>
      <c r="TDP242" s="11"/>
      <c r="TDQ242" s="11"/>
      <c r="TDR242" s="11"/>
      <c r="TDS242" s="11"/>
      <c r="TDT242" s="11"/>
      <c r="TDU242" s="11"/>
      <c r="TDV242" s="11"/>
      <c r="TDW242" s="11"/>
      <c r="TDX242" s="11"/>
      <c r="TDY242" s="10"/>
      <c r="TDZ242" s="10"/>
      <c r="TEA242" s="11"/>
      <c r="TEB242" s="11"/>
      <c r="TEC242" s="11"/>
      <c r="TED242" s="11"/>
      <c r="TEE242" s="11"/>
      <c r="TEF242" s="11"/>
      <c r="TEG242" s="11"/>
      <c r="TEH242" s="11"/>
      <c r="TEI242" s="11"/>
      <c r="TEJ242" s="11"/>
      <c r="TEK242" s="11"/>
      <c r="TEL242" s="11"/>
      <c r="TEM242" s="11"/>
      <c r="TEN242" s="11"/>
      <c r="TEO242" s="10"/>
      <c r="TEP242" s="10"/>
      <c r="TEQ242" s="11"/>
      <c r="TER242" s="11"/>
      <c r="TES242" s="11"/>
      <c r="TET242" s="11"/>
      <c r="TEU242" s="11"/>
      <c r="TEV242" s="11"/>
      <c r="TEW242" s="11"/>
      <c r="TEX242" s="11"/>
      <c r="TEY242" s="11"/>
      <c r="TEZ242" s="11"/>
      <c r="TFA242" s="11"/>
      <c r="TFB242" s="11"/>
      <c r="TFC242" s="11"/>
      <c r="TFD242" s="11"/>
      <c r="TFE242" s="10"/>
      <c r="TFF242" s="10"/>
      <c r="TFG242" s="11"/>
      <c r="TFH242" s="11"/>
      <c r="TFI242" s="11"/>
      <c r="TFJ242" s="11"/>
      <c r="TFK242" s="11"/>
      <c r="TFL242" s="11"/>
      <c r="TFM242" s="11"/>
      <c r="TFN242" s="11"/>
      <c r="TFO242" s="11"/>
      <c r="TFP242" s="11"/>
      <c r="TFQ242" s="11"/>
      <c r="TFR242" s="11"/>
      <c r="TFS242" s="11"/>
      <c r="TFT242" s="11"/>
      <c r="TFU242" s="10"/>
      <c r="TFV242" s="10"/>
      <c r="TFW242" s="11"/>
      <c r="TFX242" s="11"/>
      <c r="TFY242" s="11"/>
      <c r="TFZ242" s="11"/>
      <c r="TGA242" s="11"/>
      <c r="TGB242" s="11"/>
      <c r="TGC242" s="11"/>
      <c r="TGD242" s="11"/>
      <c r="TGE242" s="11"/>
      <c r="TGF242" s="11"/>
      <c r="TGG242" s="11"/>
      <c r="TGH242" s="11"/>
      <c r="TGI242" s="11"/>
      <c r="TGJ242" s="11"/>
      <c r="TGK242" s="10"/>
      <c r="TGL242" s="10"/>
      <c r="TGM242" s="11"/>
      <c r="TGN242" s="11"/>
      <c r="TGO242" s="11"/>
      <c r="TGP242" s="11"/>
      <c r="TGQ242" s="11"/>
      <c r="TGR242" s="11"/>
      <c r="TGS242" s="11"/>
      <c r="TGT242" s="11"/>
      <c r="TGU242" s="11"/>
      <c r="TGV242" s="11"/>
      <c r="TGW242" s="11"/>
      <c r="TGX242" s="11"/>
      <c r="TGY242" s="11"/>
      <c r="TGZ242" s="11"/>
      <c r="THA242" s="10"/>
      <c r="THB242" s="10"/>
      <c r="THC242" s="11"/>
      <c r="THD242" s="11"/>
      <c r="THE242" s="11"/>
      <c r="THF242" s="11"/>
      <c r="THG242" s="11"/>
      <c r="THH242" s="11"/>
      <c r="THI242" s="11"/>
      <c r="THJ242" s="11"/>
      <c r="THK242" s="11"/>
      <c r="THL242" s="11"/>
      <c r="THM242" s="11"/>
      <c r="THN242" s="11"/>
      <c r="THO242" s="11"/>
      <c r="THP242" s="11"/>
      <c r="THQ242" s="10"/>
      <c r="THR242" s="10"/>
      <c r="THS242" s="11"/>
      <c r="THT242" s="11"/>
      <c r="THU242" s="11"/>
      <c r="THV242" s="11"/>
      <c r="THW242" s="11"/>
      <c r="THX242" s="11"/>
      <c r="THY242" s="11"/>
      <c r="THZ242" s="11"/>
      <c r="TIA242" s="11"/>
      <c r="TIB242" s="11"/>
      <c r="TIC242" s="11"/>
      <c r="TID242" s="11"/>
      <c r="TIE242" s="11"/>
      <c r="TIF242" s="11"/>
      <c r="TIG242" s="10"/>
      <c r="TIH242" s="10"/>
      <c r="TII242" s="11"/>
      <c r="TIJ242" s="11"/>
      <c r="TIK242" s="11"/>
      <c r="TIL242" s="11"/>
      <c r="TIM242" s="11"/>
      <c r="TIN242" s="11"/>
      <c r="TIO242" s="11"/>
      <c r="TIP242" s="11"/>
      <c r="TIQ242" s="11"/>
      <c r="TIR242" s="11"/>
      <c r="TIS242" s="11"/>
      <c r="TIT242" s="11"/>
      <c r="TIU242" s="11"/>
      <c r="TIV242" s="11"/>
      <c r="TIW242" s="10"/>
      <c r="TIX242" s="10"/>
      <c r="TIY242" s="11"/>
      <c r="TIZ242" s="11"/>
      <c r="TJA242" s="11"/>
      <c r="TJB242" s="11"/>
      <c r="TJC242" s="11"/>
      <c r="TJD242" s="11"/>
      <c r="TJE242" s="11"/>
      <c r="TJF242" s="11"/>
      <c r="TJG242" s="11"/>
      <c r="TJH242" s="11"/>
      <c r="TJI242" s="11"/>
      <c r="TJJ242" s="11"/>
      <c r="TJK242" s="11"/>
      <c r="TJL242" s="11"/>
      <c r="TJM242" s="10"/>
      <c r="TJN242" s="10"/>
      <c r="TJO242" s="11"/>
      <c r="TJP242" s="11"/>
      <c r="TJQ242" s="11"/>
      <c r="TJR242" s="11"/>
      <c r="TJS242" s="11"/>
      <c r="TJT242" s="11"/>
      <c r="TJU242" s="11"/>
      <c r="TJV242" s="11"/>
      <c r="TJW242" s="11"/>
      <c r="TJX242" s="11"/>
      <c r="TJY242" s="11"/>
      <c r="TJZ242" s="11"/>
      <c r="TKA242" s="11"/>
      <c r="TKB242" s="11"/>
      <c r="TKC242" s="10"/>
      <c r="TKD242" s="10"/>
      <c r="TKE242" s="11"/>
      <c r="TKF242" s="11"/>
      <c r="TKG242" s="11"/>
      <c r="TKH242" s="11"/>
      <c r="TKI242" s="11"/>
      <c r="TKJ242" s="11"/>
      <c r="TKK242" s="11"/>
      <c r="TKL242" s="11"/>
      <c r="TKM242" s="11"/>
      <c r="TKN242" s="11"/>
      <c r="TKO242" s="11"/>
      <c r="TKP242" s="11"/>
      <c r="TKQ242" s="11"/>
      <c r="TKR242" s="11"/>
      <c r="TKS242" s="10"/>
      <c r="TKT242" s="10"/>
      <c r="TKU242" s="11"/>
      <c r="TKV242" s="11"/>
      <c r="TKW242" s="11"/>
      <c r="TKX242" s="11"/>
      <c r="TKY242" s="11"/>
      <c r="TKZ242" s="11"/>
      <c r="TLA242" s="11"/>
      <c r="TLB242" s="11"/>
      <c r="TLC242" s="11"/>
      <c r="TLD242" s="11"/>
      <c r="TLE242" s="11"/>
      <c r="TLF242" s="11"/>
      <c r="TLG242" s="11"/>
      <c r="TLH242" s="11"/>
      <c r="TLI242" s="10"/>
      <c r="TLJ242" s="10"/>
      <c r="TLK242" s="11"/>
      <c r="TLL242" s="11"/>
      <c r="TLM242" s="11"/>
      <c r="TLN242" s="11"/>
      <c r="TLO242" s="11"/>
      <c r="TLP242" s="11"/>
      <c r="TLQ242" s="11"/>
      <c r="TLR242" s="11"/>
      <c r="TLS242" s="11"/>
      <c r="TLT242" s="11"/>
      <c r="TLU242" s="11"/>
      <c r="TLV242" s="11"/>
      <c r="TLW242" s="11"/>
      <c r="TLX242" s="11"/>
      <c r="TLY242" s="10"/>
      <c r="TLZ242" s="10"/>
      <c r="TMA242" s="11"/>
      <c r="TMB242" s="11"/>
      <c r="TMC242" s="11"/>
      <c r="TMD242" s="11"/>
      <c r="TME242" s="11"/>
      <c r="TMF242" s="11"/>
      <c r="TMG242" s="11"/>
      <c r="TMH242" s="11"/>
      <c r="TMI242" s="11"/>
      <c r="TMJ242" s="11"/>
      <c r="TMK242" s="11"/>
      <c r="TML242" s="11"/>
      <c r="TMM242" s="11"/>
      <c r="TMN242" s="11"/>
      <c r="TMO242" s="10"/>
      <c r="TMP242" s="10"/>
      <c r="TMQ242" s="11"/>
      <c r="TMR242" s="11"/>
      <c r="TMS242" s="11"/>
      <c r="TMT242" s="11"/>
      <c r="TMU242" s="11"/>
      <c r="TMV242" s="11"/>
      <c r="TMW242" s="11"/>
      <c r="TMX242" s="11"/>
      <c r="TMY242" s="11"/>
      <c r="TMZ242" s="11"/>
      <c r="TNA242" s="11"/>
      <c r="TNB242" s="11"/>
      <c r="TNC242" s="11"/>
      <c r="TND242" s="11"/>
      <c r="TNE242" s="10"/>
      <c r="TNF242" s="10"/>
      <c r="TNG242" s="11"/>
      <c r="TNH242" s="11"/>
      <c r="TNI242" s="11"/>
      <c r="TNJ242" s="11"/>
      <c r="TNK242" s="11"/>
      <c r="TNL242" s="11"/>
      <c r="TNM242" s="11"/>
      <c r="TNN242" s="11"/>
      <c r="TNO242" s="11"/>
      <c r="TNP242" s="11"/>
      <c r="TNQ242" s="11"/>
      <c r="TNR242" s="11"/>
      <c r="TNS242" s="11"/>
      <c r="TNT242" s="11"/>
      <c r="TNU242" s="10"/>
      <c r="TNV242" s="10"/>
      <c r="TNW242" s="11"/>
      <c r="TNX242" s="11"/>
      <c r="TNY242" s="11"/>
      <c r="TNZ242" s="11"/>
      <c r="TOA242" s="11"/>
      <c r="TOB242" s="11"/>
      <c r="TOC242" s="11"/>
      <c r="TOD242" s="11"/>
      <c r="TOE242" s="11"/>
      <c r="TOF242" s="11"/>
      <c r="TOG242" s="11"/>
      <c r="TOH242" s="11"/>
      <c r="TOI242" s="11"/>
      <c r="TOJ242" s="11"/>
      <c r="TOK242" s="10"/>
      <c r="TOL242" s="10"/>
      <c r="TOM242" s="11"/>
      <c r="TON242" s="11"/>
      <c r="TOO242" s="11"/>
      <c r="TOP242" s="11"/>
      <c r="TOQ242" s="11"/>
      <c r="TOR242" s="11"/>
      <c r="TOS242" s="11"/>
      <c r="TOT242" s="11"/>
      <c r="TOU242" s="11"/>
      <c r="TOV242" s="11"/>
      <c r="TOW242" s="11"/>
      <c r="TOX242" s="11"/>
      <c r="TOY242" s="11"/>
      <c r="TOZ242" s="11"/>
      <c r="TPA242" s="10"/>
      <c r="TPB242" s="10"/>
      <c r="TPC242" s="11"/>
      <c r="TPD242" s="11"/>
      <c r="TPE242" s="11"/>
      <c r="TPF242" s="11"/>
      <c r="TPG242" s="11"/>
      <c r="TPH242" s="11"/>
      <c r="TPI242" s="11"/>
      <c r="TPJ242" s="11"/>
      <c r="TPK242" s="11"/>
      <c r="TPL242" s="11"/>
      <c r="TPM242" s="11"/>
      <c r="TPN242" s="11"/>
      <c r="TPO242" s="11"/>
      <c r="TPP242" s="11"/>
      <c r="TPQ242" s="10"/>
      <c r="TPR242" s="10"/>
      <c r="TPS242" s="11"/>
      <c r="TPT242" s="11"/>
      <c r="TPU242" s="11"/>
      <c r="TPV242" s="11"/>
      <c r="TPW242" s="11"/>
      <c r="TPX242" s="11"/>
      <c r="TPY242" s="11"/>
      <c r="TPZ242" s="11"/>
      <c r="TQA242" s="11"/>
      <c r="TQB242" s="11"/>
      <c r="TQC242" s="11"/>
      <c r="TQD242" s="11"/>
      <c r="TQE242" s="11"/>
      <c r="TQF242" s="11"/>
      <c r="TQG242" s="10"/>
      <c r="TQH242" s="10"/>
      <c r="TQI242" s="11"/>
      <c r="TQJ242" s="11"/>
      <c r="TQK242" s="11"/>
      <c r="TQL242" s="11"/>
      <c r="TQM242" s="11"/>
      <c r="TQN242" s="11"/>
      <c r="TQO242" s="11"/>
      <c r="TQP242" s="11"/>
      <c r="TQQ242" s="11"/>
      <c r="TQR242" s="11"/>
      <c r="TQS242" s="11"/>
      <c r="TQT242" s="11"/>
      <c r="TQU242" s="11"/>
      <c r="TQV242" s="11"/>
      <c r="TQW242" s="10"/>
      <c r="TQX242" s="10"/>
      <c r="TQY242" s="11"/>
      <c r="TQZ242" s="11"/>
      <c r="TRA242" s="11"/>
      <c r="TRB242" s="11"/>
      <c r="TRC242" s="11"/>
      <c r="TRD242" s="11"/>
      <c r="TRE242" s="11"/>
      <c r="TRF242" s="11"/>
      <c r="TRG242" s="11"/>
      <c r="TRH242" s="11"/>
      <c r="TRI242" s="11"/>
      <c r="TRJ242" s="11"/>
      <c r="TRK242" s="11"/>
      <c r="TRL242" s="11"/>
      <c r="TRM242" s="10"/>
      <c r="TRN242" s="10"/>
      <c r="TRO242" s="11"/>
      <c r="TRP242" s="11"/>
      <c r="TRQ242" s="11"/>
      <c r="TRR242" s="11"/>
      <c r="TRS242" s="11"/>
      <c r="TRT242" s="11"/>
      <c r="TRU242" s="11"/>
      <c r="TRV242" s="11"/>
      <c r="TRW242" s="11"/>
      <c r="TRX242" s="11"/>
      <c r="TRY242" s="11"/>
      <c r="TRZ242" s="11"/>
      <c r="TSA242" s="11"/>
      <c r="TSB242" s="11"/>
      <c r="TSC242" s="10"/>
      <c r="TSD242" s="10"/>
      <c r="TSE242" s="11"/>
      <c r="TSF242" s="11"/>
      <c r="TSG242" s="11"/>
      <c r="TSH242" s="11"/>
      <c r="TSI242" s="11"/>
      <c r="TSJ242" s="11"/>
      <c r="TSK242" s="11"/>
      <c r="TSL242" s="11"/>
      <c r="TSM242" s="11"/>
      <c r="TSN242" s="11"/>
      <c r="TSO242" s="11"/>
      <c r="TSP242" s="11"/>
      <c r="TSQ242" s="11"/>
      <c r="TSR242" s="11"/>
      <c r="TSS242" s="10"/>
      <c r="TST242" s="10"/>
      <c r="TSU242" s="11"/>
      <c r="TSV242" s="11"/>
      <c r="TSW242" s="11"/>
      <c r="TSX242" s="11"/>
      <c r="TSY242" s="11"/>
      <c r="TSZ242" s="11"/>
      <c r="TTA242" s="11"/>
      <c r="TTB242" s="11"/>
      <c r="TTC242" s="11"/>
      <c r="TTD242" s="11"/>
      <c r="TTE242" s="11"/>
      <c r="TTF242" s="11"/>
      <c r="TTG242" s="11"/>
      <c r="TTH242" s="11"/>
      <c r="TTI242" s="10"/>
      <c r="TTJ242" s="10"/>
      <c r="TTK242" s="11"/>
      <c r="TTL242" s="11"/>
      <c r="TTM242" s="11"/>
      <c r="TTN242" s="11"/>
      <c r="TTO242" s="11"/>
      <c r="TTP242" s="11"/>
      <c r="TTQ242" s="11"/>
      <c r="TTR242" s="11"/>
      <c r="TTS242" s="11"/>
      <c r="TTT242" s="11"/>
      <c r="TTU242" s="11"/>
      <c r="TTV242" s="11"/>
      <c r="TTW242" s="11"/>
      <c r="TTX242" s="11"/>
      <c r="TTY242" s="10"/>
      <c r="TTZ242" s="10"/>
      <c r="TUA242" s="11"/>
      <c r="TUB242" s="11"/>
      <c r="TUC242" s="11"/>
      <c r="TUD242" s="11"/>
      <c r="TUE242" s="11"/>
      <c r="TUF242" s="11"/>
      <c r="TUG242" s="11"/>
      <c r="TUH242" s="11"/>
      <c r="TUI242" s="11"/>
      <c r="TUJ242" s="11"/>
      <c r="TUK242" s="11"/>
      <c r="TUL242" s="11"/>
      <c r="TUM242" s="11"/>
      <c r="TUN242" s="11"/>
      <c r="TUO242" s="10"/>
      <c r="TUP242" s="10"/>
      <c r="TUQ242" s="11"/>
      <c r="TUR242" s="11"/>
      <c r="TUS242" s="11"/>
      <c r="TUT242" s="11"/>
      <c r="TUU242" s="11"/>
      <c r="TUV242" s="11"/>
      <c r="TUW242" s="11"/>
      <c r="TUX242" s="11"/>
      <c r="TUY242" s="11"/>
      <c r="TUZ242" s="11"/>
      <c r="TVA242" s="11"/>
      <c r="TVB242" s="11"/>
      <c r="TVC242" s="11"/>
      <c r="TVD242" s="11"/>
      <c r="TVE242" s="10"/>
      <c r="TVF242" s="10"/>
      <c r="TVG242" s="11"/>
      <c r="TVH242" s="11"/>
      <c r="TVI242" s="11"/>
      <c r="TVJ242" s="11"/>
      <c r="TVK242" s="11"/>
      <c r="TVL242" s="11"/>
      <c r="TVM242" s="11"/>
      <c r="TVN242" s="11"/>
      <c r="TVO242" s="11"/>
      <c r="TVP242" s="11"/>
      <c r="TVQ242" s="11"/>
      <c r="TVR242" s="11"/>
      <c r="TVS242" s="11"/>
      <c r="TVT242" s="11"/>
      <c r="TVU242" s="10"/>
      <c r="TVV242" s="10"/>
      <c r="TVW242" s="11"/>
      <c r="TVX242" s="11"/>
      <c r="TVY242" s="11"/>
      <c r="TVZ242" s="11"/>
      <c r="TWA242" s="11"/>
      <c r="TWB242" s="11"/>
      <c r="TWC242" s="11"/>
      <c r="TWD242" s="11"/>
      <c r="TWE242" s="11"/>
      <c r="TWF242" s="11"/>
      <c r="TWG242" s="11"/>
      <c r="TWH242" s="11"/>
      <c r="TWI242" s="11"/>
      <c r="TWJ242" s="11"/>
      <c r="TWK242" s="10"/>
      <c r="TWL242" s="10"/>
      <c r="TWM242" s="11"/>
      <c r="TWN242" s="11"/>
      <c r="TWO242" s="11"/>
      <c r="TWP242" s="11"/>
      <c r="TWQ242" s="11"/>
      <c r="TWR242" s="11"/>
      <c r="TWS242" s="11"/>
      <c r="TWT242" s="11"/>
      <c r="TWU242" s="11"/>
      <c r="TWV242" s="11"/>
      <c r="TWW242" s="11"/>
      <c r="TWX242" s="11"/>
      <c r="TWY242" s="11"/>
      <c r="TWZ242" s="11"/>
      <c r="TXA242" s="10"/>
      <c r="TXB242" s="10"/>
      <c r="TXC242" s="11"/>
      <c r="TXD242" s="11"/>
      <c r="TXE242" s="11"/>
      <c r="TXF242" s="11"/>
      <c r="TXG242" s="11"/>
      <c r="TXH242" s="11"/>
      <c r="TXI242" s="11"/>
      <c r="TXJ242" s="11"/>
      <c r="TXK242" s="11"/>
      <c r="TXL242" s="11"/>
      <c r="TXM242" s="11"/>
      <c r="TXN242" s="11"/>
      <c r="TXO242" s="11"/>
      <c r="TXP242" s="11"/>
      <c r="TXQ242" s="10"/>
      <c r="TXR242" s="10"/>
      <c r="TXS242" s="11"/>
      <c r="TXT242" s="11"/>
      <c r="TXU242" s="11"/>
      <c r="TXV242" s="11"/>
      <c r="TXW242" s="11"/>
      <c r="TXX242" s="11"/>
      <c r="TXY242" s="11"/>
      <c r="TXZ242" s="11"/>
      <c r="TYA242" s="11"/>
      <c r="TYB242" s="11"/>
      <c r="TYC242" s="11"/>
      <c r="TYD242" s="11"/>
      <c r="TYE242" s="11"/>
      <c r="TYF242" s="11"/>
      <c r="TYG242" s="10"/>
      <c r="TYH242" s="10"/>
      <c r="TYI242" s="11"/>
      <c r="TYJ242" s="11"/>
      <c r="TYK242" s="11"/>
      <c r="TYL242" s="11"/>
      <c r="TYM242" s="11"/>
      <c r="TYN242" s="11"/>
      <c r="TYO242" s="11"/>
      <c r="TYP242" s="11"/>
      <c r="TYQ242" s="11"/>
      <c r="TYR242" s="11"/>
      <c r="TYS242" s="11"/>
      <c r="TYT242" s="11"/>
      <c r="TYU242" s="11"/>
      <c r="TYV242" s="11"/>
      <c r="TYW242" s="10"/>
      <c r="TYX242" s="10"/>
      <c r="TYY242" s="11"/>
      <c r="TYZ242" s="11"/>
      <c r="TZA242" s="11"/>
      <c r="TZB242" s="11"/>
      <c r="TZC242" s="11"/>
      <c r="TZD242" s="11"/>
      <c r="TZE242" s="11"/>
      <c r="TZF242" s="11"/>
      <c r="TZG242" s="11"/>
      <c r="TZH242" s="11"/>
      <c r="TZI242" s="11"/>
      <c r="TZJ242" s="11"/>
      <c r="TZK242" s="11"/>
      <c r="TZL242" s="11"/>
      <c r="TZM242" s="10"/>
      <c r="TZN242" s="10"/>
      <c r="TZO242" s="11"/>
      <c r="TZP242" s="11"/>
      <c r="TZQ242" s="11"/>
      <c r="TZR242" s="11"/>
      <c r="TZS242" s="11"/>
      <c r="TZT242" s="11"/>
      <c r="TZU242" s="11"/>
      <c r="TZV242" s="11"/>
      <c r="TZW242" s="11"/>
      <c r="TZX242" s="11"/>
      <c r="TZY242" s="11"/>
      <c r="TZZ242" s="11"/>
      <c r="UAA242" s="11"/>
      <c r="UAB242" s="11"/>
      <c r="UAC242" s="10"/>
      <c r="UAD242" s="10"/>
      <c r="UAE242" s="11"/>
      <c r="UAF242" s="11"/>
      <c r="UAG242" s="11"/>
      <c r="UAH242" s="11"/>
      <c r="UAI242" s="11"/>
      <c r="UAJ242" s="11"/>
      <c r="UAK242" s="11"/>
      <c r="UAL242" s="11"/>
      <c r="UAM242" s="11"/>
      <c r="UAN242" s="11"/>
      <c r="UAO242" s="11"/>
      <c r="UAP242" s="11"/>
      <c r="UAQ242" s="11"/>
      <c r="UAR242" s="11"/>
      <c r="UAS242" s="10"/>
      <c r="UAT242" s="10"/>
      <c r="UAU242" s="11"/>
      <c r="UAV242" s="11"/>
      <c r="UAW242" s="11"/>
      <c r="UAX242" s="11"/>
      <c r="UAY242" s="11"/>
      <c r="UAZ242" s="11"/>
      <c r="UBA242" s="11"/>
      <c r="UBB242" s="11"/>
      <c r="UBC242" s="11"/>
      <c r="UBD242" s="11"/>
      <c r="UBE242" s="11"/>
      <c r="UBF242" s="11"/>
      <c r="UBG242" s="11"/>
      <c r="UBH242" s="11"/>
      <c r="UBI242" s="10"/>
      <c r="UBJ242" s="10"/>
      <c r="UBK242" s="11"/>
      <c r="UBL242" s="11"/>
      <c r="UBM242" s="11"/>
      <c r="UBN242" s="11"/>
      <c r="UBO242" s="11"/>
      <c r="UBP242" s="11"/>
      <c r="UBQ242" s="11"/>
      <c r="UBR242" s="11"/>
      <c r="UBS242" s="11"/>
      <c r="UBT242" s="11"/>
      <c r="UBU242" s="11"/>
      <c r="UBV242" s="11"/>
      <c r="UBW242" s="11"/>
      <c r="UBX242" s="11"/>
      <c r="UBY242" s="10"/>
      <c r="UBZ242" s="10"/>
      <c r="UCA242" s="11"/>
      <c r="UCB242" s="11"/>
      <c r="UCC242" s="11"/>
      <c r="UCD242" s="11"/>
      <c r="UCE242" s="11"/>
      <c r="UCF242" s="11"/>
      <c r="UCG242" s="11"/>
      <c r="UCH242" s="11"/>
      <c r="UCI242" s="11"/>
      <c r="UCJ242" s="11"/>
      <c r="UCK242" s="11"/>
      <c r="UCL242" s="11"/>
      <c r="UCM242" s="11"/>
      <c r="UCN242" s="11"/>
      <c r="UCO242" s="10"/>
      <c r="UCP242" s="10"/>
      <c r="UCQ242" s="11"/>
      <c r="UCR242" s="11"/>
      <c r="UCS242" s="11"/>
      <c r="UCT242" s="11"/>
      <c r="UCU242" s="11"/>
      <c r="UCV242" s="11"/>
      <c r="UCW242" s="11"/>
      <c r="UCX242" s="11"/>
      <c r="UCY242" s="11"/>
      <c r="UCZ242" s="11"/>
      <c r="UDA242" s="11"/>
      <c r="UDB242" s="11"/>
      <c r="UDC242" s="11"/>
      <c r="UDD242" s="11"/>
      <c r="UDE242" s="10"/>
      <c r="UDF242" s="10"/>
      <c r="UDG242" s="11"/>
      <c r="UDH242" s="11"/>
      <c r="UDI242" s="11"/>
      <c r="UDJ242" s="11"/>
      <c r="UDK242" s="11"/>
      <c r="UDL242" s="11"/>
      <c r="UDM242" s="11"/>
      <c r="UDN242" s="11"/>
      <c r="UDO242" s="11"/>
      <c r="UDP242" s="11"/>
      <c r="UDQ242" s="11"/>
      <c r="UDR242" s="11"/>
      <c r="UDS242" s="11"/>
      <c r="UDT242" s="11"/>
      <c r="UDU242" s="10"/>
      <c r="UDV242" s="10"/>
      <c r="UDW242" s="11"/>
      <c r="UDX242" s="11"/>
      <c r="UDY242" s="11"/>
      <c r="UDZ242" s="11"/>
      <c r="UEA242" s="11"/>
      <c r="UEB242" s="11"/>
      <c r="UEC242" s="11"/>
      <c r="UED242" s="11"/>
      <c r="UEE242" s="11"/>
      <c r="UEF242" s="11"/>
      <c r="UEG242" s="11"/>
      <c r="UEH242" s="11"/>
      <c r="UEI242" s="11"/>
      <c r="UEJ242" s="11"/>
      <c r="UEK242" s="10"/>
      <c r="UEL242" s="10"/>
      <c r="UEM242" s="11"/>
      <c r="UEN242" s="11"/>
      <c r="UEO242" s="11"/>
      <c r="UEP242" s="11"/>
      <c r="UEQ242" s="11"/>
      <c r="UER242" s="11"/>
      <c r="UES242" s="11"/>
      <c r="UET242" s="11"/>
      <c r="UEU242" s="11"/>
      <c r="UEV242" s="11"/>
      <c r="UEW242" s="11"/>
      <c r="UEX242" s="11"/>
      <c r="UEY242" s="11"/>
      <c r="UEZ242" s="11"/>
      <c r="UFA242" s="10"/>
      <c r="UFB242" s="10"/>
      <c r="UFC242" s="11"/>
      <c r="UFD242" s="11"/>
      <c r="UFE242" s="11"/>
      <c r="UFF242" s="11"/>
      <c r="UFG242" s="11"/>
      <c r="UFH242" s="11"/>
      <c r="UFI242" s="11"/>
      <c r="UFJ242" s="11"/>
      <c r="UFK242" s="11"/>
      <c r="UFL242" s="11"/>
      <c r="UFM242" s="11"/>
      <c r="UFN242" s="11"/>
      <c r="UFO242" s="11"/>
      <c r="UFP242" s="11"/>
      <c r="UFQ242" s="10"/>
      <c r="UFR242" s="10"/>
      <c r="UFS242" s="11"/>
      <c r="UFT242" s="11"/>
      <c r="UFU242" s="11"/>
      <c r="UFV242" s="11"/>
      <c r="UFW242" s="11"/>
      <c r="UFX242" s="11"/>
      <c r="UFY242" s="11"/>
      <c r="UFZ242" s="11"/>
      <c r="UGA242" s="11"/>
      <c r="UGB242" s="11"/>
      <c r="UGC242" s="11"/>
      <c r="UGD242" s="11"/>
      <c r="UGE242" s="11"/>
      <c r="UGF242" s="11"/>
      <c r="UGG242" s="10"/>
      <c r="UGH242" s="10"/>
      <c r="UGI242" s="11"/>
      <c r="UGJ242" s="11"/>
      <c r="UGK242" s="11"/>
      <c r="UGL242" s="11"/>
      <c r="UGM242" s="11"/>
      <c r="UGN242" s="11"/>
      <c r="UGO242" s="11"/>
      <c r="UGP242" s="11"/>
      <c r="UGQ242" s="11"/>
      <c r="UGR242" s="11"/>
      <c r="UGS242" s="11"/>
      <c r="UGT242" s="11"/>
      <c r="UGU242" s="11"/>
      <c r="UGV242" s="11"/>
      <c r="UGW242" s="10"/>
      <c r="UGX242" s="10"/>
      <c r="UGY242" s="11"/>
      <c r="UGZ242" s="11"/>
      <c r="UHA242" s="11"/>
      <c r="UHB242" s="11"/>
      <c r="UHC242" s="11"/>
      <c r="UHD242" s="11"/>
      <c r="UHE242" s="11"/>
      <c r="UHF242" s="11"/>
      <c r="UHG242" s="11"/>
      <c r="UHH242" s="11"/>
      <c r="UHI242" s="11"/>
      <c r="UHJ242" s="11"/>
      <c r="UHK242" s="11"/>
      <c r="UHL242" s="11"/>
      <c r="UHM242" s="10"/>
      <c r="UHN242" s="10"/>
      <c r="UHO242" s="11"/>
      <c r="UHP242" s="11"/>
      <c r="UHQ242" s="11"/>
      <c r="UHR242" s="11"/>
      <c r="UHS242" s="11"/>
      <c r="UHT242" s="11"/>
      <c r="UHU242" s="11"/>
      <c r="UHV242" s="11"/>
      <c r="UHW242" s="11"/>
      <c r="UHX242" s="11"/>
      <c r="UHY242" s="11"/>
      <c r="UHZ242" s="11"/>
      <c r="UIA242" s="11"/>
      <c r="UIB242" s="11"/>
      <c r="UIC242" s="10"/>
      <c r="UID242" s="10"/>
      <c r="UIE242" s="11"/>
      <c r="UIF242" s="11"/>
      <c r="UIG242" s="11"/>
      <c r="UIH242" s="11"/>
      <c r="UII242" s="11"/>
      <c r="UIJ242" s="11"/>
      <c r="UIK242" s="11"/>
      <c r="UIL242" s="11"/>
      <c r="UIM242" s="11"/>
      <c r="UIN242" s="11"/>
      <c r="UIO242" s="11"/>
      <c r="UIP242" s="11"/>
      <c r="UIQ242" s="11"/>
      <c r="UIR242" s="11"/>
      <c r="UIS242" s="10"/>
      <c r="UIT242" s="10"/>
      <c r="UIU242" s="11"/>
      <c r="UIV242" s="11"/>
      <c r="UIW242" s="11"/>
      <c r="UIX242" s="11"/>
      <c r="UIY242" s="11"/>
      <c r="UIZ242" s="11"/>
      <c r="UJA242" s="11"/>
      <c r="UJB242" s="11"/>
      <c r="UJC242" s="11"/>
      <c r="UJD242" s="11"/>
      <c r="UJE242" s="11"/>
      <c r="UJF242" s="11"/>
      <c r="UJG242" s="11"/>
      <c r="UJH242" s="11"/>
      <c r="UJI242" s="10"/>
      <c r="UJJ242" s="10"/>
      <c r="UJK242" s="11"/>
      <c r="UJL242" s="11"/>
      <c r="UJM242" s="11"/>
      <c r="UJN242" s="11"/>
      <c r="UJO242" s="11"/>
      <c r="UJP242" s="11"/>
      <c r="UJQ242" s="11"/>
      <c r="UJR242" s="11"/>
      <c r="UJS242" s="11"/>
      <c r="UJT242" s="11"/>
      <c r="UJU242" s="11"/>
      <c r="UJV242" s="11"/>
      <c r="UJW242" s="11"/>
      <c r="UJX242" s="11"/>
      <c r="UJY242" s="10"/>
      <c r="UJZ242" s="10"/>
      <c r="UKA242" s="11"/>
      <c r="UKB242" s="11"/>
      <c r="UKC242" s="11"/>
      <c r="UKD242" s="11"/>
      <c r="UKE242" s="11"/>
      <c r="UKF242" s="11"/>
      <c r="UKG242" s="11"/>
      <c r="UKH242" s="11"/>
      <c r="UKI242" s="11"/>
      <c r="UKJ242" s="11"/>
      <c r="UKK242" s="11"/>
      <c r="UKL242" s="11"/>
      <c r="UKM242" s="11"/>
      <c r="UKN242" s="11"/>
      <c r="UKO242" s="10"/>
      <c r="UKP242" s="10"/>
      <c r="UKQ242" s="11"/>
      <c r="UKR242" s="11"/>
      <c r="UKS242" s="11"/>
      <c r="UKT242" s="11"/>
      <c r="UKU242" s="11"/>
      <c r="UKV242" s="11"/>
      <c r="UKW242" s="11"/>
      <c r="UKX242" s="11"/>
      <c r="UKY242" s="11"/>
      <c r="UKZ242" s="11"/>
      <c r="ULA242" s="11"/>
      <c r="ULB242" s="11"/>
      <c r="ULC242" s="11"/>
      <c r="ULD242" s="11"/>
      <c r="ULE242" s="10"/>
      <c r="ULF242" s="10"/>
      <c r="ULG242" s="11"/>
      <c r="ULH242" s="11"/>
      <c r="ULI242" s="11"/>
      <c r="ULJ242" s="11"/>
      <c r="ULK242" s="11"/>
      <c r="ULL242" s="11"/>
      <c r="ULM242" s="11"/>
      <c r="ULN242" s="11"/>
      <c r="ULO242" s="11"/>
      <c r="ULP242" s="11"/>
      <c r="ULQ242" s="11"/>
      <c r="ULR242" s="11"/>
      <c r="ULS242" s="11"/>
      <c r="ULT242" s="11"/>
      <c r="ULU242" s="10"/>
      <c r="ULV242" s="10"/>
      <c r="ULW242" s="11"/>
      <c r="ULX242" s="11"/>
      <c r="ULY242" s="11"/>
      <c r="ULZ242" s="11"/>
      <c r="UMA242" s="11"/>
      <c r="UMB242" s="11"/>
      <c r="UMC242" s="11"/>
      <c r="UMD242" s="11"/>
      <c r="UME242" s="11"/>
      <c r="UMF242" s="11"/>
      <c r="UMG242" s="11"/>
      <c r="UMH242" s="11"/>
      <c r="UMI242" s="11"/>
      <c r="UMJ242" s="11"/>
      <c r="UMK242" s="10"/>
      <c r="UML242" s="10"/>
      <c r="UMM242" s="11"/>
      <c r="UMN242" s="11"/>
      <c r="UMO242" s="11"/>
      <c r="UMP242" s="11"/>
      <c r="UMQ242" s="11"/>
      <c r="UMR242" s="11"/>
      <c r="UMS242" s="11"/>
      <c r="UMT242" s="11"/>
      <c r="UMU242" s="11"/>
      <c r="UMV242" s="11"/>
      <c r="UMW242" s="11"/>
      <c r="UMX242" s="11"/>
      <c r="UMY242" s="11"/>
      <c r="UMZ242" s="11"/>
      <c r="UNA242" s="10"/>
      <c r="UNB242" s="10"/>
      <c r="UNC242" s="11"/>
      <c r="UND242" s="11"/>
      <c r="UNE242" s="11"/>
      <c r="UNF242" s="11"/>
      <c r="UNG242" s="11"/>
      <c r="UNH242" s="11"/>
      <c r="UNI242" s="11"/>
      <c r="UNJ242" s="11"/>
      <c r="UNK242" s="11"/>
      <c r="UNL242" s="11"/>
      <c r="UNM242" s="11"/>
      <c r="UNN242" s="11"/>
      <c r="UNO242" s="11"/>
      <c r="UNP242" s="11"/>
      <c r="UNQ242" s="10"/>
      <c r="UNR242" s="10"/>
      <c r="UNS242" s="11"/>
      <c r="UNT242" s="11"/>
      <c r="UNU242" s="11"/>
      <c r="UNV242" s="11"/>
      <c r="UNW242" s="11"/>
      <c r="UNX242" s="11"/>
      <c r="UNY242" s="11"/>
      <c r="UNZ242" s="11"/>
      <c r="UOA242" s="11"/>
      <c r="UOB242" s="11"/>
      <c r="UOC242" s="11"/>
      <c r="UOD242" s="11"/>
      <c r="UOE242" s="11"/>
      <c r="UOF242" s="11"/>
      <c r="UOG242" s="10"/>
      <c r="UOH242" s="10"/>
      <c r="UOI242" s="11"/>
      <c r="UOJ242" s="11"/>
      <c r="UOK242" s="11"/>
      <c r="UOL242" s="11"/>
      <c r="UOM242" s="11"/>
      <c r="UON242" s="11"/>
      <c r="UOO242" s="11"/>
      <c r="UOP242" s="11"/>
      <c r="UOQ242" s="11"/>
      <c r="UOR242" s="11"/>
      <c r="UOS242" s="11"/>
      <c r="UOT242" s="11"/>
      <c r="UOU242" s="11"/>
      <c r="UOV242" s="11"/>
      <c r="UOW242" s="10"/>
      <c r="UOX242" s="10"/>
      <c r="UOY242" s="11"/>
      <c r="UOZ242" s="11"/>
      <c r="UPA242" s="11"/>
      <c r="UPB242" s="11"/>
      <c r="UPC242" s="11"/>
      <c r="UPD242" s="11"/>
      <c r="UPE242" s="11"/>
      <c r="UPF242" s="11"/>
      <c r="UPG242" s="11"/>
      <c r="UPH242" s="11"/>
      <c r="UPI242" s="11"/>
      <c r="UPJ242" s="11"/>
      <c r="UPK242" s="11"/>
      <c r="UPL242" s="11"/>
      <c r="UPM242" s="10"/>
      <c r="UPN242" s="10"/>
      <c r="UPO242" s="11"/>
      <c r="UPP242" s="11"/>
      <c r="UPQ242" s="11"/>
      <c r="UPR242" s="11"/>
      <c r="UPS242" s="11"/>
      <c r="UPT242" s="11"/>
      <c r="UPU242" s="11"/>
      <c r="UPV242" s="11"/>
      <c r="UPW242" s="11"/>
      <c r="UPX242" s="11"/>
      <c r="UPY242" s="11"/>
      <c r="UPZ242" s="11"/>
      <c r="UQA242" s="11"/>
      <c r="UQB242" s="11"/>
      <c r="UQC242" s="10"/>
      <c r="UQD242" s="10"/>
      <c r="UQE242" s="11"/>
      <c r="UQF242" s="11"/>
      <c r="UQG242" s="11"/>
      <c r="UQH242" s="11"/>
      <c r="UQI242" s="11"/>
      <c r="UQJ242" s="11"/>
      <c r="UQK242" s="11"/>
      <c r="UQL242" s="11"/>
      <c r="UQM242" s="11"/>
      <c r="UQN242" s="11"/>
      <c r="UQO242" s="11"/>
      <c r="UQP242" s="11"/>
      <c r="UQQ242" s="11"/>
      <c r="UQR242" s="11"/>
      <c r="UQS242" s="10"/>
      <c r="UQT242" s="10"/>
      <c r="UQU242" s="11"/>
      <c r="UQV242" s="11"/>
      <c r="UQW242" s="11"/>
      <c r="UQX242" s="11"/>
      <c r="UQY242" s="11"/>
      <c r="UQZ242" s="11"/>
      <c r="URA242" s="11"/>
      <c r="URB242" s="11"/>
      <c r="URC242" s="11"/>
      <c r="URD242" s="11"/>
      <c r="URE242" s="11"/>
      <c r="URF242" s="11"/>
      <c r="URG242" s="11"/>
      <c r="URH242" s="11"/>
      <c r="URI242" s="10"/>
      <c r="URJ242" s="10"/>
      <c r="URK242" s="11"/>
      <c r="URL242" s="11"/>
      <c r="URM242" s="11"/>
      <c r="URN242" s="11"/>
      <c r="URO242" s="11"/>
      <c r="URP242" s="11"/>
      <c r="URQ242" s="11"/>
      <c r="URR242" s="11"/>
      <c r="URS242" s="11"/>
      <c r="URT242" s="11"/>
      <c r="URU242" s="11"/>
      <c r="URV242" s="11"/>
      <c r="URW242" s="11"/>
      <c r="URX242" s="11"/>
      <c r="URY242" s="10"/>
      <c r="URZ242" s="10"/>
      <c r="USA242" s="11"/>
      <c r="USB242" s="11"/>
      <c r="USC242" s="11"/>
      <c r="USD242" s="11"/>
      <c r="USE242" s="11"/>
      <c r="USF242" s="11"/>
      <c r="USG242" s="11"/>
      <c r="USH242" s="11"/>
      <c r="USI242" s="11"/>
      <c r="USJ242" s="11"/>
      <c r="USK242" s="11"/>
      <c r="USL242" s="11"/>
      <c r="USM242" s="11"/>
      <c r="USN242" s="11"/>
      <c r="USO242" s="10"/>
      <c r="USP242" s="10"/>
      <c r="USQ242" s="11"/>
      <c r="USR242" s="11"/>
      <c r="USS242" s="11"/>
      <c r="UST242" s="11"/>
      <c r="USU242" s="11"/>
      <c r="USV242" s="11"/>
      <c r="USW242" s="11"/>
      <c r="USX242" s="11"/>
      <c r="USY242" s="11"/>
      <c r="USZ242" s="11"/>
      <c r="UTA242" s="11"/>
      <c r="UTB242" s="11"/>
      <c r="UTC242" s="11"/>
      <c r="UTD242" s="11"/>
      <c r="UTE242" s="10"/>
      <c r="UTF242" s="10"/>
      <c r="UTG242" s="11"/>
      <c r="UTH242" s="11"/>
      <c r="UTI242" s="11"/>
      <c r="UTJ242" s="11"/>
      <c r="UTK242" s="11"/>
      <c r="UTL242" s="11"/>
      <c r="UTM242" s="11"/>
      <c r="UTN242" s="11"/>
      <c r="UTO242" s="11"/>
      <c r="UTP242" s="11"/>
      <c r="UTQ242" s="11"/>
      <c r="UTR242" s="11"/>
      <c r="UTS242" s="11"/>
      <c r="UTT242" s="11"/>
      <c r="UTU242" s="10"/>
      <c r="UTV242" s="10"/>
      <c r="UTW242" s="11"/>
      <c r="UTX242" s="11"/>
      <c r="UTY242" s="11"/>
      <c r="UTZ242" s="11"/>
      <c r="UUA242" s="11"/>
      <c r="UUB242" s="11"/>
      <c r="UUC242" s="11"/>
      <c r="UUD242" s="11"/>
      <c r="UUE242" s="11"/>
      <c r="UUF242" s="11"/>
      <c r="UUG242" s="11"/>
      <c r="UUH242" s="11"/>
      <c r="UUI242" s="11"/>
      <c r="UUJ242" s="11"/>
      <c r="UUK242" s="10"/>
      <c r="UUL242" s="10"/>
      <c r="UUM242" s="11"/>
      <c r="UUN242" s="11"/>
      <c r="UUO242" s="11"/>
      <c r="UUP242" s="11"/>
      <c r="UUQ242" s="11"/>
      <c r="UUR242" s="11"/>
      <c r="UUS242" s="11"/>
      <c r="UUT242" s="11"/>
      <c r="UUU242" s="11"/>
      <c r="UUV242" s="11"/>
      <c r="UUW242" s="11"/>
      <c r="UUX242" s="11"/>
      <c r="UUY242" s="11"/>
      <c r="UUZ242" s="11"/>
      <c r="UVA242" s="10"/>
      <c r="UVB242" s="10"/>
      <c r="UVC242" s="11"/>
      <c r="UVD242" s="11"/>
      <c r="UVE242" s="11"/>
      <c r="UVF242" s="11"/>
      <c r="UVG242" s="11"/>
      <c r="UVH242" s="11"/>
      <c r="UVI242" s="11"/>
      <c r="UVJ242" s="11"/>
      <c r="UVK242" s="11"/>
      <c r="UVL242" s="11"/>
      <c r="UVM242" s="11"/>
      <c r="UVN242" s="11"/>
      <c r="UVO242" s="11"/>
      <c r="UVP242" s="11"/>
      <c r="UVQ242" s="10"/>
      <c r="UVR242" s="10"/>
      <c r="UVS242" s="11"/>
      <c r="UVT242" s="11"/>
      <c r="UVU242" s="11"/>
      <c r="UVV242" s="11"/>
      <c r="UVW242" s="11"/>
      <c r="UVX242" s="11"/>
      <c r="UVY242" s="11"/>
      <c r="UVZ242" s="11"/>
      <c r="UWA242" s="11"/>
      <c r="UWB242" s="11"/>
      <c r="UWC242" s="11"/>
      <c r="UWD242" s="11"/>
      <c r="UWE242" s="11"/>
      <c r="UWF242" s="11"/>
      <c r="UWG242" s="10"/>
      <c r="UWH242" s="10"/>
      <c r="UWI242" s="11"/>
      <c r="UWJ242" s="11"/>
      <c r="UWK242" s="11"/>
      <c r="UWL242" s="11"/>
      <c r="UWM242" s="11"/>
      <c r="UWN242" s="11"/>
      <c r="UWO242" s="11"/>
      <c r="UWP242" s="11"/>
      <c r="UWQ242" s="11"/>
      <c r="UWR242" s="11"/>
      <c r="UWS242" s="11"/>
      <c r="UWT242" s="11"/>
      <c r="UWU242" s="11"/>
      <c r="UWV242" s="11"/>
      <c r="UWW242" s="10"/>
      <c r="UWX242" s="10"/>
      <c r="UWY242" s="11"/>
      <c r="UWZ242" s="11"/>
      <c r="UXA242" s="11"/>
      <c r="UXB242" s="11"/>
      <c r="UXC242" s="11"/>
      <c r="UXD242" s="11"/>
      <c r="UXE242" s="11"/>
      <c r="UXF242" s="11"/>
      <c r="UXG242" s="11"/>
      <c r="UXH242" s="11"/>
      <c r="UXI242" s="11"/>
      <c r="UXJ242" s="11"/>
      <c r="UXK242" s="11"/>
      <c r="UXL242" s="11"/>
      <c r="UXM242" s="10"/>
      <c r="UXN242" s="10"/>
      <c r="UXO242" s="11"/>
      <c r="UXP242" s="11"/>
      <c r="UXQ242" s="11"/>
      <c r="UXR242" s="11"/>
      <c r="UXS242" s="11"/>
      <c r="UXT242" s="11"/>
      <c r="UXU242" s="11"/>
      <c r="UXV242" s="11"/>
      <c r="UXW242" s="11"/>
      <c r="UXX242" s="11"/>
      <c r="UXY242" s="11"/>
      <c r="UXZ242" s="11"/>
      <c r="UYA242" s="11"/>
      <c r="UYB242" s="11"/>
      <c r="UYC242" s="10"/>
      <c r="UYD242" s="10"/>
      <c r="UYE242" s="11"/>
      <c r="UYF242" s="11"/>
      <c r="UYG242" s="11"/>
      <c r="UYH242" s="11"/>
      <c r="UYI242" s="11"/>
      <c r="UYJ242" s="11"/>
      <c r="UYK242" s="11"/>
      <c r="UYL242" s="11"/>
      <c r="UYM242" s="11"/>
      <c r="UYN242" s="11"/>
      <c r="UYO242" s="11"/>
      <c r="UYP242" s="11"/>
      <c r="UYQ242" s="11"/>
      <c r="UYR242" s="11"/>
      <c r="UYS242" s="10"/>
      <c r="UYT242" s="10"/>
      <c r="UYU242" s="11"/>
      <c r="UYV242" s="11"/>
      <c r="UYW242" s="11"/>
      <c r="UYX242" s="11"/>
      <c r="UYY242" s="11"/>
      <c r="UYZ242" s="11"/>
      <c r="UZA242" s="11"/>
      <c r="UZB242" s="11"/>
      <c r="UZC242" s="11"/>
      <c r="UZD242" s="11"/>
      <c r="UZE242" s="11"/>
      <c r="UZF242" s="11"/>
      <c r="UZG242" s="11"/>
      <c r="UZH242" s="11"/>
      <c r="UZI242" s="10"/>
      <c r="UZJ242" s="10"/>
      <c r="UZK242" s="11"/>
      <c r="UZL242" s="11"/>
      <c r="UZM242" s="11"/>
      <c r="UZN242" s="11"/>
      <c r="UZO242" s="11"/>
      <c r="UZP242" s="11"/>
      <c r="UZQ242" s="11"/>
      <c r="UZR242" s="11"/>
      <c r="UZS242" s="11"/>
      <c r="UZT242" s="11"/>
      <c r="UZU242" s="11"/>
      <c r="UZV242" s="11"/>
      <c r="UZW242" s="11"/>
      <c r="UZX242" s="11"/>
      <c r="UZY242" s="10"/>
      <c r="UZZ242" s="10"/>
      <c r="VAA242" s="11"/>
      <c r="VAB242" s="11"/>
      <c r="VAC242" s="11"/>
      <c r="VAD242" s="11"/>
      <c r="VAE242" s="11"/>
      <c r="VAF242" s="11"/>
      <c r="VAG242" s="11"/>
      <c r="VAH242" s="11"/>
      <c r="VAI242" s="11"/>
      <c r="VAJ242" s="11"/>
      <c r="VAK242" s="11"/>
      <c r="VAL242" s="11"/>
      <c r="VAM242" s="11"/>
      <c r="VAN242" s="11"/>
      <c r="VAO242" s="10"/>
      <c r="VAP242" s="10"/>
      <c r="VAQ242" s="11"/>
      <c r="VAR242" s="11"/>
      <c r="VAS242" s="11"/>
      <c r="VAT242" s="11"/>
      <c r="VAU242" s="11"/>
      <c r="VAV242" s="11"/>
      <c r="VAW242" s="11"/>
      <c r="VAX242" s="11"/>
      <c r="VAY242" s="11"/>
      <c r="VAZ242" s="11"/>
      <c r="VBA242" s="11"/>
      <c r="VBB242" s="11"/>
      <c r="VBC242" s="11"/>
      <c r="VBD242" s="11"/>
      <c r="VBE242" s="10"/>
      <c r="VBF242" s="10"/>
      <c r="VBG242" s="11"/>
      <c r="VBH242" s="11"/>
      <c r="VBI242" s="11"/>
      <c r="VBJ242" s="11"/>
      <c r="VBK242" s="11"/>
      <c r="VBL242" s="11"/>
      <c r="VBM242" s="11"/>
      <c r="VBN242" s="11"/>
      <c r="VBO242" s="11"/>
      <c r="VBP242" s="11"/>
      <c r="VBQ242" s="11"/>
      <c r="VBR242" s="11"/>
      <c r="VBS242" s="11"/>
      <c r="VBT242" s="11"/>
      <c r="VBU242" s="10"/>
      <c r="VBV242" s="10"/>
      <c r="VBW242" s="11"/>
      <c r="VBX242" s="11"/>
      <c r="VBY242" s="11"/>
      <c r="VBZ242" s="11"/>
      <c r="VCA242" s="11"/>
      <c r="VCB242" s="11"/>
      <c r="VCC242" s="11"/>
      <c r="VCD242" s="11"/>
      <c r="VCE242" s="11"/>
      <c r="VCF242" s="11"/>
      <c r="VCG242" s="11"/>
      <c r="VCH242" s="11"/>
      <c r="VCI242" s="11"/>
      <c r="VCJ242" s="11"/>
      <c r="VCK242" s="10"/>
      <c r="VCL242" s="10"/>
      <c r="VCM242" s="11"/>
      <c r="VCN242" s="11"/>
      <c r="VCO242" s="11"/>
      <c r="VCP242" s="11"/>
      <c r="VCQ242" s="11"/>
      <c r="VCR242" s="11"/>
      <c r="VCS242" s="11"/>
      <c r="VCT242" s="11"/>
      <c r="VCU242" s="11"/>
      <c r="VCV242" s="11"/>
      <c r="VCW242" s="11"/>
      <c r="VCX242" s="11"/>
      <c r="VCY242" s="11"/>
      <c r="VCZ242" s="11"/>
      <c r="VDA242" s="10"/>
      <c r="VDB242" s="10"/>
      <c r="VDC242" s="11"/>
      <c r="VDD242" s="11"/>
      <c r="VDE242" s="11"/>
      <c r="VDF242" s="11"/>
      <c r="VDG242" s="11"/>
      <c r="VDH242" s="11"/>
      <c r="VDI242" s="11"/>
      <c r="VDJ242" s="11"/>
      <c r="VDK242" s="11"/>
      <c r="VDL242" s="11"/>
      <c r="VDM242" s="11"/>
      <c r="VDN242" s="11"/>
      <c r="VDO242" s="11"/>
      <c r="VDP242" s="11"/>
      <c r="VDQ242" s="10"/>
      <c r="VDR242" s="10"/>
      <c r="VDS242" s="11"/>
      <c r="VDT242" s="11"/>
      <c r="VDU242" s="11"/>
      <c r="VDV242" s="11"/>
      <c r="VDW242" s="11"/>
      <c r="VDX242" s="11"/>
      <c r="VDY242" s="11"/>
      <c r="VDZ242" s="11"/>
      <c r="VEA242" s="11"/>
      <c r="VEB242" s="11"/>
      <c r="VEC242" s="11"/>
      <c r="VED242" s="11"/>
      <c r="VEE242" s="11"/>
      <c r="VEF242" s="11"/>
      <c r="VEG242" s="10"/>
      <c r="VEH242" s="10"/>
      <c r="VEI242" s="11"/>
      <c r="VEJ242" s="11"/>
      <c r="VEK242" s="11"/>
      <c r="VEL242" s="11"/>
      <c r="VEM242" s="11"/>
      <c r="VEN242" s="11"/>
      <c r="VEO242" s="11"/>
      <c r="VEP242" s="11"/>
      <c r="VEQ242" s="11"/>
      <c r="VER242" s="11"/>
      <c r="VES242" s="11"/>
      <c r="VET242" s="11"/>
      <c r="VEU242" s="11"/>
      <c r="VEV242" s="11"/>
      <c r="VEW242" s="10"/>
      <c r="VEX242" s="10"/>
      <c r="VEY242" s="11"/>
      <c r="VEZ242" s="11"/>
      <c r="VFA242" s="11"/>
      <c r="VFB242" s="11"/>
      <c r="VFC242" s="11"/>
      <c r="VFD242" s="11"/>
      <c r="VFE242" s="11"/>
      <c r="VFF242" s="11"/>
      <c r="VFG242" s="11"/>
      <c r="VFH242" s="11"/>
      <c r="VFI242" s="11"/>
      <c r="VFJ242" s="11"/>
      <c r="VFK242" s="11"/>
      <c r="VFL242" s="11"/>
      <c r="VFM242" s="10"/>
      <c r="VFN242" s="10"/>
      <c r="VFO242" s="11"/>
      <c r="VFP242" s="11"/>
      <c r="VFQ242" s="11"/>
      <c r="VFR242" s="11"/>
      <c r="VFS242" s="11"/>
      <c r="VFT242" s="11"/>
      <c r="VFU242" s="11"/>
      <c r="VFV242" s="11"/>
      <c r="VFW242" s="11"/>
      <c r="VFX242" s="11"/>
      <c r="VFY242" s="11"/>
      <c r="VFZ242" s="11"/>
      <c r="VGA242" s="11"/>
      <c r="VGB242" s="11"/>
      <c r="VGC242" s="10"/>
      <c r="VGD242" s="10"/>
      <c r="VGE242" s="11"/>
      <c r="VGF242" s="11"/>
      <c r="VGG242" s="11"/>
      <c r="VGH242" s="11"/>
      <c r="VGI242" s="11"/>
      <c r="VGJ242" s="11"/>
      <c r="VGK242" s="11"/>
      <c r="VGL242" s="11"/>
      <c r="VGM242" s="11"/>
      <c r="VGN242" s="11"/>
      <c r="VGO242" s="11"/>
      <c r="VGP242" s="11"/>
      <c r="VGQ242" s="11"/>
      <c r="VGR242" s="11"/>
      <c r="VGS242" s="10"/>
      <c r="VGT242" s="10"/>
      <c r="VGU242" s="11"/>
      <c r="VGV242" s="11"/>
      <c r="VGW242" s="11"/>
      <c r="VGX242" s="11"/>
      <c r="VGY242" s="11"/>
      <c r="VGZ242" s="11"/>
      <c r="VHA242" s="11"/>
      <c r="VHB242" s="11"/>
      <c r="VHC242" s="11"/>
      <c r="VHD242" s="11"/>
      <c r="VHE242" s="11"/>
      <c r="VHF242" s="11"/>
      <c r="VHG242" s="11"/>
      <c r="VHH242" s="11"/>
      <c r="VHI242" s="10"/>
      <c r="VHJ242" s="10"/>
      <c r="VHK242" s="11"/>
      <c r="VHL242" s="11"/>
      <c r="VHM242" s="11"/>
      <c r="VHN242" s="11"/>
      <c r="VHO242" s="11"/>
      <c r="VHP242" s="11"/>
      <c r="VHQ242" s="11"/>
      <c r="VHR242" s="11"/>
      <c r="VHS242" s="11"/>
      <c r="VHT242" s="11"/>
      <c r="VHU242" s="11"/>
      <c r="VHV242" s="11"/>
      <c r="VHW242" s="11"/>
      <c r="VHX242" s="11"/>
      <c r="VHY242" s="10"/>
      <c r="VHZ242" s="10"/>
      <c r="VIA242" s="11"/>
      <c r="VIB242" s="11"/>
      <c r="VIC242" s="11"/>
      <c r="VID242" s="11"/>
      <c r="VIE242" s="11"/>
      <c r="VIF242" s="11"/>
      <c r="VIG242" s="11"/>
      <c r="VIH242" s="11"/>
      <c r="VII242" s="11"/>
      <c r="VIJ242" s="11"/>
      <c r="VIK242" s="11"/>
      <c r="VIL242" s="11"/>
      <c r="VIM242" s="11"/>
      <c r="VIN242" s="11"/>
      <c r="VIO242" s="10"/>
      <c r="VIP242" s="10"/>
      <c r="VIQ242" s="11"/>
      <c r="VIR242" s="11"/>
      <c r="VIS242" s="11"/>
      <c r="VIT242" s="11"/>
      <c r="VIU242" s="11"/>
      <c r="VIV242" s="11"/>
      <c r="VIW242" s="11"/>
      <c r="VIX242" s="11"/>
      <c r="VIY242" s="11"/>
      <c r="VIZ242" s="11"/>
      <c r="VJA242" s="11"/>
      <c r="VJB242" s="11"/>
      <c r="VJC242" s="11"/>
      <c r="VJD242" s="11"/>
      <c r="VJE242" s="10"/>
      <c r="VJF242" s="10"/>
      <c r="VJG242" s="11"/>
      <c r="VJH242" s="11"/>
      <c r="VJI242" s="11"/>
      <c r="VJJ242" s="11"/>
      <c r="VJK242" s="11"/>
      <c r="VJL242" s="11"/>
      <c r="VJM242" s="11"/>
      <c r="VJN242" s="11"/>
      <c r="VJO242" s="11"/>
      <c r="VJP242" s="11"/>
      <c r="VJQ242" s="11"/>
      <c r="VJR242" s="11"/>
      <c r="VJS242" s="11"/>
      <c r="VJT242" s="11"/>
      <c r="VJU242" s="10"/>
      <c r="VJV242" s="10"/>
      <c r="VJW242" s="11"/>
      <c r="VJX242" s="11"/>
      <c r="VJY242" s="11"/>
      <c r="VJZ242" s="11"/>
      <c r="VKA242" s="11"/>
      <c r="VKB242" s="11"/>
      <c r="VKC242" s="11"/>
      <c r="VKD242" s="11"/>
      <c r="VKE242" s="11"/>
      <c r="VKF242" s="11"/>
      <c r="VKG242" s="11"/>
      <c r="VKH242" s="11"/>
      <c r="VKI242" s="11"/>
      <c r="VKJ242" s="11"/>
      <c r="VKK242" s="10"/>
      <c r="VKL242" s="10"/>
      <c r="VKM242" s="11"/>
      <c r="VKN242" s="11"/>
      <c r="VKO242" s="11"/>
      <c r="VKP242" s="11"/>
      <c r="VKQ242" s="11"/>
      <c r="VKR242" s="11"/>
      <c r="VKS242" s="11"/>
      <c r="VKT242" s="11"/>
      <c r="VKU242" s="11"/>
      <c r="VKV242" s="11"/>
      <c r="VKW242" s="11"/>
      <c r="VKX242" s="11"/>
      <c r="VKY242" s="11"/>
      <c r="VKZ242" s="11"/>
      <c r="VLA242" s="10"/>
      <c r="VLB242" s="10"/>
      <c r="VLC242" s="11"/>
      <c r="VLD242" s="11"/>
      <c r="VLE242" s="11"/>
      <c r="VLF242" s="11"/>
      <c r="VLG242" s="11"/>
      <c r="VLH242" s="11"/>
      <c r="VLI242" s="11"/>
      <c r="VLJ242" s="11"/>
      <c r="VLK242" s="11"/>
      <c r="VLL242" s="11"/>
      <c r="VLM242" s="11"/>
      <c r="VLN242" s="11"/>
      <c r="VLO242" s="11"/>
      <c r="VLP242" s="11"/>
      <c r="VLQ242" s="10"/>
      <c r="VLR242" s="10"/>
      <c r="VLS242" s="11"/>
      <c r="VLT242" s="11"/>
      <c r="VLU242" s="11"/>
      <c r="VLV242" s="11"/>
      <c r="VLW242" s="11"/>
      <c r="VLX242" s="11"/>
      <c r="VLY242" s="11"/>
      <c r="VLZ242" s="11"/>
      <c r="VMA242" s="11"/>
      <c r="VMB242" s="11"/>
      <c r="VMC242" s="11"/>
      <c r="VMD242" s="11"/>
      <c r="VME242" s="11"/>
      <c r="VMF242" s="11"/>
      <c r="VMG242" s="10"/>
      <c r="VMH242" s="10"/>
      <c r="VMI242" s="11"/>
      <c r="VMJ242" s="11"/>
      <c r="VMK242" s="11"/>
      <c r="VML242" s="11"/>
      <c r="VMM242" s="11"/>
      <c r="VMN242" s="11"/>
      <c r="VMO242" s="11"/>
      <c r="VMP242" s="11"/>
      <c r="VMQ242" s="11"/>
      <c r="VMR242" s="11"/>
      <c r="VMS242" s="11"/>
      <c r="VMT242" s="11"/>
      <c r="VMU242" s="11"/>
      <c r="VMV242" s="11"/>
      <c r="VMW242" s="10"/>
      <c r="VMX242" s="10"/>
      <c r="VMY242" s="11"/>
      <c r="VMZ242" s="11"/>
      <c r="VNA242" s="11"/>
      <c r="VNB242" s="11"/>
      <c r="VNC242" s="11"/>
      <c r="VND242" s="11"/>
      <c r="VNE242" s="11"/>
      <c r="VNF242" s="11"/>
      <c r="VNG242" s="11"/>
      <c r="VNH242" s="11"/>
      <c r="VNI242" s="11"/>
      <c r="VNJ242" s="11"/>
      <c r="VNK242" s="11"/>
      <c r="VNL242" s="11"/>
      <c r="VNM242" s="10"/>
      <c r="VNN242" s="10"/>
      <c r="VNO242" s="11"/>
      <c r="VNP242" s="11"/>
      <c r="VNQ242" s="11"/>
      <c r="VNR242" s="11"/>
      <c r="VNS242" s="11"/>
      <c r="VNT242" s="11"/>
      <c r="VNU242" s="11"/>
      <c r="VNV242" s="11"/>
      <c r="VNW242" s="11"/>
      <c r="VNX242" s="11"/>
      <c r="VNY242" s="11"/>
      <c r="VNZ242" s="11"/>
      <c r="VOA242" s="11"/>
      <c r="VOB242" s="11"/>
      <c r="VOC242" s="10"/>
      <c r="VOD242" s="10"/>
      <c r="VOE242" s="11"/>
      <c r="VOF242" s="11"/>
      <c r="VOG242" s="11"/>
      <c r="VOH242" s="11"/>
      <c r="VOI242" s="11"/>
      <c r="VOJ242" s="11"/>
      <c r="VOK242" s="11"/>
      <c r="VOL242" s="11"/>
      <c r="VOM242" s="11"/>
      <c r="VON242" s="11"/>
      <c r="VOO242" s="11"/>
      <c r="VOP242" s="11"/>
      <c r="VOQ242" s="11"/>
      <c r="VOR242" s="11"/>
      <c r="VOS242" s="10"/>
      <c r="VOT242" s="10"/>
      <c r="VOU242" s="11"/>
      <c r="VOV242" s="11"/>
      <c r="VOW242" s="11"/>
      <c r="VOX242" s="11"/>
      <c r="VOY242" s="11"/>
      <c r="VOZ242" s="11"/>
      <c r="VPA242" s="11"/>
      <c r="VPB242" s="11"/>
      <c r="VPC242" s="11"/>
      <c r="VPD242" s="11"/>
      <c r="VPE242" s="11"/>
      <c r="VPF242" s="11"/>
      <c r="VPG242" s="11"/>
      <c r="VPH242" s="11"/>
      <c r="VPI242" s="10"/>
      <c r="VPJ242" s="10"/>
      <c r="VPK242" s="11"/>
      <c r="VPL242" s="11"/>
      <c r="VPM242" s="11"/>
      <c r="VPN242" s="11"/>
      <c r="VPO242" s="11"/>
      <c r="VPP242" s="11"/>
      <c r="VPQ242" s="11"/>
      <c r="VPR242" s="11"/>
      <c r="VPS242" s="11"/>
      <c r="VPT242" s="11"/>
      <c r="VPU242" s="11"/>
      <c r="VPV242" s="11"/>
      <c r="VPW242" s="11"/>
      <c r="VPX242" s="11"/>
      <c r="VPY242" s="10"/>
      <c r="VPZ242" s="10"/>
      <c r="VQA242" s="11"/>
      <c r="VQB242" s="11"/>
      <c r="VQC242" s="11"/>
      <c r="VQD242" s="11"/>
      <c r="VQE242" s="11"/>
      <c r="VQF242" s="11"/>
      <c r="VQG242" s="11"/>
      <c r="VQH242" s="11"/>
      <c r="VQI242" s="11"/>
      <c r="VQJ242" s="11"/>
      <c r="VQK242" s="11"/>
      <c r="VQL242" s="11"/>
      <c r="VQM242" s="11"/>
      <c r="VQN242" s="11"/>
      <c r="VQO242" s="10"/>
      <c r="VQP242" s="10"/>
      <c r="VQQ242" s="11"/>
      <c r="VQR242" s="11"/>
      <c r="VQS242" s="11"/>
      <c r="VQT242" s="11"/>
      <c r="VQU242" s="11"/>
      <c r="VQV242" s="11"/>
      <c r="VQW242" s="11"/>
      <c r="VQX242" s="11"/>
      <c r="VQY242" s="11"/>
      <c r="VQZ242" s="11"/>
      <c r="VRA242" s="11"/>
      <c r="VRB242" s="11"/>
      <c r="VRC242" s="11"/>
      <c r="VRD242" s="11"/>
      <c r="VRE242" s="10"/>
      <c r="VRF242" s="10"/>
      <c r="VRG242" s="11"/>
      <c r="VRH242" s="11"/>
      <c r="VRI242" s="11"/>
      <c r="VRJ242" s="11"/>
      <c r="VRK242" s="11"/>
      <c r="VRL242" s="11"/>
      <c r="VRM242" s="11"/>
      <c r="VRN242" s="11"/>
      <c r="VRO242" s="11"/>
      <c r="VRP242" s="11"/>
      <c r="VRQ242" s="11"/>
      <c r="VRR242" s="11"/>
      <c r="VRS242" s="11"/>
      <c r="VRT242" s="11"/>
      <c r="VRU242" s="10"/>
      <c r="VRV242" s="10"/>
      <c r="VRW242" s="11"/>
      <c r="VRX242" s="11"/>
      <c r="VRY242" s="11"/>
      <c r="VRZ242" s="11"/>
      <c r="VSA242" s="11"/>
      <c r="VSB242" s="11"/>
      <c r="VSC242" s="11"/>
      <c r="VSD242" s="11"/>
      <c r="VSE242" s="11"/>
      <c r="VSF242" s="11"/>
      <c r="VSG242" s="11"/>
      <c r="VSH242" s="11"/>
      <c r="VSI242" s="11"/>
      <c r="VSJ242" s="11"/>
      <c r="VSK242" s="10"/>
      <c r="VSL242" s="10"/>
      <c r="VSM242" s="11"/>
      <c r="VSN242" s="11"/>
      <c r="VSO242" s="11"/>
      <c r="VSP242" s="11"/>
      <c r="VSQ242" s="11"/>
      <c r="VSR242" s="11"/>
      <c r="VSS242" s="11"/>
      <c r="VST242" s="11"/>
      <c r="VSU242" s="11"/>
      <c r="VSV242" s="11"/>
      <c r="VSW242" s="11"/>
      <c r="VSX242" s="11"/>
      <c r="VSY242" s="11"/>
      <c r="VSZ242" s="11"/>
      <c r="VTA242" s="10"/>
      <c r="VTB242" s="10"/>
      <c r="VTC242" s="11"/>
      <c r="VTD242" s="11"/>
      <c r="VTE242" s="11"/>
      <c r="VTF242" s="11"/>
      <c r="VTG242" s="11"/>
      <c r="VTH242" s="11"/>
      <c r="VTI242" s="11"/>
      <c r="VTJ242" s="11"/>
      <c r="VTK242" s="11"/>
      <c r="VTL242" s="11"/>
      <c r="VTM242" s="11"/>
      <c r="VTN242" s="11"/>
      <c r="VTO242" s="11"/>
      <c r="VTP242" s="11"/>
      <c r="VTQ242" s="10"/>
      <c r="VTR242" s="10"/>
      <c r="VTS242" s="11"/>
      <c r="VTT242" s="11"/>
      <c r="VTU242" s="11"/>
      <c r="VTV242" s="11"/>
      <c r="VTW242" s="11"/>
      <c r="VTX242" s="11"/>
      <c r="VTY242" s="11"/>
      <c r="VTZ242" s="11"/>
      <c r="VUA242" s="11"/>
      <c r="VUB242" s="11"/>
      <c r="VUC242" s="11"/>
      <c r="VUD242" s="11"/>
      <c r="VUE242" s="11"/>
      <c r="VUF242" s="11"/>
      <c r="VUG242" s="10"/>
      <c r="VUH242" s="10"/>
      <c r="VUI242" s="11"/>
      <c r="VUJ242" s="11"/>
      <c r="VUK242" s="11"/>
      <c r="VUL242" s="11"/>
      <c r="VUM242" s="11"/>
      <c r="VUN242" s="11"/>
      <c r="VUO242" s="11"/>
      <c r="VUP242" s="11"/>
      <c r="VUQ242" s="11"/>
      <c r="VUR242" s="11"/>
      <c r="VUS242" s="11"/>
      <c r="VUT242" s="11"/>
      <c r="VUU242" s="11"/>
      <c r="VUV242" s="11"/>
      <c r="VUW242" s="10"/>
      <c r="VUX242" s="10"/>
      <c r="VUY242" s="11"/>
      <c r="VUZ242" s="11"/>
      <c r="VVA242" s="11"/>
      <c r="VVB242" s="11"/>
      <c r="VVC242" s="11"/>
      <c r="VVD242" s="11"/>
      <c r="VVE242" s="11"/>
      <c r="VVF242" s="11"/>
      <c r="VVG242" s="11"/>
      <c r="VVH242" s="11"/>
      <c r="VVI242" s="11"/>
      <c r="VVJ242" s="11"/>
      <c r="VVK242" s="11"/>
      <c r="VVL242" s="11"/>
      <c r="VVM242" s="10"/>
      <c r="VVN242" s="10"/>
      <c r="VVO242" s="11"/>
      <c r="VVP242" s="11"/>
      <c r="VVQ242" s="11"/>
      <c r="VVR242" s="11"/>
      <c r="VVS242" s="11"/>
      <c r="VVT242" s="11"/>
      <c r="VVU242" s="11"/>
      <c r="VVV242" s="11"/>
      <c r="VVW242" s="11"/>
      <c r="VVX242" s="11"/>
      <c r="VVY242" s="11"/>
      <c r="VVZ242" s="11"/>
      <c r="VWA242" s="11"/>
      <c r="VWB242" s="11"/>
      <c r="VWC242" s="10"/>
      <c r="VWD242" s="10"/>
      <c r="VWE242" s="11"/>
      <c r="VWF242" s="11"/>
      <c r="VWG242" s="11"/>
      <c r="VWH242" s="11"/>
      <c r="VWI242" s="11"/>
      <c r="VWJ242" s="11"/>
      <c r="VWK242" s="11"/>
      <c r="VWL242" s="11"/>
      <c r="VWM242" s="11"/>
      <c r="VWN242" s="11"/>
      <c r="VWO242" s="11"/>
      <c r="VWP242" s="11"/>
      <c r="VWQ242" s="11"/>
      <c r="VWR242" s="11"/>
      <c r="VWS242" s="10"/>
      <c r="VWT242" s="10"/>
      <c r="VWU242" s="11"/>
      <c r="VWV242" s="11"/>
      <c r="VWW242" s="11"/>
      <c r="VWX242" s="11"/>
      <c r="VWY242" s="11"/>
      <c r="VWZ242" s="11"/>
      <c r="VXA242" s="11"/>
      <c r="VXB242" s="11"/>
      <c r="VXC242" s="11"/>
      <c r="VXD242" s="11"/>
      <c r="VXE242" s="11"/>
      <c r="VXF242" s="11"/>
      <c r="VXG242" s="11"/>
      <c r="VXH242" s="11"/>
      <c r="VXI242" s="10"/>
      <c r="VXJ242" s="10"/>
      <c r="VXK242" s="11"/>
      <c r="VXL242" s="11"/>
      <c r="VXM242" s="11"/>
      <c r="VXN242" s="11"/>
      <c r="VXO242" s="11"/>
      <c r="VXP242" s="11"/>
      <c r="VXQ242" s="11"/>
      <c r="VXR242" s="11"/>
      <c r="VXS242" s="11"/>
      <c r="VXT242" s="11"/>
      <c r="VXU242" s="11"/>
      <c r="VXV242" s="11"/>
      <c r="VXW242" s="11"/>
      <c r="VXX242" s="11"/>
      <c r="VXY242" s="10"/>
      <c r="VXZ242" s="10"/>
      <c r="VYA242" s="11"/>
      <c r="VYB242" s="11"/>
      <c r="VYC242" s="11"/>
      <c r="VYD242" s="11"/>
      <c r="VYE242" s="11"/>
      <c r="VYF242" s="11"/>
      <c r="VYG242" s="11"/>
      <c r="VYH242" s="11"/>
      <c r="VYI242" s="11"/>
      <c r="VYJ242" s="11"/>
      <c r="VYK242" s="11"/>
      <c r="VYL242" s="11"/>
      <c r="VYM242" s="11"/>
      <c r="VYN242" s="11"/>
      <c r="VYO242" s="10"/>
      <c r="VYP242" s="10"/>
      <c r="VYQ242" s="11"/>
      <c r="VYR242" s="11"/>
      <c r="VYS242" s="11"/>
      <c r="VYT242" s="11"/>
      <c r="VYU242" s="11"/>
      <c r="VYV242" s="11"/>
      <c r="VYW242" s="11"/>
      <c r="VYX242" s="11"/>
      <c r="VYY242" s="11"/>
      <c r="VYZ242" s="11"/>
      <c r="VZA242" s="11"/>
      <c r="VZB242" s="11"/>
      <c r="VZC242" s="11"/>
      <c r="VZD242" s="11"/>
      <c r="VZE242" s="10"/>
      <c r="VZF242" s="10"/>
      <c r="VZG242" s="11"/>
      <c r="VZH242" s="11"/>
      <c r="VZI242" s="11"/>
      <c r="VZJ242" s="11"/>
      <c r="VZK242" s="11"/>
      <c r="VZL242" s="11"/>
      <c r="VZM242" s="11"/>
      <c r="VZN242" s="11"/>
      <c r="VZO242" s="11"/>
      <c r="VZP242" s="11"/>
      <c r="VZQ242" s="11"/>
      <c r="VZR242" s="11"/>
      <c r="VZS242" s="11"/>
      <c r="VZT242" s="11"/>
      <c r="VZU242" s="10"/>
      <c r="VZV242" s="10"/>
      <c r="VZW242" s="11"/>
      <c r="VZX242" s="11"/>
      <c r="VZY242" s="11"/>
      <c r="VZZ242" s="11"/>
      <c r="WAA242" s="11"/>
      <c r="WAB242" s="11"/>
      <c r="WAC242" s="11"/>
      <c r="WAD242" s="11"/>
      <c r="WAE242" s="11"/>
      <c r="WAF242" s="11"/>
      <c r="WAG242" s="11"/>
      <c r="WAH242" s="11"/>
      <c r="WAI242" s="11"/>
      <c r="WAJ242" s="11"/>
      <c r="WAK242" s="10"/>
      <c r="WAL242" s="10"/>
      <c r="WAM242" s="11"/>
      <c r="WAN242" s="11"/>
      <c r="WAO242" s="11"/>
      <c r="WAP242" s="11"/>
      <c r="WAQ242" s="11"/>
      <c r="WAR242" s="11"/>
      <c r="WAS242" s="11"/>
      <c r="WAT242" s="11"/>
      <c r="WAU242" s="11"/>
      <c r="WAV242" s="11"/>
      <c r="WAW242" s="11"/>
      <c r="WAX242" s="11"/>
      <c r="WAY242" s="11"/>
      <c r="WAZ242" s="11"/>
      <c r="WBA242" s="10"/>
      <c r="WBB242" s="10"/>
      <c r="WBC242" s="11"/>
      <c r="WBD242" s="11"/>
      <c r="WBE242" s="11"/>
      <c r="WBF242" s="11"/>
      <c r="WBG242" s="11"/>
      <c r="WBH242" s="11"/>
      <c r="WBI242" s="11"/>
      <c r="WBJ242" s="11"/>
      <c r="WBK242" s="11"/>
      <c r="WBL242" s="11"/>
      <c r="WBM242" s="11"/>
      <c r="WBN242" s="11"/>
      <c r="WBO242" s="11"/>
      <c r="WBP242" s="11"/>
      <c r="WBQ242" s="10"/>
      <c r="WBR242" s="10"/>
      <c r="WBS242" s="11"/>
      <c r="WBT242" s="11"/>
      <c r="WBU242" s="11"/>
      <c r="WBV242" s="11"/>
      <c r="WBW242" s="11"/>
      <c r="WBX242" s="11"/>
      <c r="WBY242" s="11"/>
      <c r="WBZ242" s="11"/>
      <c r="WCA242" s="11"/>
      <c r="WCB242" s="11"/>
      <c r="WCC242" s="11"/>
      <c r="WCD242" s="11"/>
      <c r="WCE242" s="11"/>
      <c r="WCF242" s="11"/>
      <c r="WCG242" s="10"/>
      <c r="WCH242" s="10"/>
      <c r="WCI242" s="11"/>
      <c r="WCJ242" s="11"/>
      <c r="WCK242" s="11"/>
      <c r="WCL242" s="11"/>
      <c r="WCM242" s="11"/>
      <c r="WCN242" s="11"/>
      <c r="WCO242" s="11"/>
      <c r="WCP242" s="11"/>
      <c r="WCQ242" s="11"/>
      <c r="WCR242" s="11"/>
      <c r="WCS242" s="11"/>
      <c r="WCT242" s="11"/>
      <c r="WCU242" s="11"/>
      <c r="WCV242" s="11"/>
      <c r="WCW242" s="10"/>
      <c r="WCX242" s="10"/>
      <c r="WCY242" s="11"/>
      <c r="WCZ242" s="11"/>
      <c r="WDA242" s="11"/>
      <c r="WDB242" s="11"/>
      <c r="WDC242" s="11"/>
      <c r="WDD242" s="11"/>
      <c r="WDE242" s="11"/>
      <c r="WDF242" s="11"/>
      <c r="WDG242" s="11"/>
      <c r="WDH242" s="11"/>
      <c r="WDI242" s="11"/>
      <c r="WDJ242" s="11"/>
      <c r="WDK242" s="11"/>
      <c r="WDL242" s="11"/>
      <c r="WDM242" s="10"/>
      <c r="WDN242" s="10"/>
      <c r="WDO242" s="11"/>
      <c r="WDP242" s="11"/>
      <c r="WDQ242" s="11"/>
      <c r="WDR242" s="11"/>
      <c r="WDS242" s="11"/>
      <c r="WDT242" s="11"/>
      <c r="WDU242" s="11"/>
      <c r="WDV242" s="11"/>
      <c r="WDW242" s="11"/>
      <c r="WDX242" s="11"/>
      <c r="WDY242" s="11"/>
      <c r="WDZ242" s="11"/>
      <c r="WEA242" s="11"/>
      <c r="WEB242" s="11"/>
      <c r="WEC242" s="10"/>
      <c r="WED242" s="10"/>
      <c r="WEE242" s="11"/>
      <c r="WEF242" s="11"/>
      <c r="WEG242" s="11"/>
      <c r="WEH242" s="11"/>
      <c r="WEI242" s="11"/>
      <c r="WEJ242" s="11"/>
      <c r="WEK242" s="11"/>
      <c r="WEL242" s="11"/>
      <c r="WEM242" s="11"/>
      <c r="WEN242" s="11"/>
      <c r="WEO242" s="11"/>
      <c r="WEP242" s="11"/>
      <c r="WEQ242" s="11"/>
      <c r="WER242" s="11"/>
      <c r="WES242" s="10"/>
      <c r="WET242" s="10"/>
      <c r="WEU242" s="11"/>
      <c r="WEV242" s="11"/>
      <c r="WEW242" s="11"/>
      <c r="WEX242" s="11"/>
      <c r="WEY242" s="11"/>
      <c r="WEZ242" s="11"/>
      <c r="WFA242" s="11"/>
      <c r="WFB242" s="11"/>
      <c r="WFC242" s="11"/>
      <c r="WFD242" s="11"/>
      <c r="WFE242" s="11"/>
      <c r="WFF242" s="11"/>
      <c r="WFG242" s="11"/>
      <c r="WFH242" s="11"/>
      <c r="WFI242" s="10"/>
      <c r="WFJ242" s="10"/>
      <c r="WFK242" s="11"/>
      <c r="WFL242" s="11"/>
      <c r="WFM242" s="11"/>
      <c r="WFN242" s="11"/>
      <c r="WFO242" s="11"/>
      <c r="WFP242" s="11"/>
      <c r="WFQ242" s="11"/>
      <c r="WFR242" s="11"/>
      <c r="WFS242" s="11"/>
      <c r="WFT242" s="11"/>
      <c r="WFU242" s="11"/>
      <c r="WFV242" s="11"/>
      <c r="WFW242" s="11"/>
      <c r="WFX242" s="11"/>
      <c r="WFY242" s="10"/>
      <c r="WFZ242" s="10"/>
      <c r="WGA242" s="11"/>
      <c r="WGB242" s="11"/>
      <c r="WGC242" s="11"/>
      <c r="WGD242" s="11"/>
      <c r="WGE242" s="11"/>
      <c r="WGF242" s="11"/>
      <c r="WGG242" s="11"/>
      <c r="WGH242" s="11"/>
      <c r="WGI242" s="11"/>
      <c r="WGJ242" s="11"/>
      <c r="WGK242" s="11"/>
      <c r="WGL242" s="11"/>
      <c r="WGM242" s="11"/>
      <c r="WGN242" s="11"/>
      <c r="WGO242" s="10"/>
      <c r="WGP242" s="10"/>
      <c r="WGQ242" s="11"/>
      <c r="WGR242" s="11"/>
      <c r="WGS242" s="11"/>
      <c r="WGT242" s="11"/>
      <c r="WGU242" s="11"/>
      <c r="WGV242" s="11"/>
      <c r="WGW242" s="11"/>
      <c r="WGX242" s="11"/>
      <c r="WGY242" s="11"/>
      <c r="WGZ242" s="11"/>
      <c r="WHA242" s="11"/>
      <c r="WHB242" s="11"/>
      <c r="WHC242" s="11"/>
      <c r="WHD242" s="11"/>
      <c r="WHE242" s="10"/>
      <c r="WHF242" s="10"/>
      <c r="WHG242" s="11"/>
      <c r="WHH242" s="11"/>
      <c r="WHI242" s="11"/>
      <c r="WHJ242" s="11"/>
      <c r="WHK242" s="11"/>
      <c r="WHL242" s="11"/>
      <c r="WHM242" s="11"/>
      <c r="WHN242" s="11"/>
      <c r="WHO242" s="11"/>
      <c r="WHP242" s="11"/>
      <c r="WHQ242" s="11"/>
      <c r="WHR242" s="11"/>
      <c r="WHS242" s="11"/>
      <c r="WHT242" s="11"/>
      <c r="WHU242" s="10"/>
      <c r="WHV242" s="10"/>
      <c r="WHW242" s="11"/>
      <c r="WHX242" s="11"/>
      <c r="WHY242" s="11"/>
      <c r="WHZ242" s="11"/>
      <c r="WIA242" s="11"/>
      <c r="WIB242" s="11"/>
      <c r="WIC242" s="11"/>
      <c r="WID242" s="11"/>
      <c r="WIE242" s="11"/>
      <c r="WIF242" s="11"/>
      <c r="WIG242" s="11"/>
      <c r="WIH242" s="11"/>
      <c r="WII242" s="11"/>
      <c r="WIJ242" s="11"/>
      <c r="WIK242" s="10"/>
      <c r="WIL242" s="10"/>
      <c r="WIM242" s="11"/>
      <c r="WIN242" s="11"/>
      <c r="WIO242" s="11"/>
      <c r="WIP242" s="11"/>
      <c r="WIQ242" s="11"/>
      <c r="WIR242" s="11"/>
      <c r="WIS242" s="11"/>
      <c r="WIT242" s="11"/>
      <c r="WIU242" s="11"/>
      <c r="WIV242" s="11"/>
      <c r="WIW242" s="11"/>
      <c r="WIX242" s="11"/>
      <c r="WIY242" s="11"/>
      <c r="WIZ242" s="11"/>
      <c r="WJA242" s="10"/>
      <c r="WJB242" s="10"/>
      <c r="WJC242" s="11"/>
      <c r="WJD242" s="11"/>
      <c r="WJE242" s="11"/>
      <c r="WJF242" s="11"/>
      <c r="WJG242" s="11"/>
      <c r="WJH242" s="11"/>
      <c r="WJI242" s="11"/>
      <c r="WJJ242" s="11"/>
      <c r="WJK242" s="11"/>
      <c r="WJL242" s="11"/>
      <c r="WJM242" s="11"/>
      <c r="WJN242" s="11"/>
      <c r="WJO242" s="11"/>
      <c r="WJP242" s="11"/>
      <c r="WJQ242" s="10"/>
      <c r="WJR242" s="10"/>
      <c r="WJS242" s="11"/>
      <c r="WJT242" s="11"/>
      <c r="WJU242" s="11"/>
      <c r="WJV242" s="11"/>
      <c r="WJW242" s="11"/>
      <c r="WJX242" s="11"/>
      <c r="WJY242" s="11"/>
      <c r="WJZ242" s="11"/>
      <c r="WKA242" s="11"/>
      <c r="WKB242" s="11"/>
      <c r="WKC242" s="11"/>
      <c r="WKD242" s="11"/>
      <c r="WKE242" s="11"/>
      <c r="WKF242" s="11"/>
      <c r="WKG242" s="10"/>
      <c r="WKH242" s="10"/>
      <c r="WKI242" s="11"/>
      <c r="WKJ242" s="11"/>
      <c r="WKK242" s="11"/>
      <c r="WKL242" s="11"/>
      <c r="WKM242" s="11"/>
      <c r="WKN242" s="11"/>
      <c r="WKO242" s="11"/>
      <c r="WKP242" s="11"/>
      <c r="WKQ242" s="11"/>
      <c r="WKR242" s="11"/>
      <c r="WKS242" s="11"/>
      <c r="WKT242" s="11"/>
      <c r="WKU242" s="11"/>
      <c r="WKV242" s="11"/>
      <c r="WKW242" s="10"/>
      <c r="WKX242" s="10"/>
      <c r="WKY242" s="11"/>
      <c r="WKZ242" s="11"/>
      <c r="WLA242" s="11"/>
      <c r="WLB242" s="11"/>
      <c r="WLC242" s="11"/>
      <c r="WLD242" s="11"/>
      <c r="WLE242" s="11"/>
      <c r="WLF242" s="11"/>
      <c r="WLG242" s="11"/>
      <c r="WLH242" s="11"/>
      <c r="WLI242" s="11"/>
      <c r="WLJ242" s="11"/>
      <c r="WLK242" s="11"/>
      <c r="WLL242" s="11"/>
      <c r="WLM242" s="10"/>
      <c r="WLN242" s="10"/>
      <c r="WLO242" s="11"/>
      <c r="WLP242" s="11"/>
      <c r="WLQ242" s="11"/>
      <c r="WLR242" s="11"/>
      <c r="WLS242" s="11"/>
      <c r="WLT242" s="11"/>
      <c r="WLU242" s="11"/>
      <c r="WLV242" s="11"/>
      <c r="WLW242" s="11"/>
      <c r="WLX242" s="11"/>
      <c r="WLY242" s="11"/>
      <c r="WLZ242" s="11"/>
      <c r="WMA242" s="11"/>
      <c r="WMB242" s="11"/>
      <c r="WMC242" s="10"/>
      <c r="WMD242" s="10"/>
      <c r="WME242" s="11"/>
      <c r="WMF242" s="11"/>
      <c r="WMG242" s="11"/>
      <c r="WMH242" s="11"/>
      <c r="WMI242" s="11"/>
      <c r="WMJ242" s="11"/>
      <c r="WMK242" s="11"/>
      <c r="WML242" s="11"/>
      <c r="WMM242" s="11"/>
      <c r="WMN242" s="11"/>
      <c r="WMO242" s="11"/>
      <c r="WMP242" s="11"/>
      <c r="WMQ242" s="11"/>
      <c r="WMR242" s="11"/>
      <c r="WMS242" s="10"/>
      <c r="WMT242" s="10"/>
      <c r="WMU242" s="11"/>
      <c r="WMV242" s="11"/>
      <c r="WMW242" s="11"/>
      <c r="WMX242" s="11"/>
      <c r="WMY242" s="11"/>
      <c r="WMZ242" s="11"/>
      <c r="WNA242" s="11"/>
      <c r="WNB242" s="11"/>
      <c r="WNC242" s="11"/>
      <c r="WND242" s="11"/>
      <c r="WNE242" s="11"/>
      <c r="WNF242" s="11"/>
      <c r="WNG242" s="11"/>
      <c r="WNH242" s="11"/>
      <c r="WNI242" s="10"/>
      <c r="WNJ242" s="10"/>
      <c r="WNK242" s="11"/>
      <c r="WNL242" s="11"/>
      <c r="WNM242" s="11"/>
      <c r="WNN242" s="11"/>
      <c r="WNO242" s="11"/>
      <c r="WNP242" s="11"/>
      <c r="WNQ242" s="11"/>
      <c r="WNR242" s="11"/>
      <c r="WNS242" s="11"/>
      <c r="WNT242" s="11"/>
      <c r="WNU242" s="11"/>
      <c r="WNV242" s="11"/>
      <c r="WNW242" s="11"/>
      <c r="WNX242" s="11"/>
      <c r="WNY242" s="10"/>
      <c r="WNZ242" s="10"/>
      <c r="WOA242" s="11"/>
      <c r="WOB242" s="11"/>
      <c r="WOC242" s="11"/>
      <c r="WOD242" s="11"/>
      <c r="WOE242" s="11"/>
      <c r="WOF242" s="11"/>
      <c r="WOG242" s="11"/>
      <c r="WOH242" s="11"/>
      <c r="WOI242" s="11"/>
      <c r="WOJ242" s="11"/>
      <c r="WOK242" s="11"/>
      <c r="WOL242" s="11"/>
      <c r="WOM242" s="11"/>
      <c r="WON242" s="11"/>
      <c r="WOO242" s="10"/>
      <c r="WOP242" s="10"/>
      <c r="WOQ242" s="11"/>
      <c r="WOR242" s="11"/>
      <c r="WOS242" s="11"/>
      <c r="WOT242" s="11"/>
      <c r="WOU242" s="11"/>
      <c r="WOV242" s="11"/>
      <c r="WOW242" s="11"/>
      <c r="WOX242" s="11"/>
      <c r="WOY242" s="11"/>
      <c r="WOZ242" s="11"/>
      <c r="WPA242" s="11"/>
      <c r="WPB242" s="11"/>
      <c r="WPC242" s="11"/>
      <c r="WPD242" s="11"/>
      <c r="WPE242" s="10"/>
      <c r="WPF242" s="10"/>
      <c r="WPG242" s="11"/>
      <c r="WPH242" s="11"/>
      <c r="WPI242" s="11"/>
      <c r="WPJ242" s="11"/>
      <c r="WPK242" s="11"/>
      <c r="WPL242" s="11"/>
      <c r="WPM242" s="11"/>
      <c r="WPN242" s="11"/>
      <c r="WPO242" s="11"/>
      <c r="WPP242" s="11"/>
      <c r="WPQ242" s="11"/>
      <c r="WPR242" s="11"/>
      <c r="WPS242" s="11"/>
      <c r="WPT242" s="11"/>
      <c r="WPU242" s="10"/>
      <c r="WPV242" s="10"/>
      <c r="WPW242" s="11"/>
      <c r="WPX242" s="11"/>
      <c r="WPY242" s="11"/>
      <c r="WPZ242" s="11"/>
      <c r="WQA242" s="11"/>
      <c r="WQB242" s="11"/>
      <c r="WQC242" s="11"/>
      <c r="WQD242" s="11"/>
      <c r="WQE242" s="11"/>
      <c r="WQF242" s="11"/>
      <c r="WQG242" s="11"/>
      <c r="WQH242" s="11"/>
      <c r="WQI242" s="11"/>
      <c r="WQJ242" s="11"/>
      <c r="WQK242" s="10"/>
      <c r="WQL242" s="10"/>
      <c r="WQM242" s="11"/>
      <c r="WQN242" s="11"/>
      <c r="WQO242" s="11"/>
      <c r="WQP242" s="11"/>
      <c r="WQQ242" s="11"/>
      <c r="WQR242" s="11"/>
      <c r="WQS242" s="11"/>
      <c r="WQT242" s="11"/>
      <c r="WQU242" s="11"/>
      <c r="WQV242" s="11"/>
      <c r="WQW242" s="11"/>
      <c r="WQX242" s="11"/>
      <c r="WQY242" s="11"/>
      <c r="WQZ242" s="11"/>
      <c r="WRA242" s="10"/>
      <c r="WRB242" s="10"/>
      <c r="WRC242" s="11"/>
      <c r="WRD242" s="11"/>
      <c r="WRE242" s="11"/>
      <c r="WRF242" s="11"/>
      <c r="WRG242" s="11"/>
      <c r="WRH242" s="11"/>
      <c r="WRI242" s="11"/>
      <c r="WRJ242" s="11"/>
      <c r="WRK242" s="11"/>
      <c r="WRL242" s="11"/>
      <c r="WRM242" s="11"/>
      <c r="WRN242" s="11"/>
      <c r="WRO242" s="11"/>
      <c r="WRP242" s="11"/>
      <c r="WRQ242" s="10"/>
      <c r="WRR242" s="10"/>
      <c r="WRS242" s="11"/>
      <c r="WRT242" s="11"/>
      <c r="WRU242" s="11"/>
      <c r="WRV242" s="11"/>
      <c r="WRW242" s="11"/>
      <c r="WRX242" s="11"/>
      <c r="WRY242" s="11"/>
      <c r="WRZ242" s="11"/>
      <c r="WSA242" s="11"/>
      <c r="WSB242" s="11"/>
      <c r="WSC242" s="11"/>
      <c r="WSD242" s="11"/>
      <c r="WSE242" s="11"/>
      <c r="WSF242" s="11"/>
      <c r="WSG242" s="10"/>
      <c r="WSH242" s="10"/>
      <c r="WSI242" s="11"/>
      <c r="WSJ242" s="11"/>
      <c r="WSK242" s="11"/>
      <c r="WSL242" s="11"/>
      <c r="WSM242" s="11"/>
      <c r="WSN242" s="11"/>
      <c r="WSO242" s="11"/>
      <c r="WSP242" s="11"/>
      <c r="WSQ242" s="11"/>
      <c r="WSR242" s="11"/>
      <c r="WSS242" s="11"/>
      <c r="WST242" s="11"/>
      <c r="WSU242" s="11"/>
      <c r="WSV242" s="11"/>
      <c r="WSW242" s="10"/>
      <c r="WSX242" s="10"/>
      <c r="WSY242" s="11"/>
      <c r="WSZ242" s="11"/>
      <c r="WTA242" s="11"/>
      <c r="WTB242" s="11"/>
      <c r="WTC242" s="11"/>
      <c r="WTD242" s="11"/>
      <c r="WTE242" s="11"/>
      <c r="WTF242" s="11"/>
      <c r="WTG242" s="11"/>
      <c r="WTH242" s="11"/>
      <c r="WTI242" s="11"/>
      <c r="WTJ242" s="11"/>
      <c r="WTK242" s="11"/>
      <c r="WTL242" s="11"/>
      <c r="WTM242" s="10"/>
      <c r="WTN242" s="10"/>
      <c r="WTO242" s="11"/>
      <c r="WTP242" s="11"/>
      <c r="WTQ242" s="11"/>
      <c r="WTR242" s="11"/>
      <c r="WTS242" s="11"/>
      <c r="WTT242" s="11"/>
      <c r="WTU242" s="11"/>
      <c r="WTV242" s="11"/>
      <c r="WTW242" s="11"/>
      <c r="WTX242" s="11"/>
      <c r="WTY242" s="11"/>
      <c r="WTZ242" s="11"/>
      <c r="WUA242" s="11"/>
      <c r="WUB242" s="11"/>
      <c r="WUC242" s="10"/>
      <c r="WUD242" s="10"/>
      <c r="WUE242" s="11"/>
      <c r="WUF242" s="11"/>
      <c r="WUG242" s="11"/>
      <c r="WUH242" s="11"/>
      <c r="WUI242" s="11"/>
      <c r="WUJ242" s="11"/>
      <c r="WUK242" s="11"/>
      <c r="WUL242" s="11"/>
      <c r="WUM242" s="11"/>
      <c r="WUN242" s="11"/>
      <c r="WUO242" s="11"/>
      <c r="WUP242" s="11"/>
      <c r="WUQ242" s="11"/>
      <c r="WUR242" s="11"/>
      <c r="WUS242" s="10"/>
      <c r="WUT242" s="10"/>
      <c r="WUU242" s="11"/>
      <c r="WUV242" s="11"/>
      <c r="WUW242" s="11"/>
      <c r="WUX242" s="11"/>
      <c r="WUY242" s="11"/>
      <c r="WUZ242" s="11"/>
      <c r="WVA242" s="11"/>
      <c r="WVB242" s="11"/>
      <c r="WVC242" s="11"/>
      <c r="WVD242" s="11"/>
      <c r="WVE242" s="11"/>
      <c r="WVF242" s="11"/>
      <c r="WVG242" s="11"/>
      <c r="WVH242" s="11"/>
      <c r="WVI242" s="10"/>
      <c r="WVJ242" s="10"/>
      <c r="WVK242" s="11"/>
      <c r="WVL242" s="11"/>
      <c r="WVM242" s="11"/>
      <c r="WVN242" s="11"/>
      <c r="WVO242" s="11"/>
      <c r="WVP242" s="11"/>
      <c r="WVQ242" s="11"/>
      <c r="WVR242" s="11"/>
      <c r="WVS242" s="11"/>
      <c r="WVT242" s="11"/>
      <c r="WVU242" s="11"/>
      <c r="WVV242" s="11"/>
      <c r="WVW242" s="11"/>
      <c r="WVX242" s="11"/>
      <c r="WVY242" s="10"/>
      <c r="WVZ242" s="10"/>
      <c r="WWA242" s="11"/>
      <c r="WWB242" s="11"/>
      <c r="WWC242" s="11"/>
      <c r="WWD242" s="11"/>
      <c r="WWE242" s="11"/>
      <c r="WWF242" s="11"/>
      <c r="WWG242" s="11"/>
      <c r="WWH242" s="11"/>
      <c r="WWI242" s="11"/>
      <c r="WWJ242" s="11"/>
      <c r="WWK242" s="11"/>
      <c r="WWL242" s="11"/>
      <c r="WWM242" s="11"/>
      <c r="WWN242" s="11"/>
      <c r="WWO242" s="10"/>
      <c r="WWP242" s="10"/>
      <c r="WWQ242" s="11"/>
      <c r="WWR242" s="11"/>
      <c r="WWS242" s="11"/>
      <c r="WWT242" s="11"/>
      <c r="WWU242" s="11"/>
      <c r="WWV242" s="11"/>
      <c r="WWW242" s="11"/>
      <c r="WWX242" s="11"/>
      <c r="WWY242" s="11"/>
      <c r="WWZ242" s="11"/>
      <c r="WXA242" s="11"/>
      <c r="WXB242" s="11"/>
      <c r="WXC242" s="11"/>
      <c r="WXD242" s="11"/>
      <c r="WXE242" s="10"/>
      <c r="WXF242" s="10"/>
      <c r="WXG242" s="11"/>
      <c r="WXH242" s="11"/>
      <c r="WXI242" s="11"/>
      <c r="WXJ242" s="11"/>
      <c r="WXK242" s="11"/>
      <c r="WXL242" s="11"/>
      <c r="WXM242" s="11"/>
      <c r="WXN242" s="11"/>
      <c r="WXO242" s="11"/>
      <c r="WXP242" s="11"/>
      <c r="WXQ242" s="11"/>
      <c r="WXR242" s="11"/>
      <c r="WXS242" s="11"/>
      <c r="WXT242" s="11"/>
      <c r="WXU242" s="10"/>
      <c r="WXV242" s="10"/>
      <c r="WXW242" s="11"/>
      <c r="WXX242" s="11"/>
      <c r="WXY242" s="11"/>
      <c r="WXZ242" s="11"/>
      <c r="WYA242" s="11"/>
      <c r="WYB242" s="11"/>
      <c r="WYC242" s="11"/>
      <c r="WYD242" s="11"/>
      <c r="WYE242" s="11"/>
      <c r="WYF242" s="11"/>
      <c r="WYG242" s="11"/>
      <c r="WYH242" s="11"/>
      <c r="WYI242" s="11"/>
      <c r="WYJ242" s="11"/>
      <c r="WYK242" s="10"/>
      <c r="WYL242" s="10"/>
      <c r="WYM242" s="11"/>
      <c r="WYN242" s="11"/>
      <c r="WYO242" s="11"/>
      <c r="WYP242" s="11"/>
      <c r="WYQ242" s="11"/>
      <c r="WYR242" s="11"/>
      <c r="WYS242" s="11"/>
      <c r="WYT242" s="11"/>
      <c r="WYU242" s="11"/>
      <c r="WYV242" s="11"/>
      <c r="WYW242" s="11"/>
      <c r="WYX242" s="11"/>
      <c r="WYY242" s="11"/>
      <c r="WYZ242" s="11"/>
      <c r="WZA242" s="10"/>
      <c r="WZB242" s="10"/>
      <c r="WZC242" s="11"/>
      <c r="WZD242" s="11"/>
      <c r="WZE242" s="11"/>
      <c r="WZF242" s="11"/>
      <c r="WZG242" s="11"/>
      <c r="WZH242" s="11"/>
      <c r="WZI242" s="11"/>
      <c r="WZJ242" s="11"/>
      <c r="WZK242" s="11"/>
      <c r="WZL242" s="11"/>
      <c r="WZM242" s="11"/>
      <c r="WZN242" s="11"/>
      <c r="WZO242" s="11"/>
      <c r="WZP242" s="11"/>
      <c r="WZQ242" s="10"/>
      <c r="WZR242" s="10"/>
      <c r="WZS242" s="11"/>
      <c r="WZT242" s="11"/>
      <c r="WZU242" s="11"/>
      <c r="WZV242" s="11"/>
      <c r="WZW242" s="11"/>
      <c r="WZX242" s="11"/>
      <c r="WZY242" s="11"/>
      <c r="WZZ242" s="11"/>
      <c r="XAA242" s="11"/>
      <c r="XAB242" s="11"/>
      <c r="XAC242" s="11"/>
      <c r="XAD242" s="11"/>
      <c r="XAE242" s="11"/>
      <c r="XAF242" s="11"/>
      <c r="XAG242" s="10"/>
      <c r="XAH242" s="10"/>
      <c r="XAI242" s="11"/>
      <c r="XAJ242" s="11"/>
      <c r="XAK242" s="11"/>
      <c r="XAL242" s="11"/>
      <c r="XAM242" s="11"/>
      <c r="XAN242" s="11"/>
      <c r="XAO242" s="11"/>
      <c r="XAP242" s="11"/>
      <c r="XAQ242" s="11"/>
      <c r="XAR242" s="11"/>
      <c r="XAS242" s="11"/>
      <c r="XAT242" s="11"/>
      <c r="XAU242" s="11"/>
      <c r="XAV242" s="11"/>
      <c r="XAW242" s="10"/>
      <c r="XAX242" s="10"/>
      <c r="XAY242" s="11"/>
      <c r="XAZ242" s="11"/>
      <c r="XBA242" s="11"/>
      <c r="XBB242" s="11"/>
      <c r="XBC242" s="11"/>
      <c r="XBD242" s="11"/>
      <c r="XBE242" s="11"/>
      <c r="XBF242" s="11"/>
      <c r="XBG242" s="11"/>
      <c r="XBH242" s="11"/>
      <c r="XBI242" s="11"/>
      <c r="XBJ242" s="11"/>
      <c r="XBK242" s="11"/>
      <c r="XBL242" s="11"/>
      <c r="XBM242" s="10"/>
      <c r="XBN242" s="10"/>
      <c r="XBO242" s="11"/>
      <c r="XBP242" s="11"/>
      <c r="XBQ242" s="11"/>
      <c r="XBR242" s="11"/>
      <c r="XBS242" s="11"/>
      <c r="XBT242" s="11"/>
      <c r="XBU242" s="11"/>
      <c r="XBV242" s="11"/>
      <c r="XBW242" s="11"/>
      <c r="XBX242" s="11"/>
      <c r="XBY242" s="11"/>
      <c r="XBZ242" s="11"/>
      <c r="XCA242" s="11"/>
      <c r="XCB242" s="11"/>
      <c r="XCC242" s="10"/>
      <c r="XCD242" s="10"/>
      <c r="XCE242" s="11"/>
      <c r="XCF242" s="11"/>
      <c r="XCG242" s="11"/>
      <c r="XCH242" s="11"/>
      <c r="XCI242" s="11"/>
      <c r="XCJ242" s="11"/>
      <c r="XCK242" s="11"/>
      <c r="XCL242" s="11"/>
      <c r="XCM242" s="11"/>
      <c r="XCN242" s="11"/>
      <c r="XCO242" s="11"/>
      <c r="XCP242" s="11"/>
      <c r="XCQ242" s="11"/>
      <c r="XCR242" s="11"/>
      <c r="XCS242" s="10"/>
      <c r="XCT242" s="10"/>
      <c r="XCU242" s="11"/>
      <c r="XCV242" s="11"/>
      <c r="XCW242" s="11"/>
      <c r="XCX242" s="11"/>
      <c r="XCY242" s="11"/>
      <c r="XCZ242" s="11"/>
      <c r="XDA242" s="11"/>
      <c r="XDB242" s="11"/>
      <c r="XDC242" s="11"/>
      <c r="XDD242" s="11"/>
      <c r="XDE242" s="11"/>
      <c r="XDF242" s="11"/>
      <c r="XDG242" s="11"/>
      <c r="XDH242" s="11"/>
      <c r="XDI242" s="10"/>
      <c r="XDJ242" s="10"/>
      <c r="XDK242" s="11"/>
      <c r="XDL242" s="11"/>
      <c r="XDM242" s="11"/>
      <c r="XDN242" s="11"/>
      <c r="XDO242" s="11"/>
      <c r="XDP242" s="11"/>
      <c r="XDQ242" s="11"/>
      <c r="XDR242" s="11"/>
      <c r="XDS242" s="11"/>
      <c r="XDT242" s="11"/>
      <c r="XDU242" s="11"/>
      <c r="XDV242" s="11"/>
      <c r="XDW242" s="11"/>
      <c r="XDX242" s="11"/>
      <c r="XDY242" s="10"/>
      <c r="XDZ242" s="10"/>
      <c r="XEA242" s="11"/>
      <c r="XEB242" s="11"/>
      <c r="XEC242" s="11"/>
      <c r="XED242" s="11"/>
      <c r="XEE242" s="11"/>
      <c r="XEF242" s="11"/>
      <c r="XEG242" s="11"/>
      <c r="XEH242" s="11"/>
      <c r="XEI242" s="11"/>
      <c r="XEJ242" s="11"/>
      <c r="XEK242" s="11"/>
      <c r="XEL242" s="11"/>
      <c r="XEM242" s="11"/>
      <c r="XEN242" s="11"/>
      <c r="XEO242" s="10"/>
      <c r="XEP242" s="10"/>
      <c r="XEQ242" s="11"/>
      <c r="XER242" s="11"/>
      <c r="XES242" s="11"/>
      <c r="XET242" s="11"/>
      <c r="XEU242" s="11"/>
      <c r="XEV242" s="11"/>
      <c r="XEW242" s="11"/>
      <c r="XEX242" s="11"/>
      <c r="XEY242" s="11"/>
      <c r="XEZ242" s="11"/>
      <c r="XFA242" s="11"/>
      <c r="XFB242" s="11"/>
      <c r="XFC242" s="11"/>
      <c r="XFD242" s="11"/>
    </row>
    <row r="243" spans="1:16384" s="17" customFormat="1" ht="15.75" thickBot="1" x14ac:dyDescent="0.3">
      <c r="A243" s="9" t="s">
        <v>29</v>
      </c>
      <c r="B243" s="10"/>
      <c r="C243" s="11">
        <f t="shared" ref="C243:P243" si="24">C239-C238</f>
        <v>-1250</v>
      </c>
      <c r="D243" s="11">
        <f t="shared" si="24"/>
        <v>-1150</v>
      </c>
      <c r="E243" s="11">
        <f t="shared" si="24"/>
        <v>-1050</v>
      </c>
      <c r="F243" s="11">
        <f t="shared" si="24"/>
        <v>-600</v>
      </c>
      <c r="G243" s="11">
        <f t="shared" si="24"/>
        <v>-550</v>
      </c>
      <c r="H243" s="11">
        <f t="shared" si="24"/>
        <v>-500</v>
      </c>
      <c r="I243" s="11">
        <f t="shared" si="24"/>
        <v>-340</v>
      </c>
      <c r="J243" s="11">
        <f t="shared" si="24"/>
        <v>-320</v>
      </c>
      <c r="K243" s="11">
        <f t="shared" si="24"/>
        <v>1700</v>
      </c>
      <c r="L243" s="11">
        <f t="shared" si="24"/>
        <v>1250</v>
      </c>
      <c r="M243" s="11">
        <f t="shared" si="24"/>
        <v>-120</v>
      </c>
      <c r="N243" s="11">
        <f t="shared" si="24"/>
        <v>70</v>
      </c>
      <c r="O243" s="11">
        <f t="shared" si="24"/>
        <v>200</v>
      </c>
      <c r="P243" s="12">
        <f t="shared" si="24"/>
        <v>-30</v>
      </c>
      <c r="Q243" s="1"/>
      <c r="R243" s="1">
        <f>(K241*K242*800+(C241*C242+D241*D242+E241*E242+F241*F242+G241*G242+H241*H242+I241*I242+J241*J242+K241*K242+L241*L242+M241*M242+N241*N242+O241*O242+P241*P242)*400)*(1-R239/50)/2</f>
        <v>60000</v>
      </c>
      <c r="S243" s="44" t="s">
        <v>202</v>
      </c>
      <c r="T243" s="2"/>
      <c r="U243" s="2"/>
    </row>
    <row r="244" spans="1:16384" s="17" customFormat="1" ht="15.75" thickBot="1" x14ac:dyDescent="0.3">
      <c r="A244" s="19" t="s">
        <v>44</v>
      </c>
      <c r="B244" s="20"/>
      <c r="C244" s="21">
        <f t="shared" ref="C244:P244" si="25">C243*C4</f>
        <v>-6250</v>
      </c>
      <c r="D244" s="21">
        <f t="shared" si="25"/>
        <v>-5750</v>
      </c>
      <c r="E244" s="21">
        <f t="shared" si="25"/>
        <v>-5250</v>
      </c>
      <c r="F244" s="21">
        <f t="shared" si="25"/>
        <v>-12000</v>
      </c>
      <c r="G244" s="21">
        <f t="shared" si="25"/>
        <v>-11000</v>
      </c>
      <c r="H244" s="21">
        <f t="shared" si="25"/>
        <v>-10000</v>
      </c>
      <c r="I244" s="21">
        <f t="shared" si="25"/>
        <v>-17000</v>
      </c>
      <c r="J244" s="21">
        <f t="shared" si="25"/>
        <v>-16000</v>
      </c>
      <c r="K244" s="21">
        <f t="shared" si="25"/>
        <v>85000</v>
      </c>
      <c r="L244" s="21">
        <f t="shared" si="25"/>
        <v>125000</v>
      </c>
      <c r="M244" s="21">
        <f t="shared" si="25"/>
        <v>-12000</v>
      </c>
      <c r="N244" s="21">
        <f t="shared" si="25"/>
        <v>14000</v>
      </c>
      <c r="O244" s="21">
        <f t="shared" si="25"/>
        <v>40000</v>
      </c>
      <c r="P244" s="22">
        <f t="shared" si="25"/>
        <v>-6000</v>
      </c>
      <c r="Q244" s="27">
        <f>SUM(C244:P244)</f>
        <v>162750</v>
      </c>
      <c r="R244" s="1">
        <f>(R238+3*K241)*5000</f>
        <v>20000</v>
      </c>
      <c r="S244" s="2" t="s">
        <v>138</v>
      </c>
      <c r="T244" s="2"/>
      <c r="U244" s="2"/>
    </row>
    <row r="245" spans="1:16384" s="17" customFormat="1" x14ac:dyDescent="0.25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2"/>
      <c r="S245" s="2"/>
      <c r="T245" s="2"/>
      <c r="U245" s="2"/>
    </row>
    <row r="246" spans="1:16384" s="17" customFormat="1" x14ac:dyDescent="0.25">
      <c r="A246" s="26" t="s">
        <v>62</v>
      </c>
      <c r="B246" s="2"/>
      <c r="C246" s="1">
        <f t="shared" ref="C246:P246" si="26">C238+C227+C202+C177+C154+C129+C104+C79+C54+C29</f>
        <v>91250</v>
      </c>
      <c r="D246" s="1">
        <f t="shared" si="26"/>
        <v>83950</v>
      </c>
      <c r="E246" s="1">
        <f t="shared" si="26"/>
        <v>76650</v>
      </c>
      <c r="F246" s="1">
        <f t="shared" si="26"/>
        <v>43800</v>
      </c>
      <c r="G246" s="1">
        <f t="shared" si="26"/>
        <v>40150</v>
      </c>
      <c r="H246" s="1">
        <f t="shared" si="26"/>
        <v>36500</v>
      </c>
      <c r="I246" s="1">
        <f t="shared" si="26"/>
        <v>24820</v>
      </c>
      <c r="J246" s="1">
        <f t="shared" si="26"/>
        <v>23360</v>
      </c>
      <c r="K246" s="1">
        <f t="shared" si="26"/>
        <v>21900</v>
      </c>
      <c r="L246" s="1">
        <f t="shared" si="26"/>
        <v>10950</v>
      </c>
      <c r="M246" s="1">
        <f t="shared" si="26"/>
        <v>8760</v>
      </c>
      <c r="N246" s="1">
        <f t="shared" si="26"/>
        <v>3650</v>
      </c>
      <c r="O246" s="1">
        <f t="shared" si="26"/>
        <v>2920</v>
      </c>
      <c r="P246" s="1">
        <f t="shared" si="26"/>
        <v>2190</v>
      </c>
      <c r="Q246" s="1"/>
      <c r="R246" s="2"/>
      <c r="S246" s="2"/>
      <c r="T246" s="2"/>
      <c r="U246" s="2"/>
    </row>
    <row r="247" spans="1:16384" s="17" customFormat="1" x14ac:dyDescent="0.25">
      <c r="A247" s="26" t="s">
        <v>63</v>
      </c>
      <c r="B247" s="3"/>
      <c r="C247" s="1">
        <f t="shared" ref="C247:P247" si="27">C228+C239+C203+C178+C155+C130+C105+C80+C55+C30</f>
        <v>118000</v>
      </c>
      <c r="D247" s="1">
        <f t="shared" si="27"/>
        <v>107000</v>
      </c>
      <c r="E247" s="1">
        <f t="shared" si="27"/>
        <v>97000</v>
      </c>
      <c r="F247" s="1">
        <f t="shared" si="27"/>
        <v>54800</v>
      </c>
      <c r="G247" s="1">
        <f t="shared" si="27"/>
        <v>49600</v>
      </c>
      <c r="H247" s="1">
        <f t="shared" si="27"/>
        <v>45000</v>
      </c>
      <c r="I247" s="1">
        <f t="shared" si="27"/>
        <v>30400</v>
      </c>
      <c r="J247" s="1">
        <f t="shared" si="27"/>
        <v>28600</v>
      </c>
      <c r="K247" s="1">
        <f t="shared" si="27"/>
        <v>26400</v>
      </c>
      <c r="L247" s="1">
        <f t="shared" si="27"/>
        <v>13000</v>
      </c>
      <c r="M247" s="1">
        <f t="shared" si="27"/>
        <v>10000</v>
      </c>
      <c r="N247" s="1">
        <f t="shared" si="27"/>
        <v>4040</v>
      </c>
      <c r="O247" s="1">
        <f t="shared" si="27"/>
        <v>3160</v>
      </c>
      <c r="P247" s="1">
        <f t="shared" si="27"/>
        <v>2340</v>
      </c>
      <c r="Q247" s="1"/>
      <c r="R247" s="2"/>
      <c r="S247" s="2"/>
      <c r="T247" s="2"/>
      <c r="U247" s="2"/>
    </row>
    <row r="248" spans="1:16384" s="17" customFormat="1" x14ac:dyDescent="0.25">
      <c r="A248" s="26" t="s">
        <v>180</v>
      </c>
      <c r="B248" s="3"/>
      <c r="C248" s="2">
        <f>C246/C247</f>
        <v>0.77330508474576276</v>
      </c>
      <c r="D248" s="2">
        <f t="shared" ref="D248:P248" si="28">D246/D247</f>
        <v>0.78457943925233642</v>
      </c>
      <c r="E248" s="2">
        <f t="shared" si="28"/>
        <v>0.79020618556701028</v>
      </c>
      <c r="F248" s="2">
        <f t="shared" si="28"/>
        <v>0.7992700729927007</v>
      </c>
      <c r="G248" s="2">
        <f t="shared" si="28"/>
        <v>0.80947580645161288</v>
      </c>
      <c r="H248" s="2">
        <f t="shared" si="28"/>
        <v>0.81111111111111112</v>
      </c>
      <c r="I248" s="2">
        <f t="shared" si="28"/>
        <v>0.81644736842105259</v>
      </c>
      <c r="J248" s="2">
        <f>J246/J247</f>
        <v>0.81678321678321675</v>
      </c>
      <c r="K248" s="2">
        <f t="shared" si="28"/>
        <v>0.82954545454545459</v>
      </c>
      <c r="L248" s="2">
        <f t="shared" si="28"/>
        <v>0.84230769230769231</v>
      </c>
      <c r="M248" s="2">
        <f t="shared" si="28"/>
        <v>0.876</v>
      </c>
      <c r="N248" s="2">
        <f t="shared" si="28"/>
        <v>0.90346534653465349</v>
      </c>
      <c r="O248" s="2">
        <f t="shared" si="28"/>
        <v>0.92405063291139244</v>
      </c>
      <c r="P248" s="2">
        <f t="shared" si="28"/>
        <v>0.9358974358974359</v>
      </c>
      <c r="Q248" s="2"/>
      <c r="R248" s="2"/>
      <c r="S248" s="2"/>
      <c r="T248" s="2"/>
      <c r="U248" s="2"/>
    </row>
    <row r="249" spans="1:16384" s="17" customFormat="1" x14ac:dyDescent="0.25">
      <c r="A249" s="2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1">
        <f>SUM(Q1:Q244)</f>
        <v>2180750</v>
      </c>
      <c r="R249" s="2"/>
      <c r="S249" s="2"/>
      <c r="T249" s="2"/>
      <c r="U249" s="2"/>
    </row>
    <row r="250" spans="1:16384" s="17" customFormat="1" x14ac:dyDescent="0.25">
      <c r="A250" s="2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1"/>
      <c r="R250" s="2"/>
      <c r="S250" s="2"/>
      <c r="T250" s="2"/>
      <c r="U250" s="2"/>
    </row>
    <row r="251" spans="1:16384" s="17" customForma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16384" s="17" customFormat="1" x14ac:dyDescent="0.25">
      <c r="A252" s="53" t="s">
        <v>217</v>
      </c>
      <c r="B252" s="73" t="s">
        <v>219</v>
      </c>
      <c r="C252" s="4" t="s">
        <v>216</v>
      </c>
      <c r="D252" s="48"/>
      <c r="E252" s="71" t="str">
        <f>IF(J252=1,A10,IF(J252=2,A37,IF(J252=3,A62,IF(J252=4,A87,IF(J252=5,A112,IF(J252=6,A137,IF(J252=7,A162,IF(J252=8,A185,IF(J252=9,A210,IF(J252=10,A235,B252))))))))))</f>
        <v>CYRODIIL</v>
      </c>
      <c r="F252" s="48"/>
      <c r="G252" s="57" t="s">
        <v>206</v>
      </c>
      <c r="H252" s="57"/>
      <c r="I252" s="57"/>
      <c r="J252" s="58">
        <v>1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16384" s="17" customFormat="1" x14ac:dyDescent="0.25">
      <c r="A253" s="72" t="s">
        <v>218</v>
      </c>
      <c r="B253" s="71"/>
      <c r="C253" s="2" t="s">
        <v>222</v>
      </c>
      <c r="D253" s="2" t="s">
        <v>225</v>
      </c>
      <c r="E253" s="2"/>
      <c r="F253" s="2"/>
      <c r="G253" s="57" t="s">
        <v>204</v>
      </c>
      <c r="H253" s="57"/>
      <c r="I253" s="57"/>
      <c r="J253" s="60">
        <v>8</v>
      </c>
      <c r="K253" s="70" t="s">
        <v>211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16384" s="17" customFormat="1" ht="15.75" thickBot="1" x14ac:dyDescent="0.3">
      <c r="A254" s="2"/>
      <c r="B254" s="2"/>
      <c r="C254" s="2"/>
      <c r="D254" s="48"/>
      <c r="E254" s="2"/>
      <c r="F254" s="2"/>
      <c r="G254" s="57" t="s">
        <v>203</v>
      </c>
      <c r="H254" s="57"/>
      <c r="I254" s="57"/>
      <c r="J254" s="49">
        <f>IF(J252=1,R30,IF(J252=2,R55,IF(J252=3,R80,IF(J252=4,R105,IF(J252=5,R130,IF(J252=6,R155,IF(J252=7,R178,IF(J252=8,R203,IF(J252=9,R228,IF(J252=10,R239,B252))))))))))</f>
        <v>0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16384" s="17" customFormat="1" ht="15.75" thickBot="1" x14ac:dyDescent="0.3">
      <c r="A255" s="2"/>
      <c r="B255" s="2"/>
      <c r="C255" s="54" t="s">
        <v>12</v>
      </c>
      <c r="D255" s="24" t="s">
        <v>17</v>
      </c>
      <c r="E255" s="24" t="s">
        <v>20</v>
      </c>
      <c r="F255" s="24" t="s">
        <v>10</v>
      </c>
      <c r="G255" s="24" t="s">
        <v>18</v>
      </c>
      <c r="H255" s="24" t="s">
        <v>15</v>
      </c>
      <c r="I255" s="24" t="s">
        <v>21</v>
      </c>
      <c r="J255" s="24" t="s">
        <v>19</v>
      </c>
      <c r="K255" s="24" t="s">
        <v>24</v>
      </c>
      <c r="L255" s="24" t="s">
        <v>23</v>
      </c>
      <c r="M255" s="24" t="s">
        <v>25</v>
      </c>
      <c r="N255" s="24" t="s">
        <v>128</v>
      </c>
      <c r="O255" s="24" t="s">
        <v>26</v>
      </c>
      <c r="P255" s="25" t="s">
        <v>16</v>
      </c>
      <c r="Q255" s="2"/>
      <c r="R255" s="2"/>
      <c r="S255" s="2"/>
      <c r="T255" s="2"/>
      <c r="U255" s="2"/>
    </row>
    <row r="256" spans="1:16384" s="17" customFormat="1" x14ac:dyDescent="0.25">
      <c r="A256" s="51" t="s">
        <v>207</v>
      </c>
      <c r="B256" s="2"/>
      <c r="C256" s="68">
        <v>59550</v>
      </c>
      <c r="D256" s="68">
        <v>24725</v>
      </c>
      <c r="E256" s="68">
        <v>8400</v>
      </c>
      <c r="F256" s="68">
        <v>5800</v>
      </c>
      <c r="G256" s="68">
        <v>9868</v>
      </c>
      <c r="H256" s="68">
        <v>12000</v>
      </c>
      <c r="I256" s="68">
        <v>14760</v>
      </c>
      <c r="J256" s="68">
        <v>14473</v>
      </c>
      <c r="K256" s="68">
        <v>7856</v>
      </c>
      <c r="L256" s="68">
        <v>1200</v>
      </c>
      <c r="M256" s="68">
        <v>1080</v>
      </c>
      <c r="N256" s="68">
        <v>400</v>
      </c>
      <c r="O256" s="68">
        <v>320</v>
      </c>
      <c r="P256" s="68">
        <v>240</v>
      </c>
      <c r="Q256" s="2"/>
      <c r="R256" s="2"/>
      <c r="S256" s="2"/>
      <c r="T256" s="2"/>
      <c r="U256" s="2"/>
    </row>
    <row r="257" spans="1:21" s="17" customFormat="1" x14ac:dyDescent="0.25">
      <c r="A257" s="51" t="s">
        <v>214</v>
      </c>
      <c r="B257" s="2"/>
      <c r="C257" s="65">
        <f>C8*$J253</f>
        <v>10000</v>
      </c>
      <c r="D257" s="65">
        <f t="shared" ref="D257:P257" si="29">D8*$J253</f>
        <v>9200</v>
      </c>
      <c r="E257" s="65">
        <f t="shared" si="29"/>
        <v>8400</v>
      </c>
      <c r="F257" s="65">
        <f t="shared" si="29"/>
        <v>4800</v>
      </c>
      <c r="G257" s="65">
        <f t="shared" si="29"/>
        <v>4400</v>
      </c>
      <c r="H257" s="65">
        <f t="shared" si="29"/>
        <v>4000</v>
      </c>
      <c r="I257" s="65">
        <f t="shared" si="29"/>
        <v>2720</v>
      </c>
      <c r="J257" s="65">
        <f t="shared" si="29"/>
        <v>2560</v>
      </c>
      <c r="K257" s="65">
        <f t="shared" si="29"/>
        <v>2400</v>
      </c>
      <c r="L257" s="65">
        <f t="shared" si="29"/>
        <v>1200</v>
      </c>
      <c r="M257" s="65">
        <f t="shared" si="29"/>
        <v>960</v>
      </c>
      <c r="N257" s="65">
        <f t="shared" si="29"/>
        <v>400</v>
      </c>
      <c r="O257" s="65">
        <f t="shared" si="29"/>
        <v>320</v>
      </c>
      <c r="P257" s="65">
        <f t="shared" si="29"/>
        <v>240</v>
      </c>
      <c r="Q257" s="2"/>
      <c r="R257" s="2"/>
      <c r="S257" s="2"/>
      <c r="T257" s="2"/>
      <c r="U257" s="2"/>
    </row>
    <row r="258" spans="1:21" s="17" customFormat="1" x14ac:dyDescent="0.25">
      <c r="A258" s="51" t="s">
        <v>215</v>
      </c>
      <c r="B258" s="2"/>
      <c r="C258" s="66">
        <f>IF($J252=1,C30,IF($J252=2,C55,IF($J252=3,C80,IF($J252=4,C105,IF($J252=5,C130,IF($J252=6,C155,IF($J252=7,C178,IF($J252=8,C203,IF($J252=9,C228,IF($J252=10,C239,$B252))))))))))</f>
        <v>28000</v>
      </c>
      <c r="D258" s="66">
        <f t="shared" ref="D258:P258" si="30">IF($J252=1,D30,IF($J252=2,D55,IF($J252=3,D80,IF($J252=4,D105,IF($J252=5,D130,IF($J252=6,D155,IF($J252=7,D178,IF($J252=8,D203,IF($J252=9,D228,IF($J252=10,D239,$B252))))))))))</f>
        <v>14000</v>
      </c>
      <c r="E258" s="66">
        <f t="shared" si="30"/>
        <v>0</v>
      </c>
      <c r="F258" s="66">
        <f t="shared" si="30"/>
        <v>6000</v>
      </c>
      <c r="G258" s="66">
        <f t="shared" si="30"/>
        <v>7000</v>
      </c>
      <c r="H258" s="66">
        <f t="shared" si="30"/>
        <v>8000</v>
      </c>
      <c r="I258" s="66">
        <f t="shared" si="30"/>
        <v>6000</v>
      </c>
      <c r="J258" s="66">
        <f t="shared" si="30"/>
        <v>6000</v>
      </c>
      <c r="K258" s="66">
        <f t="shared" si="30"/>
        <v>3600</v>
      </c>
      <c r="L258" s="66">
        <f t="shared" si="30"/>
        <v>0</v>
      </c>
      <c r="M258" s="66">
        <f t="shared" si="30"/>
        <v>1000</v>
      </c>
      <c r="N258" s="66">
        <f t="shared" si="30"/>
        <v>0</v>
      </c>
      <c r="O258" s="66">
        <f t="shared" si="30"/>
        <v>0</v>
      </c>
      <c r="P258" s="66">
        <f t="shared" si="30"/>
        <v>180</v>
      </c>
      <c r="Q258" s="2"/>
      <c r="R258" s="2"/>
      <c r="S258" s="2"/>
      <c r="T258" s="2"/>
      <c r="U258" s="2"/>
    </row>
    <row r="259" spans="1:21" s="17" customFormat="1" x14ac:dyDescent="0.25">
      <c r="A259" s="50" t="s">
        <v>210</v>
      </c>
      <c r="B259" s="2"/>
      <c r="C259" s="61" t="str">
        <f>IF((C256-C257) &gt;= 0,"Oui","Non")</f>
        <v>Oui</v>
      </c>
      <c r="D259" s="61" t="str">
        <f t="shared" ref="D259:P259" si="31">IF((D256-D257) &gt;= 0,"Oui","Non")</f>
        <v>Oui</v>
      </c>
      <c r="E259" s="61" t="str">
        <f t="shared" si="31"/>
        <v>Oui</v>
      </c>
      <c r="F259" s="61" t="str">
        <f t="shared" si="31"/>
        <v>Oui</v>
      </c>
      <c r="G259" s="61" t="str">
        <f t="shared" si="31"/>
        <v>Oui</v>
      </c>
      <c r="H259" s="61" t="str">
        <f t="shared" si="31"/>
        <v>Oui</v>
      </c>
      <c r="I259" s="61" t="str">
        <f t="shared" si="31"/>
        <v>Oui</v>
      </c>
      <c r="J259" s="61" t="str">
        <f t="shared" si="31"/>
        <v>Oui</v>
      </c>
      <c r="K259" s="61" t="str">
        <f t="shared" si="31"/>
        <v>Oui</v>
      </c>
      <c r="L259" s="61" t="str">
        <f t="shared" si="31"/>
        <v>Oui</v>
      </c>
      <c r="M259" s="61" t="str">
        <f t="shared" si="31"/>
        <v>Oui</v>
      </c>
      <c r="N259" s="61" t="str">
        <f t="shared" si="31"/>
        <v>Oui</v>
      </c>
      <c r="O259" s="61" t="str">
        <f t="shared" si="31"/>
        <v>Oui</v>
      </c>
      <c r="P259" s="61" t="str">
        <f t="shared" si="31"/>
        <v>Oui</v>
      </c>
      <c r="Q259" s="2"/>
      <c r="R259" s="2"/>
      <c r="S259" s="2"/>
      <c r="T259" s="2"/>
      <c r="U259" s="2"/>
    </row>
    <row r="260" spans="1:21" s="17" customFormat="1" x14ac:dyDescent="0.25">
      <c r="A260" s="51" t="s">
        <v>208</v>
      </c>
      <c r="B260" s="2"/>
      <c r="C260" s="62">
        <f>IF(C259="OUI",C256-C257+C258,C256+C258)</f>
        <v>77550</v>
      </c>
      <c r="D260" s="62">
        <f t="shared" ref="D260:P260" si="32">IF(D259="OUI",D256-D257+D258,D256+D258)</f>
        <v>29525</v>
      </c>
      <c r="E260" s="62">
        <f t="shared" si="32"/>
        <v>0</v>
      </c>
      <c r="F260" s="62">
        <f t="shared" si="32"/>
        <v>7000</v>
      </c>
      <c r="G260" s="62">
        <f t="shared" si="32"/>
        <v>12468</v>
      </c>
      <c r="H260" s="62">
        <f t="shared" si="32"/>
        <v>16000</v>
      </c>
      <c r="I260" s="62">
        <f t="shared" si="32"/>
        <v>18040</v>
      </c>
      <c r="J260" s="62">
        <f t="shared" si="32"/>
        <v>17913</v>
      </c>
      <c r="K260" s="62">
        <f t="shared" si="32"/>
        <v>9056</v>
      </c>
      <c r="L260" s="62">
        <f t="shared" si="32"/>
        <v>0</v>
      </c>
      <c r="M260" s="62">
        <f t="shared" si="32"/>
        <v>1120</v>
      </c>
      <c r="N260" s="62">
        <f t="shared" si="32"/>
        <v>0</v>
      </c>
      <c r="O260" s="62">
        <f t="shared" si="32"/>
        <v>0</v>
      </c>
      <c r="P260" s="62">
        <f t="shared" si="32"/>
        <v>180</v>
      </c>
      <c r="Q260" s="2"/>
      <c r="R260" s="2"/>
      <c r="S260" s="2"/>
      <c r="T260" s="2"/>
      <c r="U260" s="2"/>
    </row>
    <row r="261" spans="1:21" s="17" customFormat="1" x14ac:dyDescent="0.25">
      <c r="A261" s="51" t="s">
        <v>220</v>
      </c>
      <c r="B261" s="2"/>
      <c r="C261" s="63"/>
      <c r="D261" s="63"/>
      <c r="E261" s="63">
        <v>8400</v>
      </c>
      <c r="F261" s="63"/>
      <c r="G261" s="63"/>
      <c r="H261" s="63"/>
      <c r="I261" s="63"/>
      <c r="J261" s="63"/>
      <c r="K261" s="63"/>
      <c r="L261" s="63">
        <v>780</v>
      </c>
      <c r="M261" s="63"/>
      <c r="N261" s="63">
        <v>400</v>
      </c>
      <c r="O261" s="63">
        <v>320</v>
      </c>
      <c r="P261" s="63">
        <v>60</v>
      </c>
      <c r="Q261" s="2"/>
      <c r="R261" s="2"/>
      <c r="S261" s="2"/>
      <c r="T261" s="2"/>
      <c r="U261" s="2"/>
    </row>
    <row r="262" spans="1:21" s="17" customFormat="1" x14ac:dyDescent="0.25">
      <c r="A262" s="51" t="s">
        <v>221</v>
      </c>
      <c r="B262" s="2"/>
      <c r="C262" s="63">
        <v>5650</v>
      </c>
      <c r="D262" s="63">
        <v>1150</v>
      </c>
      <c r="E262" s="63"/>
      <c r="F262" s="63">
        <v>2000</v>
      </c>
      <c r="G262" s="63"/>
      <c r="H262" s="63"/>
      <c r="I262" s="63">
        <v>5180</v>
      </c>
      <c r="J262" s="63">
        <v>560</v>
      </c>
      <c r="K262" s="63"/>
      <c r="L262" s="63"/>
      <c r="M262" s="63"/>
      <c r="N262" s="63"/>
      <c r="O262" s="63"/>
      <c r="P262" s="63"/>
      <c r="Q262" s="2"/>
      <c r="R262" s="2"/>
      <c r="S262" s="2"/>
      <c r="T262" s="2"/>
      <c r="U262" s="2"/>
    </row>
    <row r="263" spans="1:21" s="17" customFormat="1" x14ac:dyDescent="0.25">
      <c r="A263" s="52" t="s">
        <v>209</v>
      </c>
      <c r="B263" s="2"/>
      <c r="C263" s="64">
        <f>C260+C261-C262</f>
        <v>71900</v>
      </c>
      <c r="D263" s="64">
        <f t="shared" ref="D263:O263" si="33">D260+D261-D262</f>
        <v>28375</v>
      </c>
      <c r="E263" s="64">
        <f t="shared" si="33"/>
        <v>8400</v>
      </c>
      <c r="F263" s="64">
        <f t="shared" si="33"/>
        <v>5000</v>
      </c>
      <c r="G263" s="64">
        <f t="shared" si="33"/>
        <v>12468</v>
      </c>
      <c r="H263" s="64">
        <f t="shared" si="33"/>
        <v>16000</v>
      </c>
      <c r="I263" s="64">
        <f t="shared" si="33"/>
        <v>12860</v>
      </c>
      <c r="J263" s="64">
        <f t="shared" si="33"/>
        <v>17353</v>
      </c>
      <c r="K263" s="64">
        <f t="shared" si="33"/>
        <v>9056</v>
      </c>
      <c r="L263" s="64">
        <f t="shared" si="33"/>
        <v>780</v>
      </c>
      <c r="M263" s="64">
        <f t="shared" si="33"/>
        <v>1120</v>
      </c>
      <c r="N263" s="64">
        <f t="shared" si="33"/>
        <v>400</v>
      </c>
      <c r="O263" s="64">
        <f t="shared" si="33"/>
        <v>320</v>
      </c>
      <c r="P263" s="64">
        <f>P260+P261-P262</f>
        <v>240</v>
      </c>
      <c r="Q263" s="2"/>
      <c r="R263" s="2"/>
      <c r="S263" s="2"/>
      <c r="T263" s="2"/>
      <c r="U263" s="2"/>
    </row>
    <row r="264" spans="1:21" s="17" customFormat="1" x14ac:dyDescent="0.25">
      <c r="A264" s="51" t="s">
        <v>212</v>
      </c>
      <c r="B264" s="2"/>
      <c r="C264" s="67">
        <f>IF($J252=1,C29,IF($J252=2,C54,IF($J252=3,C79,IF($J252=4,C104,IF($J252=5,C129,IF($J252=6,C154,IF($J252=7,C177,IF($J252=8,C202,IF($J252=9,C227,IF($J252=10,C238,$B252))))))))))</f>
        <v>10000</v>
      </c>
      <c r="D264" s="67">
        <f t="shared" ref="D264:O264" si="34">IF($J252=1,D29,IF($J252=2,D54,IF($J252=3,D79,IF($J252=4,D104,IF($J252=5,D129,IF($J252=6,D154,IF($J252=7,D177,IF($J252=8,D202,IF($J252=9,D227,IF($J252=10,D238,$B252))))))))))</f>
        <v>9200</v>
      </c>
      <c r="E264" s="67">
        <f t="shared" si="34"/>
        <v>8400</v>
      </c>
      <c r="F264" s="67">
        <f t="shared" si="34"/>
        <v>4800</v>
      </c>
      <c r="G264" s="67">
        <f t="shared" si="34"/>
        <v>4400</v>
      </c>
      <c r="H264" s="67">
        <f t="shared" si="34"/>
        <v>4000</v>
      </c>
      <c r="I264" s="67">
        <f t="shared" si="34"/>
        <v>2720</v>
      </c>
      <c r="J264" s="67">
        <f t="shared" si="34"/>
        <v>2560</v>
      </c>
      <c r="K264" s="67">
        <f t="shared" si="34"/>
        <v>2400</v>
      </c>
      <c r="L264" s="67">
        <f t="shared" si="34"/>
        <v>1200</v>
      </c>
      <c r="M264" s="67">
        <f t="shared" si="34"/>
        <v>960</v>
      </c>
      <c r="N264" s="67">
        <f t="shared" si="34"/>
        <v>400</v>
      </c>
      <c r="O264" s="67">
        <f t="shared" si="34"/>
        <v>320</v>
      </c>
      <c r="P264" s="67">
        <f>IF($J252=1,P29,IF($J252=2,P54,IF($J252=3,P79,IF($J252=4,P104,IF($J252=5,P129,IF($J252=6,P154,IF($J252=7,P177,IF($J252=8,P202,IF($J252=9,P227,IF($J252=10,P238,$B252))))))))))</f>
        <v>240</v>
      </c>
      <c r="Q264" s="2"/>
      <c r="R264" s="2"/>
      <c r="S264" s="2"/>
      <c r="T264" s="2"/>
      <c r="U264" s="2"/>
    </row>
    <row r="265" spans="1:21" s="17" customFormat="1" x14ac:dyDescent="0.25">
      <c r="A265" s="51" t="s">
        <v>213</v>
      </c>
      <c r="B265" s="2"/>
      <c r="C265" s="69">
        <f>C263-C264</f>
        <v>61900</v>
      </c>
      <c r="D265" s="69">
        <f t="shared" ref="D265:P265" si="35">D263-D264</f>
        <v>19175</v>
      </c>
      <c r="E265" s="69">
        <f t="shared" si="35"/>
        <v>0</v>
      </c>
      <c r="F265" s="69">
        <f t="shared" si="35"/>
        <v>200</v>
      </c>
      <c r="G265" s="69">
        <f t="shared" si="35"/>
        <v>8068</v>
      </c>
      <c r="H265" s="69">
        <f t="shared" si="35"/>
        <v>12000</v>
      </c>
      <c r="I265" s="69">
        <f t="shared" si="35"/>
        <v>10140</v>
      </c>
      <c r="J265" s="69">
        <f t="shared" si="35"/>
        <v>14793</v>
      </c>
      <c r="K265" s="69">
        <f t="shared" si="35"/>
        <v>6656</v>
      </c>
      <c r="L265" s="69">
        <f t="shared" si="35"/>
        <v>-420</v>
      </c>
      <c r="M265" s="69">
        <f t="shared" si="35"/>
        <v>160</v>
      </c>
      <c r="N265" s="69">
        <f t="shared" si="35"/>
        <v>0</v>
      </c>
      <c r="O265" s="69">
        <f t="shared" si="35"/>
        <v>0</v>
      </c>
      <c r="P265" s="69">
        <f t="shared" si="35"/>
        <v>0</v>
      </c>
      <c r="Q265" s="2"/>
      <c r="R265" s="2"/>
      <c r="S265" s="2"/>
      <c r="T265" s="2"/>
      <c r="U265" s="2"/>
    </row>
    <row r="266" spans="1:21" s="17" customFormat="1" x14ac:dyDescent="0.25">
      <c r="A266" s="2"/>
      <c r="B266" s="2"/>
      <c r="C266" s="48"/>
      <c r="D266" s="48"/>
      <c r="E266" s="48"/>
      <c r="F266" s="48"/>
      <c r="G266" s="48"/>
      <c r="H266" s="48"/>
      <c r="I266" s="48"/>
      <c r="J266" s="48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s="17" customFormat="1" x14ac:dyDescent="0.25">
      <c r="A267" s="2"/>
      <c r="B267" s="2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2"/>
      <c r="R267" s="2"/>
      <c r="S267" s="2"/>
      <c r="T267" s="2"/>
      <c r="U267" s="2"/>
    </row>
    <row r="268" spans="1:21" s="17" customFormat="1" x14ac:dyDescent="0.25">
      <c r="A268" s="2"/>
      <c r="B268" s="2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2"/>
      <c r="R268" s="2"/>
      <c r="S268" s="2"/>
      <c r="T268" s="2"/>
      <c r="U268" s="2"/>
    </row>
    <row r="269" spans="1:21" x14ac:dyDescent="0.25">
      <c r="A269" s="53" t="s">
        <v>217</v>
      </c>
      <c r="B269" s="73"/>
      <c r="C269" s="4" t="s">
        <v>216</v>
      </c>
      <c r="D269" s="48"/>
      <c r="E269" s="71" t="str">
        <f>IF(J269=1,A10,IF(J269=2,A37,IF(J269=3,A62,IF(J269=4,A87,IF(J269=5,A112,IF(J269=6,A137,IF(J269=7,A162,IF(J269=8,A185,IF(J269=9,A210,IF(J269=10,A235,B252))))))))))</f>
        <v>BORDECIEL</v>
      </c>
      <c r="F269" s="48"/>
      <c r="G269" s="57" t="s">
        <v>206</v>
      </c>
      <c r="H269" s="57"/>
      <c r="I269" s="57"/>
      <c r="J269" s="58">
        <v>2</v>
      </c>
    </row>
    <row r="270" spans="1:21" x14ac:dyDescent="0.25">
      <c r="A270" s="72" t="s">
        <v>218</v>
      </c>
      <c r="B270" s="71"/>
      <c r="C270" s="2" t="s">
        <v>222</v>
      </c>
      <c r="D270" s="2" t="s">
        <v>225</v>
      </c>
      <c r="G270" s="57" t="s">
        <v>204</v>
      </c>
      <c r="H270" s="57"/>
      <c r="I270" s="57"/>
      <c r="J270" s="60">
        <v>8</v>
      </c>
      <c r="K270" s="70" t="s">
        <v>211</v>
      </c>
    </row>
    <row r="271" spans="1:21" ht="15.75" thickBot="1" x14ac:dyDescent="0.3">
      <c r="D271" s="48"/>
      <c r="G271" s="57" t="s">
        <v>203</v>
      </c>
      <c r="H271" s="57"/>
      <c r="I271" s="57"/>
      <c r="J271" s="49">
        <f>IF(J269=1,R30,IF(J269=2,R55,IF(J269=3,R80,IF(J269=4,R105,IF(J269=5,R130,IF(J269=6,R155,IF(J269=7,R178,IF(J269=8,R203,IF(J269=9,R228,IF(J269=10,R239,B252))))))))))</f>
        <v>0</v>
      </c>
    </row>
    <row r="272" spans="1:21" ht="15.75" thickBot="1" x14ac:dyDescent="0.3">
      <c r="C272" s="54" t="s">
        <v>12</v>
      </c>
      <c r="D272" s="24" t="s">
        <v>17</v>
      </c>
      <c r="E272" s="24" t="s">
        <v>20</v>
      </c>
      <c r="F272" s="24" t="s">
        <v>10</v>
      </c>
      <c r="G272" s="24" t="s">
        <v>18</v>
      </c>
      <c r="H272" s="24" t="s">
        <v>15</v>
      </c>
      <c r="I272" s="24" t="s">
        <v>21</v>
      </c>
      <c r="J272" s="24" t="s">
        <v>19</v>
      </c>
      <c r="K272" s="24" t="s">
        <v>24</v>
      </c>
      <c r="L272" s="24" t="s">
        <v>23</v>
      </c>
      <c r="M272" s="24" t="s">
        <v>25</v>
      </c>
      <c r="N272" s="24" t="s">
        <v>128</v>
      </c>
      <c r="O272" s="24" t="s">
        <v>26</v>
      </c>
      <c r="P272" s="25" t="s">
        <v>16</v>
      </c>
    </row>
    <row r="273" spans="1:16" x14ac:dyDescent="0.25">
      <c r="A273" s="51" t="s">
        <v>207</v>
      </c>
      <c r="C273" s="68">
        <v>12450</v>
      </c>
      <c r="D273" s="68">
        <v>9200</v>
      </c>
      <c r="E273" s="68">
        <v>16300</v>
      </c>
      <c r="F273" s="68">
        <v>6100</v>
      </c>
      <c r="G273" s="68">
        <v>4450</v>
      </c>
      <c r="H273" s="68">
        <v>4000</v>
      </c>
      <c r="I273" s="68">
        <v>2720</v>
      </c>
      <c r="J273" s="68">
        <v>2870</v>
      </c>
      <c r="K273" s="68">
        <v>5870</v>
      </c>
      <c r="L273" s="68">
        <v>1200</v>
      </c>
      <c r="M273" s="68">
        <v>960</v>
      </c>
      <c r="N273" s="68">
        <v>400</v>
      </c>
      <c r="O273" s="68">
        <v>320</v>
      </c>
      <c r="P273" s="68">
        <v>390</v>
      </c>
    </row>
    <row r="274" spans="1:16" x14ac:dyDescent="0.25">
      <c r="A274" s="51" t="s">
        <v>214</v>
      </c>
      <c r="C274" s="65">
        <f>C8*$J270</f>
        <v>10000</v>
      </c>
      <c r="D274" s="65">
        <f t="shared" ref="D274:P274" si="36">D8*$J270</f>
        <v>9200</v>
      </c>
      <c r="E274" s="65">
        <f t="shared" si="36"/>
        <v>8400</v>
      </c>
      <c r="F274" s="65">
        <f t="shared" si="36"/>
        <v>4800</v>
      </c>
      <c r="G274" s="65">
        <f>G8*$J270</f>
        <v>4400</v>
      </c>
      <c r="H274" s="65">
        <f t="shared" si="36"/>
        <v>4000</v>
      </c>
      <c r="I274" s="65">
        <f t="shared" si="36"/>
        <v>2720</v>
      </c>
      <c r="J274" s="65">
        <f t="shared" si="36"/>
        <v>2560</v>
      </c>
      <c r="K274" s="65">
        <f t="shared" si="36"/>
        <v>2400</v>
      </c>
      <c r="L274" s="65">
        <f t="shared" si="36"/>
        <v>1200</v>
      </c>
      <c r="M274" s="65">
        <f t="shared" si="36"/>
        <v>960</v>
      </c>
      <c r="N274" s="65">
        <f t="shared" si="36"/>
        <v>400</v>
      </c>
      <c r="O274" s="65">
        <f t="shared" si="36"/>
        <v>320</v>
      </c>
      <c r="P274" s="65">
        <f t="shared" si="36"/>
        <v>240</v>
      </c>
    </row>
    <row r="275" spans="1:16" x14ac:dyDescent="0.25">
      <c r="A275" s="51" t="s">
        <v>215</v>
      </c>
      <c r="C275" s="66">
        <f>IF($J269=1,C30,IF($J269=2,C55,IF($J269=3,C80,IF($J269=4,C105,IF($J269=5,C130,IF($J269=6,C155,IF($J269=7,C178,IF($J269=8,C203,IF($J269=9,C228,IF($J269=10,C239,$B252))))))))))</f>
        <v>11000</v>
      </c>
      <c r="D275" s="66">
        <f t="shared" ref="D275:P275" si="37">IF($J269=1,D30,IF($J269=2,D55,IF($J269=3,D80,IF($J269=4,D105,IF($J269=5,D130,IF($J269=6,D155,IF($J269=7,D178,IF($J269=8,D203,IF($J269=9,D228,IF($J269=10,D239,$B252))))))))))</f>
        <v>9000</v>
      </c>
      <c r="E275" s="66">
        <f t="shared" si="37"/>
        <v>16000</v>
      </c>
      <c r="F275" s="66">
        <f t="shared" si="37"/>
        <v>6000</v>
      </c>
      <c r="G275" s="66">
        <f t="shared" si="37"/>
        <v>3600</v>
      </c>
      <c r="H275" s="66">
        <f t="shared" si="37"/>
        <v>3000</v>
      </c>
      <c r="I275" s="66">
        <f t="shared" si="37"/>
        <v>0</v>
      </c>
      <c r="J275" s="66">
        <f t="shared" si="37"/>
        <v>2600</v>
      </c>
      <c r="K275" s="66">
        <f t="shared" si="37"/>
        <v>4600</v>
      </c>
      <c r="L275" s="66">
        <f t="shared" si="37"/>
        <v>1600</v>
      </c>
      <c r="M275" s="66">
        <f t="shared" si="37"/>
        <v>0</v>
      </c>
      <c r="N275" s="66">
        <f t="shared" si="37"/>
        <v>1600</v>
      </c>
      <c r="O275" s="66">
        <f t="shared" si="37"/>
        <v>500</v>
      </c>
      <c r="P275" s="66">
        <f t="shared" si="37"/>
        <v>200</v>
      </c>
    </row>
    <row r="276" spans="1:16" x14ac:dyDescent="0.25">
      <c r="A276" s="50" t="s">
        <v>210</v>
      </c>
      <c r="C276" s="61" t="str">
        <f>IF((C273-C274) &gt;= 0,"Oui","Non")</f>
        <v>Oui</v>
      </c>
      <c r="D276" s="61" t="str">
        <f t="shared" ref="D276:P276" si="38">IF((D273-D274) &gt;= 0,"Oui","Non")</f>
        <v>Oui</v>
      </c>
      <c r="E276" s="61" t="str">
        <f t="shared" si="38"/>
        <v>Oui</v>
      </c>
      <c r="F276" s="61" t="str">
        <f t="shared" si="38"/>
        <v>Oui</v>
      </c>
      <c r="G276" s="61" t="str">
        <f t="shared" si="38"/>
        <v>Oui</v>
      </c>
      <c r="H276" s="61" t="str">
        <f t="shared" si="38"/>
        <v>Oui</v>
      </c>
      <c r="I276" s="61" t="str">
        <f t="shared" si="38"/>
        <v>Oui</v>
      </c>
      <c r="J276" s="61" t="str">
        <f t="shared" si="38"/>
        <v>Oui</v>
      </c>
      <c r="K276" s="61" t="str">
        <f t="shared" si="38"/>
        <v>Oui</v>
      </c>
      <c r="L276" s="61" t="str">
        <f t="shared" si="38"/>
        <v>Oui</v>
      </c>
      <c r="M276" s="61" t="str">
        <f t="shared" si="38"/>
        <v>Oui</v>
      </c>
      <c r="N276" s="61" t="str">
        <f t="shared" si="38"/>
        <v>Oui</v>
      </c>
      <c r="O276" s="61" t="str">
        <f t="shared" si="38"/>
        <v>Oui</v>
      </c>
      <c r="P276" s="61" t="str">
        <f t="shared" si="38"/>
        <v>Oui</v>
      </c>
    </row>
    <row r="277" spans="1:16" x14ac:dyDescent="0.25">
      <c r="A277" s="51" t="s">
        <v>208</v>
      </c>
      <c r="C277" s="62">
        <f>IF(C276="OUI",C273-C274+C275,C273+C275)</f>
        <v>13450</v>
      </c>
      <c r="D277" s="62">
        <f>IF(D276="OUI",D273-D274+D275,D273+D275)</f>
        <v>9000</v>
      </c>
      <c r="E277" s="62">
        <f t="shared" ref="E277:P277" si="39">IF(E276="OUI",E273-E274+E275,E273+E275)</f>
        <v>23900</v>
      </c>
      <c r="F277" s="62">
        <f t="shared" si="39"/>
        <v>7300</v>
      </c>
      <c r="G277" s="62">
        <f t="shared" si="39"/>
        <v>3650</v>
      </c>
      <c r="H277" s="62">
        <f t="shared" si="39"/>
        <v>3000</v>
      </c>
      <c r="I277" s="62">
        <f t="shared" si="39"/>
        <v>0</v>
      </c>
      <c r="J277" s="62">
        <f t="shared" si="39"/>
        <v>2910</v>
      </c>
      <c r="K277" s="62">
        <f t="shared" si="39"/>
        <v>8070</v>
      </c>
      <c r="L277" s="62">
        <f t="shared" si="39"/>
        <v>1600</v>
      </c>
      <c r="M277" s="62">
        <f t="shared" si="39"/>
        <v>0</v>
      </c>
      <c r="N277" s="62">
        <f t="shared" si="39"/>
        <v>1600</v>
      </c>
      <c r="O277" s="62">
        <f t="shared" si="39"/>
        <v>500</v>
      </c>
      <c r="P277" s="62">
        <f t="shared" si="39"/>
        <v>350</v>
      </c>
    </row>
    <row r="278" spans="1:16" x14ac:dyDescent="0.25">
      <c r="A278" s="51" t="s">
        <v>220</v>
      </c>
      <c r="C278" s="63"/>
      <c r="D278" s="63"/>
      <c r="E278" s="63"/>
      <c r="F278" s="63"/>
      <c r="G278" s="63"/>
      <c r="H278" s="63">
        <v>1000</v>
      </c>
      <c r="I278" s="63">
        <v>2720</v>
      </c>
      <c r="J278" s="63"/>
      <c r="K278" s="63"/>
      <c r="L278" s="63"/>
      <c r="M278" s="63">
        <v>960</v>
      </c>
      <c r="N278" s="63"/>
      <c r="O278" s="63"/>
      <c r="P278" s="63"/>
    </row>
    <row r="279" spans="1:16" x14ac:dyDescent="0.25">
      <c r="A279" s="51" t="s">
        <v>221</v>
      </c>
      <c r="C279" s="63"/>
      <c r="D279" s="63"/>
      <c r="E279" s="63"/>
      <c r="F279" s="63">
        <v>600</v>
      </c>
      <c r="G279" s="63"/>
      <c r="H279" s="63"/>
      <c r="I279" s="63"/>
      <c r="J279" s="63"/>
      <c r="K279" s="63">
        <v>2200</v>
      </c>
      <c r="L279" s="63">
        <v>400</v>
      </c>
      <c r="M279" s="63"/>
      <c r="N279" s="63">
        <v>800</v>
      </c>
      <c r="O279" s="63">
        <v>180</v>
      </c>
      <c r="P279" s="63"/>
    </row>
    <row r="280" spans="1:16" x14ac:dyDescent="0.25">
      <c r="A280" s="52" t="s">
        <v>209</v>
      </c>
      <c r="C280" s="64">
        <f>C277+C278-C279</f>
        <v>13450</v>
      </c>
      <c r="D280" s="64">
        <f t="shared" ref="D280:P280" si="40">D277+D278-D279</f>
        <v>9000</v>
      </c>
      <c r="E280" s="64">
        <f t="shared" si="40"/>
        <v>23900</v>
      </c>
      <c r="F280" s="64">
        <f t="shared" si="40"/>
        <v>6700</v>
      </c>
      <c r="G280" s="64">
        <f t="shared" si="40"/>
        <v>3650</v>
      </c>
      <c r="H280" s="64">
        <f t="shared" si="40"/>
        <v>4000</v>
      </c>
      <c r="I280" s="64">
        <f t="shared" si="40"/>
        <v>2720</v>
      </c>
      <c r="J280" s="64">
        <f t="shared" si="40"/>
        <v>2910</v>
      </c>
      <c r="K280" s="64">
        <f t="shared" si="40"/>
        <v>5870</v>
      </c>
      <c r="L280" s="64">
        <f t="shared" si="40"/>
        <v>1200</v>
      </c>
      <c r="M280" s="64">
        <f t="shared" si="40"/>
        <v>960</v>
      </c>
      <c r="N280" s="64">
        <f t="shared" si="40"/>
        <v>800</v>
      </c>
      <c r="O280" s="64">
        <f t="shared" si="40"/>
        <v>320</v>
      </c>
      <c r="P280" s="64">
        <f t="shared" si="40"/>
        <v>350</v>
      </c>
    </row>
    <row r="281" spans="1:16" x14ac:dyDescent="0.25">
      <c r="A281" s="51" t="s">
        <v>212</v>
      </c>
      <c r="C281" s="67">
        <f>IF($J269=1,C29,IF($J269=2,C54,IF($J269=3,C79,IF($J269=4,C104,IF($J269=5,C129,IF($J269=6,C154,IF($J269=7,C177,IF($J269=8,C202,IF($J269=9,C227,IF($J269=10,C238,$B252))))))))))</f>
        <v>10000</v>
      </c>
      <c r="D281" s="67">
        <f t="shared" ref="D281:P281" si="41">IF($J269=1,D29,IF($J269=2,D54,IF($J269=3,D79,IF($J269=4,D104,IF($J269=5,D129,IF($J269=6,D154,IF($J269=7,D177,IF($J269=8,D202,IF($J269=9,D227,IF($J269=10,D238,$B252))))))))))</f>
        <v>9200</v>
      </c>
      <c r="E281" s="67">
        <f t="shared" si="41"/>
        <v>8400</v>
      </c>
      <c r="F281" s="67">
        <f t="shared" si="41"/>
        <v>4800</v>
      </c>
      <c r="G281" s="67">
        <f t="shared" si="41"/>
        <v>4400</v>
      </c>
      <c r="H281" s="67">
        <f t="shared" si="41"/>
        <v>4000</v>
      </c>
      <c r="I281" s="67">
        <f t="shared" si="41"/>
        <v>2720</v>
      </c>
      <c r="J281" s="67">
        <f t="shared" si="41"/>
        <v>2560</v>
      </c>
      <c r="K281" s="67">
        <f t="shared" si="41"/>
        <v>2400</v>
      </c>
      <c r="L281" s="67">
        <f t="shared" si="41"/>
        <v>1200</v>
      </c>
      <c r="M281" s="67">
        <f t="shared" si="41"/>
        <v>960</v>
      </c>
      <c r="N281" s="67">
        <f t="shared" si="41"/>
        <v>400</v>
      </c>
      <c r="O281" s="67">
        <f t="shared" si="41"/>
        <v>320</v>
      </c>
      <c r="P281" s="67">
        <f t="shared" si="41"/>
        <v>240</v>
      </c>
    </row>
    <row r="282" spans="1:16" x14ac:dyDescent="0.25">
      <c r="A282" s="51" t="s">
        <v>213</v>
      </c>
      <c r="C282" s="69">
        <f>C280-C281</f>
        <v>3450</v>
      </c>
      <c r="D282" s="69">
        <f t="shared" ref="D282:P282" si="42">D280-D281</f>
        <v>-200</v>
      </c>
      <c r="E282" s="69">
        <f>E280-E281</f>
        <v>15500</v>
      </c>
      <c r="F282" s="69">
        <f>F280-F281</f>
        <v>1900</v>
      </c>
      <c r="G282" s="69">
        <f t="shared" si="42"/>
        <v>-750</v>
      </c>
      <c r="H282" s="69">
        <f t="shared" si="42"/>
        <v>0</v>
      </c>
      <c r="I282" s="69">
        <f t="shared" si="42"/>
        <v>0</v>
      </c>
      <c r="J282" s="69">
        <f t="shared" si="42"/>
        <v>350</v>
      </c>
      <c r="K282" s="69">
        <f t="shared" si="42"/>
        <v>3470</v>
      </c>
      <c r="L282" s="69">
        <f t="shared" si="42"/>
        <v>0</v>
      </c>
      <c r="M282" s="69">
        <f t="shared" si="42"/>
        <v>0</v>
      </c>
      <c r="N282" s="69">
        <f t="shared" si="42"/>
        <v>400</v>
      </c>
      <c r="O282" s="69">
        <f t="shared" si="42"/>
        <v>0</v>
      </c>
      <c r="P282" s="69">
        <f t="shared" si="42"/>
        <v>110</v>
      </c>
    </row>
    <row r="286" spans="1:16" x14ac:dyDescent="0.25">
      <c r="A286" s="53" t="s">
        <v>217</v>
      </c>
      <c r="B286" s="73"/>
      <c r="C286" s="4" t="s">
        <v>216</v>
      </c>
      <c r="D286" s="48"/>
      <c r="E286" s="71" t="str">
        <f>IF(J286=1,A10,IF(J286=2,A37,IF(J286=3,A62,IF(J286=4,A87,IF(J286=5,A112,IF(J286=6,A137,IF(J286=7,A162,IF(J286=8,A185,IF(J286=9,A210,IF(J286=10,A235,B252))))))))))</f>
        <v>LENCLUME</v>
      </c>
      <c r="F286" s="48"/>
      <c r="G286" s="57" t="s">
        <v>206</v>
      </c>
      <c r="H286" s="57"/>
      <c r="I286" s="57"/>
      <c r="J286" s="58">
        <v>3</v>
      </c>
    </row>
    <row r="287" spans="1:16" x14ac:dyDescent="0.25">
      <c r="A287" s="72" t="s">
        <v>218</v>
      </c>
      <c r="B287" s="71"/>
      <c r="C287" s="2" t="s">
        <v>222</v>
      </c>
      <c r="D287" s="2" t="s">
        <v>223</v>
      </c>
      <c r="G287" s="57" t="s">
        <v>204</v>
      </c>
      <c r="H287" s="57"/>
      <c r="I287" s="57"/>
      <c r="J287" s="60">
        <v>8</v>
      </c>
      <c r="K287" s="70" t="s">
        <v>211</v>
      </c>
    </row>
    <row r="288" spans="1:16" ht="15.75" thickBot="1" x14ac:dyDescent="0.3">
      <c r="D288" s="48"/>
      <c r="G288" s="57" t="s">
        <v>203</v>
      </c>
      <c r="H288" s="57"/>
      <c r="I288" s="57"/>
      <c r="J288" s="49">
        <f>IF(J286=1,R30,IF(J286=2,R55,IF(J286=3,R80,IF(J286=4,R105,IF(J286=5,R130,IF(J286=6,R155,IF(J286=7,R178,IF(J286=8,R203,IF(J286=9,R228,IF(J286=10,R239,B252))))))))))</f>
        <v>0</v>
      </c>
    </row>
    <row r="289" spans="1:16" ht="15.75" thickBot="1" x14ac:dyDescent="0.3">
      <c r="B289" s="73"/>
      <c r="C289" s="54" t="s">
        <v>12</v>
      </c>
      <c r="D289" s="24" t="s">
        <v>17</v>
      </c>
      <c r="E289" s="24" t="s">
        <v>20</v>
      </c>
      <c r="F289" s="24" t="s">
        <v>10</v>
      </c>
      <c r="G289" s="24" t="s">
        <v>18</v>
      </c>
      <c r="H289" s="24" t="s">
        <v>15</v>
      </c>
      <c r="I289" s="24" t="s">
        <v>21</v>
      </c>
      <c r="J289" s="24" t="s">
        <v>19</v>
      </c>
      <c r="K289" s="24" t="s">
        <v>24</v>
      </c>
      <c r="L289" s="24" t="s">
        <v>23</v>
      </c>
      <c r="M289" s="24" t="s">
        <v>25</v>
      </c>
      <c r="N289" s="24" t="s">
        <v>128</v>
      </c>
      <c r="O289" s="24" t="s">
        <v>26</v>
      </c>
      <c r="P289" s="25" t="s">
        <v>16</v>
      </c>
    </row>
    <row r="290" spans="1:16" x14ac:dyDescent="0.25">
      <c r="A290" s="51" t="s">
        <v>207</v>
      </c>
      <c r="B290" s="71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</row>
    <row r="291" spans="1:16" x14ac:dyDescent="0.25">
      <c r="A291" s="51" t="s">
        <v>214</v>
      </c>
      <c r="C291" s="65">
        <f>C8*$J287</f>
        <v>10000</v>
      </c>
      <c r="D291" s="65">
        <f t="shared" ref="D291:P291" si="43">D8*$J287</f>
        <v>9200</v>
      </c>
      <c r="E291" s="65">
        <f t="shared" si="43"/>
        <v>8400</v>
      </c>
      <c r="F291" s="65">
        <f t="shared" si="43"/>
        <v>4800</v>
      </c>
      <c r="G291" s="65">
        <f t="shared" si="43"/>
        <v>4400</v>
      </c>
      <c r="H291" s="65">
        <f t="shared" si="43"/>
        <v>4000</v>
      </c>
      <c r="I291" s="65">
        <f t="shared" si="43"/>
        <v>2720</v>
      </c>
      <c r="J291" s="65">
        <f t="shared" si="43"/>
        <v>2560</v>
      </c>
      <c r="K291" s="65">
        <f t="shared" si="43"/>
        <v>2400</v>
      </c>
      <c r="L291" s="65">
        <f t="shared" si="43"/>
        <v>1200</v>
      </c>
      <c r="M291" s="65">
        <f t="shared" si="43"/>
        <v>960</v>
      </c>
      <c r="N291" s="65">
        <f t="shared" si="43"/>
        <v>400</v>
      </c>
      <c r="O291" s="65">
        <f t="shared" si="43"/>
        <v>320</v>
      </c>
      <c r="P291" s="65">
        <f t="shared" si="43"/>
        <v>240</v>
      </c>
    </row>
    <row r="292" spans="1:16" x14ac:dyDescent="0.25">
      <c r="A292" s="51" t="s">
        <v>215</v>
      </c>
      <c r="C292" s="66">
        <f>IF($J286=1,C30,IF($J286=2,C55,IF($J286=3,C80,IF($J286=4,C105,IF($J286=5,C130,IF($J286=6,C155,IF($J286=7,C178,IF($J286=8,C203,IF($J286=9,C228,IF($J286=10,C239,$B252))))))))))</f>
        <v>6000</v>
      </c>
      <c r="D292" s="66">
        <f t="shared" ref="D292:P292" si="44">IF($J286=1,D30,IF($J286=2,D55,IF($J286=3,D80,IF($J286=4,D105,IF($J286=5,D130,IF($J286=6,D155,IF($J286=7,D178,IF($J286=8,D203,IF($J286=9,D228,IF($J286=10,D239,$B252))))))))))</f>
        <v>5000</v>
      </c>
      <c r="E292" s="66">
        <f t="shared" si="44"/>
        <v>0</v>
      </c>
      <c r="F292" s="66">
        <f t="shared" si="44"/>
        <v>5000</v>
      </c>
      <c r="G292" s="66">
        <f t="shared" si="44"/>
        <v>6400</v>
      </c>
      <c r="H292" s="66">
        <f t="shared" si="44"/>
        <v>0</v>
      </c>
      <c r="I292" s="66">
        <f t="shared" si="44"/>
        <v>0</v>
      </c>
      <c r="J292" s="66">
        <f t="shared" si="44"/>
        <v>2600</v>
      </c>
      <c r="K292" s="66">
        <f t="shared" si="44"/>
        <v>0</v>
      </c>
      <c r="L292" s="66">
        <f t="shared" si="44"/>
        <v>6000</v>
      </c>
      <c r="M292" s="66">
        <f t="shared" si="44"/>
        <v>0</v>
      </c>
      <c r="N292" s="66">
        <f t="shared" si="44"/>
        <v>1800</v>
      </c>
      <c r="O292" s="66">
        <f t="shared" si="44"/>
        <v>0</v>
      </c>
      <c r="P292" s="66">
        <f t="shared" si="44"/>
        <v>180</v>
      </c>
    </row>
    <row r="293" spans="1:16" x14ac:dyDescent="0.25">
      <c r="A293" s="50" t="s">
        <v>210</v>
      </c>
      <c r="C293" s="61" t="str">
        <f>IF((C290-C291) &gt;= 0,"Oui","Non")</f>
        <v>Non</v>
      </c>
      <c r="D293" s="61" t="str">
        <f t="shared" ref="D293:P293" si="45">IF((D290-D291) &gt;= 0,"Oui","Non")</f>
        <v>Non</v>
      </c>
      <c r="E293" s="61" t="str">
        <f t="shared" si="45"/>
        <v>Non</v>
      </c>
      <c r="F293" s="61" t="str">
        <f>IF((F290-F291) &gt;= 0,"Oui","Non")</f>
        <v>Non</v>
      </c>
      <c r="G293" s="61" t="str">
        <f t="shared" si="45"/>
        <v>Non</v>
      </c>
      <c r="H293" s="61" t="str">
        <f t="shared" si="45"/>
        <v>Non</v>
      </c>
      <c r="I293" s="61" t="str">
        <f t="shared" si="45"/>
        <v>Non</v>
      </c>
      <c r="J293" s="61" t="str">
        <f t="shared" si="45"/>
        <v>Non</v>
      </c>
      <c r="K293" s="61" t="str">
        <f t="shared" si="45"/>
        <v>Non</v>
      </c>
      <c r="L293" s="61" t="str">
        <f t="shared" si="45"/>
        <v>Non</v>
      </c>
      <c r="M293" s="61" t="str">
        <f t="shared" si="45"/>
        <v>Non</v>
      </c>
      <c r="N293" s="61" t="str">
        <f t="shared" si="45"/>
        <v>Non</v>
      </c>
      <c r="O293" s="61" t="str">
        <f t="shared" si="45"/>
        <v>Non</v>
      </c>
      <c r="P293" s="61" t="str">
        <f t="shared" si="45"/>
        <v>Non</v>
      </c>
    </row>
    <row r="294" spans="1:16" x14ac:dyDescent="0.25">
      <c r="A294" s="51" t="s">
        <v>208</v>
      </c>
      <c r="C294" s="62">
        <f>IF(C293="OUI",C290-C291+C292,C290+C292)</f>
        <v>6000</v>
      </c>
      <c r="D294" s="62">
        <f>IF(D293="OUI",D290-D291+D292,D290+D292)</f>
        <v>5000</v>
      </c>
      <c r="E294" s="62">
        <f t="shared" ref="E294:P294" si="46">IF(E293="OUI",E290-E291+E292,E290+E292)</f>
        <v>0</v>
      </c>
      <c r="F294" s="62">
        <f t="shared" si="46"/>
        <v>5000</v>
      </c>
      <c r="G294" s="62">
        <f t="shared" si="46"/>
        <v>6400</v>
      </c>
      <c r="H294" s="62">
        <f t="shared" si="46"/>
        <v>0</v>
      </c>
      <c r="I294" s="62">
        <f t="shared" si="46"/>
        <v>0</v>
      </c>
      <c r="J294" s="62">
        <f t="shared" si="46"/>
        <v>2600</v>
      </c>
      <c r="K294" s="62">
        <f t="shared" si="46"/>
        <v>0</v>
      </c>
      <c r="L294" s="62">
        <f t="shared" si="46"/>
        <v>6000</v>
      </c>
      <c r="M294" s="62">
        <f t="shared" si="46"/>
        <v>0</v>
      </c>
      <c r="N294" s="62">
        <f t="shared" si="46"/>
        <v>1800</v>
      </c>
      <c r="O294" s="62">
        <f t="shared" si="46"/>
        <v>0</v>
      </c>
      <c r="P294" s="62">
        <f t="shared" si="46"/>
        <v>180</v>
      </c>
    </row>
    <row r="295" spans="1:16" x14ac:dyDescent="0.25">
      <c r="A295" s="51" t="s">
        <v>220</v>
      </c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</row>
    <row r="296" spans="1:16" x14ac:dyDescent="0.25">
      <c r="A296" s="51" t="s">
        <v>221</v>
      </c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</row>
    <row r="297" spans="1:16" x14ac:dyDescent="0.25">
      <c r="A297" s="52" t="s">
        <v>209</v>
      </c>
      <c r="C297" s="64">
        <f>C294+C295-C296</f>
        <v>6000</v>
      </c>
      <c r="D297" s="64">
        <f t="shared" ref="D297:P297" si="47">D294+D295-D296</f>
        <v>5000</v>
      </c>
      <c r="E297" s="64">
        <f t="shared" si="47"/>
        <v>0</v>
      </c>
      <c r="F297" s="64">
        <f t="shared" si="47"/>
        <v>5000</v>
      </c>
      <c r="G297" s="64">
        <f t="shared" si="47"/>
        <v>6400</v>
      </c>
      <c r="H297" s="64">
        <f t="shared" si="47"/>
        <v>0</v>
      </c>
      <c r="I297" s="64">
        <f t="shared" si="47"/>
        <v>0</v>
      </c>
      <c r="J297" s="64">
        <f t="shared" si="47"/>
        <v>2600</v>
      </c>
      <c r="K297" s="64">
        <f t="shared" si="47"/>
        <v>0</v>
      </c>
      <c r="L297" s="64">
        <f t="shared" si="47"/>
        <v>6000</v>
      </c>
      <c r="M297" s="64">
        <f t="shared" si="47"/>
        <v>0</v>
      </c>
      <c r="N297" s="64">
        <f t="shared" si="47"/>
        <v>1800</v>
      </c>
      <c r="O297" s="64">
        <f t="shared" si="47"/>
        <v>0</v>
      </c>
      <c r="P297" s="64">
        <f t="shared" si="47"/>
        <v>180</v>
      </c>
    </row>
    <row r="298" spans="1:16" x14ac:dyDescent="0.25">
      <c r="A298" s="51" t="s">
        <v>212</v>
      </c>
      <c r="C298" s="67">
        <f>IF($J286=1,C29,IF($J286=2,C54,IF($J286=3,C79,IF($J286=4,C104,IF($J286=5,C129,IF($J286=6,C154,IF($J286=7,C177,IF($J286=8,C202,IF($J286=9,C227,IF($J286=10,C238,$B252))))))))))</f>
        <v>10000</v>
      </c>
      <c r="D298" s="67">
        <f t="shared" ref="D298:P298" si="48">IF($J286=1,D29,IF($J286=2,D54,IF($J286=3,D79,IF($J286=4,D104,IF($J286=5,D129,IF($J286=6,D154,IF($J286=7,D177,IF($J286=8,D202,IF($J286=9,D227,IF($J286=10,D238,$B252))))))))))</f>
        <v>9200</v>
      </c>
      <c r="E298" s="67">
        <f t="shared" si="48"/>
        <v>8400</v>
      </c>
      <c r="F298" s="67">
        <f t="shared" si="48"/>
        <v>4800</v>
      </c>
      <c r="G298" s="67">
        <f t="shared" si="48"/>
        <v>4400</v>
      </c>
      <c r="H298" s="67">
        <f t="shared" si="48"/>
        <v>4000</v>
      </c>
      <c r="I298" s="67">
        <f t="shared" si="48"/>
        <v>2720</v>
      </c>
      <c r="J298" s="67">
        <f t="shared" si="48"/>
        <v>2560</v>
      </c>
      <c r="K298" s="67">
        <f t="shared" si="48"/>
        <v>2400</v>
      </c>
      <c r="L298" s="67">
        <f t="shared" si="48"/>
        <v>1200</v>
      </c>
      <c r="M298" s="67">
        <f t="shared" si="48"/>
        <v>960</v>
      </c>
      <c r="N298" s="67">
        <f t="shared" si="48"/>
        <v>400</v>
      </c>
      <c r="O298" s="67">
        <f t="shared" si="48"/>
        <v>320</v>
      </c>
      <c r="P298" s="67">
        <f t="shared" si="48"/>
        <v>240</v>
      </c>
    </row>
    <row r="299" spans="1:16" x14ac:dyDescent="0.25">
      <c r="A299" s="51" t="s">
        <v>213</v>
      </c>
      <c r="C299" s="69">
        <f>C297-C298</f>
        <v>-4000</v>
      </c>
      <c r="D299" s="69">
        <f t="shared" ref="D299:P299" si="49">D297-D298</f>
        <v>-4200</v>
      </c>
      <c r="E299" s="69">
        <f t="shared" si="49"/>
        <v>-8400</v>
      </c>
      <c r="F299" s="69">
        <f t="shared" si="49"/>
        <v>200</v>
      </c>
      <c r="G299" s="69">
        <f t="shared" si="49"/>
        <v>2000</v>
      </c>
      <c r="H299" s="69">
        <f t="shared" si="49"/>
        <v>-4000</v>
      </c>
      <c r="I299" s="69">
        <f t="shared" si="49"/>
        <v>-2720</v>
      </c>
      <c r="J299" s="69">
        <f t="shared" si="49"/>
        <v>40</v>
      </c>
      <c r="K299" s="69">
        <f t="shared" si="49"/>
        <v>-2400</v>
      </c>
      <c r="L299" s="69">
        <f t="shared" si="49"/>
        <v>4800</v>
      </c>
      <c r="M299" s="69">
        <f t="shared" si="49"/>
        <v>-960</v>
      </c>
      <c r="N299" s="69">
        <f t="shared" si="49"/>
        <v>1400</v>
      </c>
      <c r="O299" s="69">
        <f t="shared" si="49"/>
        <v>-320</v>
      </c>
      <c r="P299" s="69">
        <f t="shared" si="49"/>
        <v>-60</v>
      </c>
    </row>
    <row r="303" spans="1:16" x14ac:dyDescent="0.25">
      <c r="A303" s="53" t="s">
        <v>217</v>
      </c>
      <c r="B303" s="73"/>
      <c r="C303" s="4" t="s">
        <v>216</v>
      </c>
      <c r="D303" s="48"/>
      <c r="E303" s="71" t="str">
        <f>IF(J303=1,A10,IF(J303=2,A37,IF(J303=3,A62,IF(J303=4,A87,IF(J303=5,A112,IF(J303=6,A137,IF(J303=7,A162,IF(J303=8,A185,IF(J303=9,A210,IF(J303=10,A235,B252))))))))))</f>
        <v>HAUTEROCHE</v>
      </c>
      <c r="F303" s="48"/>
      <c r="G303" s="57" t="s">
        <v>206</v>
      </c>
      <c r="H303" s="57"/>
      <c r="I303" s="57"/>
      <c r="J303" s="58">
        <v>4</v>
      </c>
    </row>
    <row r="304" spans="1:16" x14ac:dyDescent="0.25">
      <c r="A304" s="72" t="s">
        <v>218</v>
      </c>
      <c r="B304" s="71"/>
      <c r="C304" s="2" t="s">
        <v>222</v>
      </c>
      <c r="D304" s="2" t="s">
        <v>223</v>
      </c>
      <c r="G304" s="57" t="s">
        <v>204</v>
      </c>
      <c r="H304" s="57"/>
      <c r="I304" s="57"/>
      <c r="J304" s="60">
        <v>8</v>
      </c>
      <c r="K304" s="70" t="s">
        <v>211</v>
      </c>
    </row>
    <row r="305" spans="1:16" ht="15.75" thickBot="1" x14ac:dyDescent="0.3">
      <c r="D305" s="48"/>
      <c r="G305" s="57" t="s">
        <v>203</v>
      </c>
      <c r="H305" s="57"/>
      <c r="I305" s="57"/>
      <c r="J305" s="49">
        <f>IF(J303=1,R30,IF(J303=2,R55,IF(J303=3,R80,IF(J303=4,R105,IF(J303=5,R130,IF(J303=6,R155,IF(J303=7,R178,IF(J303=8,R203,IF(J303=9,R228,IF(J303=10,R239,B252))))))))))</f>
        <v>0</v>
      </c>
    </row>
    <row r="306" spans="1:16" ht="15.75" thickBot="1" x14ac:dyDescent="0.3">
      <c r="B306" s="73"/>
      <c r="C306" s="54" t="s">
        <v>12</v>
      </c>
      <c r="D306" s="24" t="s">
        <v>17</v>
      </c>
      <c r="E306" s="24" t="s">
        <v>20</v>
      </c>
      <c r="F306" s="24" t="s">
        <v>10</v>
      </c>
      <c r="G306" s="24" t="s">
        <v>18</v>
      </c>
      <c r="H306" s="24" t="s">
        <v>15</v>
      </c>
      <c r="I306" s="24" t="s">
        <v>21</v>
      </c>
      <c r="J306" s="24" t="s">
        <v>19</v>
      </c>
      <c r="K306" s="24" t="s">
        <v>24</v>
      </c>
      <c r="L306" s="24" t="s">
        <v>23</v>
      </c>
      <c r="M306" s="24" t="s">
        <v>25</v>
      </c>
      <c r="N306" s="24" t="s">
        <v>128</v>
      </c>
      <c r="O306" s="24" t="s">
        <v>26</v>
      </c>
      <c r="P306" s="25" t="s">
        <v>16</v>
      </c>
    </row>
    <row r="307" spans="1:16" x14ac:dyDescent="0.25">
      <c r="A307" s="51" t="s">
        <v>207</v>
      </c>
      <c r="B307" s="71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</row>
    <row r="308" spans="1:16" x14ac:dyDescent="0.25">
      <c r="A308" s="51" t="s">
        <v>214</v>
      </c>
      <c r="C308" s="65">
        <f>C8*$J304</f>
        <v>10000</v>
      </c>
      <c r="D308" s="65">
        <f t="shared" ref="D308:P308" si="50">D8*$J304</f>
        <v>9200</v>
      </c>
      <c r="E308" s="65">
        <f t="shared" si="50"/>
        <v>8400</v>
      </c>
      <c r="F308" s="65">
        <f t="shared" si="50"/>
        <v>4800</v>
      </c>
      <c r="G308" s="65">
        <f t="shared" si="50"/>
        <v>4400</v>
      </c>
      <c r="H308" s="65">
        <f t="shared" si="50"/>
        <v>4000</v>
      </c>
      <c r="I308" s="65">
        <f t="shared" si="50"/>
        <v>2720</v>
      </c>
      <c r="J308" s="65">
        <f t="shared" si="50"/>
        <v>2560</v>
      </c>
      <c r="K308" s="65">
        <f t="shared" si="50"/>
        <v>2400</v>
      </c>
      <c r="L308" s="65">
        <f t="shared" si="50"/>
        <v>1200</v>
      </c>
      <c r="M308" s="65">
        <f t="shared" si="50"/>
        <v>960</v>
      </c>
      <c r="N308" s="65">
        <f t="shared" si="50"/>
        <v>400</v>
      </c>
      <c r="O308" s="65">
        <f t="shared" si="50"/>
        <v>320</v>
      </c>
      <c r="P308" s="65">
        <f t="shared" si="50"/>
        <v>240</v>
      </c>
    </row>
    <row r="309" spans="1:16" x14ac:dyDescent="0.25">
      <c r="A309" s="51" t="s">
        <v>215</v>
      </c>
      <c r="C309" s="66">
        <f>IF($J303=1,C30,IF($J303=2,C55,IF($J303=3,C80,IF($J303=4,C105,IF($J303=5,C130,IF($J303=6,C155,IF($J303=7,C178,IF($J303=8,C203,IF($J303=9,C228,IF($J303=10,C239,$B252))))))))))</f>
        <v>6000</v>
      </c>
      <c r="D309" s="66">
        <f t="shared" ref="D309:P309" si="51">IF($J303=1,D30,IF($J303=2,D55,IF($J303=3,D80,IF($J303=4,D105,IF($J303=5,D130,IF($J303=6,D155,IF($J303=7,D178,IF($J303=8,D203,IF($J303=9,D228,IF($J303=10,D239,$B252))))))))))</f>
        <v>10000</v>
      </c>
      <c r="E309" s="66">
        <f t="shared" si="51"/>
        <v>0</v>
      </c>
      <c r="F309" s="66">
        <f t="shared" si="51"/>
        <v>6000</v>
      </c>
      <c r="G309" s="66">
        <f t="shared" si="51"/>
        <v>6400</v>
      </c>
      <c r="H309" s="66">
        <f t="shared" si="51"/>
        <v>20000</v>
      </c>
      <c r="I309" s="66">
        <f t="shared" si="51"/>
        <v>0</v>
      </c>
      <c r="J309" s="66">
        <f t="shared" si="51"/>
        <v>4000</v>
      </c>
      <c r="K309" s="66">
        <f t="shared" si="51"/>
        <v>7400</v>
      </c>
      <c r="L309" s="66">
        <f t="shared" si="51"/>
        <v>0</v>
      </c>
      <c r="M309" s="66">
        <f t="shared" si="51"/>
        <v>0</v>
      </c>
      <c r="N309" s="66">
        <f t="shared" si="51"/>
        <v>0</v>
      </c>
      <c r="O309" s="66">
        <f t="shared" si="51"/>
        <v>0</v>
      </c>
      <c r="P309" s="66">
        <f t="shared" si="51"/>
        <v>560</v>
      </c>
    </row>
    <row r="310" spans="1:16" x14ac:dyDescent="0.25">
      <c r="A310" s="50" t="s">
        <v>210</v>
      </c>
      <c r="C310" s="61" t="str">
        <f>IF((C307-C308) &gt;= 0,"Oui","Non")</f>
        <v>Non</v>
      </c>
      <c r="D310" s="61" t="str">
        <f>IF((D307-D308) &gt;= 0,"Oui","Non")</f>
        <v>Non</v>
      </c>
      <c r="E310" s="61" t="str">
        <f>IF((E307-E308) &gt;= 0,"Oui","Non")</f>
        <v>Non</v>
      </c>
      <c r="F310" s="61" t="str">
        <f>IF((F307-F308) &gt;= 0,"Oui","Non")</f>
        <v>Non</v>
      </c>
      <c r="G310" s="61" t="str">
        <f t="shared" ref="G310:P310" si="52">IF((G307-G308) &gt;= 0,"Oui","Non")</f>
        <v>Non</v>
      </c>
      <c r="H310" s="61" t="str">
        <f t="shared" si="52"/>
        <v>Non</v>
      </c>
      <c r="I310" s="61" t="str">
        <f t="shared" si="52"/>
        <v>Non</v>
      </c>
      <c r="J310" s="61" t="str">
        <f t="shared" si="52"/>
        <v>Non</v>
      </c>
      <c r="K310" s="61" t="str">
        <f t="shared" si="52"/>
        <v>Non</v>
      </c>
      <c r="L310" s="61" t="str">
        <f t="shared" si="52"/>
        <v>Non</v>
      </c>
      <c r="M310" s="61" t="str">
        <f t="shared" si="52"/>
        <v>Non</v>
      </c>
      <c r="N310" s="61" t="str">
        <f t="shared" si="52"/>
        <v>Non</v>
      </c>
      <c r="O310" s="61" t="str">
        <f t="shared" si="52"/>
        <v>Non</v>
      </c>
      <c r="P310" s="61" t="str">
        <f t="shared" si="52"/>
        <v>Non</v>
      </c>
    </row>
    <row r="311" spans="1:16" x14ac:dyDescent="0.25">
      <c r="A311" s="51" t="s">
        <v>208</v>
      </c>
      <c r="C311" s="62">
        <f>IF(C310="OUI",C307-C308+C309,C307+C309)</f>
        <v>6000</v>
      </c>
      <c r="D311" s="62">
        <f>IF(D310="OUI",D307-D308+D309,D307+D309)</f>
        <v>10000</v>
      </c>
      <c r="E311" s="62">
        <f t="shared" ref="E311:P311" si="53">IF(E310="OUI",E307-E308+E309,E307+E309)</f>
        <v>0</v>
      </c>
      <c r="F311" s="62">
        <f t="shared" si="53"/>
        <v>6000</v>
      </c>
      <c r="G311" s="62">
        <f t="shared" si="53"/>
        <v>6400</v>
      </c>
      <c r="H311" s="62">
        <f t="shared" si="53"/>
        <v>20000</v>
      </c>
      <c r="I311" s="62">
        <f t="shared" si="53"/>
        <v>0</v>
      </c>
      <c r="J311" s="62">
        <f t="shared" si="53"/>
        <v>4000</v>
      </c>
      <c r="K311" s="62">
        <f t="shared" si="53"/>
        <v>7400</v>
      </c>
      <c r="L311" s="62">
        <f t="shared" si="53"/>
        <v>0</v>
      </c>
      <c r="M311" s="62">
        <f t="shared" si="53"/>
        <v>0</v>
      </c>
      <c r="N311" s="62">
        <f t="shared" si="53"/>
        <v>0</v>
      </c>
      <c r="O311" s="62">
        <f t="shared" si="53"/>
        <v>0</v>
      </c>
      <c r="P311" s="62">
        <f t="shared" si="53"/>
        <v>560</v>
      </c>
    </row>
    <row r="312" spans="1:16" x14ac:dyDescent="0.25">
      <c r="A312" s="51" t="s">
        <v>220</v>
      </c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</row>
    <row r="313" spans="1:16" x14ac:dyDescent="0.25">
      <c r="A313" s="51" t="s">
        <v>221</v>
      </c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</row>
    <row r="314" spans="1:16" x14ac:dyDescent="0.25">
      <c r="A314" s="52" t="s">
        <v>209</v>
      </c>
      <c r="C314" s="64">
        <f>C311+C312-C313</f>
        <v>6000</v>
      </c>
      <c r="D314" s="64">
        <f t="shared" ref="D314:P314" si="54">D311+D312-D313</f>
        <v>10000</v>
      </c>
      <c r="E314" s="64">
        <f t="shared" si="54"/>
        <v>0</v>
      </c>
      <c r="F314" s="64">
        <f t="shared" si="54"/>
        <v>6000</v>
      </c>
      <c r="G314" s="64">
        <f t="shared" si="54"/>
        <v>6400</v>
      </c>
      <c r="H314" s="64">
        <f t="shared" si="54"/>
        <v>20000</v>
      </c>
      <c r="I314" s="64">
        <f t="shared" si="54"/>
        <v>0</v>
      </c>
      <c r="J314" s="64">
        <f t="shared" si="54"/>
        <v>4000</v>
      </c>
      <c r="K314" s="64">
        <f t="shared" si="54"/>
        <v>7400</v>
      </c>
      <c r="L314" s="64">
        <f t="shared" si="54"/>
        <v>0</v>
      </c>
      <c r="M314" s="64">
        <f t="shared" si="54"/>
        <v>0</v>
      </c>
      <c r="N314" s="64">
        <f t="shared" si="54"/>
        <v>0</v>
      </c>
      <c r="O314" s="64">
        <f t="shared" si="54"/>
        <v>0</v>
      </c>
      <c r="P314" s="64">
        <f t="shared" si="54"/>
        <v>560</v>
      </c>
    </row>
    <row r="315" spans="1:16" x14ac:dyDescent="0.25">
      <c r="A315" s="51" t="s">
        <v>212</v>
      </c>
      <c r="C315" s="67">
        <f>IF($J303=1,C29,IF($J303=2,C54,IF($J303=3,C79,IF($J303=4,C104,IF($J303=5,C129,IF($J303=6,C154,IF($J303=7,C177,IF($J303=8,C202,IF($J303=9,C227,IF($J303=10,C238,$B252))))))))))</f>
        <v>10000</v>
      </c>
      <c r="D315" s="67">
        <f t="shared" ref="D315:P315" si="55">IF($J303=1,D29,IF($J303=2,D54,IF($J303=3,D79,IF($J303=4,D104,IF($J303=5,D129,IF($J303=6,D154,IF($J303=7,D177,IF($J303=8,D202,IF($J303=9,D227,IF($J303=10,D238,$B252))))))))))</f>
        <v>9200</v>
      </c>
      <c r="E315" s="67">
        <f t="shared" si="55"/>
        <v>8400</v>
      </c>
      <c r="F315" s="67">
        <f t="shared" si="55"/>
        <v>4800</v>
      </c>
      <c r="G315" s="67">
        <f t="shared" si="55"/>
        <v>4400</v>
      </c>
      <c r="H315" s="67">
        <f t="shared" si="55"/>
        <v>4000</v>
      </c>
      <c r="I315" s="67">
        <f t="shared" si="55"/>
        <v>2720</v>
      </c>
      <c r="J315" s="67">
        <f t="shared" si="55"/>
        <v>2560</v>
      </c>
      <c r="K315" s="67">
        <f t="shared" si="55"/>
        <v>2400</v>
      </c>
      <c r="L315" s="67">
        <f t="shared" si="55"/>
        <v>1200</v>
      </c>
      <c r="M315" s="67">
        <f t="shared" si="55"/>
        <v>960</v>
      </c>
      <c r="N315" s="67">
        <f t="shared" si="55"/>
        <v>400</v>
      </c>
      <c r="O315" s="67">
        <f t="shared" si="55"/>
        <v>320</v>
      </c>
      <c r="P315" s="67">
        <f t="shared" si="55"/>
        <v>240</v>
      </c>
    </row>
    <row r="316" spans="1:16" x14ac:dyDescent="0.25">
      <c r="A316" s="51" t="s">
        <v>213</v>
      </c>
      <c r="C316" s="69">
        <f>C314-C315</f>
        <v>-4000</v>
      </c>
      <c r="D316" s="69">
        <f t="shared" ref="D316:P316" si="56">D314-D315</f>
        <v>800</v>
      </c>
      <c r="E316" s="69">
        <f t="shared" si="56"/>
        <v>-8400</v>
      </c>
      <c r="F316" s="69">
        <f t="shared" si="56"/>
        <v>1200</v>
      </c>
      <c r="G316" s="69">
        <f t="shared" si="56"/>
        <v>2000</v>
      </c>
      <c r="H316" s="69">
        <f t="shared" si="56"/>
        <v>16000</v>
      </c>
      <c r="I316" s="69">
        <f t="shared" si="56"/>
        <v>-2720</v>
      </c>
      <c r="J316" s="69">
        <f t="shared" si="56"/>
        <v>1440</v>
      </c>
      <c r="K316" s="69">
        <f t="shared" si="56"/>
        <v>5000</v>
      </c>
      <c r="L316" s="69">
        <f t="shared" si="56"/>
        <v>-1200</v>
      </c>
      <c r="M316" s="69">
        <f t="shared" si="56"/>
        <v>-960</v>
      </c>
      <c r="N316" s="69">
        <f t="shared" si="56"/>
        <v>-400</v>
      </c>
      <c r="O316" s="69">
        <f t="shared" si="56"/>
        <v>-320</v>
      </c>
      <c r="P316" s="69">
        <f t="shared" si="56"/>
        <v>320</v>
      </c>
    </row>
    <row r="320" spans="1:16" x14ac:dyDescent="0.25">
      <c r="A320" s="53" t="s">
        <v>217</v>
      </c>
      <c r="B320" s="73"/>
      <c r="C320" s="4" t="s">
        <v>216</v>
      </c>
      <c r="D320" s="48"/>
      <c r="E320" s="71" t="str">
        <f>IF(J320=1,A10,IF(J320=2,A37,IF(J320=3,A62,IF(J320=4,A87,IF(J320=5,A112,IF(J320=6,A137,IF(J320=7,A162,IF(J320=8,A185,IF(J320=9,A210,IF(J320=10,A235,B252))))))))))</f>
        <v>ALINOR</v>
      </c>
      <c r="F320" s="48"/>
      <c r="G320" s="57" t="s">
        <v>206</v>
      </c>
      <c r="H320" s="57"/>
      <c r="I320" s="57"/>
      <c r="J320" s="58">
        <v>5</v>
      </c>
    </row>
    <row r="321" spans="1:16" x14ac:dyDescent="0.25">
      <c r="A321" s="72" t="s">
        <v>218</v>
      </c>
      <c r="B321" s="71"/>
      <c r="C321" s="2" t="s">
        <v>222</v>
      </c>
      <c r="D321" s="2" t="s">
        <v>227</v>
      </c>
      <c r="G321" s="57" t="s">
        <v>204</v>
      </c>
      <c r="H321" s="57"/>
      <c r="I321" s="57"/>
      <c r="J321" s="60">
        <v>8</v>
      </c>
      <c r="K321" s="70" t="s">
        <v>211</v>
      </c>
    </row>
    <row r="322" spans="1:16" ht="15.75" thickBot="1" x14ac:dyDescent="0.3">
      <c r="D322" s="48"/>
      <c r="G322" s="57" t="s">
        <v>203</v>
      </c>
      <c r="H322" s="57"/>
      <c r="I322" s="57"/>
      <c r="J322" s="49">
        <f>IF(J320=1,R30,IF(J320=2,R55,IF(J320=3,R80,IF(J320=4,R105,IF(J320=5,R130,IF(J320=6,R155,IF(J320=7,R178,IF(J320=8,R203,IF(J320=9,R228,IF(J320=10,R239,B252))))))))))</f>
        <v>0</v>
      </c>
    </row>
    <row r="323" spans="1:16" ht="15.75" thickBot="1" x14ac:dyDescent="0.3">
      <c r="B323" s="73"/>
      <c r="C323" s="54" t="s">
        <v>12</v>
      </c>
      <c r="D323" s="24" t="s">
        <v>17</v>
      </c>
      <c r="E323" s="24" t="s">
        <v>20</v>
      </c>
      <c r="F323" s="24" t="s">
        <v>10</v>
      </c>
      <c r="G323" s="24" t="s">
        <v>18</v>
      </c>
      <c r="H323" s="24" t="s">
        <v>15</v>
      </c>
      <c r="I323" s="24" t="s">
        <v>21</v>
      </c>
      <c r="J323" s="24" t="s">
        <v>19</v>
      </c>
      <c r="K323" s="24" t="s">
        <v>24</v>
      </c>
      <c r="L323" s="24" t="s">
        <v>23</v>
      </c>
      <c r="M323" s="24" t="s">
        <v>25</v>
      </c>
      <c r="N323" s="24" t="s">
        <v>128</v>
      </c>
      <c r="O323" s="24" t="s">
        <v>26</v>
      </c>
      <c r="P323" s="25" t="s">
        <v>16</v>
      </c>
    </row>
    <row r="324" spans="1:16" x14ac:dyDescent="0.25">
      <c r="A324" s="51" t="s">
        <v>207</v>
      </c>
      <c r="B324" s="71"/>
      <c r="C324" s="68">
        <v>15500</v>
      </c>
      <c r="D324" s="68">
        <v>12550</v>
      </c>
      <c r="E324" s="68">
        <v>42000</v>
      </c>
      <c r="F324" s="68">
        <v>6622</v>
      </c>
      <c r="G324" s="68">
        <v>6788</v>
      </c>
      <c r="H324" s="68">
        <v>13111</v>
      </c>
      <c r="I324" s="68">
        <v>3120</v>
      </c>
      <c r="J324" s="68">
        <v>4054</v>
      </c>
      <c r="K324" s="68">
        <v>2400</v>
      </c>
      <c r="L324" s="68">
        <v>10529</v>
      </c>
      <c r="M324" s="68">
        <v>2173</v>
      </c>
      <c r="N324" s="68">
        <v>1290</v>
      </c>
      <c r="O324" s="68">
        <v>893</v>
      </c>
      <c r="P324" s="68">
        <v>700</v>
      </c>
    </row>
    <row r="325" spans="1:16" x14ac:dyDescent="0.25">
      <c r="A325" s="51" t="s">
        <v>214</v>
      </c>
      <c r="C325" s="65">
        <f>C8*$J321</f>
        <v>10000</v>
      </c>
      <c r="D325" s="65">
        <f t="shared" ref="D325:P325" si="57">D8*$J321</f>
        <v>9200</v>
      </c>
      <c r="E325" s="65">
        <f t="shared" si="57"/>
        <v>8400</v>
      </c>
      <c r="F325" s="65">
        <f t="shared" si="57"/>
        <v>4800</v>
      </c>
      <c r="G325" s="65">
        <f t="shared" si="57"/>
        <v>4400</v>
      </c>
      <c r="H325" s="65">
        <f t="shared" si="57"/>
        <v>4000</v>
      </c>
      <c r="I325" s="65">
        <f t="shared" si="57"/>
        <v>2720</v>
      </c>
      <c r="J325" s="65">
        <f t="shared" si="57"/>
        <v>2560</v>
      </c>
      <c r="K325" s="65">
        <f t="shared" si="57"/>
        <v>2400</v>
      </c>
      <c r="L325" s="65">
        <f t="shared" si="57"/>
        <v>1200</v>
      </c>
      <c r="M325" s="65">
        <f t="shared" si="57"/>
        <v>960</v>
      </c>
      <c r="N325" s="65">
        <f t="shared" si="57"/>
        <v>400</v>
      </c>
      <c r="O325" s="65">
        <f t="shared" si="57"/>
        <v>320</v>
      </c>
      <c r="P325" s="65">
        <f t="shared" si="57"/>
        <v>240</v>
      </c>
    </row>
    <row r="326" spans="1:16" x14ac:dyDescent="0.25">
      <c r="A326" s="51" t="s">
        <v>215</v>
      </c>
      <c r="C326" s="66">
        <f>IF($J320=1,C30,IF($J320=2,C55,IF($J320=3,C80,IF($J320=4,C105,IF($J320=5,C130,IF($J320=6,C155,IF($J320=7,C178,IF($J320=8,C203,IF($J320=9,C228,IF($J320=10,C239,$B252))))))))))</f>
        <v>11000</v>
      </c>
      <c r="D326" s="66">
        <f t="shared" ref="D326:P326" si="58">IF($J320=1,D30,IF($J320=2,D55,IF($J320=3,D80,IF($J320=4,D105,IF($J320=5,D130,IF($J320=6,D155,IF($J320=7,D178,IF($J320=8,D203,IF($J320=9,D228,IF($J320=10,D239,$B252))))))))))</f>
        <v>10000</v>
      </c>
      <c r="E326" s="66">
        <f t="shared" si="58"/>
        <v>0</v>
      </c>
      <c r="F326" s="66">
        <f t="shared" si="58"/>
        <v>4000</v>
      </c>
      <c r="G326" s="66">
        <f t="shared" si="58"/>
        <v>4800</v>
      </c>
      <c r="H326" s="66">
        <f t="shared" si="58"/>
        <v>0</v>
      </c>
      <c r="I326" s="66">
        <f t="shared" si="58"/>
        <v>2800</v>
      </c>
      <c r="J326" s="66">
        <f t="shared" si="58"/>
        <v>1800</v>
      </c>
      <c r="K326" s="66">
        <f t="shared" si="58"/>
        <v>4000</v>
      </c>
      <c r="L326" s="66">
        <f t="shared" si="58"/>
        <v>0</v>
      </c>
      <c r="M326" s="66">
        <f t="shared" si="58"/>
        <v>3000</v>
      </c>
      <c r="N326" s="66">
        <f t="shared" si="58"/>
        <v>520</v>
      </c>
      <c r="O326" s="66">
        <f t="shared" si="58"/>
        <v>1000</v>
      </c>
      <c r="P326" s="66">
        <f t="shared" si="58"/>
        <v>500</v>
      </c>
    </row>
    <row r="327" spans="1:16" x14ac:dyDescent="0.25">
      <c r="A327" s="50" t="s">
        <v>210</v>
      </c>
      <c r="C327" s="61" t="str">
        <f>IF((C324-C325) &gt;= 0,"Oui","Non")</f>
        <v>Oui</v>
      </c>
      <c r="D327" s="61" t="str">
        <f>IF((D324-D325) &gt;= 0,"Oui","Non")</f>
        <v>Oui</v>
      </c>
      <c r="E327" s="61" t="str">
        <f>IF((E324-E325) &gt;= 0,"Oui","Non")</f>
        <v>Oui</v>
      </c>
      <c r="F327" s="61" t="str">
        <f>IF((F324-F325) &gt;= 0,"Oui","Non")</f>
        <v>Oui</v>
      </c>
      <c r="G327" s="61" t="str">
        <f>IF((G324-G325) &gt;= 0,"Oui","Non")</f>
        <v>Oui</v>
      </c>
      <c r="H327" s="61" t="str">
        <f t="shared" ref="H327:P327" si="59">IF((H324-H325) &gt;= 0,"Oui","Non")</f>
        <v>Oui</v>
      </c>
      <c r="I327" s="61" t="str">
        <f t="shared" si="59"/>
        <v>Oui</v>
      </c>
      <c r="J327" s="61" t="str">
        <f t="shared" si="59"/>
        <v>Oui</v>
      </c>
      <c r="K327" s="61" t="str">
        <f t="shared" si="59"/>
        <v>Oui</v>
      </c>
      <c r="L327" s="61" t="str">
        <f t="shared" si="59"/>
        <v>Oui</v>
      </c>
      <c r="M327" s="61" t="str">
        <f t="shared" si="59"/>
        <v>Oui</v>
      </c>
      <c r="N327" s="61" t="str">
        <f t="shared" si="59"/>
        <v>Oui</v>
      </c>
      <c r="O327" s="61" t="str">
        <f t="shared" si="59"/>
        <v>Oui</v>
      </c>
      <c r="P327" s="61" t="str">
        <f t="shared" si="59"/>
        <v>Oui</v>
      </c>
    </row>
    <row r="328" spans="1:16" x14ac:dyDescent="0.25">
      <c r="A328" s="51" t="s">
        <v>208</v>
      </c>
      <c r="C328" s="62">
        <f>IF(C327="OUI",C324-C325+C326,C324+C326)</f>
        <v>16500</v>
      </c>
      <c r="D328" s="62">
        <f t="shared" ref="D328:P328" si="60">IF(D327="OUI",D324-D325+D326,D324+D326)</f>
        <v>13350</v>
      </c>
      <c r="E328" s="62">
        <f t="shared" si="60"/>
        <v>33600</v>
      </c>
      <c r="F328" s="62">
        <f t="shared" si="60"/>
        <v>5822</v>
      </c>
      <c r="G328" s="62">
        <f t="shared" si="60"/>
        <v>7188</v>
      </c>
      <c r="H328" s="62">
        <f t="shared" si="60"/>
        <v>9111</v>
      </c>
      <c r="I328" s="62">
        <f t="shared" si="60"/>
        <v>3200</v>
      </c>
      <c r="J328" s="62">
        <f t="shared" si="60"/>
        <v>3294</v>
      </c>
      <c r="K328" s="62">
        <f t="shared" si="60"/>
        <v>4000</v>
      </c>
      <c r="L328" s="62">
        <f t="shared" si="60"/>
        <v>9329</v>
      </c>
      <c r="M328" s="62">
        <f t="shared" si="60"/>
        <v>4213</v>
      </c>
      <c r="N328" s="62">
        <f t="shared" si="60"/>
        <v>1410</v>
      </c>
      <c r="O328" s="62">
        <f t="shared" si="60"/>
        <v>1573</v>
      </c>
      <c r="P328" s="62">
        <f t="shared" si="60"/>
        <v>960</v>
      </c>
    </row>
    <row r="329" spans="1:16" x14ac:dyDescent="0.25">
      <c r="A329" s="51" t="s">
        <v>220</v>
      </c>
      <c r="C329" s="63"/>
      <c r="D329" s="63"/>
      <c r="E329" s="63">
        <v>8400</v>
      </c>
      <c r="F329" s="63">
        <v>800</v>
      </c>
      <c r="G329" s="63"/>
      <c r="H329" s="63">
        <v>4000</v>
      </c>
      <c r="I329" s="63"/>
      <c r="J329" s="63">
        <v>760</v>
      </c>
      <c r="K329" s="63"/>
      <c r="L329" s="63">
        <v>1200</v>
      </c>
      <c r="M329" s="63"/>
      <c r="N329" s="63">
        <v>200</v>
      </c>
      <c r="O329" s="63"/>
      <c r="P329" s="63"/>
    </row>
    <row r="330" spans="1:16" x14ac:dyDescent="0.25">
      <c r="A330" s="51" t="s">
        <v>221</v>
      </c>
      <c r="C330" s="63"/>
      <c r="D330" s="63"/>
      <c r="E330" s="63"/>
      <c r="F330" s="63"/>
      <c r="G330" s="63"/>
      <c r="H330" s="63"/>
      <c r="I330" s="63"/>
      <c r="J330" s="63"/>
      <c r="K330" s="63">
        <v>1600</v>
      </c>
      <c r="L330" s="63"/>
      <c r="M330" s="63">
        <v>1920</v>
      </c>
      <c r="N330" s="63"/>
      <c r="O330" s="63">
        <v>680</v>
      </c>
      <c r="P330" s="63">
        <v>140</v>
      </c>
    </row>
    <row r="331" spans="1:16" x14ac:dyDescent="0.25">
      <c r="A331" s="52" t="s">
        <v>209</v>
      </c>
      <c r="C331" s="64">
        <f>C328+C329-C330</f>
        <v>16500</v>
      </c>
      <c r="D331" s="64">
        <f t="shared" ref="D331:P331" si="61">D328+D329-D330</f>
        <v>13350</v>
      </c>
      <c r="E331" s="64">
        <f t="shared" si="61"/>
        <v>42000</v>
      </c>
      <c r="F331" s="64">
        <f t="shared" si="61"/>
        <v>6622</v>
      </c>
      <c r="G331" s="64">
        <f t="shared" si="61"/>
        <v>7188</v>
      </c>
      <c r="H331" s="64">
        <f t="shared" si="61"/>
        <v>13111</v>
      </c>
      <c r="I331" s="64">
        <f t="shared" si="61"/>
        <v>3200</v>
      </c>
      <c r="J331" s="64">
        <f t="shared" si="61"/>
        <v>4054</v>
      </c>
      <c r="K331" s="64">
        <f t="shared" si="61"/>
        <v>2400</v>
      </c>
      <c r="L331" s="64">
        <f t="shared" si="61"/>
        <v>10529</v>
      </c>
      <c r="M331" s="64">
        <f t="shared" si="61"/>
        <v>2293</v>
      </c>
      <c r="N331" s="64">
        <f t="shared" si="61"/>
        <v>1610</v>
      </c>
      <c r="O331" s="64">
        <f t="shared" si="61"/>
        <v>893</v>
      </c>
      <c r="P331" s="64">
        <f t="shared" si="61"/>
        <v>820</v>
      </c>
    </row>
    <row r="332" spans="1:16" x14ac:dyDescent="0.25">
      <c r="A332" s="51" t="s">
        <v>212</v>
      </c>
      <c r="C332" s="67">
        <f>IF($J320=1,C29,IF($J320=2,C54,IF($J320=3,C79,IF($J320=4,C104,IF($J320=5,C129,IF($J320=6,C154,IF($J320=7,C177,IF($J320=8,C202,IF($J320=9,C227,IF($J320=10,C238,$B252))))))))))</f>
        <v>10000</v>
      </c>
      <c r="D332" s="67">
        <f t="shared" ref="D332:P332" si="62">IF($J320=1,D29,IF($J320=2,D54,IF($J320=3,D79,IF($J320=4,D104,IF($J320=5,D129,IF($J320=6,D154,IF($J320=7,D177,IF($J320=8,D202,IF($J320=9,D227,IF($J320=10,D238,$B252))))))))))</f>
        <v>9200</v>
      </c>
      <c r="E332" s="67">
        <f t="shared" si="62"/>
        <v>8400</v>
      </c>
      <c r="F332" s="67">
        <f t="shared" si="62"/>
        <v>4800</v>
      </c>
      <c r="G332" s="67">
        <f t="shared" si="62"/>
        <v>4400</v>
      </c>
      <c r="H332" s="67">
        <f t="shared" si="62"/>
        <v>4000</v>
      </c>
      <c r="I332" s="67">
        <f t="shared" si="62"/>
        <v>2720</v>
      </c>
      <c r="J332" s="67">
        <f t="shared" si="62"/>
        <v>2560</v>
      </c>
      <c r="K332" s="67">
        <f t="shared" si="62"/>
        <v>2400</v>
      </c>
      <c r="L332" s="67">
        <f t="shared" si="62"/>
        <v>1200</v>
      </c>
      <c r="M332" s="67">
        <f t="shared" si="62"/>
        <v>960</v>
      </c>
      <c r="N332" s="67">
        <f t="shared" si="62"/>
        <v>400</v>
      </c>
      <c r="O332" s="67">
        <f t="shared" si="62"/>
        <v>320</v>
      </c>
      <c r="P332" s="67">
        <f t="shared" si="62"/>
        <v>240</v>
      </c>
    </row>
    <row r="333" spans="1:16" x14ac:dyDescent="0.25">
      <c r="A333" s="51" t="s">
        <v>213</v>
      </c>
      <c r="C333" s="69">
        <f>C331-C332</f>
        <v>6500</v>
      </c>
      <c r="D333" s="69">
        <f t="shared" ref="D333:P333" si="63">D331-D332</f>
        <v>4150</v>
      </c>
      <c r="E333" s="69">
        <f t="shared" si="63"/>
        <v>33600</v>
      </c>
      <c r="F333" s="69">
        <f t="shared" si="63"/>
        <v>1822</v>
      </c>
      <c r="G333" s="69">
        <f t="shared" si="63"/>
        <v>2788</v>
      </c>
      <c r="H333" s="69">
        <f t="shared" si="63"/>
        <v>9111</v>
      </c>
      <c r="I333" s="69">
        <f t="shared" si="63"/>
        <v>480</v>
      </c>
      <c r="J333" s="69">
        <f t="shared" si="63"/>
        <v>1494</v>
      </c>
      <c r="K333" s="69">
        <f t="shared" si="63"/>
        <v>0</v>
      </c>
      <c r="L333" s="69">
        <f t="shared" si="63"/>
        <v>9329</v>
      </c>
      <c r="M333" s="69">
        <f t="shared" si="63"/>
        <v>1333</v>
      </c>
      <c r="N333" s="69">
        <f t="shared" si="63"/>
        <v>1210</v>
      </c>
      <c r="O333" s="69">
        <f t="shared" si="63"/>
        <v>573</v>
      </c>
      <c r="P333" s="69">
        <f t="shared" si="63"/>
        <v>580</v>
      </c>
    </row>
    <row r="337" spans="1:16" x14ac:dyDescent="0.25">
      <c r="A337" s="53" t="s">
        <v>217</v>
      </c>
      <c r="B337" s="73"/>
      <c r="C337" s="4" t="s">
        <v>216</v>
      </c>
      <c r="D337" s="48"/>
      <c r="E337" s="71" t="str">
        <f>IF(J337=1,A10,IF(J337=2,A37,IF(J337=3,A62,IF(J337=4,A87,IF(J337=5,A112,IF(J337=6,A137,IF(J337=7,A162,IF(J337=8,A185,IF(J337=9,A210,IF(J337=10,A235,B252))))))))))</f>
        <v>VAL-BOISÉ</v>
      </c>
      <c r="F337" s="48"/>
      <c r="G337" s="57" t="s">
        <v>206</v>
      </c>
      <c r="H337" s="57"/>
      <c r="I337" s="57"/>
      <c r="J337" s="58">
        <v>6</v>
      </c>
    </row>
    <row r="338" spans="1:16" x14ac:dyDescent="0.25">
      <c r="A338" s="72" t="s">
        <v>218</v>
      </c>
      <c r="B338" s="71"/>
      <c r="C338" s="2" t="s">
        <v>222</v>
      </c>
      <c r="D338" s="2" t="s">
        <v>225</v>
      </c>
      <c r="G338" s="57" t="s">
        <v>204</v>
      </c>
      <c r="H338" s="57"/>
      <c r="I338" s="57"/>
      <c r="J338" s="60">
        <v>8</v>
      </c>
      <c r="K338" s="70" t="s">
        <v>211</v>
      </c>
    </row>
    <row r="339" spans="1:16" ht="15.75" thickBot="1" x14ac:dyDescent="0.3">
      <c r="D339" s="48"/>
      <c r="G339" s="57" t="s">
        <v>203</v>
      </c>
      <c r="H339" s="57"/>
      <c r="I339" s="57"/>
      <c r="J339" s="49">
        <f>IF(J337=1,R30,IF(J337=2,R55,IF(J337=3,R80,IF(J337=4,R105,IF(J337=5,R130,IF(J337=6,R155,IF(J337=7,R178,IF(J337=8,R203,IF(J337=9,R228,IF(J337=10,R239,B252))))))))))</f>
        <v>0</v>
      </c>
    </row>
    <row r="340" spans="1:16" ht="15.75" thickBot="1" x14ac:dyDescent="0.3">
      <c r="B340" s="73"/>
      <c r="C340" s="54" t="s">
        <v>12</v>
      </c>
      <c r="D340" s="24" t="s">
        <v>17</v>
      </c>
      <c r="E340" s="24" t="s">
        <v>20</v>
      </c>
      <c r="F340" s="24" t="s">
        <v>10</v>
      </c>
      <c r="G340" s="24" t="s">
        <v>18</v>
      </c>
      <c r="H340" s="24" t="s">
        <v>15</v>
      </c>
      <c r="I340" s="24" t="s">
        <v>21</v>
      </c>
      <c r="J340" s="24" t="s">
        <v>19</v>
      </c>
      <c r="K340" s="24" t="s">
        <v>24</v>
      </c>
      <c r="L340" s="24" t="s">
        <v>23</v>
      </c>
      <c r="M340" s="24" t="s">
        <v>25</v>
      </c>
      <c r="N340" s="24" t="s">
        <v>128</v>
      </c>
      <c r="O340" s="24" t="s">
        <v>26</v>
      </c>
      <c r="P340" s="25" t="s">
        <v>16</v>
      </c>
    </row>
    <row r="341" spans="1:16" x14ac:dyDescent="0.25">
      <c r="A341" s="51" t="s">
        <v>207</v>
      </c>
      <c r="B341" s="71"/>
      <c r="C341" s="68">
        <v>40250</v>
      </c>
      <c r="D341" s="68">
        <v>52550</v>
      </c>
      <c r="E341" s="68">
        <v>9600</v>
      </c>
      <c r="F341" s="68">
        <v>28662</v>
      </c>
      <c r="G341" s="68">
        <v>15400</v>
      </c>
      <c r="H341" s="68">
        <v>4000</v>
      </c>
      <c r="I341" s="68">
        <v>6660</v>
      </c>
      <c r="J341" s="68">
        <v>4320</v>
      </c>
      <c r="K341" s="68">
        <v>4400</v>
      </c>
      <c r="L341" s="78">
        <v>3800</v>
      </c>
      <c r="M341" s="68">
        <v>960</v>
      </c>
      <c r="N341" s="68">
        <v>400</v>
      </c>
      <c r="O341" s="68">
        <v>320</v>
      </c>
      <c r="P341" s="68">
        <v>360</v>
      </c>
    </row>
    <row r="342" spans="1:16" x14ac:dyDescent="0.25">
      <c r="A342" s="51" t="s">
        <v>214</v>
      </c>
      <c r="C342" s="65">
        <f>C8*$J338</f>
        <v>10000</v>
      </c>
      <c r="D342" s="65">
        <f t="shared" ref="D342:P342" si="64">D8*$J338</f>
        <v>9200</v>
      </c>
      <c r="E342" s="65">
        <f t="shared" si="64"/>
        <v>8400</v>
      </c>
      <c r="F342" s="65">
        <f t="shared" si="64"/>
        <v>4800</v>
      </c>
      <c r="G342" s="65">
        <f t="shared" si="64"/>
        <v>4400</v>
      </c>
      <c r="H342" s="65">
        <f t="shared" si="64"/>
        <v>4000</v>
      </c>
      <c r="I342" s="65">
        <f t="shared" si="64"/>
        <v>2720</v>
      </c>
      <c r="J342" s="65">
        <f t="shared" si="64"/>
        <v>2560</v>
      </c>
      <c r="K342" s="65">
        <f t="shared" si="64"/>
        <v>2400</v>
      </c>
      <c r="L342" s="65">
        <f t="shared" si="64"/>
        <v>1200</v>
      </c>
      <c r="M342" s="65">
        <f t="shared" si="64"/>
        <v>960</v>
      </c>
      <c r="N342" s="65">
        <f t="shared" si="64"/>
        <v>400</v>
      </c>
      <c r="O342" s="65">
        <f t="shared" si="64"/>
        <v>320</v>
      </c>
      <c r="P342" s="65">
        <f t="shared" si="64"/>
        <v>240</v>
      </c>
    </row>
    <row r="343" spans="1:16" x14ac:dyDescent="0.25">
      <c r="A343" s="51" t="s">
        <v>215</v>
      </c>
      <c r="C343" s="66">
        <f>IF($J337=1,C30,IF($J337=2,C55,IF($J337=3,C80,IF($J337=4,C105,IF($J337=5,C130,IF($J337=6,C155,IF($J337=7,C178,IF($J337=8,C203,IF($J337=9,C228,IF($J337=10,C239,$B252))))))))))</f>
        <v>20000</v>
      </c>
      <c r="D343" s="66">
        <f t="shared" ref="D343:P343" si="65">IF($J337=1,D30,IF($J337=2,D55,IF($J337=3,D80,IF($J337=4,D105,IF($J337=5,D130,IF($J337=6,D155,IF($J337=7,D178,IF($J337=8,D203,IF($J337=9,D228,IF($J337=10,D239,$B252))))))))))</f>
        <v>22000</v>
      </c>
      <c r="E343" s="66">
        <f t="shared" si="65"/>
        <v>20000</v>
      </c>
      <c r="F343" s="66">
        <f t="shared" si="65"/>
        <v>15200</v>
      </c>
      <c r="G343" s="66">
        <f t="shared" si="65"/>
        <v>7200</v>
      </c>
      <c r="H343" s="66">
        <f t="shared" si="65"/>
        <v>0</v>
      </c>
      <c r="I343" s="66">
        <f t="shared" si="65"/>
        <v>8000</v>
      </c>
      <c r="J343" s="66">
        <f t="shared" si="65"/>
        <v>3000</v>
      </c>
      <c r="K343" s="66">
        <f t="shared" si="65"/>
        <v>0</v>
      </c>
      <c r="L343" s="66">
        <f t="shared" si="65"/>
        <v>0</v>
      </c>
      <c r="M343" s="66">
        <f t="shared" si="65"/>
        <v>600</v>
      </c>
      <c r="N343" s="66">
        <f t="shared" si="65"/>
        <v>0</v>
      </c>
      <c r="O343" s="66">
        <f t="shared" si="65"/>
        <v>0</v>
      </c>
      <c r="P343" s="66">
        <f t="shared" si="65"/>
        <v>200</v>
      </c>
    </row>
    <row r="344" spans="1:16" x14ac:dyDescent="0.25">
      <c r="A344" s="50" t="s">
        <v>210</v>
      </c>
      <c r="C344" s="61" t="str">
        <f>IF((C341-C342) &gt;= 0,"Oui","Non")</f>
        <v>Oui</v>
      </c>
      <c r="D344" s="61" t="str">
        <f t="shared" ref="D344:P344" si="66">IF((D341-D342) &gt;= 0,"Oui","Non")</f>
        <v>Oui</v>
      </c>
      <c r="E344" s="61" t="str">
        <f t="shared" si="66"/>
        <v>Oui</v>
      </c>
      <c r="F344" s="61" t="str">
        <f t="shared" si="66"/>
        <v>Oui</v>
      </c>
      <c r="G344" s="61" t="str">
        <f t="shared" si="66"/>
        <v>Oui</v>
      </c>
      <c r="H344" s="61" t="str">
        <f t="shared" si="66"/>
        <v>Oui</v>
      </c>
      <c r="I344" s="61" t="str">
        <f t="shared" si="66"/>
        <v>Oui</v>
      </c>
      <c r="J344" s="61" t="str">
        <f t="shared" si="66"/>
        <v>Oui</v>
      </c>
      <c r="K344" s="61" t="str">
        <f t="shared" si="66"/>
        <v>Oui</v>
      </c>
      <c r="L344" s="61" t="str">
        <f t="shared" si="66"/>
        <v>Oui</v>
      </c>
      <c r="M344" s="61" t="str">
        <f t="shared" si="66"/>
        <v>Oui</v>
      </c>
      <c r="N344" s="61" t="str">
        <f t="shared" si="66"/>
        <v>Oui</v>
      </c>
      <c r="O344" s="61" t="str">
        <f t="shared" si="66"/>
        <v>Oui</v>
      </c>
      <c r="P344" s="61" t="str">
        <f t="shared" si="66"/>
        <v>Oui</v>
      </c>
    </row>
    <row r="345" spans="1:16" x14ac:dyDescent="0.25">
      <c r="A345" s="51" t="s">
        <v>208</v>
      </c>
      <c r="C345" s="62">
        <f>IF(C344="OUI",C341-C342+C343,C341+C343)</f>
        <v>50250</v>
      </c>
      <c r="D345" s="62">
        <f t="shared" ref="D345:P345" si="67">IF(D344="OUI",D341-D342+D343,D341+D343)</f>
        <v>65350</v>
      </c>
      <c r="E345" s="62">
        <f t="shared" si="67"/>
        <v>21200</v>
      </c>
      <c r="F345" s="62">
        <f t="shared" si="67"/>
        <v>39062</v>
      </c>
      <c r="G345" s="62">
        <f t="shared" si="67"/>
        <v>18200</v>
      </c>
      <c r="H345" s="62">
        <f t="shared" si="67"/>
        <v>0</v>
      </c>
      <c r="I345" s="62">
        <f t="shared" si="67"/>
        <v>11940</v>
      </c>
      <c r="J345" s="62">
        <f t="shared" si="67"/>
        <v>4760</v>
      </c>
      <c r="K345" s="62">
        <f t="shared" si="67"/>
        <v>2000</v>
      </c>
      <c r="L345" s="62">
        <f t="shared" si="67"/>
        <v>2600</v>
      </c>
      <c r="M345" s="62">
        <f t="shared" si="67"/>
        <v>600</v>
      </c>
      <c r="N345" s="62">
        <f t="shared" si="67"/>
        <v>0</v>
      </c>
      <c r="O345" s="62">
        <f t="shared" si="67"/>
        <v>0</v>
      </c>
      <c r="P345" s="62">
        <f t="shared" si="67"/>
        <v>320</v>
      </c>
    </row>
    <row r="346" spans="1:16" x14ac:dyDescent="0.25">
      <c r="A346" s="51" t="s">
        <v>220</v>
      </c>
      <c r="C346" s="63"/>
      <c r="D346" s="63"/>
      <c r="E346" s="63">
        <v>2500</v>
      </c>
      <c r="F346" s="63"/>
      <c r="G346" s="63"/>
      <c r="H346" s="63">
        <v>4000</v>
      </c>
      <c r="I346" s="63"/>
      <c r="J346" s="63"/>
      <c r="K346" s="63">
        <v>2200</v>
      </c>
      <c r="L346" s="63">
        <v>1200</v>
      </c>
      <c r="M346" s="63">
        <v>360</v>
      </c>
      <c r="N346" s="63">
        <v>400</v>
      </c>
      <c r="O346" s="63">
        <v>320</v>
      </c>
      <c r="P346" s="63">
        <v>40</v>
      </c>
    </row>
    <row r="347" spans="1:16" x14ac:dyDescent="0.25">
      <c r="A347" s="51" t="s">
        <v>221</v>
      </c>
      <c r="C347" s="63"/>
      <c r="D347" s="63"/>
      <c r="E347" s="63">
        <v>13600</v>
      </c>
      <c r="F347" s="63"/>
      <c r="G347" s="63"/>
      <c r="H347" s="63"/>
      <c r="I347" s="63">
        <v>2720</v>
      </c>
      <c r="J347" s="63"/>
      <c r="K347" s="63"/>
      <c r="L347" s="63"/>
      <c r="M347" s="63"/>
      <c r="N347" s="63"/>
      <c r="O347" s="63"/>
      <c r="P347" s="63"/>
    </row>
    <row r="348" spans="1:16" x14ac:dyDescent="0.25">
      <c r="A348" s="52" t="s">
        <v>209</v>
      </c>
      <c r="C348" s="64">
        <f>C345+C346-C347</f>
        <v>50250</v>
      </c>
      <c r="D348" s="64">
        <f t="shared" ref="D348:P348" si="68">D345+D346-D347</f>
        <v>65350</v>
      </c>
      <c r="E348" s="64">
        <f t="shared" si="68"/>
        <v>10100</v>
      </c>
      <c r="F348" s="64">
        <f t="shared" si="68"/>
        <v>39062</v>
      </c>
      <c r="G348" s="64">
        <f t="shared" si="68"/>
        <v>18200</v>
      </c>
      <c r="H348" s="64">
        <f t="shared" si="68"/>
        <v>4000</v>
      </c>
      <c r="I348" s="64">
        <f t="shared" si="68"/>
        <v>9220</v>
      </c>
      <c r="J348" s="64">
        <f t="shared" si="68"/>
        <v>4760</v>
      </c>
      <c r="K348" s="64">
        <f t="shared" si="68"/>
        <v>4200</v>
      </c>
      <c r="L348" s="64">
        <f t="shared" si="68"/>
        <v>3800</v>
      </c>
      <c r="M348" s="64">
        <f t="shared" si="68"/>
        <v>960</v>
      </c>
      <c r="N348" s="64">
        <f t="shared" si="68"/>
        <v>400</v>
      </c>
      <c r="O348" s="64">
        <f t="shared" si="68"/>
        <v>320</v>
      </c>
      <c r="P348" s="64">
        <f t="shared" si="68"/>
        <v>360</v>
      </c>
    </row>
    <row r="349" spans="1:16" x14ac:dyDescent="0.25">
      <c r="A349" s="51" t="s">
        <v>212</v>
      </c>
      <c r="C349" s="67">
        <f>IF($J337=1,C29,IF($J337=2,C54,IF($J337=3,C79,IF($J337=4,C104,IF($J337=5,C129,IF($J337=6,C154,IF($J337=7,C177,IF($J337=8,C202,IF($J337=9,C227,IF($J337=10,C238,$B252))))))))))</f>
        <v>10000</v>
      </c>
      <c r="D349" s="67">
        <f t="shared" ref="D349:P349" si="69">IF($J337=1,D29,IF($J337=2,D54,IF($J337=3,D79,IF($J337=4,D104,IF($J337=5,D129,IF($J337=6,D154,IF($J337=7,D177,IF($J337=8,D202,IF($J337=9,D227,IF($J337=10,D238,$B252))))))))))</f>
        <v>9200</v>
      </c>
      <c r="E349" s="67">
        <f t="shared" si="69"/>
        <v>8400</v>
      </c>
      <c r="F349" s="67">
        <f t="shared" si="69"/>
        <v>4800</v>
      </c>
      <c r="G349" s="67">
        <f t="shared" si="69"/>
        <v>4400</v>
      </c>
      <c r="H349" s="67">
        <f t="shared" si="69"/>
        <v>4000</v>
      </c>
      <c r="I349" s="67">
        <f t="shared" si="69"/>
        <v>2720</v>
      </c>
      <c r="J349" s="67">
        <f t="shared" si="69"/>
        <v>2560</v>
      </c>
      <c r="K349" s="67">
        <f t="shared" si="69"/>
        <v>2400</v>
      </c>
      <c r="L349" s="67">
        <f t="shared" si="69"/>
        <v>1200</v>
      </c>
      <c r="M349" s="67">
        <f t="shared" si="69"/>
        <v>960</v>
      </c>
      <c r="N349" s="67">
        <f t="shared" si="69"/>
        <v>400</v>
      </c>
      <c r="O349" s="67">
        <f t="shared" si="69"/>
        <v>320</v>
      </c>
      <c r="P349" s="67">
        <f t="shared" si="69"/>
        <v>240</v>
      </c>
    </row>
    <row r="350" spans="1:16" x14ac:dyDescent="0.25">
      <c r="A350" s="51" t="s">
        <v>213</v>
      </c>
      <c r="C350" s="69">
        <f>C348-C349</f>
        <v>40250</v>
      </c>
      <c r="D350" s="69">
        <f t="shared" ref="D350:P350" si="70">D348-D349</f>
        <v>56150</v>
      </c>
      <c r="E350" s="69">
        <f t="shared" si="70"/>
        <v>1700</v>
      </c>
      <c r="F350" s="69">
        <f t="shared" si="70"/>
        <v>34262</v>
      </c>
      <c r="G350" s="69">
        <f t="shared" si="70"/>
        <v>13800</v>
      </c>
      <c r="H350" s="69">
        <f t="shared" si="70"/>
        <v>0</v>
      </c>
      <c r="I350" s="69">
        <f t="shared" si="70"/>
        <v>6500</v>
      </c>
      <c r="J350" s="69">
        <f t="shared" si="70"/>
        <v>2200</v>
      </c>
      <c r="K350" s="69">
        <f t="shared" si="70"/>
        <v>1800</v>
      </c>
      <c r="L350" s="69">
        <f t="shared" si="70"/>
        <v>2600</v>
      </c>
      <c r="M350" s="69">
        <f t="shared" si="70"/>
        <v>0</v>
      </c>
      <c r="N350" s="69">
        <f t="shared" si="70"/>
        <v>0</v>
      </c>
      <c r="O350" s="69">
        <f t="shared" si="70"/>
        <v>0</v>
      </c>
      <c r="P350" s="69">
        <f t="shared" si="70"/>
        <v>120</v>
      </c>
    </row>
    <row r="354" spans="1:16" x14ac:dyDescent="0.25">
      <c r="A354" s="53" t="s">
        <v>217</v>
      </c>
      <c r="B354" s="73"/>
      <c r="C354" s="4" t="s">
        <v>216</v>
      </c>
      <c r="D354" s="48"/>
      <c r="E354" s="71" t="str">
        <f>IF(J354=1,A10,IF(J354=2,A37,IF(J354=3,A62,IF(J354=4,A87,IF(J354=5,A112,IF(J354=6,A137,IF(J354=7,A162,IF(J354=8,A185,IF(J354=9,A210,IF(J354=10,A235,B252))))))))))</f>
        <v>ELSWEYR</v>
      </c>
      <c r="F354" s="48"/>
      <c r="G354" s="57" t="s">
        <v>206</v>
      </c>
      <c r="H354" s="57"/>
      <c r="I354" s="57"/>
      <c r="J354" s="58">
        <v>7</v>
      </c>
    </row>
    <row r="355" spans="1:16" x14ac:dyDescent="0.25">
      <c r="A355" s="72" t="s">
        <v>218</v>
      </c>
      <c r="B355" s="71"/>
      <c r="C355" s="2" t="s">
        <v>222</v>
      </c>
      <c r="D355" s="2" t="s">
        <v>223</v>
      </c>
      <c r="G355" s="57" t="s">
        <v>204</v>
      </c>
      <c r="H355" s="57"/>
      <c r="I355" s="57"/>
      <c r="J355" s="60">
        <v>7</v>
      </c>
      <c r="K355" s="70" t="s">
        <v>211</v>
      </c>
    </row>
    <row r="356" spans="1:16" ht="15.75" thickBot="1" x14ac:dyDescent="0.3">
      <c r="D356" s="48"/>
      <c r="G356" s="57" t="s">
        <v>203</v>
      </c>
      <c r="H356" s="57"/>
      <c r="I356" s="57"/>
      <c r="J356" s="49">
        <f>IF(J354=1,R30,IF(J354=2,R55,IF(J354=3,R80,IF(J354=4,R105,IF(J354=5,R130,IF(J354=6,R155,IF(J354=7,R178,IF(J354=8,R203,IF(J354=9,R228,IF(J354=10,R239,B252))))))))))</f>
        <v>0</v>
      </c>
    </row>
    <row r="357" spans="1:16" ht="15.75" thickBot="1" x14ac:dyDescent="0.3">
      <c r="B357" s="73"/>
      <c r="C357" s="54" t="s">
        <v>12</v>
      </c>
      <c r="D357" s="24" t="s">
        <v>17</v>
      </c>
      <c r="E357" s="24" t="s">
        <v>20</v>
      </c>
      <c r="F357" s="24" t="s">
        <v>10</v>
      </c>
      <c r="G357" s="24" t="s">
        <v>18</v>
      </c>
      <c r="H357" s="24" t="s">
        <v>15</v>
      </c>
      <c r="I357" s="24" t="s">
        <v>21</v>
      </c>
      <c r="J357" s="24" t="s">
        <v>19</v>
      </c>
      <c r="K357" s="24" t="s">
        <v>24</v>
      </c>
      <c r="L357" s="24" t="s">
        <v>23</v>
      </c>
      <c r="M357" s="24" t="s">
        <v>25</v>
      </c>
      <c r="N357" s="24" t="s">
        <v>128</v>
      </c>
      <c r="O357" s="24" t="s">
        <v>26</v>
      </c>
      <c r="P357" s="25" t="s">
        <v>16</v>
      </c>
    </row>
    <row r="358" spans="1:16" x14ac:dyDescent="0.25">
      <c r="A358" s="51" t="s">
        <v>207</v>
      </c>
      <c r="B358" s="71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</row>
    <row r="359" spans="1:16" x14ac:dyDescent="0.25">
      <c r="A359" s="51" t="s">
        <v>214</v>
      </c>
      <c r="C359" s="65">
        <f>C8*$J355</f>
        <v>8750</v>
      </c>
      <c r="D359" s="65">
        <f t="shared" ref="D359:P359" si="71">D8*$J355</f>
        <v>8050</v>
      </c>
      <c r="E359" s="65">
        <f t="shared" si="71"/>
        <v>7350</v>
      </c>
      <c r="F359" s="65">
        <f t="shared" si="71"/>
        <v>4200</v>
      </c>
      <c r="G359" s="65">
        <f t="shared" si="71"/>
        <v>3850</v>
      </c>
      <c r="H359" s="65">
        <f t="shared" si="71"/>
        <v>3500</v>
      </c>
      <c r="I359" s="65">
        <f t="shared" si="71"/>
        <v>2380</v>
      </c>
      <c r="J359" s="65">
        <f t="shared" si="71"/>
        <v>2240</v>
      </c>
      <c r="K359" s="65">
        <f t="shared" si="71"/>
        <v>2100</v>
      </c>
      <c r="L359" s="65">
        <f t="shared" si="71"/>
        <v>1050</v>
      </c>
      <c r="M359" s="65">
        <f t="shared" si="71"/>
        <v>840</v>
      </c>
      <c r="N359" s="65">
        <f t="shared" si="71"/>
        <v>350</v>
      </c>
      <c r="O359" s="65">
        <f t="shared" si="71"/>
        <v>280</v>
      </c>
      <c r="P359" s="65">
        <f t="shared" si="71"/>
        <v>210</v>
      </c>
    </row>
    <row r="360" spans="1:16" x14ac:dyDescent="0.25">
      <c r="A360" s="51" t="s">
        <v>215</v>
      </c>
      <c r="C360" s="66">
        <f>IF($J354=1,C30,IF($J354=2,C55,IF($J354=3,C80,IF($J354=4,C105,IF($J354=5,C130,IF($J354=6,C155,IF($J354=7,C178,IF($J354=8,C203,IF($J354=9,C228,IF($J354=10,C239,$B252))))))))))</f>
        <v>12000</v>
      </c>
      <c r="D360" s="66">
        <f t="shared" ref="D360:P360" si="72">IF($J354=1,D30,IF($J354=2,D55,IF($J354=3,D80,IF($J354=4,D105,IF($J354=5,D130,IF($J354=6,D155,IF($J354=7,D178,IF($J354=8,D203,IF($J354=9,D228,IF($J354=10,D239,$B252))))))))))</f>
        <v>8800</v>
      </c>
      <c r="E360" s="66">
        <f t="shared" si="72"/>
        <v>36000</v>
      </c>
      <c r="F360" s="66">
        <f t="shared" si="72"/>
        <v>2800</v>
      </c>
      <c r="G360" s="66">
        <f t="shared" si="72"/>
        <v>5000</v>
      </c>
      <c r="H360" s="66">
        <f t="shared" si="72"/>
        <v>0</v>
      </c>
      <c r="I360" s="66">
        <f t="shared" si="72"/>
        <v>600</v>
      </c>
      <c r="J360" s="66">
        <f t="shared" si="72"/>
        <v>2000</v>
      </c>
      <c r="K360" s="66">
        <f t="shared" si="72"/>
        <v>4800</v>
      </c>
      <c r="L360" s="66">
        <f t="shared" si="72"/>
        <v>1800</v>
      </c>
      <c r="M360" s="66">
        <f t="shared" si="72"/>
        <v>1200</v>
      </c>
      <c r="N360" s="66">
        <f t="shared" si="72"/>
        <v>0</v>
      </c>
      <c r="O360" s="66">
        <f t="shared" si="72"/>
        <v>1000</v>
      </c>
      <c r="P360" s="66">
        <f t="shared" si="72"/>
        <v>140</v>
      </c>
    </row>
    <row r="361" spans="1:16" x14ac:dyDescent="0.25">
      <c r="A361" s="50" t="s">
        <v>210</v>
      </c>
      <c r="C361" s="61" t="str">
        <f>IF((C358-C359) &gt;= 0,"Oui","Non")</f>
        <v>Non</v>
      </c>
      <c r="D361" s="61" t="str">
        <f t="shared" ref="D361:P361" si="73">IF((D358-D359) &gt;= 0,"Oui","Non")</f>
        <v>Non</v>
      </c>
      <c r="E361" s="61" t="str">
        <f t="shared" si="73"/>
        <v>Non</v>
      </c>
      <c r="F361" s="61" t="str">
        <f t="shared" si="73"/>
        <v>Non</v>
      </c>
      <c r="G361" s="61" t="str">
        <f t="shared" si="73"/>
        <v>Non</v>
      </c>
      <c r="H361" s="61" t="str">
        <f t="shared" si="73"/>
        <v>Non</v>
      </c>
      <c r="I361" s="61" t="str">
        <f t="shared" si="73"/>
        <v>Non</v>
      </c>
      <c r="J361" s="61" t="str">
        <f t="shared" si="73"/>
        <v>Non</v>
      </c>
      <c r="K361" s="61" t="str">
        <f t="shared" si="73"/>
        <v>Non</v>
      </c>
      <c r="L361" s="61" t="str">
        <f t="shared" si="73"/>
        <v>Non</v>
      </c>
      <c r="M361" s="61" t="str">
        <f t="shared" si="73"/>
        <v>Non</v>
      </c>
      <c r="N361" s="61" t="str">
        <f t="shared" si="73"/>
        <v>Non</v>
      </c>
      <c r="O361" s="61" t="str">
        <f t="shared" si="73"/>
        <v>Non</v>
      </c>
      <c r="P361" s="61" t="str">
        <f t="shared" si="73"/>
        <v>Non</v>
      </c>
    </row>
    <row r="362" spans="1:16" x14ac:dyDescent="0.25">
      <c r="A362" s="51" t="s">
        <v>208</v>
      </c>
      <c r="C362" s="62">
        <f>IF(C361="OUI",C358-C359+C360,C358+C360)</f>
        <v>12000</v>
      </c>
      <c r="D362" s="62">
        <f t="shared" ref="D362:P362" si="74">IF(D361="OUI",D358-D359+D360,D358+D360)</f>
        <v>8800</v>
      </c>
      <c r="E362" s="62">
        <f t="shared" si="74"/>
        <v>36000</v>
      </c>
      <c r="F362" s="62">
        <f t="shared" si="74"/>
        <v>2800</v>
      </c>
      <c r="G362" s="62">
        <f t="shared" si="74"/>
        <v>5000</v>
      </c>
      <c r="H362" s="62">
        <f t="shared" si="74"/>
        <v>0</v>
      </c>
      <c r="I362" s="62">
        <f t="shared" si="74"/>
        <v>600</v>
      </c>
      <c r="J362" s="62">
        <f t="shared" si="74"/>
        <v>2000</v>
      </c>
      <c r="K362" s="62">
        <f t="shared" si="74"/>
        <v>4800</v>
      </c>
      <c r="L362" s="62">
        <f t="shared" si="74"/>
        <v>1800</v>
      </c>
      <c r="M362" s="62">
        <f t="shared" si="74"/>
        <v>1200</v>
      </c>
      <c r="N362" s="62">
        <f t="shared" si="74"/>
        <v>0</v>
      </c>
      <c r="O362" s="62">
        <f t="shared" si="74"/>
        <v>1000</v>
      </c>
      <c r="P362" s="62">
        <f t="shared" si="74"/>
        <v>140</v>
      </c>
    </row>
    <row r="363" spans="1:16" x14ac:dyDescent="0.25">
      <c r="A363" s="51" t="s">
        <v>220</v>
      </c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</row>
    <row r="364" spans="1:16" x14ac:dyDescent="0.25">
      <c r="A364" s="51" t="s">
        <v>221</v>
      </c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</row>
    <row r="365" spans="1:16" x14ac:dyDescent="0.25">
      <c r="A365" s="52" t="s">
        <v>209</v>
      </c>
      <c r="C365" s="64">
        <f>C362+C363-C364</f>
        <v>12000</v>
      </c>
      <c r="D365" s="64">
        <f t="shared" ref="D365:P365" si="75">D362+D363-D364</f>
        <v>8800</v>
      </c>
      <c r="E365" s="64">
        <f t="shared" si="75"/>
        <v>36000</v>
      </c>
      <c r="F365" s="64">
        <f t="shared" si="75"/>
        <v>2800</v>
      </c>
      <c r="G365" s="64">
        <f t="shared" si="75"/>
        <v>5000</v>
      </c>
      <c r="H365" s="64">
        <f t="shared" si="75"/>
        <v>0</v>
      </c>
      <c r="I365" s="64">
        <f t="shared" si="75"/>
        <v>600</v>
      </c>
      <c r="J365" s="64">
        <f t="shared" si="75"/>
        <v>2000</v>
      </c>
      <c r="K365" s="64">
        <f t="shared" si="75"/>
        <v>4800</v>
      </c>
      <c r="L365" s="64">
        <f t="shared" si="75"/>
        <v>1800</v>
      </c>
      <c r="M365" s="64">
        <f t="shared" si="75"/>
        <v>1200</v>
      </c>
      <c r="N365" s="64">
        <f t="shared" si="75"/>
        <v>0</v>
      </c>
      <c r="O365" s="64">
        <f t="shared" si="75"/>
        <v>1000</v>
      </c>
      <c r="P365" s="64">
        <f t="shared" si="75"/>
        <v>140</v>
      </c>
    </row>
    <row r="366" spans="1:16" x14ac:dyDescent="0.25">
      <c r="A366" s="51" t="s">
        <v>212</v>
      </c>
      <c r="C366" s="67">
        <f>IF($J354=1,C29,IF($J354=2,C54,IF($J354=3,C79,IF($J354=4,C104,IF($J354=5,C129,IF($J354=6,C154,IF($J354=7,C177,IF($J354=8,C202,IF($J354=9,C227,IF($J354=10,C238,$B252))))))))))</f>
        <v>10000</v>
      </c>
      <c r="D366" s="67">
        <f t="shared" ref="D366:P366" si="76">IF($J354=1,D29,IF($J354=2,D54,IF($J354=3,D79,IF($J354=4,D104,IF($J354=5,D129,IF($J354=6,D154,IF($J354=7,D177,IF($J354=8,D202,IF($J354=9,D227,IF($J354=10,D238,$B252))))))))))</f>
        <v>9200</v>
      </c>
      <c r="E366" s="67">
        <f t="shared" si="76"/>
        <v>8400</v>
      </c>
      <c r="F366" s="67">
        <f t="shared" si="76"/>
        <v>4800</v>
      </c>
      <c r="G366" s="67">
        <f t="shared" si="76"/>
        <v>4400</v>
      </c>
      <c r="H366" s="67">
        <f t="shared" si="76"/>
        <v>4000</v>
      </c>
      <c r="I366" s="67">
        <f t="shared" si="76"/>
        <v>2720</v>
      </c>
      <c r="J366" s="67">
        <f t="shared" si="76"/>
        <v>2560</v>
      </c>
      <c r="K366" s="67">
        <f t="shared" si="76"/>
        <v>2400</v>
      </c>
      <c r="L366" s="67">
        <f t="shared" si="76"/>
        <v>1200</v>
      </c>
      <c r="M366" s="67">
        <f t="shared" si="76"/>
        <v>960</v>
      </c>
      <c r="N366" s="67">
        <f t="shared" si="76"/>
        <v>400</v>
      </c>
      <c r="O366" s="67">
        <f t="shared" si="76"/>
        <v>320</v>
      </c>
      <c r="P366" s="67">
        <f t="shared" si="76"/>
        <v>240</v>
      </c>
    </row>
    <row r="367" spans="1:16" x14ac:dyDescent="0.25">
      <c r="A367" s="51" t="s">
        <v>213</v>
      </c>
      <c r="C367" s="69">
        <f>C365-C366</f>
        <v>2000</v>
      </c>
      <c r="D367" s="69">
        <f t="shared" ref="D367:P367" si="77">D365-D366</f>
        <v>-400</v>
      </c>
      <c r="E367" s="69">
        <f t="shared" si="77"/>
        <v>27600</v>
      </c>
      <c r="F367" s="69">
        <f t="shared" si="77"/>
        <v>-2000</v>
      </c>
      <c r="G367" s="69">
        <f t="shared" si="77"/>
        <v>600</v>
      </c>
      <c r="H367" s="69">
        <f t="shared" si="77"/>
        <v>-4000</v>
      </c>
      <c r="I367" s="69">
        <f t="shared" si="77"/>
        <v>-2120</v>
      </c>
      <c r="J367" s="69">
        <f t="shared" si="77"/>
        <v>-560</v>
      </c>
      <c r="K367" s="69">
        <f t="shared" si="77"/>
        <v>2400</v>
      </c>
      <c r="L367" s="69">
        <f t="shared" si="77"/>
        <v>600</v>
      </c>
      <c r="M367" s="69">
        <f t="shared" si="77"/>
        <v>240</v>
      </c>
      <c r="N367" s="69">
        <f t="shared" si="77"/>
        <v>-400</v>
      </c>
      <c r="O367" s="69">
        <f t="shared" si="77"/>
        <v>680</v>
      </c>
      <c r="P367" s="69">
        <f t="shared" si="77"/>
        <v>-100</v>
      </c>
    </row>
    <row r="371" spans="1:16" x14ac:dyDescent="0.25">
      <c r="A371" s="53" t="s">
        <v>217</v>
      </c>
      <c r="B371" s="73"/>
      <c r="C371" s="4" t="s">
        <v>216</v>
      </c>
      <c r="D371" s="48"/>
      <c r="E371" s="71" t="str">
        <f>IF(J371=1,A10,IF(J371=2,A37,IF(J371=3,A62,IF(J371=4,A87,IF(J371=5,A112,IF(J371=6,A137,IF(J371=7,A162,IF(J371=8,A185,IF(J371=9,A210,IF(J371=10,A235,B252))))))))))</f>
        <v>ARGONIE</v>
      </c>
      <c r="F371" s="48"/>
      <c r="G371" s="57" t="s">
        <v>206</v>
      </c>
      <c r="H371" s="57"/>
      <c r="I371" s="57"/>
      <c r="J371" s="58">
        <v>8</v>
      </c>
    </row>
    <row r="372" spans="1:16" x14ac:dyDescent="0.25">
      <c r="A372" s="72" t="s">
        <v>218</v>
      </c>
      <c r="B372" s="71"/>
      <c r="C372" s="2" t="s">
        <v>222</v>
      </c>
      <c r="D372" s="2" t="s">
        <v>225</v>
      </c>
      <c r="E372" s="76"/>
      <c r="G372" s="57" t="s">
        <v>204</v>
      </c>
      <c r="H372" s="57"/>
      <c r="I372" s="57"/>
      <c r="J372" s="60">
        <v>8</v>
      </c>
      <c r="K372" s="70" t="s">
        <v>211</v>
      </c>
    </row>
    <row r="373" spans="1:16" ht="15.75" thickBot="1" x14ac:dyDescent="0.3">
      <c r="D373" s="48"/>
      <c r="G373" s="57" t="s">
        <v>203</v>
      </c>
      <c r="H373" s="57"/>
      <c r="I373" s="57"/>
      <c r="J373" s="49">
        <f>IF(J371=1,R30,IF(J371=2,R55,IF(J371=3,R80,IF(J371=4,R105,IF(J371=5,R130,IF(J371=6,R155,IF(J371=7,R178,IF(J371=8,R203,IF(J371=9,R228,IF(J371=10,R239,B252))))))))))</f>
        <v>0</v>
      </c>
    </row>
    <row r="374" spans="1:16" ht="15.75" thickBot="1" x14ac:dyDescent="0.3">
      <c r="B374" s="73"/>
      <c r="C374" s="54" t="s">
        <v>12</v>
      </c>
      <c r="D374" s="24" t="s">
        <v>17</v>
      </c>
      <c r="E374" s="24" t="s">
        <v>20</v>
      </c>
      <c r="F374" s="24" t="s">
        <v>10</v>
      </c>
      <c r="G374" s="24" t="s">
        <v>18</v>
      </c>
      <c r="H374" s="24" t="s">
        <v>15</v>
      </c>
      <c r="I374" s="24" t="s">
        <v>21</v>
      </c>
      <c r="J374" s="24" t="s">
        <v>19</v>
      </c>
      <c r="K374" s="24" t="s">
        <v>24</v>
      </c>
      <c r="L374" s="24" t="s">
        <v>23</v>
      </c>
      <c r="M374" s="24" t="s">
        <v>25</v>
      </c>
      <c r="N374" s="24" t="s">
        <v>128</v>
      </c>
      <c r="O374" s="24" t="s">
        <v>26</v>
      </c>
      <c r="P374" s="25" t="s">
        <v>16</v>
      </c>
    </row>
    <row r="375" spans="1:16" x14ac:dyDescent="0.25">
      <c r="A375" s="51" t="s">
        <v>207</v>
      </c>
      <c r="B375" s="71"/>
      <c r="C375" s="68">
        <v>10400</v>
      </c>
      <c r="D375" s="68">
        <v>11000</v>
      </c>
      <c r="E375" s="68">
        <v>16000</v>
      </c>
      <c r="F375" s="68">
        <v>5600</v>
      </c>
      <c r="G375" s="68">
        <v>4800</v>
      </c>
      <c r="H375" s="68">
        <v>4000</v>
      </c>
      <c r="I375" s="68">
        <v>10000</v>
      </c>
      <c r="J375" s="68">
        <v>3200</v>
      </c>
      <c r="K375" s="68">
        <v>0</v>
      </c>
      <c r="L375" s="68">
        <v>1200</v>
      </c>
      <c r="M375" s="68">
        <v>2040</v>
      </c>
      <c r="N375" s="68">
        <v>400</v>
      </c>
      <c r="O375" s="68">
        <v>320</v>
      </c>
      <c r="P375" s="68">
        <v>180</v>
      </c>
    </row>
    <row r="376" spans="1:16" x14ac:dyDescent="0.25">
      <c r="A376" s="51" t="s">
        <v>214</v>
      </c>
      <c r="C376" s="65">
        <f>C8*$J372</f>
        <v>10000</v>
      </c>
      <c r="D376" s="65">
        <f t="shared" ref="D376:P376" si="78">D8*$J372</f>
        <v>9200</v>
      </c>
      <c r="E376" s="65">
        <f t="shared" si="78"/>
        <v>8400</v>
      </c>
      <c r="F376" s="65">
        <f t="shared" si="78"/>
        <v>4800</v>
      </c>
      <c r="G376" s="65">
        <f t="shared" si="78"/>
        <v>4400</v>
      </c>
      <c r="H376" s="65">
        <f t="shared" si="78"/>
        <v>4000</v>
      </c>
      <c r="I376" s="65">
        <f t="shared" si="78"/>
        <v>2720</v>
      </c>
      <c r="J376" s="65">
        <f t="shared" si="78"/>
        <v>2560</v>
      </c>
      <c r="K376" s="65">
        <f t="shared" si="78"/>
        <v>2400</v>
      </c>
      <c r="L376" s="65">
        <f t="shared" si="78"/>
        <v>1200</v>
      </c>
      <c r="M376" s="65">
        <f t="shared" si="78"/>
        <v>960</v>
      </c>
      <c r="N376" s="65">
        <f t="shared" si="78"/>
        <v>400</v>
      </c>
      <c r="O376" s="65">
        <f t="shared" si="78"/>
        <v>320</v>
      </c>
      <c r="P376" s="65">
        <f t="shared" si="78"/>
        <v>240</v>
      </c>
    </row>
    <row r="377" spans="1:16" x14ac:dyDescent="0.25">
      <c r="A377" s="51" t="s">
        <v>215</v>
      </c>
      <c r="C377" s="66">
        <f>IF($J371=1,C30,IF($J371=2,C55,IF($J371=3,C80,IF($J371=4,C105,IF($J371=5,C130,IF($J371=6,C155,IF($J371=7,C178,IF($J371=8,C203,IF($J371=9,C228,IF($J371=10,C239,$B252))))))))))</f>
        <v>16000</v>
      </c>
      <c r="D377" s="66">
        <f t="shared" ref="D377:P377" si="79">IF($J371=1,D30,IF($J371=2,D55,IF($J371=3,D80,IF($J371=4,D105,IF($J371=5,D130,IF($J371=6,D155,IF($J371=7,D178,IF($J371=8,D203,IF($J371=9,D228,IF($J371=10,D239,$B252))))))))))</f>
        <v>15200</v>
      </c>
      <c r="E377" s="66">
        <f t="shared" si="79"/>
        <v>0</v>
      </c>
      <c r="F377" s="66">
        <f t="shared" si="79"/>
        <v>5600</v>
      </c>
      <c r="G377" s="66">
        <f t="shared" si="79"/>
        <v>6000</v>
      </c>
      <c r="H377" s="66">
        <f t="shared" si="79"/>
        <v>0</v>
      </c>
      <c r="I377" s="66">
        <f t="shared" si="79"/>
        <v>10000</v>
      </c>
      <c r="J377" s="66">
        <f t="shared" si="79"/>
        <v>3200</v>
      </c>
      <c r="K377" s="66">
        <f t="shared" si="79"/>
        <v>0</v>
      </c>
      <c r="L377" s="66">
        <f t="shared" si="79"/>
        <v>0</v>
      </c>
      <c r="M377" s="66">
        <f t="shared" si="79"/>
        <v>2400</v>
      </c>
      <c r="N377" s="66">
        <f t="shared" si="79"/>
        <v>0</v>
      </c>
      <c r="O377" s="66">
        <f t="shared" si="79"/>
        <v>420</v>
      </c>
      <c r="P377" s="66">
        <f t="shared" si="79"/>
        <v>180</v>
      </c>
    </row>
    <row r="378" spans="1:16" x14ac:dyDescent="0.25">
      <c r="A378" s="50" t="s">
        <v>210</v>
      </c>
      <c r="C378" s="61" t="str">
        <f>IF((C375-C376) &gt;= 0,"Oui","Non")</f>
        <v>Oui</v>
      </c>
      <c r="D378" s="61" t="str">
        <f t="shared" ref="D378:P378" si="80">IF((D375-D376) &gt;= 0,"Oui","Non")</f>
        <v>Oui</v>
      </c>
      <c r="E378" s="61" t="str">
        <f t="shared" si="80"/>
        <v>Oui</v>
      </c>
      <c r="F378" s="61" t="str">
        <f t="shared" si="80"/>
        <v>Oui</v>
      </c>
      <c r="G378" s="61" t="str">
        <f t="shared" si="80"/>
        <v>Oui</v>
      </c>
      <c r="H378" s="61" t="str">
        <f t="shared" si="80"/>
        <v>Oui</v>
      </c>
      <c r="I378" s="61" t="str">
        <f t="shared" si="80"/>
        <v>Oui</v>
      </c>
      <c r="J378" s="61" t="str">
        <f t="shared" si="80"/>
        <v>Oui</v>
      </c>
      <c r="K378" s="61" t="str">
        <f t="shared" si="80"/>
        <v>Non</v>
      </c>
      <c r="L378" s="61" t="str">
        <f t="shared" si="80"/>
        <v>Oui</v>
      </c>
      <c r="M378" s="61" t="str">
        <f t="shared" si="80"/>
        <v>Oui</v>
      </c>
      <c r="N378" s="61" t="str">
        <f t="shared" si="80"/>
        <v>Oui</v>
      </c>
      <c r="O378" s="61" t="str">
        <f t="shared" si="80"/>
        <v>Oui</v>
      </c>
      <c r="P378" s="61" t="str">
        <f t="shared" si="80"/>
        <v>Non</v>
      </c>
    </row>
    <row r="379" spans="1:16" x14ac:dyDescent="0.25">
      <c r="A379" s="51" t="s">
        <v>208</v>
      </c>
      <c r="C379" s="62">
        <f>IF(C378="OUI",C375-C376+C377,C375+C377)</f>
        <v>16400</v>
      </c>
      <c r="D379" s="62">
        <f t="shared" ref="D379:P379" si="81">IF(D378="OUI",D375-D376+D377,D375+D377)</f>
        <v>17000</v>
      </c>
      <c r="E379" s="62">
        <f t="shared" si="81"/>
        <v>7600</v>
      </c>
      <c r="F379" s="62">
        <f t="shared" si="81"/>
        <v>6400</v>
      </c>
      <c r="G379" s="62">
        <f t="shared" si="81"/>
        <v>6400</v>
      </c>
      <c r="H379" s="62">
        <f t="shared" si="81"/>
        <v>0</v>
      </c>
      <c r="I379" s="62">
        <f t="shared" si="81"/>
        <v>17280</v>
      </c>
      <c r="J379" s="62">
        <f t="shared" si="81"/>
        <v>3840</v>
      </c>
      <c r="K379" s="62">
        <f t="shared" si="81"/>
        <v>0</v>
      </c>
      <c r="L379" s="62">
        <f t="shared" si="81"/>
        <v>0</v>
      </c>
      <c r="M379" s="62">
        <f t="shared" si="81"/>
        <v>3480</v>
      </c>
      <c r="N379" s="62">
        <f t="shared" si="81"/>
        <v>0</v>
      </c>
      <c r="O379" s="62">
        <f t="shared" si="81"/>
        <v>420</v>
      </c>
      <c r="P379" s="62">
        <f t="shared" si="81"/>
        <v>360</v>
      </c>
    </row>
    <row r="380" spans="1:16" x14ac:dyDescent="0.25">
      <c r="A380" s="51" t="s">
        <v>220</v>
      </c>
      <c r="C380" s="63"/>
      <c r="D380" s="63"/>
      <c r="E380" s="63"/>
      <c r="F380" s="63"/>
      <c r="G380" s="63"/>
      <c r="H380" s="63">
        <v>4000</v>
      </c>
      <c r="I380" s="63"/>
      <c r="J380" s="63"/>
      <c r="K380" s="63"/>
      <c r="L380" s="63">
        <v>1200</v>
      </c>
      <c r="M380" s="63"/>
      <c r="N380" s="63">
        <v>400</v>
      </c>
      <c r="O380" s="63"/>
      <c r="P380" s="63"/>
    </row>
    <row r="381" spans="1:16" x14ac:dyDescent="0.25">
      <c r="A381" s="51" t="s">
        <v>221</v>
      </c>
      <c r="C381" s="63">
        <v>4800</v>
      </c>
      <c r="D381" s="63">
        <v>4200</v>
      </c>
      <c r="E381" s="63"/>
      <c r="F381" s="63"/>
      <c r="G381" s="63">
        <v>1200</v>
      </c>
      <c r="H381" s="63"/>
      <c r="I381" s="63"/>
      <c r="J381" s="63"/>
      <c r="K381" s="63"/>
      <c r="L381" s="63"/>
      <c r="M381" s="63">
        <v>360</v>
      </c>
      <c r="N381" s="63"/>
      <c r="O381" s="63">
        <v>58</v>
      </c>
      <c r="P381" s="63"/>
    </row>
    <row r="382" spans="1:16" x14ac:dyDescent="0.25">
      <c r="A382" s="52" t="s">
        <v>209</v>
      </c>
      <c r="C382" s="64">
        <f>C379+C380-C381</f>
        <v>11600</v>
      </c>
      <c r="D382" s="64">
        <f t="shared" ref="D382:P382" si="82">D379+D380-D381</f>
        <v>12800</v>
      </c>
      <c r="E382" s="64">
        <f t="shared" si="82"/>
        <v>7600</v>
      </c>
      <c r="F382" s="64">
        <f t="shared" si="82"/>
        <v>6400</v>
      </c>
      <c r="G382" s="64">
        <f t="shared" si="82"/>
        <v>5200</v>
      </c>
      <c r="H382" s="64">
        <f t="shared" si="82"/>
        <v>4000</v>
      </c>
      <c r="I382" s="64">
        <f t="shared" si="82"/>
        <v>17280</v>
      </c>
      <c r="J382" s="64">
        <f t="shared" si="82"/>
        <v>3840</v>
      </c>
      <c r="K382" s="64">
        <f t="shared" si="82"/>
        <v>0</v>
      </c>
      <c r="L382" s="64">
        <f t="shared" si="82"/>
        <v>1200</v>
      </c>
      <c r="M382" s="64">
        <f t="shared" si="82"/>
        <v>3120</v>
      </c>
      <c r="N382" s="64">
        <f t="shared" si="82"/>
        <v>400</v>
      </c>
      <c r="O382" s="64">
        <f t="shared" si="82"/>
        <v>362</v>
      </c>
      <c r="P382" s="64">
        <f t="shared" si="82"/>
        <v>360</v>
      </c>
    </row>
    <row r="383" spans="1:16" x14ac:dyDescent="0.25">
      <c r="A383" s="51" t="s">
        <v>212</v>
      </c>
      <c r="C383" s="67">
        <f>IF($J371=1,C29,IF($J371=2,C54,IF($J371=3,C79,IF($J371=4,C104,IF($J371=5,C129,IF($J371=6,C154,IF($J371=7,C177,IF($J371=8,C202,IF($J371=9,C227,IF($J371=10,C238,$B252))))))))))</f>
        <v>10000</v>
      </c>
      <c r="D383" s="67">
        <f t="shared" ref="D383:P383" si="83">IF($J371=1,D29,IF($J371=2,D54,IF($J371=3,D79,IF($J371=4,D104,IF($J371=5,D129,IF($J371=6,D154,IF($J371=7,D177,IF($J371=8,D202,IF($J371=9,D227,IF($J371=10,D238,$B252))))))))))</f>
        <v>9200</v>
      </c>
      <c r="E383" s="67">
        <f t="shared" si="83"/>
        <v>8400</v>
      </c>
      <c r="F383" s="67">
        <f t="shared" si="83"/>
        <v>4800</v>
      </c>
      <c r="G383" s="67">
        <f t="shared" si="83"/>
        <v>4400</v>
      </c>
      <c r="H383" s="67">
        <f t="shared" si="83"/>
        <v>4000</v>
      </c>
      <c r="I383" s="67">
        <f t="shared" si="83"/>
        <v>2720</v>
      </c>
      <c r="J383" s="67">
        <f t="shared" si="83"/>
        <v>2560</v>
      </c>
      <c r="K383" s="67">
        <f t="shared" si="83"/>
        <v>2400</v>
      </c>
      <c r="L383" s="67">
        <f t="shared" si="83"/>
        <v>1200</v>
      </c>
      <c r="M383" s="67">
        <f t="shared" si="83"/>
        <v>960</v>
      </c>
      <c r="N383" s="67">
        <f t="shared" si="83"/>
        <v>400</v>
      </c>
      <c r="O383" s="67">
        <f t="shared" si="83"/>
        <v>320</v>
      </c>
      <c r="P383" s="67">
        <f t="shared" si="83"/>
        <v>240</v>
      </c>
    </row>
    <row r="384" spans="1:16" x14ac:dyDescent="0.25">
      <c r="A384" s="51" t="s">
        <v>213</v>
      </c>
      <c r="C384" s="69">
        <f>C382-C383</f>
        <v>1600</v>
      </c>
      <c r="D384" s="69">
        <f t="shared" ref="D384:P384" si="84">D382-D383</f>
        <v>3600</v>
      </c>
      <c r="E384" s="69">
        <f t="shared" si="84"/>
        <v>-800</v>
      </c>
      <c r="F384" s="69">
        <f t="shared" si="84"/>
        <v>1600</v>
      </c>
      <c r="G384" s="69">
        <f t="shared" si="84"/>
        <v>800</v>
      </c>
      <c r="H384" s="69">
        <f t="shared" si="84"/>
        <v>0</v>
      </c>
      <c r="I384" s="69">
        <f t="shared" si="84"/>
        <v>14560</v>
      </c>
      <c r="J384" s="69">
        <f t="shared" si="84"/>
        <v>1280</v>
      </c>
      <c r="K384" s="69">
        <f t="shared" si="84"/>
        <v>-2400</v>
      </c>
      <c r="L384" s="69">
        <f t="shared" si="84"/>
        <v>0</v>
      </c>
      <c r="M384" s="69">
        <f t="shared" si="84"/>
        <v>2160</v>
      </c>
      <c r="N384" s="69">
        <f t="shared" si="84"/>
        <v>0</v>
      </c>
      <c r="O384" s="69">
        <f t="shared" si="84"/>
        <v>42</v>
      </c>
      <c r="P384" s="69">
        <f t="shared" si="84"/>
        <v>120</v>
      </c>
    </row>
    <row r="388" spans="1:16" x14ac:dyDescent="0.25">
      <c r="A388" s="53" t="s">
        <v>217</v>
      </c>
      <c r="B388" s="73"/>
      <c r="C388" s="4" t="s">
        <v>216</v>
      </c>
      <c r="D388" s="48"/>
      <c r="E388" s="71" t="str">
        <f>IF(J388=1,A10,IF(J388=2,A37,IF(J388=3,A62,IF(J388=4,A87,IF(J388=5,A112,IF(J388=6,A137,IF(J388=7,A162,IF(J388=8,A185,IF(J388=9,A210,IF(J388=10,A235,B252))))))))))</f>
        <v>MORROWIND</v>
      </c>
      <c r="F388" s="48"/>
      <c r="G388" s="57" t="s">
        <v>206</v>
      </c>
      <c r="H388" s="57"/>
      <c r="I388" s="57"/>
      <c r="J388" s="58">
        <v>9</v>
      </c>
    </row>
    <row r="389" spans="1:16" x14ac:dyDescent="0.25">
      <c r="A389" s="72" t="s">
        <v>218</v>
      </c>
      <c r="B389" s="71"/>
      <c r="C389" s="2" t="s">
        <v>222</v>
      </c>
      <c r="D389" s="2" t="s">
        <v>225</v>
      </c>
      <c r="G389" s="57" t="s">
        <v>204</v>
      </c>
      <c r="H389" s="57"/>
      <c r="I389" s="57"/>
      <c r="J389" s="60">
        <v>8</v>
      </c>
      <c r="K389" s="70" t="s">
        <v>211</v>
      </c>
    </row>
    <row r="390" spans="1:16" ht="15.75" thickBot="1" x14ac:dyDescent="0.3">
      <c r="D390" s="48"/>
      <c r="G390" s="57" t="s">
        <v>203</v>
      </c>
      <c r="H390" s="57"/>
      <c r="I390" s="57"/>
      <c r="J390" s="49">
        <f>IF(J388=1,R30,IF(J388=2,R55,IF(J388=3,R80,IF(J388=4,R105,IF(J388=5,R130,IF(J388=6,R155,IF(J388=7,R178,IF(J388=8,R203,IF(J388=9,R228,IF(J388=10,R239,B252))))))))))</f>
        <v>0</v>
      </c>
    </row>
    <row r="391" spans="1:16" ht="15.75" thickBot="1" x14ac:dyDescent="0.3">
      <c r="B391" s="73"/>
      <c r="C391" s="54" t="s">
        <v>12</v>
      </c>
      <c r="D391" s="24" t="s">
        <v>17</v>
      </c>
      <c r="E391" s="24" t="s">
        <v>20</v>
      </c>
      <c r="F391" s="24" t="s">
        <v>10</v>
      </c>
      <c r="G391" s="24" t="s">
        <v>18</v>
      </c>
      <c r="H391" s="24" t="s">
        <v>15</v>
      </c>
      <c r="I391" s="24" t="s">
        <v>21</v>
      </c>
      <c r="J391" s="24" t="s">
        <v>19</v>
      </c>
      <c r="K391" s="24" t="s">
        <v>24</v>
      </c>
      <c r="L391" s="24" t="s">
        <v>23</v>
      </c>
      <c r="M391" s="24" t="s">
        <v>25</v>
      </c>
      <c r="N391" s="24" t="s">
        <v>128</v>
      </c>
      <c r="O391" s="24" t="s">
        <v>26</v>
      </c>
      <c r="P391" s="25" t="s">
        <v>16</v>
      </c>
    </row>
    <row r="392" spans="1:16" x14ac:dyDescent="0.25">
      <c r="A392" s="51" t="s">
        <v>207</v>
      </c>
      <c r="B392" s="71"/>
      <c r="C392" s="68">
        <v>10000</v>
      </c>
      <c r="D392" s="68">
        <v>23100</v>
      </c>
      <c r="E392" s="68">
        <v>34450</v>
      </c>
      <c r="F392" s="68">
        <v>4800</v>
      </c>
      <c r="G392" s="68">
        <v>4400</v>
      </c>
      <c r="H392" s="68">
        <v>25792</v>
      </c>
      <c r="I392" s="68">
        <v>3673</v>
      </c>
      <c r="J392" s="68">
        <v>6546</v>
      </c>
      <c r="K392" s="68">
        <v>3358</v>
      </c>
      <c r="L392" s="68">
        <v>1980</v>
      </c>
      <c r="M392" s="68">
        <v>2498</v>
      </c>
      <c r="N392" s="68">
        <v>400</v>
      </c>
      <c r="O392" s="68">
        <v>320</v>
      </c>
      <c r="P392" s="68">
        <v>410</v>
      </c>
    </row>
    <row r="393" spans="1:16" x14ac:dyDescent="0.25">
      <c r="A393" s="51" t="s">
        <v>214</v>
      </c>
      <c r="C393" s="65">
        <f>C8*$J389</f>
        <v>10000</v>
      </c>
      <c r="D393" s="65">
        <f t="shared" ref="D393:P393" si="85">D8*$J389</f>
        <v>9200</v>
      </c>
      <c r="E393" s="65">
        <f t="shared" si="85"/>
        <v>8400</v>
      </c>
      <c r="F393" s="65">
        <f t="shared" si="85"/>
        <v>4800</v>
      </c>
      <c r="G393" s="65">
        <f t="shared" si="85"/>
        <v>4400</v>
      </c>
      <c r="H393" s="65">
        <f t="shared" si="85"/>
        <v>4000</v>
      </c>
      <c r="I393" s="65">
        <f t="shared" si="85"/>
        <v>2720</v>
      </c>
      <c r="J393" s="65">
        <f t="shared" si="85"/>
        <v>2560</v>
      </c>
      <c r="K393" s="65">
        <f t="shared" si="85"/>
        <v>2400</v>
      </c>
      <c r="L393" s="65">
        <f t="shared" si="85"/>
        <v>1200</v>
      </c>
      <c r="M393" s="65">
        <f t="shared" si="85"/>
        <v>960</v>
      </c>
      <c r="N393" s="65">
        <f t="shared" si="85"/>
        <v>400</v>
      </c>
      <c r="O393" s="65">
        <f t="shared" si="85"/>
        <v>320</v>
      </c>
      <c r="P393" s="65">
        <f t="shared" si="85"/>
        <v>240</v>
      </c>
    </row>
    <row r="394" spans="1:16" x14ac:dyDescent="0.25">
      <c r="A394" s="51" t="s">
        <v>215</v>
      </c>
      <c r="C394" s="66">
        <f>IF($J388=1,C30,IF($J388=2,C55,IF($J388=3,C80,IF($J388=4,C105,IF($J388=5,C130,IF($J388=6,C155,IF($J388=7,C178,IF($J388=8,C203,IF($J388=9,C228,IF($J388=10,C239,$B252))))))))))</f>
        <v>8000</v>
      </c>
      <c r="D394" s="66">
        <f t="shared" ref="D394:P394" si="86">IF($J388=1,D30,IF($J388=2,D55,IF($J388=3,D80,IF($J388=4,D105,IF($J388=5,D130,IF($J388=6,D155,IF($J388=7,D178,IF($J388=8,D203,IF($J388=9,D228,IF($J388=10,D239,$B252))))))))))</f>
        <v>13000</v>
      </c>
      <c r="E394" s="66">
        <f t="shared" si="86"/>
        <v>25000</v>
      </c>
      <c r="F394" s="66">
        <f t="shared" si="86"/>
        <v>4200</v>
      </c>
      <c r="G394" s="66">
        <f t="shared" si="86"/>
        <v>3200</v>
      </c>
      <c r="H394" s="66">
        <f t="shared" si="86"/>
        <v>14000</v>
      </c>
      <c r="I394" s="66">
        <f t="shared" si="86"/>
        <v>3000</v>
      </c>
      <c r="J394" s="66">
        <f t="shared" si="86"/>
        <v>3400</v>
      </c>
      <c r="K394" s="66">
        <f t="shared" si="86"/>
        <v>0</v>
      </c>
      <c r="L394" s="66">
        <f t="shared" si="86"/>
        <v>2200</v>
      </c>
      <c r="M394" s="66">
        <f t="shared" si="86"/>
        <v>1800</v>
      </c>
      <c r="N394" s="66">
        <f t="shared" si="86"/>
        <v>0</v>
      </c>
      <c r="O394" s="66">
        <f t="shared" si="86"/>
        <v>0</v>
      </c>
      <c r="P394" s="66">
        <f t="shared" si="86"/>
        <v>200</v>
      </c>
    </row>
    <row r="395" spans="1:16" x14ac:dyDescent="0.25">
      <c r="A395" s="50" t="s">
        <v>210</v>
      </c>
      <c r="C395" s="61" t="str">
        <f>IF((C392-C393) &gt;= 0,"Oui","Non")</f>
        <v>Oui</v>
      </c>
      <c r="D395" s="61" t="str">
        <f t="shared" ref="D395:P395" si="87">IF((D392-D393) &gt;= 0,"Oui","Non")</f>
        <v>Oui</v>
      </c>
      <c r="E395" s="61" t="str">
        <f t="shared" si="87"/>
        <v>Oui</v>
      </c>
      <c r="F395" s="61" t="str">
        <f t="shared" si="87"/>
        <v>Oui</v>
      </c>
      <c r="G395" s="61" t="str">
        <f t="shared" si="87"/>
        <v>Oui</v>
      </c>
      <c r="H395" s="61" t="str">
        <f t="shared" si="87"/>
        <v>Oui</v>
      </c>
      <c r="I395" s="61" t="str">
        <f t="shared" si="87"/>
        <v>Oui</v>
      </c>
      <c r="J395" s="61" t="str">
        <f t="shared" si="87"/>
        <v>Oui</v>
      </c>
      <c r="K395" s="61" t="str">
        <f t="shared" si="87"/>
        <v>Oui</v>
      </c>
      <c r="L395" s="61" t="str">
        <f t="shared" si="87"/>
        <v>Oui</v>
      </c>
      <c r="M395" s="61" t="str">
        <f t="shared" si="87"/>
        <v>Oui</v>
      </c>
      <c r="N395" s="61" t="str">
        <f t="shared" si="87"/>
        <v>Oui</v>
      </c>
      <c r="O395" s="61" t="str">
        <f t="shared" si="87"/>
        <v>Oui</v>
      </c>
      <c r="P395" s="61" t="str">
        <f t="shared" si="87"/>
        <v>Oui</v>
      </c>
    </row>
    <row r="396" spans="1:16" x14ac:dyDescent="0.25">
      <c r="A396" s="51" t="s">
        <v>208</v>
      </c>
      <c r="C396" s="62">
        <f>IF(C395="OUI",C392-C393+C394,C392+C394)</f>
        <v>8000</v>
      </c>
      <c r="D396" s="62">
        <f t="shared" ref="D396:P396" si="88">IF(D395="OUI",D392-D393+D394,D392+D394)</f>
        <v>26900</v>
      </c>
      <c r="E396" s="62">
        <f t="shared" si="88"/>
        <v>51050</v>
      </c>
      <c r="F396" s="62">
        <f t="shared" si="88"/>
        <v>4200</v>
      </c>
      <c r="G396" s="62">
        <f t="shared" si="88"/>
        <v>3200</v>
      </c>
      <c r="H396" s="62">
        <f t="shared" si="88"/>
        <v>35792</v>
      </c>
      <c r="I396" s="62">
        <f t="shared" si="88"/>
        <v>3953</v>
      </c>
      <c r="J396" s="62">
        <f t="shared" si="88"/>
        <v>7386</v>
      </c>
      <c r="K396" s="62">
        <f t="shared" si="88"/>
        <v>958</v>
      </c>
      <c r="L396" s="62">
        <f t="shared" si="88"/>
        <v>2980</v>
      </c>
      <c r="M396" s="62">
        <f t="shared" si="88"/>
        <v>3338</v>
      </c>
      <c r="N396" s="62">
        <f t="shared" si="88"/>
        <v>0</v>
      </c>
      <c r="O396" s="62">
        <f t="shared" si="88"/>
        <v>0</v>
      </c>
      <c r="P396" s="62">
        <f t="shared" si="88"/>
        <v>370</v>
      </c>
    </row>
    <row r="397" spans="1:16" x14ac:dyDescent="0.25">
      <c r="A397" s="51" t="s">
        <v>220</v>
      </c>
      <c r="C397" s="63">
        <v>1200</v>
      </c>
      <c r="D397" s="63"/>
      <c r="E397" s="63"/>
      <c r="F397" s="63">
        <v>600</v>
      </c>
      <c r="G397" s="63">
        <v>1200</v>
      </c>
      <c r="H397" s="63"/>
      <c r="I397" s="63"/>
      <c r="J397" s="63"/>
      <c r="K397" s="63">
        <v>2440</v>
      </c>
      <c r="L397" s="63"/>
      <c r="M397" s="63"/>
      <c r="N397" s="63">
        <v>400</v>
      </c>
      <c r="O397" s="63">
        <v>278</v>
      </c>
      <c r="P397" s="63">
        <v>40</v>
      </c>
    </row>
    <row r="398" spans="1:16" x14ac:dyDescent="0.25">
      <c r="A398" s="51" t="s">
        <v>221</v>
      </c>
      <c r="C398" s="63"/>
      <c r="D398" s="63"/>
      <c r="E398" s="63">
        <v>11950</v>
      </c>
      <c r="F398" s="63"/>
      <c r="G398" s="63"/>
      <c r="H398" s="63">
        <v>9000</v>
      </c>
      <c r="I398" s="63"/>
      <c r="J398" s="63"/>
      <c r="K398" s="63"/>
      <c r="L398" s="63">
        <v>1000</v>
      </c>
      <c r="M398" s="63">
        <v>960</v>
      </c>
      <c r="N398" s="63"/>
      <c r="O398" s="63"/>
      <c r="P398" s="63"/>
    </row>
    <row r="399" spans="1:16" x14ac:dyDescent="0.25">
      <c r="A399" s="52" t="s">
        <v>209</v>
      </c>
      <c r="C399" s="64">
        <f>C396+C397-C398</f>
        <v>9200</v>
      </c>
      <c r="D399" s="64">
        <f t="shared" ref="D399:P399" si="89">D396+D397-D398</f>
        <v>26900</v>
      </c>
      <c r="E399" s="64">
        <f t="shared" si="89"/>
        <v>39100</v>
      </c>
      <c r="F399" s="64">
        <f t="shared" si="89"/>
        <v>4800</v>
      </c>
      <c r="G399" s="64">
        <f t="shared" si="89"/>
        <v>4400</v>
      </c>
      <c r="H399" s="64">
        <f t="shared" si="89"/>
        <v>26792</v>
      </c>
      <c r="I399" s="64">
        <f t="shared" si="89"/>
        <v>3953</v>
      </c>
      <c r="J399" s="64">
        <f t="shared" si="89"/>
        <v>7386</v>
      </c>
      <c r="K399" s="64">
        <f t="shared" si="89"/>
        <v>3398</v>
      </c>
      <c r="L399" s="64">
        <f t="shared" si="89"/>
        <v>1980</v>
      </c>
      <c r="M399" s="64">
        <f t="shared" si="89"/>
        <v>2378</v>
      </c>
      <c r="N399" s="64">
        <f t="shared" si="89"/>
        <v>400</v>
      </c>
      <c r="O399" s="64">
        <f t="shared" si="89"/>
        <v>278</v>
      </c>
      <c r="P399" s="64">
        <f t="shared" si="89"/>
        <v>410</v>
      </c>
    </row>
    <row r="400" spans="1:16" x14ac:dyDescent="0.25">
      <c r="A400" s="51" t="s">
        <v>212</v>
      </c>
      <c r="C400" s="67">
        <f>IF($J388=1,C29,IF($J388=2,C54,IF($J388=3,C79,IF($J388=4,C104,IF($J388=5,C129,IF($J388=6,C154,IF($J388=7,C177,IF($J388=8,C202,IF($J388=9,C227,IF($J388=10,C238,$B252))))))))))</f>
        <v>10000</v>
      </c>
      <c r="D400" s="67">
        <f t="shared" ref="D400:P400" si="90">IF($J388=1,D29,IF($J388=2,D54,IF($J388=3,D79,IF($J388=4,D104,IF($J388=5,D129,IF($J388=6,D154,IF($J388=7,D177,IF($J388=8,D202,IF($J388=9,D227,IF($J388=10,D238,$B252))))))))))</f>
        <v>9200</v>
      </c>
      <c r="E400" s="67">
        <f t="shared" si="90"/>
        <v>8400</v>
      </c>
      <c r="F400" s="67">
        <f t="shared" si="90"/>
        <v>4800</v>
      </c>
      <c r="G400" s="67">
        <f t="shared" si="90"/>
        <v>4400</v>
      </c>
      <c r="H400" s="67">
        <f t="shared" si="90"/>
        <v>4000</v>
      </c>
      <c r="I400" s="67">
        <f t="shared" si="90"/>
        <v>2720</v>
      </c>
      <c r="J400" s="67">
        <f t="shared" si="90"/>
        <v>2560</v>
      </c>
      <c r="K400" s="67">
        <f t="shared" si="90"/>
        <v>2400</v>
      </c>
      <c r="L400" s="67">
        <f t="shared" si="90"/>
        <v>1200</v>
      </c>
      <c r="M400" s="67">
        <f t="shared" si="90"/>
        <v>960</v>
      </c>
      <c r="N400" s="67">
        <f t="shared" si="90"/>
        <v>400</v>
      </c>
      <c r="O400" s="67">
        <f t="shared" si="90"/>
        <v>320</v>
      </c>
      <c r="P400" s="67">
        <f t="shared" si="90"/>
        <v>240</v>
      </c>
    </row>
    <row r="401" spans="1:16" x14ac:dyDescent="0.25">
      <c r="A401" s="51" t="s">
        <v>213</v>
      </c>
      <c r="C401" s="69">
        <f>C399-C400</f>
        <v>-800</v>
      </c>
      <c r="D401" s="69">
        <f t="shared" ref="D401:P401" si="91">D399-D400</f>
        <v>17700</v>
      </c>
      <c r="E401" s="69">
        <f t="shared" si="91"/>
        <v>30700</v>
      </c>
      <c r="F401" s="69">
        <f t="shared" si="91"/>
        <v>0</v>
      </c>
      <c r="G401" s="69">
        <f t="shared" si="91"/>
        <v>0</v>
      </c>
      <c r="H401" s="69">
        <f t="shared" si="91"/>
        <v>22792</v>
      </c>
      <c r="I401" s="69">
        <f t="shared" si="91"/>
        <v>1233</v>
      </c>
      <c r="J401" s="69">
        <f t="shared" si="91"/>
        <v>4826</v>
      </c>
      <c r="K401" s="69">
        <f t="shared" si="91"/>
        <v>998</v>
      </c>
      <c r="L401" s="69">
        <f t="shared" si="91"/>
        <v>780</v>
      </c>
      <c r="M401" s="69">
        <f t="shared" si="91"/>
        <v>1418</v>
      </c>
      <c r="N401" s="69">
        <f t="shared" si="91"/>
        <v>0</v>
      </c>
      <c r="O401" s="69">
        <f t="shared" si="91"/>
        <v>-42</v>
      </c>
      <c r="P401" s="69">
        <f t="shared" si="91"/>
        <v>170</v>
      </c>
    </row>
    <row r="405" spans="1:16" x14ac:dyDescent="0.25">
      <c r="A405" s="53" t="s">
        <v>217</v>
      </c>
      <c r="B405" s="73"/>
      <c r="C405" s="4" t="s">
        <v>216</v>
      </c>
      <c r="D405" s="48"/>
      <c r="E405" s="71" t="str">
        <f>IF(J405=1,A10,IF(J405=2,A37,IF(J405=3,A62,IF(J405=4,A87,IF(J405=5,A112,IF(J405=6,A137,IF(J405=7,A162,IF(J405=8,A185,IF(J405=9,A210,IF(J405=10,A235,B252))))))))))</f>
        <v>ORSINIUM</v>
      </c>
      <c r="F405" s="48"/>
      <c r="G405" s="57" t="s">
        <v>206</v>
      </c>
      <c r="H405" s="57"/>
      <c r="I405" s="57"/>
      <c r="J405" s="58">
        <v>10</v>
      </c>
    </row>
    <row r="406" spans="1:16" x14ac:dyDescent="0.25">
      <c r="A406" s="72" t="s">
        <v>218</v>
      </c>
      <c r="B406" s="71"/>
      <c r="C406" s="2" t="s">
        <v>222</v>
      </c>
      <c r="D406" s="2" t="s">
        <v>223</v>
      </c>
      <c r="E406" s="76" t="s">
        <v>226</v>
      </c>
      <c r="G406" s="57" t="s">
        <v>204</v>
      </c>
      <c r="H406" s="57"/>
      <c r="I406" s="57"/>
      <c r="J406" s="60">
        <v>1</v>
      </c>
      <c r="K406" s="70" t="s">
        <v>211</v>
      </c>
    </row>
    <row r="407" spans="1:16" ht="15.75" thickBot="1" x14ac:dyDescent="0.3">
      <c r="D407" s="48"/>
      <c r="G407" s="57" t="s">
        <v>203</v>
      </c>
      <c r="H407" s="57"/>
      <c r="I407" s="57"/>
      <c r="J407" s="49">
        <f>IF(J405=1,R30,IF(J405=2,R55,IF(J405=3,R80,IF(J405=4,R105,IF(J405=5,R130,IF(J405=6,R155,IF(J405=7,R178,IF(J405=8,R203,IF(J405=9,R228,IF(J405=10,R239,B252))))))))))</f>
        <v>0</v>
      </c>
    </row>
    <row r="408" spans="1:16" ht="15.75" thickBot="1" x14ac:dyDescent="0.3">
      <c r="B408" s="73"/>
      <c r="C408" s="54" t="s">
        <v>12</v>
      </c>
      <c r="D408" s="24" t="s">
        <v>17</v>
      </c>
      <c r="E408" s="24" t="s">
        <v>20</v>
      </c>
      <c r="F408" s="24" t="s">
        <v>10</v>
      </c>
      <c r="G408" s="24" t="s">
        <v>18</v>
      </c>
      <c r="H408" s="24" t="s">
        <v>15</v>
      </c>
      <c r="I408" s="24" t="s">
        <v>21</v>
      </c>
      <c r="J408" s="24" t="s">
        <v>19</v>
      </c>
      <c r="K408" s="24" t="s">
        <v>24</v>
      </c>
      <c r="L408" s="24" t="s">
        <v>23</v>
      </c>
      <c r="M408" s="24" t="s">
        <v>25</v>
      </c>
      <c r="N408" s="24" t="s">
        <v>128</v>
      </c>
      <c r="O408" s="24" t="s">
        <v>26</v>
      </c>
      <c r="P408" s="25" t="s">
        <v>16</v>
      </c>
    </row>
    <row r="409" spans="1:16" x14ac:dyDescent="0.25">
      <c r="A409" s="51" t="s">
        <v>207</v>
      </c>
      <c r="B409" s="71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</row>
    <row r="410" spans="1:16" x14ac:dyDescent="0.25">
      <c r="A410" s="51" t="s">
        <v>214</v>
      </c>
      <c r="C410" s="65">
        <f>C8*$J406</f>
        <v>1250</v>
      </c>
      <c r="D410" s="65">
        <f t="shared" ref="D410:P410" si="92">D8*$J406</f>
        <v>1150</v>
      </c>
      <c r="E410" s="65">
        <f t="shared" si="92"/>
        <v>1050</v>
      </c>
      <c r="F410" s="65">
        <f t="shared" si="92"/>
        <v>600</v>
      </c>
      <c r="G410" s="65">
        <f t="shared" si="92"/>
        <v>550</v>
      </c>
      <c r="H410" s="65">
        <f t="shared" si="92"/>
        <v>500</v>
      </c>
      <c r="I410" s="65">
        <f t="shared" si="92"/>
        <v>340</v>
      </c>
      <c r="J410" s="65">
        <f t="shared" si="92"/>
        <v>320</v>
      </c>
      <c r="K410" s="65">
        <f t="shared" si="92"/>
        <v>300</v>
      </c>
      <c r="L410" s="65">
        <f t="shared" si="92"/>
        <v>150</v>
      </c>
      <c r="M410" s="65">
        <f t="shared" si="92"/>
        <v>120</v>
      </c>
      <c r="N410" s="65">
        <f t="shared" si="92"/>
        <v>50</v>
      </c>
      <c r="O410" s="65">
        <f t="shared" si="92"/>
        <v>40</v>
      </c>
      <c r="P410" s="65">
        <f t="shared" si="92"/>
        <v>30</v>
      </c>
    </row>
    <row r="411" spans="1:16" x14ac:dyDescent="0.25">
      <c r="A411" s="51" t="s">
        <v>215</v>
      </c>
      <c r="C411" s="66">
        <f>IF($J405=1,C30,IF($J405=2,C55,IF($J405=3,C80,IF($J405=4,C105,IF($J405=5,C130,IF($J405=6,C155,IF($J405=7,C178,IF($J405=8,C203,IF($J405=9,C228,IF($J405=10,C239,$B252))))))))))</f>
        <v>0</v>
      </c>
      <c r="D411" s="66">
        <f t="shared" ref="D411:P411" si="93">IF($J405=1,D30,IF($J405=2,D55,IF($J405=3,D80,IF($J405=4,D105,IF($J405=5,D130,IF($J405=6,D155,IF($J405=7,D178,IF($J405=8,D203,IF($J405=9,D228,IF($J405=10,D239,$B252))))))))))</f>
        <v>0</v>
      </c>
      <c r="E411" s="66">
        <f t="shared" si="93"/>
        <v>0</v>
      </c>
      <c r="F411" s="66">
        <f t="shared" si="93"/>
        <v>0</v>
      </c>
      <c r="G411" s="66">
        <f t="shared" si="93"/>
        <v>0</v>
      </c>
      <c r="H411" s="66">
        <f t="shared" si="93"/>
        <v>0</v>
      </c>
      <c r="I411" s="66">
        <f t="shared" si="93"/>
        <v>0</v>
      </c>
      <c r="J411" s="66">
        <f t="shared" si="93"/>
        <v>0</v>
      </c>
      <c r="K411" s="66">
        <f t="shared" si="93"/>
        <v>2000</v>
      </c>
      <c r="L411" s="66">
        <f t="shared" si="93"/>
        <v>1400</v>
      </c>
      <c r="M411" s="66">
        <f t="shared" si="93"/>
        <v>0</v>
      </c>
      <c r="N411" s="66">
        <f t="shared" si="93"/>
        <v>120</v>
      </c>
      <c r="O411" s="66">
        <f t="shared" si="93"/>
        <v>240</v>
      </c>
      <c r="P411" s="66">
        <f t="shared" si="93"/>
        <v>0</v>
      </c>
    </row>
    <row r="412" spans="1:16" x14ac:dyDescent="0.25">
      <c r="A412" s="50" t="s">
        <v>210</v>
      </c>
      <c r="C412" s="61" t="str">
        <f>IF((C409-C410) &gt;= 0,"Oui","Non")</f>
        <v>Non</v>
      </c>
      <c r="D412" s="61" t="str">
        <f t="shared" ref="D412:P412" si="94">IF((D409-D410) &gt;= 0,"Oui","Non")</f>
        <v>Non</v>
      </c>
      <c r="E412" s="61" t="str">
        <f t="shared" si="94"/>
        <v>Non</v>
      </c>
      <c r="F412" s="61" t="str">
        <f t="shared" si="94"/>
        <v>Non</v>
      </c>
      <c r="G412" s="61" t="str">
        <f t="shared" si="94"/>
        <v>Non</v>
      </c>
      <c r="H412" s="61" t="str">
        <f t="shared" si="94"/>
        <v>Non</v>
      </c>
      <c r="I412" s="61" t="str">
        <f t="shared" si="94"/>
        <v>Non</v>
      </c>
      <c r="J412" s="61" t="str">
        <f t="shared" si="94"/>
        <v>Non</v>
      </c>
      <c r="K412" s="61" t="str">
        <f t="shared" si="94"/>
        <v>Non</v>
      </c>
      <c r="L412" s="61" t="str">
        <f t="shared" si="94"/>
        <v>Non</v>
      </c>
      <c r="M412" s="61" t="str">
        <f t="shared" si="94"/>
        <v>Non</v>
      </c>
      <c r="N412" s="61" t="str">
        <f t="shared" si="94"/>
        <v>Non</v>
      </c>
      <c r="O412" s="61" t="str">
        <f t="shared" si="94"/>
        <v>Non</v>
      </c>
      <c r="P412" s="61" t="str">
        <f t="shared" si="94"/>
        <v>Non</v>
      </c>
    </row>
    <row r="413" spans="1:16" x14ac:dyDescent="0.25">
      <c r="A413" s="51" t="s">
        <v>208</v>
      </c>
      <c r="C413" s="62">
        <f>IF(C412="OUI",C409-C410+C411,C409+C411)</f>
        <v>0</v>
      </c>
      <c r="D413" s="62">
        <f t="shared" ref="D413:P413" si="95">IF(D412="OUI",D409-D410+D411,D409+D411)</f>
        <v>0</v>
      </c>
      <c r="E413" s="62">
        <f t="shared" si="95"/>
        <v>0</v>
      </c>
      <c r="F413" s="62">
        <f t="shared" si="95"/>
        <v>0</v>
      </c>
      <c r="G413" s="62">
        <f t="shared" si="95"/>
        <v>0</v>
      </c>
      <c r="H413" s="62">
        <f t="shared" si="95"/>
        <v>0</v>
      </c>
      <c r="I413" s="62">
        <f t="shared" si="95"/>
        <v>0</v>
      </c>
      <c r="J413" s="62">
        <f t="shared" si="95"/>
        <v>0</v>
      </c>
      <c r="K413" s="62">
        <f t="shared" si="95"/>
        <v>2000</v>
      </c>
      <c r="L413" s="62">
        <f t="shared" si="95"/>
        <v>1400</v>
      </c>
      <c r="M413" s="62">
        <f t="shared" si="95"/>
        <v>0</v>
      </c>
      <c r="N413" s="62">
        <f t="shared" si="95"/>
        <v>120</v>
      </c>
      <c r="O413" s="62">
        <f t="shared" si="95"/>
        <v>240</v>
      </c>
      <c r="P413" s="62">
        <f t="shared" si="95"/>
        <v>0</v>
      </c>
    </row>
    <row r="414" spans="1:16" x14ac:dyDescent="0.25">
      <c r="A414" s="51" t="s">
        <v>220</v>
      </c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</row>
    <row r="415" spans="1:16" x14ac:dyDescent="0.25">
      <c r="A415" s="51" t="s">
        <v>221</v>
      </c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</row>
    <row r="416" spans="1:16" x14ac:dyDescent="0.25">
      <c r="A416" s="52" t="s">
        <v>209</v>
      </c>
      <c r="C416" s="64">
        <f>C413+C414-C415</f>
        <v>0</v>
      </c>
      <c r="D416" s="64">
        <f t="shared" ref="D416:P416" si="96">D413+D414-D415</f>
        <v>0</v>
      </c>
      <c r="E416" s="64">
        <f t="shared" si="96"/>
        <v>0</v>
      </c>
      <c r="F416" s="64">
        <f t="shared" si="96"/>
        <v>0</v>
      </c>
      <c r="G416" s="64">
        <f t="shared" si="96"/>
        <v>0</v>
      </c>
      <c r="H416" s="64">
        <f t="shared" si="96"/>
        <v>0</v>
      </c>
      <c r="I416" s="64">
        <f t="shared" si="96"/>
        <v>0</v>
      </c>
      <c r="J416" s="64">
        <f t="shared" si="96"/>
        <v>0</v>
      </c>
      <c r="K416" s="64">
        <f t="shared" si="96"/>
        <v>2000</v>
      </c>
      <c r="L416" s="64">
        <f t="shared" si="96"/>
        <v>1400</v>
      </c>
      <c r="M416" s="64">
        <f t="shared" si="96"/>
        <v>0</v>
      </c>
      <c r="N416" s="64">
        <f t="shared" si="96"/>
        <v>120</v>
      </c>
      <c r="O416" s="64">
        <f t="shared" si="96"/>
        <v>240</v>
      </c>
      <c r="P416" s="64">
        <f t="shared" si="96"/>
        <v>0</v>
      </c>
    </row>
    <row r="417" spans="1:16" x14ac:dyDescent="0.25">
      <c r="A417" s="51" t="s">
        <v>212</v>
      </c>
      <c r="C417" s="67">
        <f>IF($J405=1,C29,IF($J405=2,C54,IF($J405=3,C79,IF($J405=4,C104,IF($J405=5,C129,IF($J405=6,C154,IF($J405=7,C177,IF($J405=8,C202,IF($J405=9,C227,IF($J405=10,C238,$B252))))))))))</f>
        <v>1250</v>
      </c>
      <c r="D417" s="67">
        <f t="shared" ref="D417:P417" si="97">IF($J405=1,D29,IF($J405=2,D54,IF($J405=3,D79,IF($J405=4,D104,IF($J405=5,D129,IF($J405=6,D154,IF($J405=7,D177,IF($J405=8,D202,IF($J405=9,D227,IF($J405=10,D238,$B252))))))))))</f>
        <v>1150</v>
      </c>
      <c r="E417" s="67">
        <f t="shared" si="97"/>
        <v>1050</v>
      </c>
      <c r="F417" s="67">
        <f t="shared" si="97"/>
        <v>600</v>
      </c>
      <c r="G417" s="67">
        <f t="shared" si="97"/>
        <v>550</v>
      </c>
      <c r="H417" s="67">
        <f t="shared" si="97"/>
        <v>500</v>
      </c>
      <c r="I417" s="67">
        <f t="shared" si="97"/>
        <v>340</v>
      </c>
      <c r="J417" s="67">
        <f t="shared" si="97"/>
        <v>320</v>
      </c>
      <c r="K417" s="67">
        <f t="shared" si="97"/>
        <v>300</v>
      </c>
      <c r="L417" s="67">
        <f t="shared" si="97"/>
        <v>150</v>
      </c>
      <c r="M417" s="67">
        <f t="shared" si="97"/>
        <v>120</v>
      </c>
      <c r="N417" s="67">
        <f t="shared" si="97"/>
        <v>50</v>
      </c>
      <c r="O417" s="67">
        <f t="shared" si="97"/>
        <v>40</v>
      </c>
      <c r="P417" s="67">
        <f t="shared" si="97"/>
        <v>30</v>
      </c>
    </row>
    <row r="418" spans="1:16" x14ac:dyDescent="0.25">
      <c r="A418" s="51" t="s">
        <v>213</v>
      </c>
      <c r="C418" s="69">
        <f>C416-C417</f>
        <v>-1250</v>
      </c>
      <c r="D418" s="69">
        <f t="shared" ref="D418:P418" si="98">D416-D417</f>
        <v>-1150</v>
      </c>
      <c r="E418" s="69">
        <f t="shared" si="98"/>
        <v>-1050</v>
      </c>
      <c r="F418" s="69">
        <f t="shared" si="98"/>
        <v>-600</v>
      </c>
      <c r="G418" s="69">
        <f t="shared" si="98"/>
        <v>-550</v>
      </c>
      <c r="H418" s="69">
        <f t="shared" si="98"/>
        <v>-500</v>
      </c>
      <c r="I418" s="69">
        <f t="shared" si="98"/>
        <v>-340</v>
      </c>
      <c r="J418" s="69">
        <f t="shared" si="98"/>
        <v>-320</v>
      </c>
      <c r="K418" s="69">
        <f t="shared" si="98"/>
        <v>1700</v>
      </c>
      <c r="L418" s="69">
        <f t="shared" si="98"/>
        <v>1250</v>
      </c>
      <c r="M418" s="69">
        <f t="shared" si="98"/>
        <v>-120</v>
      </c>
      <c r="N418" s="69">
        <f t="shared" si="98"/>
        <v>70</v>
      </c>
      <c r="O418" s="69">
        <f t="shared" si="98"/>
        <v>200</v>
      </c>
      <c r="P418" s="69">
        <f t="shared" si="98"/>
        <v>-30</v>
      </c>
    </row>
  </sheetData>
  <mergeCells count="73">
    <mergeCell ref="A236:A237"/>
    <mergeCell ref="A215:A216"/>
    <mergeCell ref="A217:A218"/>
    <mergeCell ref="A219:A220"/>
    <mergeCell ref="A221:A222"/>
    <mergeCell ref="A223:A224"/>
    <mergeCell ref="A225:A226"/>
    <mergeCell ref="A213:A214"/>
    <mergeCell ref="A173:A174"/>
    <mergeCell ref="A175:A176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11:A212"/>
    <mergeCell ref="A171:A172"/>
    <mergeCell ref="A140:A141"/>
    <mergeCell ref="A142:A143"/>
    <mergeCell ref="A144:A145"/>
    <mergeCell ref="A146:A147"/>
    <mergeCell ref="A148:A149"/>
    <mergeCell ref="A150:A151"/>
    <mergeCell ref="A152:A153"/>
    <mergeCell ref="A163:A164"/>
    <mergeCell ref="A165:A166"/>
    <mergeCell ref="A167:A168"/>
    <mergeCell ref="A169:A170"/>
    <mergeCell ref="A138:A139"/>
    <mergeCell ref="A98:A99"/>
    <mergeCell ref="A100:A101"/>
    <mergeCell ref="A102:A103"/>
    <mergeCell ref="A113:A114"/>
    <mergeCell ref="A115:A116"/>
    <mergeCell ref="A117:A118"/>
    <mergeCell ref="A119:A120"/>
    <mergeCell ref="A121:A122"/>
    <mergeCell ref="A123:A124"/>
    <mergeCell ref="A125:A126"/>
    <mergeCell ref="A127:A128"/>
    <mergeCell ref="A96:A97"/>
    <mergeCell ref="A65:A66"/>
    <mergeCell ref="A67:A68"/>
    <mergeCell ref="A69:A70"/>
    <mergeCell ref="A71:A72"/>
    <mergeCell ref="A73:A74"/>
    <mergeCell ref="A75:A76"/>
    <mergeCell ref="A77:A78"/>
    <mergeCell ref="A88:A89"/>
    <mergeCell ref="A90:A91"/>
    <mergeCell ref="A92:A93"/>
    <mergeCell ref="A94:A95"/>
    <mergeCell ref="A63:A64"/>
    <mergeCell ref="A23:A24"/>
    <mergeCell ref="A25:A26"/>
    <mergeCell ref="A27:A28"/>
    <mergeCell ref="A38:A39"/>
    <mergeCell ref="A40:A41"/>
    <mergeCell ref="A42:A43"/>
    <mergeCell ref="A44:A45"/>
    <mergeCell ref="A46:A47"/>
    <mergeCell ref="A48:A49"/>
    <mergeCell ref="A50:A51"/>
    <mergeCell ref="A52:A53"/>
    <mergeCell ref="A21:A22"/>
    <mergeCell ref="A11:A12"/>
    <mergeCell ref="A13:A14"/>
    <mergeCell ref="A15:A16"/>
    <mergeCell ref="A17:A18"/>
    <mergeCell ref="A19:A20"/>
  </mergeCells>
  <conditionalFormatting sqref="C34:P35">
    <cfRule type="cellIs" dxfId="50" priority="103" operator="lessThan">
      <formula>0</formula>
    </cfRule>
  </conditionalFormatting>
  <conditionalFormatting sqref="C59:E60 C34:Q35 C84:Q85 C109:Q110 C134:Q135 C159:Q160 C243:Q244 C232:Q233 C207:Q208 C182:Q183 G59:Q60 T3:T4">
    <cfRule type="cellIs" dxfId="49" priority="101" operator="greaterThanOrEqual">
      <formula>0</formula>
    </cfRule>
    <cfRule type="cellIs" dxfId="48" priority="102" operator="lessThan">
      <formula>0</formula>
    </cfRule>
  </conditionalFormatting>
  <conditionalFormatting sqref="Q54:Q56">
    <cfRule type="cellIs" dxfId="47" priority="99" operator="greaterThanOrEqual">
      <formula>0</formula>
    </cfRule>
    <cfRule type="cellIs" dxfId="46" priority="100" operator="lessThan">
      <formula>0</formula>
    </cfRule>
  </conditionalFormatting>
  <conditionalFormatting sqref="B84:B85">
    <cfRule type="cellIs" dxfId="45" priority="85" operator="greaterThanOrEqual">
      <formula>0</formula>
    </cfRule>
    <cfRule type="cellIs" dxfId="44" priority="86" operator="lessThan">
      <formula>0</formula>
    </cfRule>
  </conditionalFormatting>
  <conditionalFormatting sqref="F60">
    <cfRule type="cellIs" dxfId="43" priority="81" operator="greaterThanOrEqual">
      <formula>0</formula>
    </cfRule>
    <cfRule type="cellIs" dxfId="42" priority="82" operator="lessThan">
      <formula>0</formula>
    </cfRule>
  </conditionalFormatting>
  <conditionalFormatting sqref="F59">
    <cfRule type="cellIs" dxfId="41" priority="79" operator="greaterThanOrEqual">
      <formula>0</formula>
    </cfRule>
    <cfRule type="cellIs" dxfId="40" priority="80" operator="lessThan">
      <formula>0</formula>
    </cfRule>
  </conditionalFormatting>
  <conditionalFormatting sqref="C259:P259">
    <cfRule type="containsText" dxfId="39" priority="75" operator="containsText" text="Oui">
      <formula>NOT(ISERROR(SEARCH("Oui",C259)))</formula>
    </cfRule>
    <cfRule type="containsText" dxfId="38" priority="76" operator="containsText" text="Non">
      <formula>NOT(ISERROR(SEARCH("Non",C259)))</formula>
    </cfRule>
  </conditionalFormatting>
  <conditionalFormatting sqref="C265:P265">
    <cfRule type="cellIs" dxfId="37" priority="73" operator="greaterThanOrEqual">
      <formula>0</formula>
    </cfRule>
    <cfRule type="cellIs" dxfId="36" priority="74" operator="lessThan">
      <formula>0</formula>
    </cfRule>
  </conditionalFormatting>
  <conditionalFormatting sqref="C299:P299">
    <cfRule type="cellIs" dxfId="35" priority="57" operator="greaterThanOrEqual">
      <formula>0</formula>
    </cfRule>
    <cfRule type="cellIs" dxfId="34" priority="58" operator="lessThan">
      <formula>0</formula>
    </cfRule>
  </conditionalFormatting>
  <conditionalFormatting sqref="C293:P293">
    <cfRule type="containsText" dxfId="33" priority="59" operator="containsText" text="Oui">
      <formula>NOT(ISERROR(SEARCH("Oui",C293)))</formula>
    </cfRule>
    <cfRule type="containsText" dxfId="32" priority="60" operator="containsText" text="Non">
      <formula>NOT(ISERROR(SEARCH("Non",C293)))</formula>
    </cfRule>
  </conditionalFormatting>
  <conditionalFormatting sqref="C276:P276">
    <cfRule type="containsText" dxfId="31" priority="67" operator="containsText" text="Oui">
      <formula>NOT(ISERROR(SEARCH("Oui",C276)))</formula>
    </cfRule>
    <cfRule type="containsText" dxfId="30" priority="68" operator="containsText" text="Non">
      <formula>NOT(ISERROR(SEARCH("Non",C276)))</formula>
    </cfRule>
  </conditionalFormatting>
  <conditionalFormatting sqref="C282:P282">
    <cfRule type="cellIs" dxfId="29" priority="65" operator="greaterThanOrEqual">
      <formula>0</formula>
    </cfRule>
    <cfRule type="cellIs" dxfId="28" priority="66" operator="lessThan">
      <formula>0</formula>
    </cfRule>
  </conditionalFormatting>
  <conditionalFormatting sqref="C316:P316">
    <cfRule type="cellIs" dxfId="27" priority="49" operator="greaterThanOrEqual">
      <formula>0</formula>
    </cfRule>
    <cfRule type="cellIs" dxfId="26" priority="50" operator="lessThan">
      <formula>0</formula>
    </cfRule>
  </conditionalFormatting>
  <conditionalFormatting sqref="C310:P310">
    <cfRule type="containsText" dxfId="25" priority="51" operator="containsText" text="Oui">
      <formula>NOT(ISERROR(SEARCH("Oui",C310)))</formula>
    </cfRule>
    <cfRule type="containsText" dxfId="24" priority="52" operator="containsText" text="Non">
      <formula>NOT(ISERROR(SEARCH("Non",C310)))</formula>
    </cfRule>
  </conditionalFormatting>
  <conditionalFormatting sqref="C327:P327">
    <cfRule type="containsText" dxfId="23" priority="43" operator="containsText" text="Oui">
      <formula>NOT(ISERROR(SEARCH("Oui",C327)))</formula>
    </cfRule>
    <cfRule type="containsText" dxfId="22" priority="44" operator="containsText" text="Non">
      <formula>NOT(ISERROR(SEARCH("Non",C327)))</formula>
    </cfRule>
  </conditionalFormatting>
  <conditionalFormatting sqref="C333:P333">
    <cfRule type="cellIs" dxfId="21" priority="41" operator="greaterThanOrEqual">
      <formula>0</formula>
    </cfRule>
    <cfRule type="cellIs" dxfId="20" priority="42" operator="lessThan">
      <formula>0</formula>
    </cfRule>
  </conditionalFormatting>
  <conditionalFormatting sqref="C361:P361">
    <cfRule type="containsText" dxfId="19" priority="17" operator="containsText" text="Oui">
      <formula>NOT(ISERROR(SEARCH("Oui",C361)))</formula>
    </cfRule>
    <cfRule type="containsText" dxfId="18" priority="18" operator="containsText" text="Non">
      <formula>NOT(ISERROR(SEARCH("Non",C361)))</formula>
    </cfRule>
  </conditionalFormatting>
  <conditionalFormatting sqref="C395:P395">
    <cfRule type="containsText" dxfId="17" priority="13" operator="containsText" text="Oui">
      <formula>NOT(ISERROR(SEARCH("Oui",C395)))</formula>
    </cfRule>
    <cfRule type="containsText" dxfId="16" priority="14" operator="containsText" text="Non">
      <formula>NOT(ISERROR(SEARCH("Non",C395)))</formula>
    </cfRule>
  </conditionalFormatting>
  <conditionalFormatting sqref="C344:P344">
    <cfRule type="containsText" dxfId="15" priority="19" operator="containsText" text="Oui">
      <formula>NOT(ISERROR(SEARCH("Oui",C344)))</formula>
    </cfRule>
    <cfRule type="containsText" dxfId="14" priority="20" operator="containsText" text="Non">
      <formula>NOT(ISERROR(SEARCH("Non",C344)))</formula>
    </cfRule>
  </conditionalFormatting>
  <conditionalFormatting sqref="C378:P378">
    <cfRule type="containsText" dxfId="13" priority="15" operator="containsText" text="Oui">
      <formula>NOT(ISERROR(SEARCH("Oui",C378)))</formula>
    </cfRule>
    <cfRule type="containsText" dxfId="12" priority="16" operator="containsText" text="Non">
      <formula>NOT(ISERROR(SEARCH("Non",C378)))</formula>
    </cfRule>
  </conditionalFormatting>
  <conditionalFormatting sqref="C412:P412">
    <cfRule type="containsText" dxfId="11" priority="11" operator="containsText" text="Oui">
      <formula>NOT(ISERROR(SEARCH("Oui",C412)))</formula>
    </cfRule>
    <cfRule type="containsText" dxfId="10" priority="12" operator="containsText" text="Non">
      <formula>NOT(ISERROR(SEARCH("Non",C412)))</formula>
    </cfRule>
  </conditionalFormatting>
  <conditionalFormatting sqref="C350:P350">
    <cfRule type="cellIs" dxfId="9" priority="9" operator="greaterThanOrEqual">
      <formula>0</formula>
    </cfRule>
    <cfRule type="cellIs" dxfId="8" priority="10" operator="lessThan">
      <formula>0</formula>
    </cfRule>
  </conditionalFormatting>
  <conditionalFormatting sqref="C367:P367">
    <cfRule type="cellIs" dxfId="7" priority="7" operator="greaterThanOrEqual">
      <formula>0</formula>
    </cfRule>
    <cfRule type="cellIs" dxfId="6" priority="8" operator="lessThan">
      <formula>0</formula>
    </cfRule>
  </conditionalFormatting>
  <conditionalFormatting sqref="C384:P384">
    <cfRule type="cellIs" dxfId="5" priority="5" operator="greaterThanOrEqual">
      <formula>0</formula>
    </cfRule>
    <cfRule type="cellIs" dxfId="4" priority="6" operator="lessThan">
      <formula>0</formula>
    </cfRule>
  </conditionalFormatting>
  <conditionalFormatting sqref="C418:P418">
    <cfRule type="cellIs" dxfId="3" priority="1" operator="greaterThanOrEqual">
      <formula>0</formula>
    </cfRule>
    <cfRule type="cellIs" dxfId="2" priority="2" operator="lessThan">
      <formula>0</formula>
    </cfRule>
  </conditionalFormatting>
  <conditionalFormatting sqref="C401:P401">
    <cfRule type="cellIs" dxfId="1" priority="3" operator="greaterThanOrEqual">
      <formula>0</formula>
    </cfRule>
    <cfRule type="cellIs" dxfId="0" priority="4" operator="lessThan">
      <formula>0</formula>
    </cfRule>
  </conditionalFormatting>
  <pageMargins left="0" right="0" top="0" bottom="0" header="0" footer="0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Détail</vt:lpstr>
      <vt:lpstr>Macro</vt:lpstr>
      <vt:lpstr>Feuil2</vt:lpstr>
      <vt:lpstr>Feuil3</vt:lpstr>
      <vt:lpstr>Macro!Bois</vt:lpstr>
      <vt:lpstr>Bois</vt:lpstr>
    </vt:vector>
  </TitlesOfParts>
  <Company>Prodware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Amras Anárion</dc:creator>
  <cp:lastModifiedBy>Amras Anárion</cp:lastModifiedBy>
  <cp:lastPrinted>2012-10-11T14:50:18Z</cp:lastPrinted>
  <dcterms:created xsi:type="dcterms:W3CDTF">2012-10-09T12:34:50Z</dcterms:created>
  <dcterms:modified xsi:type="dcterms:W3CDTF">2013-01-18T14:38:10Z</dcterms:modified>
</cp:coreProperties>
</file>